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Courses\Chapter 1. Models and Analysis\4. Real Estate Template and Exercises\Exercises\"/>
    </mc:Choice>
  </mc:AlternateContent>
  <bookViews>
    <workbookView xWindow="0" yWindow="0" windowWidth="19200" windowHeight="7350"/>
  </bookViews>
  <sheets>
    <sheet name="Contents" sheetId="7" r:id="rId1"/>
    <sheet name="Assumptions" sheetId="3" r:id="rId2"/>
    <sheet name="Financial Model" sheetId="1" r:id="rId3"/>
    <sheet name="Annual Model" sheetId="4" r:id="rId4"/>
    <sheet name="Key Points" sheetId="2" r:id="rId5"/>
  </sheets>
  <calcPr calcId="152511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4" l="1"/>
  <c r="G3" i="4"/>
  <c r="H35" i="3"/>
  <c r="I35" i="3" s="1"/>
  <c r="J35" i="3" s="1"/>
  <c r="H25" i="3"/>
  <c r="I25" i="3" s="1"/>
  <c r="J25" i="3" s="1"/>
  <c r="K25" i="3" s="1"/>
  <c r="L25" i="3" s="1"/>
  <c r="G25" i="3"/>
  <c r="AS22" i="3"/>
  <c r="AT22" i="3" s="1"/>
  <c r="AU22" i="3" s="1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18" i="3"/>
  <c r="G13" i="3" s="1"/>
  <c r="G16" i="3"/>
  <c r="G8" i="3"/>
  <c r="G10" i="3" s="1"/>
  <c r="G6" i="3"/>
  <c r="L174" i="1"/>
  <c r="L127" i="1"/>
  <c r="H120" i="1"/>
  <c r="DO120" i="1" s="1"/>
  <c r="H106" i="1"/>
  <c r="AY106" i="1" s="1"/>
  <c r="L113" i="1"/>
  <c r="L99" i="1"/>
  <c r="H163" i="1"/>
  <c r="H137" i="1"/>
  <c r="H93" i="1"/>
  <c r="H92" i="1"/>
  <c r="H112" i="1"/>
  <c r="H101" i="1"/>
  <c r="H78" i="1"/>
  <c r="H73" i="1"/>
  <c r="H131" i="1" s="1"/>
  <c r="L69" i="1"/>
  <c r="H64" i="1"/>
  <c r="H57" i="1"/>
  <c r="H56" i="1"/>
  <c r="H55" i="1"/>
  <c r="H50" i="1"/>
  <c r="H48" i="1"/>
  <c r="H34" i="1"/>
  <c r="W34" i="1" s="1"/>
  <c r="H25" i="1"/>
  <c r="H22" i="1"/>
  <c r="I19" i="1"/>
  <c r="K10" i="1"/>
  <c r="H3" i="1"/>
  <c r="H4" i="1" s="1"/>
  <c r="H5" i="1" s="1"/>
  <c r="H6" i="1" s="1"/>
  <c r="G29" i="4" l="1"/>
  <c r="G76" i="4"/>
  <c r="G60" i="4"/>
  <c r="G49" i="4"/>
  <c r="G9" i="4"/>
  <c r="G14" i="4"/>
  <c r="G20" i="4"/>
  <c r="G42" i="4"/>
  <c r="G46" i="4"/>
  <c r="G50" i="4"/>
  <c r="G53" i="4"/>
  <c r="G57" i="4"/>
  <c r="G61" i="4"/>
  <c r="G69" i="4"/>
  <c r="G73" i="4"/>
  <c r="G77" i="4"/>
  <c r="G6" i="4"/>
  <c r="G16" i="4"/>
  <c r="G19" i="4"/>
  <c r="G21" i="4"/>
  <c r="G23" i="4"/>
  <c r="G27" i="4"/>
  <c r="G35" i="4"/>
  <c r="G43" i="4"/>
  <c r="G47" i="4"/>
  <c r="G52" i="4"/>
  <c r="G54" i="4"/>
  <c r="G58" i="4"/>
  <c r="G62" i="4"/>
  <c r="G66" i="4"/>
  <c r="G70" i="4"/>
  <c r="G74" i="4"/>
  <c r="G78" i="4"/>
  <c r="G83" i="4"/>
  <c r="G7" i="4"/>
  <c r="G22" i="4"/>
  <c r="G30" i="4"/>
  <c r="G32" i="4"/>
  <c r="G40" i="4"/>
  <c r="G44" i="4"/>
  <c r="G48" i="4"/>
  <c r="G55" i="4"/>
  <c r="G59" i="4"/>
  <c r="G63" i="4"/>
  <c r="G67" i="4"/>
  <c r="G71" i="4"/>
  <c r="G75" i="4"/>
  <c r="G79" i="4"/>
  <c r="H3" i="4"/>
  <c r="G72" i="4"/>
  <c r="G56" i="4"/>
  <c r="G33" i="4"/>
  <c r="G25" i="4"/>
  <c r="G68" i="4"/>
  <c r="G15" i="4"/>
  <c r="G80" i="4"/>
  <c r="G41" i="4"/>
  <c r="G13" i="4"/>
  <c r="G8" i="4"/>
  <c r="EI106" i="1"/>
  <c r="CR106" i="1"/>
  <c r="AC106" i="1"/>
  <c r="M137" i="1"/>
  <c r="Q137" i="1"/>
  <c r="U137" i="1"/>
  <c r="Y137" i="1"/>
  <c r="AC137" i="1"/>
  <c r="AG137" i="1"/>
  <c r="AK137" i="1"/>
  <c r="AO137" i="1"/>
  <c r="AS137" i="1"/>
  <c r="AW137" i="1"/>
  <c r="BA137" i="1"/>
  <c r="BE137" i="1"/>
  <c r="BI137" i="1"/>
  <c r="BM137" i="1"/>
  <c r="BQ137" i="1"/>
  <c r="BU137" i="1"/>
  <c r="BY137" i="1"/>
  <c r="CC137" i="1"/>
  <c r="CG137" i="1"/>
  <c r="CK137" i="1"/>
  <c r="CO137" i="1"/>
  <c r="CS137" i="1"/>
  <c r="CW137" i="1"/>
  <c r="DA137" i="1"/>
  <c r="DE137" i="1"/>
  <c r="DI137" i="1"/>
  <c r="DM137" i="1"/>
  <c r="DQ137" i="1"/>
  <c r="DU137" i="1"/>
  <c r="DY137" i="1"/>
  <c r="EC137" i="1"/>
  <c r="EG137" i="1"/>
  <c r="EK137" i="1"/>
  <c r="EO137" i="1"/>
  <c r="ES137" i="1"/>
  <c r="EW137" i="1"/>
  <c r="FA137" i="1"/>
  <c r="FE137" i="1"/>
  <c r="FI137" i="1"/>
  <c r="FM137" i="1"/>
  <c r="FQ137" i="1"/>
  <c r="FU137" i="1"/>
  <c r="O137" i="1"/>
  <c r="T137" i="1"/>
  <c r="Z137" i="1"/>
  <c r="AE137" i="1"/>
  <c r="AJ137" i="1"/>
  <c r="AP137" i="1"/>
  <c r="AU137" i="1"/>
  <c r="AZ137" i="1"/>
  <c r="BF137" i="1"/>
  <c r="BK137" i="1"/>
  <c r="BP137" i="1"/>
  <c r="BV137" i="1"/>
  <c r="CA137" i="1"/>
  <c r="CF137" i="1"/>
  <c r="CL137" i="1"/>
  <c r="CQ137" i="1"/>
  <c r="CV137" i="1"/>
  <c r="DB137" i="1"/>
  <c r="DG137" i="1"/>
  <c r="DL137" i="1"/>
  <c r="DR137" i="1"/>
  <c r="DW137" i="1"/>
  <c r="EB137" i="1"/>
  <c r="EH137" i="1"/>
  <c r="EM137" i="1"/>
  <c r="ER137" i="1"/>
  <c r="EX137" i="1"/>
  <c r="FC137" i="1"/>
  <c r="FH137" i="1"/>
  <c r="FN137" i="1"/>
  <c r="FS137" i="1"/>
  <c r="S137" i="1"/>
  <c r="AA137" i="1"/>
  <c r="AH137" i="1"/>
  <c r="AN137" i="1"/>
  <c r="AV137" i="1"/>
  <c r="BC137" i="1"/>
  <c r="BJ137" i="1"/>
  <c r="BR137" i="1"/>
  <c r="BX137" i="1"/>
  <c r="CE137" i="1"/>
  <c r="CM137" i="1"/>
  <c r="CT137" i="1"/>
  <c r="CZ137" i="1"/>
  <c r="DH137" i="1"/>
  <c r="DO137" i="1"/>
  <c r="DV137" i="1"/>
  <c r="ED137" i="1"/>
  <c r="EJ137" i="1"/>
  <c r="EQ137" i="1"/>
  <c r="EY137" i="1"/>
  <c r="FF137" i="1"/>
  <c r="FL137" i="1"/>
  <c r="FT137" i="1"/>
  <c r="N137" i="1"/>
  <c r="V137" i="1"/>
  <c r="AB137" i="1"/>
  <c r="AI137" i="1"/>
  <c r="AQ137" i="1"/>
  <c r="AX137" i="1"/>
  <c r="BD137" i="1"/>
  <c r="BL137" i="1"/>
  <c r="BS137" i="1"/>
  <c r="BZ137" i="1"/>
  <c r="CH137" i="1"/>
  <c r="CN137" i="1"/>
  <c r="CU137" i="1"/>
  <c r="DC137" i="1"/>
  <c r="DJ137" i="1"/>
  <c r="DP137" i="1"/>
  <c r="DX137" i="1"/>
  <c r="EE137" i="1"/>
  <c r="EL137" i="1"/>
  <c r="ET137" i="1"/>
  <c r="EZ137" i="1"/>
  <c r="FG137" i="1"/>
  <c r="FO137" i="1"/>
  <c r="FV137" i="1"/>
  <c r="R137" i="1"/>
  <c r="AF137" i="1"/>
  <c r="AT137" i="1"/>
  <c r="BH137" i="1"/>
  <c r="BW137" i="1"/>
  <c r="CJ137" i="1"/>
  <c r="CY137" i="1"/>
  <c r="DN137" i="1"/>
  <c r="EA137" i="1"/>
  <c r="EP137" i="1"/>
  <c r="FD137" i="1"/>
  <c r="FR137" i="1"/>
  <c r="W137" i="1"/>
  <c r="AL137" i="1"/>
  <c r="AY137" i="1"/>
  <c r="BN137" i="1"/>
  <c r="CB137" i="1"/>
  <c r="CP137" i="1"/>
  <c r="DD137" i="1"/>
  <c r="DS137" i="1"/>
  <c r="EF137" i="1"/>
  <c r="EU137" i="1"/>
  <c r="FJ137" i="1"/>
  <c r="FW137" i="1"/>
  <c r="X137" i="1"/>
  <c r="AM137" i="1"/>
  <c r="BB137" i="1"/>
  <c r="BO137" i="1"/>
  <c r="CD137" i="1"/>
  <c r="CR137" i="1"/>
  <c r="DF137" i="1"/>
  <c r="DT137" i="1"/>
  <c r="EI137" i="1"/>
  <c r="EV137" i="1"/>
  <c r="FK137" i="1"/>
  <c r="BG137" i="1"/>
  <c r="DK137" i="1"/>
  <c r="FP137" i="1"/>
  <c r="P137" i="1"/>
  <c r="BT137" i="1"/>
  <c r="DZ137" i="1"/>
  <c r="AD137" i="1"/>
  <c r="CI137" i="1"/>
  <c r="EN137" i="1"/>
  <c r="FB137" i="1"/>
  <c r="AR137" i="1"/>
  <c r="P120" i="1"/>
  <c r="T120" i="1"/>
  <c r="X120" i="1"/>
  <c r="AB120" i="1"/>
  <c r="AF120" i="1"/>
  <c r="AJ120" i="1"/>
  <c r="AN120" i="1"/>
  <c r="AR120" i="1"/>
  <c r="AV120" i="1"/>
  <c r="AZ120" i="1"/>
  <c r="BD120" i="1"/>
  <c r="BH120" i="1"/>
  <c r="BL120" i="1"/>
  <c r="BP120" i="1"/>
  <c r="BT120" i="1"/>
  <c r="BX120" i="1"/>
  <c r="CB120" i="1"/>
  <c r="CF120" i="1"/>
  <c r="CJ120" i="1"/>
  <c r="CN120" i="1"/>
  <c r="CR120" i="1"/>
  <c r="CV120" i="1"/>
  <c r="CZ120" i="1"/>
  <c r="DD120" i="1"/>
  <c r="DH120" i="1"/>
  <c r="DL120" i="1"/>
  <c r="DP120" i="1"/>
  <c r="DT120" i="1"/>
  <c r="DX120" i="1"/>
  <c r="EB120" i="1"/>
  <c r="EF120" i="1"/>
  <c r="EJ120" i="1"/>
  <c r="EN120" i="1"/>
  <c r="ER120" i="1"/>
  <c r="EV120" i="1"/>
  <c r="EZ120" i="1"/>
  <c r="FD120" i="1"/>
  <c r="FH120" i="1"/>
  <c r="FL120" i="1"/>
  <c r="FP120" i="1"/>
  <c r="FT120" i="1"/>
  <c r="O120" i="1"/>
  <c r="U120" i="1"/>
  <c r="Z120" i="1"/>
  <c r="AE120" i="1"/>
  <c r="AK120" i="1"/>
  <c r="AP120" i="1"/>
  <c r="AU120" i="1"/>
  <c r="BA120" i="1"/>
  <c r="BF120" i="1"/>
  <c r="BK120" i="1"/>
  <c r="BQ120" i="1"/>
  <c r="BV120" i="1"/>
  <c r="CA120" i="1"/>
  <c r="CG120" i="1"/>
  <c r="CL120" i="1"/>
  <c r="CQ120" i="1"/>
  <c r="CW120" i="1"/>
  <c r="DB120" i="1"/>
  <c r="DG120" i="1"/>
  <c r="DM120" i="1"/>
  <c r="DR120" i="1"/>
  <c r="DW120" i="1"/>
  <c r="EC120" i="1"/>
  <c r="EH120" i="1"/>
  <c r="EM120" i="1"/>
  <c r="ES120" i="1"/>
  <c r="EX120" i="1"/>
  <c r="FC120" i="1"/>
  <c r="FI120" i="1"/>
  <c r="FN120" i="1"/>
  <c r="FS120" i="1"/>
  <c r="M120" i="1"/>
  <c r="S120" i="1"/>
  <c r="AA120" i="1"/>
  <c r="AH120" i="1"/>
  <c r="AO120" i="1"/>
  <c r="AW120" i="1"/>
  <c r="BC120" i="1"/>
  <c r="BJ120" i="1"/>
  <c r="BR120" i="1"/>
  <c r="BY120" i="1"/>
  <c r="CE120" i="1"/>
  <c r="CM120" i="1"/>
  <c r="N120" i="1"/>
  <c r="V120" i="1"/>
  <c r="AC120" i="1"/>
  <c r="AI120" i="1"/>
  <c r="AQ120" i="1"/>
  <c r="AX120" i="1"/>
  <c r="BE120" i="1"/>
  <c r="BM120" i="1"/>
  <c r="BS120" i="1"/>
  <c r="BZ120" i="1"/>
  <c r="CH120" i="1"/>
  <c r="CO120" i="1"/>
  <c r="R120" i="1"/>
  <c r="AG120" i="1"/>
  <c r="AT120" i="1"/>
  <c r="BI120" i="1"/>
  <c r="BW120" i="1"/>
  <c r="CK120" i="1"/>
  <c r="CU120" i="1"/>
  <c r="DC120" i="1"/>
  <c r="DJ120" i="1"/>
  <c r="DQ120" i="1"/>
  <c r="DY120" i="1"/>
  <c r="EE120" i="1"/>
  <c r="EL120" i="1"/>
  <c r="ET120" i="1"/>
  <c r="FA120" i="1"/>
  <c r="FG120" i="1"/>
  <c r="FO120" i="1"/>
  <c r="FV120" i="1"/>
  <c r="W120" i="1"/>
  <c r="AL120" i="1"/>
  <c r="AY120" i="1"/>
  <c r="BN120" i="1"/>
  <c r="CC120" i="1"/>
  <c r="CP120" i="1"/>
  <c r="CX120" i="1"/>
  <c r="DE120" i="1"/>
  <c r="DK120" i="1"/>
  <c r="DS120" i="1"/>
  <c r="DZ120" i="1"/>
  <c r="EG120" i="1"/>
  <c r="EO120" i="1"/>
  <c r="EU120" i="1"/>
  <c r="FB120" i="1"/>
  <c r="FJ120" i="1"/>
  <c r="FQ120" i="1"/>
  <c r="FW120" i="1"/>
  <c r="Y120" i="1"/>
  <c r="AM120" i="1"/>
  <c r="BB120" i="1"/>
  <c r="BO120" i="1"/>
  <c r="CD120" i="1"/>
  <c r="CS120" i="1"/>
  <c r="CY120" i="1"/>
  <c r="DF120" i="1"/>
  <c r="DN120" i="1"/>
  <c r="DU120" i="1"/>
  <c r="EA120" i="1"/>
  <c r="EI120" i="1"/>
  <c r="EP120" i="1"/>
  <c r="EW120" i="1"/>
  <c r="FE120" i="1"/>
  <c r="FK120" i="1"/>
  <c r="FR120" i="1"/>
  <c r="AS120" i="1"/>
  <c r="CT120" i="1"/>
  <c r="DV120" i="1"/>
  <c r="EY120" i="1"/>
  <c r="BG120" i="1"/>
  <c r="DA120" i="1"/>
  <c r="ED120" i="1"/>
  <c r="FF120" i="1"/>
  <c r="Q120" i="1"/>
  <c r="BU120" i="1"/>
  <c r="DI120" i="1"/>
  <c r="EK120" i="1"/>
  <c r="FM120" i="1"/>
  <c r="FT106" i="1"/>
  <c r="EY106" i="1"/>
  <c r="EC106" i="1"/>
  <c r="DH106" i="1"/>
  <c r="CM106" i="1"/>
  <c r="BI106" i="1"/>
  <c r="S106" i="1"/>
  <c r="CI120" i="1"/>
  <c r="FD106" i="1"/>
  <c r="DM106" i="1"/>
  <c r="BT106" i="1"/>
  <c r="L120" i="1"/>
  <c r="L137" i="1"/>
  <c r="FO106" i="1"/>
  <c r="ES106" i="1"/>
  <c r="DX106" i="1"/>
  <c r="DC106" i="1"/>
  <c r="CG106" i="1"/>
  <c r="FU120" i="1"/>
  <c r="AD120" i="1"/>
  <c r="CX137" i="1"/>
  <c r="N106" i="1"/>
  <c r="R106" i="1"/>
  <c r="V106" i="1"/>
  <c r="Z106" i="1"/>
  <c r="AD106" i="1"/>
  <c r="AH106" i="1"/>
  <c r="AL106" i="1"/>
  <c r="AP106" i="1"/>
  <c r="AT106" i="1"/>
  <c r="AX106" i="1"/>
  <c r="BB106" i="1"/>
  <c r="BF106" i="1"/>
  <c r="BJ106" i="1"/>
  <c r="BN106" i="1"/>
  <c r="BR106" i="1"/>
  <c r="BV106" i="1"/>
  <c r="BZ106" i="1"/>
  <c r="CD106" i="1"/>
  <c r="CH106" i="1"/>
  <c r="CL106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ET106" i="1"/>
  <c r="EX106" i="1"/>
  <c r="FB106" i="1"/>
  <c r="FF106" i="1"/>
  <c r="FJ106" i="1"/>
  <c r="FN106" i="1"/>
  <c r="FR106" i="1"/>
  <c r="FV106" i="1"/>
  <c r="O106" i="1"/>
  <c r="T106" i="1"/>
  <c r="Y106" i="1"/>
  <c r="AE106" i="1"/>
  <c r="AJ106" i="1"/>
  <c r="AO106" i="1"/>
  <c r="AU106" i="1"/>
  <c r="AZ106" i="1"/>
  <c r="BE106" i="1"/>
  <c r="BK106" i="1"/>
  <c r="BP106" i="1"/>
  <c r="BU106" i="1"/>
  <c r="CA106" i="1"/>
  <c r="Q106" i="1"/>
  <c r="W106" i="1"/>
  <c r="AB106" i="1"/>
  <c r="AG106" i="1"/>
  <c r="AM106" i="1"/>
  <c r="AR106" i="1"/>
  <c r="AW106" i="1"/>
  <c r="BC106" i="1"/>
  <c r="BH106" i="1"/>
  <c r="BM106" i="1"/>
  <c r="BS106" i="1"/>
  <c r="U106" i="1"/>
  <c r="AF106" i="1"/>
  <c r="AQ106" i="1"/>
  <c r="BA106" i="1"/>
  <c r="BL106" i="1"/>
  <c r="BW106" i="1"/>
  <c r="CC106" i="1"/>
  <c r="CI106" i="1"/>
  <c r="CN106" i="1"/>
  <c r="CS106" i="1"/>
  <c r="CY106" i="1"/>
  <c r="DD106" i="1"/>
  <c r="DI106" i="1"/>
  <c r="DO106" i="1"/>
  <c r="DT106" i="1"/>
  <c r="DY106" i="1"/>
  <c r="EE106" i="1"/>
  <c r="EJ106" i="1"/>
  <c r="EO106" i="1"/>
  <c r="EU106" i="1"/>
  <c r="EZ106" i="1"/>
  <c r="FE106" i="1"/>
  <c r="FK106" i="1"/>
  <c r="FP106" i="1"/>
  <c r="FU106" i="1"/>
  <c r="M106" i="1"/>
  <c r="X106" i="1"/>
  <c r="AI106" i="1"/>
  <c r="AS106" i="1"/>
  <c r="BD106" i="1"/>
  <c r="BO106" i="1"/>
  <c r="BX106" i="1"/>
  <c r="CE106" i="1"/>
  <c r="CJ106" i="1"/>
  <c r="CO106" i="1"/>
  <c r="CU106" i="1"/>
  <c r="CZ106" i="1"/>
  <c r="DE106" i="1"/>
  <c r="DK106" i="1"/>
  <c r="DP106" i="1"/>
  <c r="DU106" i="1"/>
  <c r="EA106" i="1"/>
  <c r="EF106" i="1"/>
  <c r="EK106" i="1"/>
  <c r="EQ106" i="1"/>
  <c r="EV106" i="1"/>
  <c r="FA106" i="1"/>
  <c r="FG106" i="1"/>
  <c r="FL106" i="1"/>
  <c r="FQ106" i="1"/>
  <c r="FW106" i="1"/>
  <c r="P106" i="1"/>
  <c r="AA106" i="1"/>
  <c r="AK106" i="1"/>
  <c r="AV106" i="1"/>
  <c r="BG106" i="1"/>
  <c r="BQ106" i="1"/>
  <c r="BY106" i="1"/>
  <c r="CF106" i="1"/>
  <c r="CK106" i="1"/>
  <c r="CQ106" i="1"/>
  <c r="CV106" i="1"/>
  <c r="DA106" i="1"/>
  <c r="DG106" i="1"/>
  <c r="DL106" i="1"/>
  <c r="DQ106" i="1"/>
  <c r="DW106" i="1"/>
  <c r="EB106" i="1"/>
  <c r="EG106" i="1"/>
  <c r="EM106" i="1"/>
  <c r="ER106" i="1"/>
  <c r="EW106" i="1"/>
  <c r="FC106" i="1"/>
  <c r="FH106" i="1"/>
  <c r="FM106" i="1"/>
  <c r="FS106" i="1"/>
  <c r="L106" i="1"/>
  <c r="FI106" i="1"/>
  <c r="EN106" i="1"/>
  <c r="DS106" i="1"/>
  <c r="CW106" i="1"/>
  <c r="CB106" i="1"/>
  <c r="AN106" i="1"/>
  <c r="EQ120" i="1"/>
  <c r="BY34" i="1"/>
  <c r="FL34" i="1"/>
  <c r="EV34" i="1"/>
  <c r="EF34" i="1"/>
  <c r="DP34" i="1"/>
  <c r="FP34" i="1"/>
  <c r="EJ34" i="1"/>
  <c r="V34" i="1"/>
  <c r="FH34" i="1"/>
  <c r="ER34" i="1"/>
  <c r="EB34" i="1"/>
  <c r="DL34" i="1"/>
  <c r="EZ34" i="1"/>
  <c r="DT34" i="1"/>
  <c r="FT34" i="1"/>
  <c r="FD34" i="1"/>
  <c r="EN34" i="1"/>
  <c r="DX34" i="1"/>
  <c r="DH34" i="1"/>
  <c r="DC34" i="1"/>
  <c r="AX34" i="1"/>
  <c r="FV34" i="1"/>
  <c r="FR34" i="1"/>
  <c r="FN34" i="1"/>
  <c r="FJ34" i="1"/>
  <c r="FF34" i="1"/>
  <c r="FB34" i="1"/>
  <c r="EX34" i="1"/>
  <c r="ET34" i="1"/>
  <c r="EP34" i="1"/>
  <c r="EL34" i="1"/>
  <c r="EH34" i="1"/>
  <c r="ED34" i="1"/>
  <c r="DZ34" i="1"/>
  <c r="DV34" i="1"/>
  <c r="DR34" i="1"/>
  <c r="DN34" i="1"/>
  <c r="DJ34" i="1"/>
  <c r="CO34" i="1"/>
  <c r="AH34" i="1"/>
  <c r="FU34" i="1"/>
  <c r="FQ34" i="1"/>
  <c r="FM34" i="1"/>
  <c r="FI34" i="1"/>
  <c r="FE34" i="1"/>
  <c r="FA34" i="1"/>
  <c r="EW34" i="1"/>
  <c r="ES34" i="1"/>
  <c r="EO34" i="1"/>
  <c r="EK34" i="1"/>
  <c r="EG34" i="1"/>
  <c r="EC34" i="1"/>
  <c r="DY34" i="1"/>
  <c r="DU34" i="1"/>
  <c r="DQ34" i="1"/>
  <c r="DM34" i="1"/>
  <c r="DI34" i="1"/>
  <c r="BM34" i="1"/>
  <c r="FW34" i="1"/>
  <c r="FS34" i="1"/>
  <c r="FO34" i="1"/>
  <c r="FK34" i="1"/>
  <c r="FG34" i="1"/>
  <c r="FC34" i="1"/>
  <c r="EY34" i="1"/>
  <c r="EU34" i="1"/>
  <c r="EQ34" i="1"/>
  <c r="EM34" i="1"/>
  <c r="EI34" i="1"/>
  <c r="EE34" i="1"/>
  <c r="EA34" i="1"/>
  <c r="DW34" i="1"/>
  <c r="DS34" i="1"/>
  <c r="DO34" i="1"/>
  <c r="DK34" i="1"/>
  <c r="CY34" i="1"/>
  <c r="CI34" i="1"/>
  <c r="BW34" i="1"/>
  <c r="BI34" i="1"/>
  <c r="AS34" i="1"/>
  <c r="AG34" i="1"/>
  <c r="R34" i="1"/>
  <c r="CT34" i="1"/>
  <c r="CH34" i="1"/>
  <c r="BS34" i="1"/>
  <c r="BC34" i="1"/>
  <c r="AQ34" i="1"/>
  <c r="AC34" i="1"/>
  <c r="M34" i="1"/>
  <c r="DE34" i="1"/>
  <c r="CS34" i="1"/>
  <c r="CD34" i="1"/>
  <c r="BN34" i="1"/>
  <c r="BB34" i="1"/>
  <c r="AM34" i="1"/>
  <c r="P34" i="1"/>
  <c r="T34" i="1"/>
  <c r="X34" i="1"/>
  <c r="AB34" i="1"/>
  <c r="AF34" i="1"/>
  <c r="AJ34" i="1"/>
  <c r="AN34" i="1"/>
  <c r="AR34" i="1"/>
  <c r="AV34" i="1"/>
  <c r="AZ34" i="1"/>
  <c r="BD34" i="1"/>
  <c r="BH34" i="1"/>
  <c r="BL34" i="1"/>
  <c r="BP34" i="1"/>
  <c r="BT34" i="1"/>
  <c r="BX34" i="1"/>
  <c r="CB34" i="1"/>
  <c r="CF34" i="1"/>
  <c r="CJ34" i="1"/>
  <c r="CN34" i="1"/>
  <c r="CR34" i="1"/>
  <c r="CV34" i="1"/>
  <c r="CZ34" i="1"/>
  <c r="DD34" i="1"/>
  <c r="L34" i="1"/>
  <c r="N34" i="1"/>
  <c r="S34" i="1"/>
  <c r="Y34" i="1"/>
  <c r="AD34" i="1"/>
  <c r="AI34" i="1"/>
  <c r="AO34" i="1"/>
  <c r="AT34" i="1"/>
  <c r="AY34" i="1"/>
  <c r="BE34" i="1"/>
  <c r="BJ34" i="1"/>
  <c r="BO34" i="1"/>
  <c r="BU34" i="1"/>
  <c r="BZ34" i="1"/>
  <c r="CE34" i="1"/>
  <c r="CK34" i="1"/>
  <c r="CP34" i="1"/>
  <c r="CU34" i="1"/>
  <c r="DA34" i="1"/>
  <c r="DF34" i="1"/>
  <c r="O34" i="1"/>
  <c r="U34" i="1"/>
  <c r="Z34" i="1"/>
  <c r="AE34" i="1"/>
  <c r="AK34" i="1"/>
  <c r="AP34" i="1"/>
  <c r="AU34" i="1"/>
  <c r="BA34" i="1"/>
  <c r="BF34" i="1"/>
  <c r="BK34" i="1"/>
  <c r="BQ34" i="1"/>
  <c r="BV34" i="1"/>
  <c r="CA34" i="1"/>
  <c r="CG34" i="1"/>
  <c r="CL34" i="1"/>
  <c r="CQ34" i="1"/>
  <c r="CW34" i="1"/>
  <c r="DB34" i="1"/>
  <c r="DG34" i="1"/>
  <c r="CX34" i="1"/>
  <c r="CM34" i="1"/>
  <c r="CC34" i="1"/>
  <c r="BR34" i="1"/>
  <c r="BG34" i="1"/>
  <c r="AW34" i="1"/>
  <c r="AL34" i="1"/>
  <c r="AA34" i="1"/>
  <c r="Q34" i="1"/>
  <c r="L11" i="1"/>
  <c r="H83" i="4" l="1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3" i="4"/>
  <c r="H62" i="4"/>
  <c r="H61" i="4"/>
  <c r="H60" i="4"/>
  <c r="H59" i="4"/>
  <c r="H58" i="4"/>
  <c r="H57" i="4"/>
  <c r="H56" i="4"/>
  <c r="H55" i="4"/>
  <c r="H54" i="4"/>
  <c r="H53" i="4"/>
  <c r="H52" i="4"/>
  <c r="H50" i="4"/>
  <c r="H49" i="4"/>
  <c r="H48" i="4"/>
  <c r="H47" i="4"/>
  <c r="H46" i="4"/>
  <c r="H44" i="4"/>
  <c r="H43" i="4"/>
  <c r="H42" i="4"/>
  <c r="H41" i="4"/>
  <c r="H40" i="4"/>
  <c r="H35" i="4"/>
  <c r="H33" i="4"/>
  <c r="H32" i="4"/>
  <c r="H30" i="4"/>
  <c r="H29" i="4"/>
  <c r="H27" i="4"/>
  <c r="H25" i="4"/>
  <c r="H23" i="4"/>
  <c r="H22" i="4"/>
  <c r="H21" i="4"/>
  <c r="H20" i="4"/>
  <c r="H19" i="4"/>
  <c r="H16" i="4"/>
  <c r="H15" i="4"/>
  <c r="I3" i="4"/>
  <c r="H14" i="4"/>
  <c r="H13" i="4"/>
  <c r="H9" i="4"/>
  <c r="H8" i="4"/>
  <c r="H7" i="4"/>
  <c r="H6" i="4"/>
  <c r="L12" i="1"/>
  <c r="J3" i="4" l="1"/>
  <c r="I83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3" i="4"/>
  <c r="I62" i="4"/>
  <c r="I61" i="4"/>
  <c r="I60" i="4"/>
  <c r="I59" i="4"/>
  <c r="I58" i="4"/>
  <c r="I57" i="4"/>
  <c r="I56" i="4"/>
  <c r="I55" i="4"/>
  <c r="I54" i="4"/>
  <c r="I53" i="4"/>
  <c r="I52" i="4"/>
  <c r="I50" i="4"/>
  <c r="I49" i="4"/>
  <c r="I48" i="4"/>
  <c r="I47" i="4"/>
  <c r="I46" i="4"/>
  <c r="I44" i="4"/>
  <c r="I43" i="4"/>
  <c r="I42" i="4"/>
  <c r="I41" i="4"/>
  <c r="I40" i="4"/>
  <c r="I35" i="4"/>
  <c r="I33" i="4"/>
  <c r="I32" i="4"/>
  <c r="I30" i="4"/>
  <c r="I14" i="4"/>
  <c r="I13" i="4"/>
  <c r="I29" i="4"/>
  <c r="I27" i="4"/>
  <c r="I25" i="4"/>
  <c r="I23" i="4"/>
  <c r="I22" i="4"/>
  <c r="I21" i="4"/>
  <c r="I20" i="4"/>
  <c r="I19" i="4"/>
  <c r="I16" i="4"/>
  <c r="I15" i="4"/>
  <c r="I9" i="4"/>
  <c r="I8" i="4"/>
  <c r="I7" i="4"/>
  <c r="I6" i="4"/>
  <c r="K3" i="4" l="1"/>
  <c r="J83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3" i="4"/>
  <c r="J62" i="4"/>
  <c r="J61" i="4"/>
  <c r="J60" i="4"/>
  <c r="J59" i="4"/>
  <c r="J58" i="4"/>
  <c r="J57" i="4"/>
  <c r="J56" i="4"/>
  <c r="J55" i="4"/>
  <c r="J54" i="4"/>
  <c r="J53" i="4"/>
  <c r="J52" i="4"/>
  <c r="J29" i="4"/>
  <c r="J27" i="4"/>
  <c r="J25" i="4"/>
  <c r="J23" i="4"/>
  <c r="J22" i="4"/>
  <c r="J21" i="4"/>
  <c r="J20" i="4"/>
  <c r="J19" i="4"/>
  <c r="J16" i="4"/>
  <c r="J15" i="4"/>
  <c r="J50" i="4"/>
  <c r="J49" i="4"/>
  <c r="J48" i="4"/>
  <c r="J47" i="4"/>
  <c r="J46" i="4"/>
  <c r="J44" i="4"/>
  <c r="J43" i="4"/>
  <c r="J42" i="4"/>
  <c r="J41" i="4"/>
  <c r="J40" i="4"/>
  <c r="J35" i="4"/>
  <c r="J33" i="4"/>
  <c r="J32" i="4"/>
  <c r="J30" i="4"/>
  <c r="J14" i="4"/>
  <c r="J13" i="4"/>
  <c r="J9" i="4"/>
  <c r="J8" i="4"/>
  <c r="J7" i="4"/>
  <c r="J6" i="4"/>
  <c r="L3" i="4" l="1"/>
  <c r="K83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3" i="4"/>
  <c r="K62" i="4"/>
  <c r="K61" i="4"/>
  <c r="K60" i="4"/>
  <c r="K59" i="4"/>
  <c r="K58" i="4"/>
  <c r="K57" i="4"/>
  <c r="K56" i="4"/>
  <c r="K55" i="4"/>
  <c r="K54" i="4"/>
  <c r="K53" i="4"/>
  <c r="K52" i="4"/>
  <c r="K50" i="4"/>
  <c r="K49" i="4"/>
  <c r="K48" i="4"/>
  <c r="K47" i="4"/>
  <c r="K46" i="4"/>
  <c r="K44" i="4"/>
  <c r="K43" i="4"/>
  <c r="K42" i="4"/>
  <c r="K41" i="4"/>
  <c r="K40" i="4"/>
  <c r="K35" i="4"/>
  <c r="K33" i="4"/>
  <c r="K32" i="4"/>
  <c r="K30" i="4"/>
  <c r="K29" i="4"/>
  <c r="K27" i="4"/>
  <c r="K25" i="4"/>
  <c r="K23" i="4"/>
  <c r="K22" i="4"/>
  <c r="K21" i="4"/>
  <c r="K20" i="4"/>
  <c r="K19" i="4"/>
  <c r="K16" i="4"/>
  <c r="K15" i="4"/>
  <c r="K14" i="4"/>
  <c r="K13" i="4"/>
  <c r="K9" i="4"/>
  <c r="K8" i="4"/>
  <c r="K7" i="4"/>
  <c r="K6" i="4"/>
  <c r="M3" i="4" l="1"/>
  <c r="L83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3" i="4"/>
  <c r="L62" i="4"/>
  <c r="L61" i="4"/>
  <c r="L60" i="4"/>
  <c r="L59" i="4"/>
  <c r="L58" i="4"/>
  <c r="L57" i="4"/>
  <c r="L56" i="4"/>
  <c r="L55" i="4"/>
  <c r="L54" i="4"/>
  <c r="L53" i="4"/>
  <c r="L52" i="4"/>
  <c r="L50" i="4"/>
  <c r="L49" i="4"/>
  <c r="L48" i="4"/>
  <c r="L47" i="4"/>
  <c r="L46" i="4"/>
  <c r="L44" i="4"/>
  <c r="L43" i="4"/>
  <c r="L42" i="4"/>
  <c r="L41" i="4"/>
  <c r="L40" i="4"/>
  <c r="L35" i="4"/>
  <c r="L33" i="4"/>
  <c r="L32" i="4"/>
  <c r="L30" i="4"/>
  <c r="L29" i="4"/>
  <c r="L27" i="4"/>
  <c r="L25" i="4"/>
  <c r="L23" i="4"/>
  <c r="L22" i="4"/>
  <c r="L21" i="4"/>
  <c r="L20" i="4"/>
  <c r="L19" i="4"/>
  <c r="L16" i="4"/>
  <c r="L15" i="4"/>
  <c r="L14" i="4"/>
  <c r="L13" i="4"/>
  <c r="L9" i="4"/>
  <c r="L8" i="4"/>
  <c r="L7" i="4"/>
  <c r="L6" i="4"/>
  <c r="N3" i="4" l="1"/>
  <c r="M83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57" i="4"/>
  <c r="M56" i="4"/>
  <c r="M55" i="4"/>
  <c r="M54" i="4"/>
  <c r="M53" i="4"/>
  <c r="M52" i="4"/>
  <c r="M63" i="4"/>
  <c r="M62" i="4"/>
  <c r="M61" i="4"/>
  <c r="M60" i="4"/>
  <c r="M59" i="4"/>
  <c r="M58" i="4"/>
  <c r="M50" i="4"/>
  <c r="M49" i="4"/>
  <c r="M48" i="4"/>
  <c r="M47" i="4"/>
  <c r="M46" i="4"/>
  <c r="M44" i="4"/>
  <c r="M43" i="4"/>
  <c r="M42" i="4"/>
  <c r="M41" i="4"/>
  <c r="M40" i="4"/>
  <c r="M35" i="4"/>
  <c r="M33" i="4"/>
  <c r="M32" i="4"/>
  <c r="M30" i="4"/>
  <c r="M15" i="4"/>
  <c r="M29" i="4"/>
  <c r="M27" i="4"/>
  <c r="M25" i="4"/>
  <c r="M23" i="4"/>
  <c r="M22" i="4"/>
  <c r="M21" i="4"/>
  <c r="M20" i="4"/>
  <c r="M19" i="4"/>
  <c r="M16" i="4"/>
  <c r="M14" i="4"/>
  <c r="M13" i="4"/>
  <c r="M9" i="4"/>
  <c r="M8" i="4"/>
  <c r="M7" i="4"/>
  <c r="M6" i="4"/>
  <c r="O3" i="4" l="1"/>
  <c r="N83" i="4"/>
  <c r="N80" i="4"/>
  <c r="N79" i="4"/>
  <c r="N78" i="4"/>
  <c r="N77" i="4"/>
  <c r="N76" i="4"/>
  <c r="N75" i="4"/>
  <c r="N74" i="4"/>
  <c r="N63" i="4"/>
  <c r="N62" i="4"/>
  <c r="N61" i="4"/>
  <c r="N60" i="4"/>
  <c r="N59" i="4"/>
  <c r="N73" i="4"/>
  <c r="N72" i="4"/>
  <c r="N71" i="4"/>
  <c r="N70" i="4"/>
  <c r="N69" i="4"/>
  <c r="N68" i="4"/>
  <c r="N67" i="4"/>
  <c r="N66" i="4"/>
  <c r="N57" i="4"/>
  <c r="N56" i="4"/>
  <c r="N55" i="4"/>
  <c r="N54" i="4"/>
  <c r="N53" i="4"/>
  <c r="N52" i="4"/>
  <c r="N58" i="4"/>
  <c r="N29" i="4"/>
  <c r="N27" i="4"/>
  <c r="N25" i="4"/>
  <c r="N23" i="4"/>
  <c r="N22" i="4"/>
  <c r="N21" i="4"/>
  <c r="N20" i="4"/>
  <c r="N19" i="4"/>
  <c r="N16" i="4"/>
  <c r="N15" i="4"/>
  <c r="N49" i="4"/>
  <c r="N47" i="4"/>
  <c r="N43" i="4"/>
  <c r="N41" i="4"/>
  <c r="N35" i="4"/>
  <c r="N33" i="4"/>
  <c r="N14" i="4"/>
  <c r="N13" i="4"/>
  <c r="N9" i="4"/>
  <c r="N8" i="4"/>
  <c r="N7" i="4"/>
  <c r="N6" i="4"/>
  <c r="N50" i="4"/>
  <c r="N48" i="4"/>
  <c r="N46" i="4"/>
  <c r="N44" i="4"/>
  <c r="N42" i="4"/>
  <c r="N40" i="4"/>
  <c r="N32" i="4"/>
  <c r="N30" i="4"/>
  <c r="P3" i="4" l="1"/>
  <c r="O73" i="4"/>
  <c r="O72" i="4"/>
  <c r="O71" i="4"/>
  <c r="O70" i="4"/>
  <c r="O69" i="4"/>
  <c r="O68" i="4"/>
  <c r="O67" i="4"/>
  <c r="O66" i="4"/>
  <c r="O83" i="4"/>
  <c r="O80" i="4"/>
  <c r="O79" i="4"/>
  <c r="O78" i="4"/>
  <c r="O77" i="4"/>
  <c r="O76" i="4"/>
  <c r="O75" i="4"/>
  <c r="O74" i="4"/>
  <c r="O63" i="4"/>
  <c r="O62" i="4"/>
  <c r="O61" i="4"/>
  <c r="O60" i="4"/>
  <c r="O59" i="4"/>
  <c r="O58" i="4"/>
  <c r="O57" i="4"/>
  <c r="O56" i="4"/>
  <c r="O55" i="4"/>
  <c r="O54" i="4"/>
  <c r="O53" i="4"/>
  <c r="O52" i="4"/>
  <c r="O50" i="4"/>
  <c r="O49" i="4"/>
  <c r="O48" i="4"/>
  <c r="O47" i="4"/>
  <c r="O46" i="4"/>
  <c r="O44" i="4"/>
  <c r="O43" i="4"/>
  <c r="O42" i="4"/>
  <c r="O41" i="4"/>
  <c r="O40" i="4"/>
  <c r="O35" i="4"/>
  <c r="O33" i="4"/>
  <c r="O32" i="4"/>
  <c r="O30" i="4"/>
  <c r="O29" i="4"/>
  <c r="O27" i="4"/>
  <c r="O25" i="4"/>
  <c r="O23" i="4"/>
  <c r="O22" i="4"/>
  <c r="O21" i="4"/>
  <c r="O20" i="4"/>
  <c r="O19" i="4"/>
  <c r="O16" i="4"/>
  <c r="O15" i="4"/>
  <c r="O14" i="4"/>
  <c r="O13" i="4"/>
  <c r="O9" i="4"/>
  <c r="O8" i="4"/>
  <c r="O7" i="4"/>
  <c r="O6" i="4"/>
  <c r="Q3" i="4" l="1"/>
  <c r="P83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3" i="4"/>
  <c r="P62" i="4"/>
  <c r="P61" i="4"/>
  <c r="P60" i="4"/>
  <c r="P59" i="4"/>
  <c r="P58" i="4"/>
  <c r="P56" i="4"/>
  <c r="P54" i="4"/>
  <c r="P52" i="4"/>
  <c r="P50" i="4"/>
  <c r="P49" i="4"/>
  <c r="P48" i="4"/>
  <c r="P47" i="4"/>
  <c r="P46" i="4"/>
  <c r="P44" i="4"/>
  <c r="P43" i="4"/>
  <c r="P42" i="4"/>
  <c r="P41" i="4"/>
  <c r="P40" i="4"/>
  <c r="P35" i="4"/>
  <c r="P33" i="4"/>
  <c r="P32" i="4"/>
  <c r="P30" i="4"/>
  <c r="P57" i="4"/>
  <c r="P55" i="4"/>
  <c r="P53" i="4"/>
  <c r="P29" i="4"/>
  <c r="P27" i="4"/>
  <c r="P25" i="4"/>
  <c r="P23" i="4"/>
  <c r="P22" i="4"/>
  <c r="P21" i="4"/>
  <c r="P20" i="4"/>
  <c r="P19" i="4"/>
  <c r="P16" i="4"/>
  <c r="P15" i="4"/>
  <c r="P14" i="4"/>
  <c r="P13" i="4"/>
  <c r="P9" i="4"/>
  <c r="P8" i="4"/>
  <c r="P7" i="4"/>
  <c r="P6" i="4"/>
  <c r="L2" i="1"/>
  <c r="M2" i="1" s="1"/>
  <c r="R3" i="4" l="1"/>
  <c r="Q83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58" i="4"/>
  <c r="Q57" i="4"/>
  <c r="Q56" i="4"/>
  <c r="Q55" i="4"/>
  <c r="Q54" i="4"/>
  <c r="Q53" i="4"/>
  <c r="Q52" i="4"/>
  <c r="Q63" i="4"/>
  <c r="Q62" i="4"/>
  <c r="Q61" i="4"/>
  <c r="Q60" i="4"/>
  <c r="Q59" i="4"/>
  <c r="Q50" i="4"/>
  <c r="Q49" i="4"/>
  <c r="Q48" i="4"/>
  <c r="Q47" i="4"/>
  <c r="Q46" i="4"/>
  <c r="Q44" i="4"/>
  <c r="Q43" i="4"/>
  <c r="Q42" i="4"/>
  <c r="Q41" i="4"/>
  <c r="Q40" i="4"/>
  <c r="Q35" i="4"/>
  <c r="Q33" i="4"/>
  <c r="Q32" i="4"/>
  <c r="Q30" i="4"/>
  <c r="Q29" i="4"/>
  <c r="Q27" i="4"/>
  <c r="Q25" i="4"/>
  <c r="Q23" i="4"/>
  <c r="Q22" i="4"/>
  <c r="Q21" i="4"/>
  <c r="Q20" i="4"/>
  <c r="Q19" i="4"/>
  <c r="Q16" i="4"/>
  <c r="Q15" i="4"/>
  <c r="Q13" i="4"/>
  <c r="Q14" i="4"/>
  <c r="Q9" i="4"/>
  <c r="Q8" i="4"/>
  <c r="Q7" i="4"/>
  <c r="Q6" i="4"/>
  <c r="N2" i="1"/>
  <c r="M6" i="1"/>
  <c r="M5" i="1"/>
  <c r="M4" i="1"/>
  <c r="M21" i="1" s="1"/>
  <c r="M87" i="1" s="1"/>
  <c r="M93" i="1" s="1"/>
  <c r="M114" i="1" s="1"/>
  <c r="M3" i="1"/>
  <c r="L6" i="1"/>
  <c r="L5" i="1"/>
  <c r="L4" i="1"/>
  <c r="L3" i="1"/>
  <c r="S3" i="4" l="1"/>
  <c r="R83" i="4"/>
  <c r="R80" i="4"/>
  <c r="R79" i="4"/>
  <c r="R78" i="4"/>
  <c r="R77" i="4"/>
  <c r="R76" i="4"/>
  <c r="R75" i="4"/>
  <c r="R74" i="4"/>
  <c r="R63" i="4"/>
  <c r="R62" i="4"/>
  <c r="R61" i="4"/>
  <c r="R60" i="4"/>
  <c r="R59" i="4"/>
  <c r="R73" i="4"/>
  <c r="R72" i="4"/>
  <c r="R71" i="4"/>
  <c r="R70" i="4"/>
  <c r="R69" i="4"/>
  <c r="R68" i="4"/>
  <c r="R67" i="4"/>
  <c r="R66" i="4"/>
  <c r="R58" i="4"/>
  <c r="R57" i="4"/>
  <c r="R56" i="4"/>
  <c r="R55" i="4"/>
  <c r="R54" i="4"/>
  <c r="R53" i="4"/>
  <c r="R52" i="4"/>
  <c r="R50" i="4"/>
  <c r="R49" i="4"/>
  <c r="R48" i="4"/>
  <c r="R47" i="4"/>
  <c r="R46" i="4"/>
  <c r="R44" i="4"/>
  <c r="R43" i="4"/>
  <c r="R42" i="4"/>
  <c r="R41" i="4"/>
  <c r="R40" i="4"/>
  <c r="R35" i="4"/>
  <c r="R33" i="4"/>
  <c r="R32" i="4"/>
  <c r="R30" i="4"/>
  <c r="R29" i="4"/>
  <c r="R27" i="4"/>
  <c r="R25" i="4"/>
  <c r="R23" i="4"/>
  <c r="R22" i="4"/>
  <c r="R21" i="4"/>
  <c r="R20" i="4"/>
  <c r="R19" i="4"/>
  <c r="R16" i="4"/>
  <c r="R15" i="4"/>
  <c r="R14" i="4"/>
  <c r="R13" i="4"/>
  <c r="R9" i="4"/>
  <c r="R8" i="4"/>
  <c r="R7" i="4"/>
  <c r="R6" i="4"/>
  <c r="L73" i="1"/>
  <c r="L131" i="1"/>
  <c r="L7" i="1"/>
  <c r="L42" i="1"/>
  <c r="L50" i="1"/>
  <c r="L38" i="1"/>
  <c r="L48" i="1"/>
  <c r="M25" i="1"/>
  <c r="M42" i="1"/>
  <c r="M38" i="1"/>
  <c r="M48" i="1"/>
  <c r="M50" i="1"/>
  <c r="L25" i="1"/>
  <c r="L21" i="1"/>
  <c r="L87" i="1" s="1"/>
  <c r="L93" i="1" s="1"/>
  <c r="L114" i="1" s="1"/>
  <c r="L15" i="1"/>
  <c r="L9" i="1"/>
  <c r="M9" i="1"/>
  <c r="M13" i="1" s="1"/>
  <c r="O2" i="1"/>
  <c r="N6" i="1"/>
  <c r="N3" i="1"/>
  <c r="N4" i="1"/>
  <c r="N21" i="1" s="1"/>
  <c r="N87" i="1" s="1"/>
  <c r="N93" i="1" s="1"/>
  <c r="N114" i="1" s="1"/>
  <c r="N5" i="1"/>
  <c r="G112" i="1"/>
  <c r="T3" i="4" l="1"/>
  <c r="S73" i="4"/>
  <c r="S72" i="4"/>
  <c r="S71" i="4"/>
  <c r="S70" i="4"/>
  <c r="S69" i="4"/>
  <c r="S68" i="4"/>
  <c r="S67" i="4"/>
  <c r="S66" i="4"/>
  <c r="S83" i="4"/>
  <c r="S80" i="4"/>
  <c r="S79" i="4"/>
  <c r="S78" i="4"/>
  <c r="S77" i="4"/>
  <c r="S76" i="4"/>
  <c r="S75" i="4"/>
  <c r="S74" i="4"/>
  <c r="S63" i="4"/>
  <c r="S62" i="4"/>
  <c r="S61" i="4"/>
  <c r="S60" i="4"/>
  <c r="S59" i="4"/>
  <c r="S58" i="4"/>
  <c r="S57" i="4"/>
  <c r="S56" i="4"/>
  <c r="S55" i="4"/>
  <c r="S54" i="4"/>
  <c r="S53" i="4"/>
  <c r="S52" i="4"/>
  <c r="S50" i="4"/>
  <c r="S49" i="4"/>
  <c r="S48" i="4"/>
  <c r="S47" i="4"/>
  <c r="S46" i="4"/>
  <c r="S44" i="4"/>
  <c r="S43" i="4"/>
  <c r="S42" i="4"/>
  <c r="S41" i="4"/>
  <c r="S40" i="4"/>
  <c r="S35" i="4"/>
  <c r="S33" i="4"/>
  <c r="S32" i="4"/>
  <c r="S30" i="4"/>
  <c r="S29" i="4"/>
  <c r="S27" i="4"/>
  <c r="S25" i="4"/>
  <c r="S23" i="4"/>
  <c r="S22" i="4"/>
  <c r="S21" i="4"/>
  <c r="S20" i="4"/>
  <c r="S19" i="4"/>
  <c r="S16" i="4"/>
  <c r="S15" i="4"/>
  <c r="S14" i="4"/>
  <c r="S13" i="4"/>
  <c r="S9" i="4"/>
  <c r="S8" i="4"/>
  <c r="S7" i="4"/>
  <c r="S6" i="4"/>
  <c r="CS112" i="1"/>
  <c r="L112" i="1"/>
  <c r="BW112" i="1"/>
  <c r="AB112" i="1"/>
  <c r="AR112" i="1"/>
  <c r="BH112" i="1"/>
  <c r="BX112" i="1"/>
  <c r="CN112" i="1"/>
  <c r="DD112" i="1"/>
  <c r="DT112" i="1"/>
  <c r="EJ112" i="1"/>
  <c r="EZ112" i="1"/>
  <c r="FP112" i="1"/>
  <c r="W112" i="1"/>
  <c r="AS112" i="1"/>
  <c r="BN112" i="1"/>
  <c r="CI112" i="1"/>
  <c r="DE112" i="1"/>
  <c r="DZ112" i="1"/>
  <c r="EU112" i="1"/>
  <c r="FQ112" i="1"/>
  <c r="Y112" i="1"/>
  <c r="AT112" i="1"/>
  <c r="BO112" i="1"/>
  <c r="CK112" i="1"/>
  <c r="DF112" i="1"/>
  <c r="EA112" i="1"/>
  <c r="EW112" i="1"/>
  <c r="FR112" i="1"/>
  <c r="Z112" i="1"/>
  <c r="AU112" i="1"/>
  <c r="BQ112" i="1"/>
  <c r="CL112" i="1"/>
  <c r="DG112" i="1"/>
  <c r="EC112" i="1"/>
  <c r="EX112" i="1"/>
  <c r="FS112" i="1"/>
  <c r="CC112" i="1"/>
  <c r="FJ112" i="1"/>
  <c r="CH112" i="1"/>
  <c r="FO112" i="1"/>
  <c r="CM112" i="1"/>
  <c r="FU112" i="1"/>
  <c r="EI112" i="1"/>
  <c r="DN112" i="1"/>
  <c r="AN112" i="1"/>
  <c r="CJ112" i="1"/>
  <c r="EF112" i="1"/>
  <c r="R112" i="1"/>
  <c r="BI112" i="1"/>
  <c r="DU112" i="1"/>
  <c r="S112" i="1"/>
  <c r="CE112" i="1"/>
  <c r="EQ112" i="1"/>
  <c r="AP112" i="1"/>
  <c r="DW112" i="1"/>
  <c r="BG112" i="1"/>
  <c r="ET112" i="1"/>
  <c r="EY112" i="1"/>
  <c r="P112" i="1"/>
  <c r="AF112" i="1"/>
  <c r="AV112" i="1"/>
  <c r="BL112" i="1"/>
  <c r="CB112" i="1"/>
  <c r="CR112" i="1"/>
  <c r="DH112" i="1"/>
  <c r="DX112" i="1"/>
  <c r="EN112" i="1"/>
  <c r="FD112" i="1"/>
  <c r="FT112" i="1"/>
  <c r="AC112" i="1"/>
  <c r="AX112" i="1"/>
  <c r="BS112" i="1"/>
  <c r="CO112" i="1"/>
  <c r="DJ112" i="1"/>
  <c r="EE112" i="1"/>
  <c r="FA112" i="1"/>
  <c r="FV112" i="1"/>
  <c r="AD112" i="1"/>
  <c r="AY112" i="1"/>
  <c r="BU112" i="1"/>
  <c r="CP112" i="1"/>
  <c r="DK112" i="1"/>
  <c r="EG112" i="1"/>
  <c r="FB112" i="1"/>
  <c r="FW112" i="1"/>
  <c r="AE112" i="1"/>
  <c r="BA112" i="1"/>
  <c r="BV112" i="1"/>
  <c r="CQ112" i="1"/>
  <c r="DM112" i="1"/>
  <c r="EH112" i="1"/>
  <c r="FC112" i="1"/>
  <c r="Q112" i="1"/>
  <c r="CX112" i="1"/>
  <c r="V112" i="1"/>
  <c r="DC112" i="1"/>
  <c r="AA112" i="1"/>
  <c r="DI112" i="1"/>
  <c r="BB112" i="1"/>
  <c r="AG112" i="1"/>
  <c r="FE112" i="1"/>
  <c r="X112" i="1"/>
  <c r="BT112" i="1"/>
  <c r="CZ112" i="1"/>
  <c r="EV112" i="1"/>
  <c r="AM112" i="1"/>
  <c r="CY112" i="1"/>
  <c r="EP112" i="1"/>
  <c r="AO112" i="1"/>
  <c r="DA112" i="1"/>
  <c r="FM112" i="1"/>
  <c r="BK112" i="1"/>
  <c r="DB112" i="1"/>
  <c r="FN112" i="1"/>
  <c r="BM112" i="1"/>
  <c r="T112" i="1"/>
  <c r="AJ112" i="1"/>
  <c r="AZ112" i="1"/>
  <c r="BP112" i="1"/>
  <c r="CF112" i="1"/>
  <c r="CV112" i="1"/>
  <c r="DL112" i="1"/>
  <c r="EB112" i="1"/>
  <c r="ER112" i="1"/>
  <c r="FH112" i="1"/>
  <c r="M112" i="1"/>
  <c r="AH112" i="1"/>
  <c r="BC112" i="1"/>
  <c r="BY112" i="1"/>
  <c r="CT112" i="1"/>
  <c r="DO112" i="1"/>
  <c r="EK112" i="1"/>
  <c r="FF112" i="1"/>
  <c r="N112" i="1"/>
  <c r="AI112" i="1"/>
  <c r="BE112" i="1"/>
  <c r="BZ112" i="1"/>
  <c r="CU112" i="1"/>
  <c r="DQ112" i="1"/>
  <c r="EL112" i="1"/>
  <c r="FG112" i="1"/>
  <c r="O112" i="1"/>
  <c r="AK112" i="1"/>
  <c r="BF112" i="1"/>
  <c r="CA112" i="1"/>
  <c r="CW112" i="1"/>
  <c r="DR112" i="1"/>
  <c r="EM112" i="1"/>
  <c r="FI112" i="1"/>
  <c r="AL112" i="1"/>
  <c r="DS112" i="1"/>
  <c r="AQ112" i="1"/>
  <c r="DY112" i="1"/>
  <c r="AW112" i="1"/>
  <c r="ED112" i="1"/>
  <c r="BD112" i="1"/>
  <c r="DP112" i="1"/>
  <c r="FL112" i="1"/>
  <c r="CD112" i="1"/>
  <c r="FK112" i="1"/>
  <c r="BJ112" i="1"/>
  <c r="DV112" i="1"/>
  <c r="U112" i="1"/>
  <c r="CG112" i="1"/>
  <c r="ES112" i="1"/>
  <c r="EO112" i="1"/>
  <c r="BR112" i="1"/>
  <c r="L132" i="1"/>
  <c r="L143" i="1"/>
  <c r="L74" i="1"/>
  <c r="L142" i="1"/>
  <c r="L8" i="1"/>
  <c r="M7" i="1"/>
  <c r="L10" i="1"/>
  <c r="L14" i="1" s="1"/>
  <c r="L13" i="1"/>
  <c r="L105" i="1" s="1"/>
  <c r="N25" i="1"/>
  <c r="N42" i="1"/>
  <c r="N38" i="1"/>
  <c r="N48" i="1"/>
  <c r="N50" i="1"/>
  <c r="J22" i="1"/>
  <c r="L22" i="1" s="1"/>
  <c r="L86" i="1" s="1"/>
  <c r="L184" i="1" s="1"/>
  <c r="H19" i="1"/>
  <c r="H21" i="1"/>
  <c r="L20" i="1"/>
  <c r="L16" i="1"/>
  <c r="M15" i="1"/>
  <c r="N9" i="1"/>
  <c r="N13" i="1" s="1"/>
  <c r="P2" i="1"/>
  <c r="O5" i="1"/>
  <c r="O4" i="1"/>
  <c r="O6" i="1"/>
  <c r="O3" i="1"/>
  <c r="U3" i="4" l="1"/>
  <c r="T83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3" i="4"/>
  <c r="T62" i="4"/>
  <c r="T61" i="4"/>
  <c r="T60" i="4"/>
  <c r="T59" i="4"/>
  <c r="T58" i="4"/>
  <c r="T57" i="4"/>
  <c r="T56" i="4"/>
  <c r="T55" i="4"/>
  <c r="T54" i="4"/>
  <c r="T53" i="4"/>
  <c r="T52" i="4"/>
  <c r="T50" i="4"/>
  <c r="T49" i="4"/>
  <c r="T48" i="4"/>
  <c r="T47" i="4"/>
  <c r="T46" i="4"/>
  <c r="T44" i="4"/>
  <c r="T43" i="4"/>
  <c r="T42" i="4"/>
  <c r="T41" i="4"/>
  <c r="T40" i="4"/>
  <c r="T35" i="4"/>
  <c r="T33" i="4"/>
  <c r="T32" i="4"/>
  <c r="T30" i="4"/>
  <c r="T29" i="4"/>
  <c r="T27" i="4"/>
  <c r="T25" i="4"/>
  <c r="T23" i="4"/>
  <c r="T22" i="4"/>
  <c r="T21" i="4"/>
  <c r="T20" i="4"/>
  <c r="T19" i="4"/>
  <c r="T16" i="4"/>
  <c r="T15" i="4"/>
  <c r="T14" i="4"/>
  <c r="T13" i="4"/>
  <c r="T9" i="4"/>
  <c r="T8" i="4"/>
  <c r="T7" i="4"/>
  <c r="T6" i="4"/>
  <c r="L107" i="1"/>
  <c r="L119" i="1"/>
  <c r="L121" i="1" s="1"/>
  <c r="L123" i="1" s="1"/>
  <c r="L92" i="1"/>
  <c r="M10" i="1"/>
  <c r="N10" i="1" s="1"/>
  <c r="L29" i="1"/>
  <c r="L31" i="1" s="1"/>
  <c r="L30" i="1"/>
  <c r="L32" i="1" s="1"/>
  <c r="M11" i="1"/>
  <c r="N7" i="1"/>
  <c r="M8" i="1"/>
  <c r="O25" i="1"/>
  <c r="O50" i="1"/>
  <c r="O42" i="1"/>
  <c r="O38" i="1"/>
  <c r="O48" i="1"/>
  <c r="L41" i="1"/>
  <c r="L37" i="1"/>
  <c r="N15" i="1"/>
  <c r="M20" i="1"/>
  <c r="M16" i="1"/>
  <c r="M19" i="1"/>
  <c r="N19" i="1"/>
  <c r="O19" i="1"/>
  <c r="O85" i="1" s="1"/>
  <c r="L19" i="1"/>
  <c r="L85" i="1" s="1"/>
  <c r="O9" i="1"/>
  <c r="O13" i="1" s="1"/>
  <c r="Q2" i="1"/>
  <c r="P6" i="1"/>
  <c r="P5" i="1"/>
  <c r="P4" i="1"/>
  <c r="P3" i="1"/>
  <c r="P19" i="1" s="1"/>
  <c r="P85" i="1" s="1"/>
  <c r="V3" i="4" l="1"/>
  <c r="U83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57" i="4"/>
  <c r="U56" i="4"/>
  <c r="U55" i="4"/>
  <c r="U54" i="4"/>
  <c r="U53" i="4"/>
  <c r="U52" i="4"/>
  <c r="U58" i="4"/>
  <c r="U62" i="4"/>
  <c r="U60" i="4"/>
  <c r="U63" i="4"/>
  <c r="U61" i="4"/>
  <c r="U59" i="4"/>
  <c r="U50" i="4"/>
  <c r="U49" i="4"/>
  <c r="U48" i="4"/>
  <c r="U47" i="4"/>
  <c r="U46" i="4"/>
  <c r="U44" i="4"/>
  <c r="U43" i="4"/>
  <c r="U42" i="4"/>
  <c r="U41" i="4"/>
  <c r="U40" i="4"/>
  <c r="U35" i="4"/>
  <c r="U33" i="4"/>
  <c r="U32" i="4"/>
  <c r="U30" i="4"/>
  <c r="U14" i="4"/>
  <c r="U29" i="4"/>
  <c r="U27" i="4"/>
  <c r="U25" i="4"/>
  <c r="U23" i="4"/>
  <c r="U22" i="4"/>
  <c r="U21" i="4"/>
  <c r="U20" i="4"/>
  <c r="U19" i="4"/>
  <c r="U16" i="4"/>
  <c r="U15" i="4"/>
  <c r="U13" i="4"/>
  <c r="U7" i="4"/>
  <c r="U6" i="4"/>
  <c r="U9" i="4"/>
  <c r="U8" i="4"/>
  <c r="L108" i="1"/>
  <c r="L145" i="1" s="1"/>
  <c r="L156" i="1" s="1"/>
  <c r="L109" i="1"/>
  <c r="L128" i="1" s="1"/>
  <c r="N11" i="1"/>
  <c r="N12" i="1" s="1"/>
  <c r="N105" i="1" s="1"/>
  <c r="N70" i="1"/>
  <c r="N85" i="1"/>
  <c r="M70" i="1"/>
  <c r="M85" i="1"/>
  <c r="L122" i="1"/>
  <c r="L146" i="1" s="1"/>
  <c r="L157" i="1" s="1"/>
  <c r="L129" i="1"/>
  <c r="M14" i="1"/>
  <c r="L100" i="1"/>
  <c r="L23" i="1"/>
  <c r="L70" i="1"/>
  <c r="L71" i="1" s="1"/>
  <c r="M22" i="1"/>
  <c r="P25" i="1"/>
  <c r="P50" i="1"/>
  <c r="P42" i="1"/>
  <c r="P38" i="1"/>
  <c r="P48" i="1"/>
  <c r="M12" i="1"/>
  <c r="M105" i="1" s="1"/>
  <c r="M41" i="1"/>
  <c r="M37" i="1"/>
  <c r="N14" i="1"/>
  <c r="O7" i="1"/>
  <c r="N8" i="1"/>
  <c r="L51" i="1"/>
  <c r="L52" i="1" s="1"/>
  <c r="L35" i="1"/>
  <c r="L39" i="1" s="1"/>
  <c r="L44" i="1" s="1"/>
  <c r="L139" i="1" s="1"/>
  <c r="O15" i="1"/>
  <c r="N20" i="1"/>
  <c r="N16" i="1"/>
  <c r="O10" i="1"/>
  <c r="O11" i="1"/>
  <c r="P9" i="1"/>
  <c r="P13" i="1" s="1"/>
  <c r="R2" i="1"/>
  <c r="Q6" i="1"/>
  <c r="Q5" i="1"/>
  <c r="Q4" i="1"/>
  <c r="Q3" i="1"/>
  <c r="Q19" i="1" s="1"/>
  <c r="Q85" i="1" s="1"/>
  <c r="W3" i="4" l="1"/>
  <c r="V83" i="4"/>
  <c r="V80" i="4"/>
  <c r="V79" i="4"/>
  <c r="V78" i="4"/>
  <c r="V77" i="4"/>
  <c r="V76" i="4"/>
  <c r="V75" i="4"/>
  <c r="V74" i="4"/>
  <c r="V63" i="4"/>
  <c r="V62" i="4"/>
  <c r="V61" i="4"/>
  <c r="V60" i="4"/>
  <c r="V59" i="4"/>
  <c r="V72" i="4"/>
  <c r="V70" i="4"/>
  <c r="V68" i="4"/>
  <c r="V66" i="4"/>
  <c r="V57" i="4"/>
  <c r="V56" i="4"/>
  <c r="V55" i="4"/>
  <c r="V54" i="4"/>
  <c r="V53" i="4"/>
  <c r="V52" i="4"/>
  <c r="V73" i="4"/>
  <c r="V71" i="4"/>
  <c r="V69" i="4"/>
  <c r="V67" i="4"/>
  <c r="V58" i="4"/>
  <c r="V29" i="4"/>
  <c r="V27" i="4"/>
  <c r="V25" i="4"/>
  <c r="V23" i="4"/>
  <c r="V22" i="4"/>
  <c r="V21" i="4"/>
  <c r="V20" i="4"/>
  <c r="V19" i="4"/>
  <c r="V16" i="4"/>
  <c r="V15" i="4"/>
  <c r="V50" i="4"/>
  <c r="V49" i="4"/>
  <c r="V48" i="4"/>
  <c r="V47" i="4"/>
  <c r="V46" i="4"/>
  <c r="V44" i="4"/>
  <c r="V43" i="4"/>
  <c r="V42" i="4"/>
  <c r="V41" i="4"/>
  <c r="V40" i="4"/>
  <c r="V35" i="4"/>
  <c r="V33" i="4"/>
  <c r="V32" i="4"/>
  <c r="V30" i="4"/>
  <c r="V14" i="4"/>
  <c r="V13" i="4"/>
  <c r="V9" i="4"/>
  <c r="V8" i="4"/>
  <c r="V7" i="4"/>
  <c r="V6" i="4"/>
  <c r="N22" i="1"/>
  <c r="M23" i="1"/>
  <c r="M86" i="1"/>
  <c r="N119" i="1"/>
  <c r="N121" i="1" s="1"/>
  <c r="N107" i="1"/>
  <c r="M119" i="1"/>
  <c r="M121" i="1" s="1"/>
  <c r="M107" i="1"/>
  <c r="N23" i="1"/>
  <c r="N86" i="1"/>
  <c r="N92" i="1" s="1"/>
  <c r="N100" i="1" s="1"/>
  <c r="O14" i="1"/>
  <c r="M69" i="1"/>
  <c r="L75" i="1"/>
  <c r="L182" i="1" s="1"/>
  <c r="L55" i="1"/>
  <c r="L56" i="1"/>
  <c r="L57" i="1"/>
  <c r="Q25" i="1"/>
  <c r="Q42" i="1"/>
  <c r="Q38" i="1"/>
  <c r="Q50" i="1"/>
  <c r="Q48" i="1"/>
  <c r="P7" i="1"/>
  <c r="O8" i="1"/>
  <c r="N30" i="1"/>
  <c r="N29" i="1"/>
  <c r="M30" i="1"/>
  <c r="M32" i="1" s="1"/>
  <c r="M29" i="1"/>
  <c r="M31" i="1" s="1"/>
  <c r="N41" i="1"/>
  <c r="N37" i="1"/>
  <c r="P10" i="1"/>
  <c r="P11" i="1"/>
  <c r="O12" i="1"/>
  <c r="O105" i="1" s="1"/>
  <c r="O22" i="1"/>
  <c r="O86" i="1" s="1"/>
  <c r="O92" i="1" s="1"/>
  <c r="O100" i="1" s="1"/>
  <c r="P15" i="1"/>
  <c r="O20" i="1"/>
  <c r="O21" i="1" s="1"/>
  <c r="O16" i="1"/>
  <c r="Q9" i="1"/>
  <c r="Q13" i="1" s="1"/>
  <c r="S2" i="1"/>
  <c r="R6" i="1"/>
  <c r="R4" i="1"/>
  <c r="R3" i="1"/>
  <c r="R5" i="1"/>
  <c r="X3" i="4" l="1"/>
  <c r="W73" i="4"/>
  <c r="W72" i="4"/>
  <c r="W71" i="4"/>
  <c r="W70" i="4"/>
  <c r="W69" i="4"/>
  <c r="W68" i="4"/>
  <c r="W67" i="4"/>
  <c r="W66" i="4"/>
  <c r="W83" i="4"/>
  <c r="W80" i="4"/>
  <c r="W78" i="4"/>
  <c r="W76" i="4"/>
  <c r="W74" i="4"/>
  <c r="W63" i="4"/>
  <c r="W62" i="4"/>
  <c r="W61" i="4"/>
  <c r="W60" i="4"/>
  <c r="W59" i="4"/>
  <c r="W58" i="4"/>
  <c r="W79" i="4"/>
  <c r="W77" i="4"/>
  <c r="W75" i="4"/>
  <c r="W57" i="4"/>
  <c r="W56" i="4"/>
  <c r="W55" i="4"/>
  <c r="W54" i="4"/>
  <c r="W53" i="4"/>
  <c r="W52" i="4"/>
  <c r="W50" i="4"/>
  <c r="W49" i="4"/>
  <c r="W48" i="4"/>
  <c r="W47" i="4"/>
  <c r="W46" i="4"/>
  <c r="W44" i="4"/>
  <c r="W43" i="4"/>
  <c r="W42" i="4"/>
  <c r="W41" i="4"/>
  <c r="W40" i="4"/>
  <c r="W35" i="4"/>
  <c r="W33" i="4"/>
  <c r="W32" i="4"/>
  <c r="W30" i="4"/>
  <c r="W29" i="4"/>
  <c r="W27" i="4"/>
  <c r="W25" i="4"/>
  <c r="W23" i="4"/>
  <c r="W22" i="4"/>
  <c r="W21" i="4"/>
  <c r="W20" i="4"/>
  <c r="W19" i="4"/>
  <c r="W16" i="4"/>
  <c r="W15" i="4"/>
  <c r="W14" i="4"/>
  <c r="W13" i="4"/>
  <c r="W9" i="4"/>
  <c r="W8" i="4"/>
  <c r="W7" i="4"/>
  <c r="W6" i="4"/>
  <c r="M92" i="1"/>
  <c r="M100" i="1" s="1"/>
  <c r="M184" i="1"/>
  <c r="N184" i="1" s="1"/>
  <c r="O184" i="1" s="1"/>
  <c r="O70" i="1"/>
  <c r="O87" i="1"/>
  <c r="O93" i="1" s="1"/>
  <c r="O114" i="1" s="1"/>
  <c r="O119" i="1"/>
  <c r="O121" i="1" s="1"/>
  <c r="O107" i="1"/>
  <c r="M71" i="1"/>
  <c r="M73" i="1"/>
  <c r="M142" i="1" s="1"/>
  <c r="P14" i="1"/>
  <c r="L58" i="1"/>
  <c r="L60" i="1" s="1"/>
  <c r="N32" i="1"/>
  <c r="M51" i="1"/>
  <c r="M52" i="1" s="1"/>
  <c r="R25" i="1"/>
  <c r="R42" i="1"/>
  <c r="R38" i="1"/>
  <c r="R50" i="1"/>
  <c r="R48" i="1"/>
  <c r="O41" i="1"/>
  <c r="O37" i="1"/>
  <c r="Q7" i="1"/>
  <c r="P8" i="1"/>
  <c r="O30" i="1"/>
  <c r="O29" i="1"/>
  <c r="N31" i="1"/>
  <c r="M35" i="1"/>
  <c r="M39" i="1" s="1"/>
  <c r="M44" i="1" s="1"/>
  <c r="M139" i="1" s="1"/>
  <c r="O23" i="1"/>
  <c r="Q15" i="1"/>
  <c r="P20" i="1"/>
  <c r="P21" i="1" s="1"/>
  <c r="P16" i="1"/>
  <c r="P22" i="1"/>
  <c r="P86" i="1" s="1"/>
  <c r="P92" i="1" s="1"/>
  <c r="P100" i="1" s="1"/>
  <c r="P12" i="1"/>
  <c r="P105" i="1" s="1"/>
  <c r="R9" i="1"/>
  <c r="R13" i="1" s="1"/>
  <c r="R19" i="1"/>
  <c r="R85" i="1" s="1"/>
  <c r="Q10" i="1"/>
  <c r="Q11" i="1"/>
  <c r="T2" i="1"/>
  <c r="S5" i="1"/>
  <c r="S4" i="1"/>
  <c r="S6" i="1"/>
  <c r="S3" i="1"/>
  <c r="S19" i="1" s="1"/>
  <c r="S85" i="1" s="1"/>
  <c r="Y3" i="4" l="1"/>
  <c r="X83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3" i="4"/>
  <c r="X62" i="4"/>
  <c r="X61" i="4"/>
  <c r="X60" i="4"/>
  <c r="X59" i="4"/>
  <c r="X58" i="4"/>
  <c r="X57" i="4"/>
  <c r="X56" i="4"/>
  <c r="X55" i="4"/>
  <c r="X54" i="4"/>
  <c r="X53" i="4"/>
  <c r="X52" i="4"/>
  <c r="X50" i="4"/>
  <c r="X49" i="4"/>
  <c r="X48" i="4"/>
  <c r="X47" i="4"/>
  <c r="X46" i="4"/>
  <c r="X44" i="4"/>
  <c r="X43" i="4"/>
  <c r="X42" i="4"/>
  <c r="X41" i="4"/>
  <c r="X40" i="4"/>
  <c r="X35" i="4"/>
  <c r="X33" i="4"/>
  <c r="X32" i="4"/>
  <c r="X30" i="4"/>
  <c r="X29" i="4"/>
  <c r="X27" i="4"/>
  <c r="X25" i="4"/>
  <c r="X23" i="4"/>
  <c r="X22" i="4"/>
  <c r="X21" i="4"/>
  <c r="X20" i="4"/>
  <c r="X19" i="4"/>
  <c r="X16" i="4"/>
  <c r="X15" i="4"/>
  <c r="X14" i="4"/>
  <c r="X13" i="4"/>
  <c r="X9" i="4"/>
  <c r="X8" i="4"/>
  <c r="X7" i="4"/>
  <c r="X6" i="4"/>
  <c r="P184" i="1"/>
  <c r="L62" i="1"/>
  <c r="L77" i="1" s="1"/>
  <c r="L78" i="1" s="1"/>
  <c r="L140" i="1"/>
  <c r="L141" i="1" s="1"/>
  <c r="P107" i="1"/>
  <c r="P119" i="1"/>
  <c r="P121" i="1" s="1"/>
  <c r="P70" i="1"/>
  <c r="P87" i="1"/>
  <c r="P93" i="1" s="1"/>
  <c r="P114" i="1" s="1"/>
  <c r="L64" i="1"/>
  <c r="L154" i="1" s="1"/>
  <c r="L178" i="1" s="1"/>
  <c r="N69" i="1"/>
  <c r="N71" i="1" s="1"/>
  <c r="M74" i="1"/>
  <c r="M75" i="1" s="1"/>
  <c r="M182" i="1" s="1"/>
  <c r="P23" i="1"/>
  <c r="M57" i="1"/>
  <c r="M55" i="1"/>
  <c r="M56" i="1"/>
  <c r="Q14" i="1"/>
  <c r="S25" i="1"/>
  <c r="S38" i="1"/>
  <c r="S42" i="1"/>
  <c r="S48" i="1"/>
  <c r="S50" i="1"/>
  <c r="R7" i="1"/>
  <c r="Q8" i="1"/>
  <c r="P29" i="1"/>
  <c r="P30" i="1"/>
  <c r="O31" i="1"/>
  <c r="N35" i="1"/>
  <c r="N39" i="1" s="1"/>
  <c r="N44" i="1" s="1"/>
  <c r="N139" i="1" s="1"/>
  <c r="P41" i="1"/>
  <c r="P37" i="1"/>
  <c r="O32" i="1"/>
  <c r="N51" i="1"/>
  <c r="N52" i="1" s="1"/>
  <c r="Q12" i="1"/>
  <c r="Q105" i="1" s="1"/>
  <c r="Q22" i="1"/>
  <c r="Q86" i="1" s="1"/>
  <c r="Q92" i="1" s="1"/>
  <c r="Q100" i="1" s="1"/>
  <c r="R15" i="1"/>
  <c r="Q20" i="1"/>
  <c r="Q21" i="1" s="1"/>
  <c r="Q16" i="1"/>
  <c r="R10" i="1"/>
  <c r="R11" i="1"/>
  <c r="S9" i="1"/>
  <c r="S13" i="1" s="1"/>
  <c r="U2" i="1"/>
  <c r="T6" i="1"/>
  <c r="T5" i="1"/>
  <c r="T4" i="1"/>
  <c r="T3" i="1"/>
  <c r="T19" i="1" s="1"/>
  <c r="T85" i="1" s="1"/>
  <c r="Z3" i="4" l="1"/>
  <c r="Y83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3" i="4"/>
  <c r="Y62" i="4"/>
  <c r="Y61" i="4"/>
  <c r="Y60" i="4"/>
  <c r="Y59" i="4"/>
  <c r="Y58" i="4"/>
  <c r="Y57" i="4"/>
  <c r="Y56" i="4"/>
  <c r="Y55" i="4"/>
  <c r="Y54" i="4"/>
  <c r="Y53" i="4"/>
  <c r="Y52" i="4"/>
  <c r="Y50" i="4"/>
  <c r="Y49" i="4"/>
  <c r="Y48" i="4"/>
  <c r="Y47" i="4"/>
  <c r="Y46" i="4"/>
  <c r="Y44" i="4"/>
  <c r="Y43" i="4"/>
  <c r="Y42" i="4"/>
  <c r="Y41" i="4"/>
  <c r="Y40" i="4"/>
  <c r="Y35" i="4"/>
  <c r="Y33" i="4"/>
  <c r="Y32" i="4"/>
  <c r="Y30" i="4"/>
  <c r="Y29" i="4"/>
  <c r="Y27" i="4"/>
  <c r="Y25" i="4"/>
  <c r="Y23" i="4"/>
  <c r="Y22" i="4"/>
  <c r="Y21" i="4"/>
  <c r="Y20" i="4"/>
  <c r="Y19" i="4"/>
  <c r="Y16" i="4"/>
  <c r="Y15" i="4"/>
  <c r="Y14" i="4"/>
  <c r="Y13" i="4"/>
  <c r="Y9" i="4"/>
  <c r="Y8" i="4"/>
  <c r="Y7" i="4"/>
  <c r="Y6" i="4"/>
  <c r="Q184" i="1"/>
  <c r="Q70" i="1"/>
  <c r="Q87" i="1"/>
  <c r="Q93" i="1" s="1"/>
  <c r="Q114" i="1" s="1"/>
  <c r="Q119" i="1"/>
  <c r="Q121" i="1" s="1"/>
  <c r="Q107" i="1"/>
  <c r="L144" i="1"/>
  <c r="L147" i="1" s="1"/>
  <c r="L152" i="1"/>
  <c r="L80" i="1"/>
  <c r="N73" i="1"/>
  <c r="N142" i="1" s="1"/>
  <c r="O69" i="1"/>
  <c r="O71" i="1" s="1"/>
  <c r="M58" i="1"/>
  <c r="M60" i="1" s="1"/>
  <c r="Q23" i="1"/>
  <c r="N55" i="1"/>
  <c r="N56" i="1"/>
  <c r="N57" i="1"/>
  <c r="R14" i="1"/>
  <c r="P31" i="1"/>
  <c r="O35" i="1"/>
  <c r="O39" i="1" s="1"/>
  <c r="O44" i="1" s="1"/>
  <c r="O139" i="1" s="1"/>
  <c r="T25" i="1"/>
  <c r="T50" i="1"/>
  <c r="T42" i="1"/>
  <c r="T38" i="1"/>
  <c r="T48" i="1"/>
  <c r="Q41" i="1"/>
  <c r="Q37" i="1"/>
  <c r="S7" i="1"/>
  <c r="R8" i="1"/>
  <c r="Q29" i="1"/>
  <c r="Q30" i="1"/>
  <c r="P32" i="1"/>
  <c r="O51" i="1"/>
  <c r="O52" i="1" s="1"/>
  <c r="S10" i="1"/>
  <c r="S11" i="1"/>
  <c r="S15" i="1"/>
  <c r="R20" i="1"/>
  <c r="R21" i="1" s="1"/>
  <c r="R16" i="1"/>
  <c r="R12" i="1"/>
  <c r="R105" i="1" s="1"/>
  <c r="R22" i="1"/>
  <c r="R86" i="1" s="1"/>
  <c r="R92" i="1" s="1"/>
  <c r="R100" i="1" s="1"/>
  <c r="T9" i="1"/>
  <c r="T13" i="1" s="1"/>
  <c r="V2" i="1"/>
  <c r="U6" i="1"/>
  <c r="U5" i="1"/>
  <c r="U4" i="1"/>
  <c r="U3" i="1"/>
  <c r="U19" i="1" s="1"/>
  <c r="U85" i="1" s="1"/>
  <c r="AA3" i="4" l="1"/>
  <c r="Z83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3" i="4"/>
  <c r="Z62" i="4"/>
  <c r="Z61" i="4"/>
  <c r="Z60" i="4"/>
  <c r="Z59" i="4"/>
  <c r="Z58" i="4"/>
  <c r="Z57" i="4"/>
  <c r="Z56" i="4"/>
  <c r="Z55" i="4"/>
  <c r="Z54" i="4"/>
  <c r="Z53" i="4"/>
  <c r="Z52" i="4"/>
  <c r="Z29" i="4"/>
  <c r="Z27" i="4"/>
  <c r="Z25" i="4"/>
  <c r="Z23" i="4"/>
  <c r="Z22" i="4"/>
  <c r="Z21" i="4"/>
  <c r="Z20" i="4"/>
  <c r="Z19" i="4"/>
  <c r="Z16" i="4"/>
  <c r="Z15" i="4"/>
  <c r="Z50" i="4"/>
  <c r="Z49" i="4"/>
  <c r="Z48" i="4"/>
  <c r="Z47" i="4"/>
  <c r="Z46" i="4"/>
  <c r="Z44" i="4"/>
  <c r="Z43" i="4"/>
  <c r="Z42" i="4"/>
  <c r="Z41" i="4"/>
  <c r="Z40" i="4"/>
  <c r="Z35" i="4"/>
  <c r="Z33" i="4"/>
  <c r="Z32" i="4"/>
  <c r="Z30" i="4"/>
  <c r="Z14" i="4"/>
  <c r="Z13" i="4"/>
  <c r="Z9" i="4"/>
  <c r="Z8" i="4"/>
  <c r="Z7" i="4"/>
  <c r="Z6" i="4"/>
  <c r="R184" i="1"/>
  <c r="N74" i="1"/>
  <c r="N75" i="1" s="1"/>
  <c r="N182" i="1" s="1"/>
  <c r="L148" i="1"/>
  <c r="L153" i="1" s="1"/>
  <c r="L155" i="1" s="1"/>
  <c r="L158" i="1" s="1"/>
  <c r="R70" i="1"/>
  <c r="R87" i="1"/>
  <c r="R93" i="1" s="1"/>
  <c r="R114" i="1" s="1"/>
  <c r="M62" i="1"/>
  <c r="M140" i="1"/>
  <c r="M141" i="1" s="1"/>
  <c r="R119" i="1"/>
  <c r="R121" i="1" s="1"/>
  <c r="R107" i="1"/>
  <c r="M64" i="1"/>
  <c r="M154" i="1" s="1"/>
  <c r="M178" i="1" s="1"/>
  <c r="M77" i="1"/>
  <c r="M78" i="1" s="1"/>
  <c r="O73" i="1"/>
  <c r="P69" i="1"/>
  <c r="P71" i="1" s="1"/>
  <c r="S14" i="1"/>
  <c r="N58" i="1"/>
  <c r="N60" i="1" s="1"/>
  <c r="O56" i="1"/>
  <c r="O57" i="1"/>
  <c r="O55" i="1"/>
  <c r="Q32" i="1"/>
  <c r="P51" i="1"/>
  <c r="P52" i="1" s="1"/>
  <c r="R41" i="1"/>
  <c r="R37" i="1"/>
  <c r="U25" i="1"/>
  <c r="U42" i="1"/>
  <c r="U50" i="1"/>
  <c r="U38" i="1"/>
  <c r="U48" i="1"/>
  <c r="T7" i="1"/>
  <c r="S8" i="1"/>
  <c r="R29" i="1"/>
  <c r="R30" i="1"/>
  <c r="Q31" i="1"/>
  <c r="P35" i="1"/>
  <c r="P39" i="1" s="1"/>
  <c r="P44" i="1" s="1"/>
  <c r="P139" i="1" s="1"/>
  <c r="R23" i="1"/>
  <c r="T15" i="1"/>
  <c r="S20" i="1"/>
  <c r="S21" i="1" s="1"/>
  <c r="S16" i="1"/>
  <c r="S12" i="1"/>
  <c r="S105" i="1" s="1"/>
  <c r="S22" i="1"/>
  <c r="S86" i="1" s="1"/>
  <c r="S92" i="1" s="1"/>
  <c r="S100" i="1" s="1"/>
  <c r="T10" i="1"/>
  <c r="T11" i="1"/>
  <c r="U9" i="1"/>
  <c r="U13" i="1" s="1"/>
  <c r="W2" i="1"/>
  <c r="V6" i="1"/>
  <c r="V5" i="1"/>
  <c r="V3" i="1"/>
  <c r="V19" i="1" s="1"/>
  <c r="V85" i="1" s="1"/>
  <c r="V4" i="1"/>
  <c r="AB3" i="4" l="1"/>
  <c r="AA83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0" i="4"/>
  <c r="AA49" i="4"/>
  <c r="AA48" i="4"/>
  <c r="AA47" i="4"/>
  <c r="AA46" i="4"/>
  <c r="AA44" i="4"/>
  <c r="AA43" i="4"/>
  <c r="AA42" i="4"/>
  <c r="AA41" i="4"/>
  <c r="AA40" i="4"/>
  <c r="AA35" i="4"/>
  <c r="AA33" i="4"/>
  <c r="AA32" i="4"/>
  <c r="AA30" i="4"/>
  <c r="AA29" i="4"/>
  <c r="AA27" i="4"/>
  <c r="AA25" i="4"/>
  <c r="AA23" i="4"/>
  <c r="AA22" i="4"/>
  <c r="AA21" i="4"/>
  <c r="AA20" i="4"/>
  <c r="AA19" i="4"/>
  <c r="AA16" i="4"/>
  <c r="AA15" i="4"/>
  <c r="AA14" i="4"/>
  <c r="AA13" i="4"/>
  <c r="AA9" i="4"/>
  <c r="AA8" i="4"/>
  <c r="AA7" i="4"/>
  <c r="AA6" i="4"/>
  <c r="S184" i="1"/>
  <c r="S70" i="1"/>
  <c r="S87" i="1"/>
  <c r="S93" i="1" s="1"/>
  <c r="S114" i="1" s="1"/>
  <c r="N62" i="1"/>
  <c r="N64" i="1" s="1"/>
  <c r="N154" i="1" s="1"/>
  <c r="N178" i="1" s="1"/>
  <c r="N140" i="1"/>
  <c r="N141" i="1" s="1"/>
  <c r="N152" i="1" s="1"/>
  <c r="M152" i="1"/>
  <c r="S119" i="1"/>
  <c r="S121" i="1" s="1"/>
  <c r="S107" i="1"/>
  <c r="L149" i="1"/>
  <c r="L175" i="1" s="1"/>
  <c r="O74" i="1"/>
  <c r="O75" i="1" s="1"/>
  <c r="O142" i="1"/>
  <c r="M80" i="1"/>
  <c r="Q69" i="1"/>
  <c r="Q71" i="1" s="1"/>
  <c r="S23" i="1"/>
  <c r="P56" i="1"/>
  <c r="P57" i="1"/>
  <c r="P55" i="1"/>
  <c r="T14" i="1"/>
  <c r="O58" i="1"/>
  <c r="O60" i="1" s="1"/>
  <c r="V25" i="1"/>
  <c r="V42" i="1"/>
  <c r="V38" i="1"/>
  <c r="V50" i="1"/>
  <c r="V48" i="1"/>
  <c r="S41" i="1"/>
  <c r="S37" i="1"/>
  <c r="U7" i="1"/>
  <c r="T8" i="1"/>
  <c r="S30" i="1"/>
  <c r="S29" i="1"/>
  <c r="R31" i="1"/>
  <c r="Q35" i="1"/>
  <c r="Q39" i="1" s="1"/>
  <c r="Q44" i="1" s="1"/>
  <c r="Q139" i="1" s="1"/>
  <c r="R32" i="1"/>
  <c r="Q51" i="1"/>
  <c r="Q52" i="1" s="1"/>
  <c r="T22" i="1"/>
  <c r="T86" i="1" s="1"/>
  <c r="T92" i="1" s="1"/>
  <c r="T100" i="1" s="1"/>
  <c r="T12" i="1"/>
  <c r="T105" i="1" s="1"/>
  <c r="U10" i="1"/>
  <c r="U11" i="1"/>
  <c r="U15" i="1"/>
  <c r="T20" i="1"/>
  <c r="T21" i="1" s="1"/>
  <c r="T87" i="1" s="1"/>
  <c r="T93" i="1" s="1"/>
  <c r="T114" i="1" s="1"/>
  <c r="T16" i="1"/>
  <c r="X2" i="1"/>
  <c r="W5" i="1"/>
  <c r="W4" i="1"/>
  <c r="W3" i="1"/>
  <c r="W19" i="1" s="1"/>
  <c r="W85" i="1" s="1"/>
  <c r="W6" i="1"/>
  <c r="V9" i="1"/>
  <c r="V13" i="1" s="1"/>
  <c r="AC3" i="4" l="1"/>
  <c r="AB83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0" i="4"/>
  <c r="AB49" i="4"/>
  <c r="AB48" i="4"/>
  <c r="AB47" i="4"/>
  <c r="AB46" i="4"/>
  <c r="AB44" i="4"/>
  <c r="AB43" i="4"/>
  <c r="AB42" i="4"/>
  <c r="AB41" i="4"/>
  <c r="AB40" i="4"/>
  <c r="AB35" i="4"/>
  <c r="AB33" i="4"/>
  <c r="AB32" i="4"/>
  <c r="AB30" i="4"/>
  <c r="AB29" i="4"/>
  <c r="AB27" i="4"/>
  <c r="AB25" i="4"/>
  <c r="AB23" i="4"/>
  <c r="AB22" i="4"/>
  <c r="AB21" i="4"/>
  <c r="AB20" i="4"/>
  <c r="AB19" i="4"/>
  <c r="AB16" i="4"/>
  <c r="AB15" i="4"/>
  <c r="AB14" i="4"/>
  <c r="AB13" i="4"/>
  <c r="AB9" i="4"/>
  <c r="AB8" i="4"/>
  <c r="AB7" i="4"/>
  <c r="AB6" i="4"/>
  <c r="P73" i="1"/>
  <c r="P142" i="1" s="1"/>
  <c r="O182" i="1"/>
  <c r="N77" i="1"/>
  <c r="N78" i="1" s="1"/>
  <c r="N80" i="1" s="1"/>
  <c r="T184" i="1"/>
  <c r="O62" i="1"/>
  <c r="O64" i="1" s="1"/>
  <c r="O154" i="1" s="1"/>
  <c r="O178" i="1" s="1"/>
  <c r="O140" i="1"/>
  <c r="O141" i="1" s="1"/>
  <c r="O152" i="1" s="1"/>
  <c r="T119" i="1"/>
  <c r="T121" i="1" s="1"/>
  <c r="T107" i="1"/>
  <c r="O77" i="1"/>
  <c r="O78" i="1" s="1"/>
  <c r="O80" i="1" s="1"/>
  <c r="R69" i="1"/>
  <c r="R71" i="1" s="1"/>
  <c r="P58" i="1"/>
  <c r="P60" i="1" s="1"/>
  <c r="T23" i="1"/>
  <c r="T70" i="1"/>
  <c r="U14" i="1"/>
  <c r="Q56" i="1"/>
  <c r="Q57" i="1"/>
  <c r="Q55" i="1"/>
  <c r="T30" i="1"/>
  <c r="T29" i="1"/>
  <c r="S31" i="1"/>
  <c r="R35" i="1"/>
  <c r="R39" i="1" s="1"/>
  <c r="R44" i="1" s="1"/>
  <c r="R139" i="1" s="1"/>
  <c r="T41" i="1"/>
  <c r="T37" i="1"/>
  <c r="W25" i="1"/>
  <c r="W42" i="1"/>
  <c r="W38" i="1"/>
  <c r="W48" i="1"/>
  <c r="W50" i="1"/>
  <c r="S32" i="1"/>
  <c r="R51" i="1"/>
  <c r="R52" i="1" s="1"/>
  <c r="V7" i="1"/>
  <c r="U8" i="1"/>
  <c r="V10" i="1"/>
  <c r="V11" i="1"/>
  <c r="U12" i="1"/>
  <c r="U105" i="1" s="1"/>
  <c r="U22" i="1"/>
  <c r="U86" i="1" s="1"/>
  <c r="U92" i="1" s="1"/>
  <c r="U100" i="1" s="1"/>
  <c r="V15" i="1"/>
  <c r="U20" i="1"/>
  <c r="U21" i="1" s="1"/>
  <c r="U16" i="1"/>
  <c r="W9" i="1"/>
  <c r="W13" i="1" s="1"/>
  <c r="Y2" i="1"/>
  <c r="X6" i="1"/>
  <c r="X5" i="1"/>
  <c r="X4" i="1"/>
  <c r="X3" i="1"/>
  <c r="X19" i="1" s="1"/>
  <c r="X85" i="1" s="1"/>
  <c r="AD3" i="4" l="1"/>
  <c r="AC83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58" i="4"/>
  <c r="AC57" i="4"/>
  <c r="AC56" i="4"/>
  <c r="AC55" i="4"/>
  <c r="AC54" i="4"/>
  <c r="AC53" i="4"/>
  <c r="AC52" i="4"/>
  <c r="AC66" i="4"/>
  <c r="AC63" i="4"/>
  <c r="AC62" i="4"/>
  <c r="AC61" i="4"/>
  <c r="AC60" i="4"/>
  <c r="AC59" i="4"/>
  <c r="AC50" i="4"/>
  <c r="AC49" i="4"/>
  <c r="AC48" i="4"/>
  <c r="AC47" i="4"/>
  <c r="AC46" i="4"/>
  <c r="AC44" i="4"/>
  <c r="AC43" i="4"/>
  <c r="AC42" i="4"/>
  <c r="AC41" i="4"/>
  <c r="AC40" i="4"/>
  <c r="AC35" i="4"/>
  <c r="AC33" i="4"/>
  <c r="AC32" i="4"/>
  <c r="AC30" i="4"/>
  <c r="AC13" i="4"/>
  <c r="AC29" i="4"/>
  <c r="AC27" i="4"/>
  <c r="AC25" i="4"/>
  <c r="AC23" i="4"/>
  <c r="AC22" i="4"/>
  <c r="AC21" i="4"/>
  <c r="AC20" i="4"/>
  <c r="AC19" i="4"/>
  <c r="AC16" i="4"/>
  <c r="AC14" i="4"/>
  <c r="AC15" i="4"/>
  <c r="AC9" i="4"/>
  <c r="AC8" i="4"/>
  <c r="AC7" i="4"/>
  <c r="AC6" i="4"/>
  <c r="U184" i="1"/>
  <c r="P74" i="1"/>
  <c r="P75" i="1" s="1"/>
  <c r="Q73" i="1"/>
  <c r="Q142" i="1" s="1"/>
  <c r="P182" i="1"/>
  <c r="U119" i="1"/>
  <c r="U121" i="1" s="1"/>
  <c r="U107" i="1"/>
  <c r="P62" i="1"/>
  <c r="P64" i="1" s="1"/>
  <c r="P154" i="1" s="1"/>
  <c r="P178" i="1" s="1"/>
  <c r="P140" i="1"/>
  <c r="P141" i="1" s="1"/>
  <c r="P152" i="1" s="1"/>
  <c r="U70" i="1"/>
  <c r="U87" i="1"/>
  <c r="U93" i="1" s="1"/>
  <c r="U114" i="1" s="1"/>
  <c r="Q74" i="1"/>
  <c r="Q75" i="1" s="1"/>
  <c r="S69" i="1"/>
  <c r="S71" i="1" s="1"/>
  <c r="V14" i="1"/>
  <c r="R55" i="1"/>
  <c r="R57" i="1"/>
  <c r="R56" i="1"/>
  <c r="Q58" i="1"/>
  <c r="Q60" i="1" s="1"/>
  <c r="X25" i="1"/>
  <c r="X38" i="1"/>
  <c r="X42" i="1"/>
  <c r="X50" i="1"/>
  <c r="X48" i="1"/>
  <c r="U29" i="1"/>
  <c r="U30" i="1"/>
  <c r="T32" i="1"/>
  <c r="S51" i="1"/>
  <c r="S52" i="1" s="1"/>
  <c r="U41" i="1"/>
  <c r="U37" i="1"/>
  <c r="W7" i="1"/>
  <c r="V8" i="1"/>
  <c r="T31" i="1"/>
  <c r="S35" i="1"/>
  <c r="S39" i="1" s="1"/>
  <c r="S44" i="1" s="1"/>
  <c r="S139" i="1" s="1"/>
  <c r="U23" i="1"/>
  <c r="V12" i="1"/>
  <c r="V105" i="1" s="1"/>
  <c r="V22" i="1"/>
  <c r="V86" i="1" s="1"/>
  <c r="V92" i="1" s="1"/>
  <c r="V100" i="1" s="1"/>
  <c r="W15" i="1"/>
  <c r="V20" i="1"/>
  <c r="V21" i="1" s="1"/>
  <c r="V16" i="1"/>
  <c r="W10" i="1"/>
  <c r="W11" i="1"/>
  <c r="X9" i="1"/>
  <c r="X13" i="1" s="1"/>
  <c r="Z2" i="1"/>
  <c r="Y6" i="1"/>
  <c r="Y5" i="1"/>
  <c r="Y4" i="1"/>
  <c r="Y3" i="1"/>
  <c r="Y19" i="1" s="1"/>
  <c r="Y85" i="1" s="1"/>
  <c r="AE3" i="4" l="1"/>
  <c r="AD83" i="4"/>
  <c r="AD80" i="4"/>
  <c r="AD79" i="4"/>
  <c r="AD78" i="4"/>
  <c r="AD77" i="4"/>
  <c r="AD76" i="4"/>
  <c r="AD75" i="4"/>
  <c r="AD66" i="4"/>
  <c r="AD63" i="4"/>
  <c r="AD62" i="4"/>
  <c r="AD61" i="4"/>
  <c r="AD60" i="4"/>
  <c r="AD59" i="4"/>
  <c r="AD74" i="4"/>
  <c r="AD73" i="4"/>
  <c r="AD72" i="4"/>
  <c r="AD71" i="4"/>
  <c r="AD70" i="4"/>
  <c r="AD69" i="4"/>
  <c r="AD68" i="4"/>
  <c r="AD67" i="4"/>
  <c r="AD58" i="4"/>
  <c r="AD57" i="4"/>
  <c r="AD56" i="4"/>
  <c r="AD55" i="4"/>
  <c r="AD54" i="4"/>
  <c r="AD53" i="4"/>
  <c r="AD52" i="4"/>
  <c r="AD29" i="4"/>
  <c r="AD27" i="4"/>
  <c r="AD25" i="4"/>
  <c r="AD23" i="4"/>
  <c r="AD22" i="4"/>
  <c r="AD21" i="4"/>
  <c r="AD20" i="4"/>
  <c r="AD19" i="4"/>
  <c r="AD16" i="4"/>
  <c r="AD15" i="4"/>
  <c r="AD14" i="4"/>
  <c r="AD13" i="4"/>
  <c r="AD9" i="4"/>
  <c r="AD8" i="4"/>
  <c r="AD7" i="4"/>
  <c r="AD6" i="4"/>
  <c r="AD49" i="4"/>
  <c r="AD47" i="4"/>
  <c r="AD43" i="4"/>
  <c r="AD41" i="4"/>
  <c r="AD35" i="4"/>
  <c r="AD33" i="4"/>
  <c r="AD50" i="4"/>
  <c r="AD46" i="4"/>
  <c r="AD42" i="4"/>
  <c r="AD48" i="4"/>
  <c r="AD44" i="4"/>
  <c r="AD40" i="4"/>
  <c r="AD32" i="4"/>
  <c r="AD30" i="4"/>
  <c r="R73" i="1"/>
  <c r="R142" i="1" s="1"/>
  <c r="Q182" i="1"/>
  <c r="V184" i="1"/>
  <c r="V70" i="1"/>
  <c r="V87" i="1"/>
  <c r="V93" i="1" s="1"/>
  <c r="V114" i="1" s="1"/>
  <c r="Q62" i="1"/>
  <c r="Q64" i="1" s="1"/>
  <c r="Q154" i="1" s="1"/>
  <c r="Q178" i="1" s="1"/>
  <c r="Q140" i="1"/>
  <c r="Q141" i="1" s="1"/>
  <c r="Q152" i="1" s="1"/>
  <c r="V107" i="1"/>
  <c r="V119" i="1"/>
  <c r="V121" i="1" s="1"/>
  <c r="P77" i="1"/>
  <c r="P78" i="1" s="1"/>
  <c r="P80" i="1" s="1"/>
  <c r="T69" i="1"/>
  <c r="T71" i="1" s="1"/>
  <c r="R74" i="1"/>
  <c r="R75" i="1" s="1"/>
  <c r="S55" i="1"/>
  <c r="S56" i="1"/>
  <c r="S57" i="1"/>
  <c r="R58" i="1"/>
  <c r="R60" i="1" s="1"/>
  <c r="W14" i="1"/>
  <c r="Y25" i="1"/>
  <c r="Y42" i="1"/>
  <c r="Y38" i="1"/>
  <c r="Y50" i="1"/>
  <c r="Y48" i="1"/>
  <c r="V41" i="1"/>
  <c r="V37" i="1"/>
  <c r="X7" i="1"/>
  <c r="W8" i="1"/>
  <c r="V29" i="1"/>
  <c r="V30" i="1"/>
  <c r="V23" i="1"/>
  <c r="U31" i="1"/>
  <c r="T35" i="1"/>
  <c r="T39" i="1" s="1"/>
  <c r="T44" i="1" s="1"/>
  <c r="T139" i="1" s="1"/>
  <c r="U32" i="1"/>
  <c r="T51" i="1"/>
  <c r="T52" i="1" s="1"/>
  <c r="W12" i="1"/>
  <c r="W105" i="1" s="1"/>
  <c r="W22" i="1"/>
  <c r="W86" i="1" s="1"/>
  <c r="W92" i="1" s="1"/>
  <c r="W100" i="1" s="1"/>
  <c r="X15" i="1"/>
  <c r="W20" i="1"/>
  <c r="W21" i="1" s="1"/>
  <c r="W16" i="1"/>
  <c r="X10" i="1"/>
  <c r="X11" i="1"/>
  <c r="Y9" i="1"/>
  <c r="Y13" i="1" s="1"/>
  <c r="AA2" i="1"/>
  <c r="Z6" i="1"/>
  <c r="Z3" i="1"/>
  <c r="Z19" i="1" s="1"/>
  <c r="Z85" i="1" s="1"/>
  <c r="Z5" i="1"/>
  <c r="Z4" i="1"/>
  <c r="AF3" i="4" l="1"/>
  <c r="AE74" i="4"/>
  <c r="AE73" i="4"/>
  <c r="AE72" i="4"/>
  <c r="AE71" i="4"/>
  <c r="AE70" i="4"/>
  <c r="AE69" i="4"/>
  <c r="AE68" i="4"/>
  <c r="AE67" i="4"/>
  <c r="AE83" i="4"/>
  <c r="AE80" i="4"/>
  <c r="AE79" i="4"/>
  <c r="AE78" i="4"/>
  <c r="AE77" i="4"/>
  <c r="AE76" i="4"/>
  <c r="AE75" i="4"/>
  <c r="AE66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0" i="4"/>
  <c r="AE49" i="4"/>
  <c r="AE48" i="4"/>
  <c r="AE47" i="4"/>
  <c r="AE46" i="4"/>
  <c r="AE44" i="4"/>
  <c r="AE43" i="4"/>
  <c r="AE42" i="4"/>
  <c r="AE41" i="4"/>
  <c r="AE40" i="4"/>
  <c r="AE35" i="4"/>
  <c r="AE33" i="4"/>
  <c r="AE32" i="4"/>
  <c r="AE30" i="4"/>
  <c r="AE29" i="4"/>
  <c r="AE27" i="4"/>
  <c r="AE25" i="4"/>
  <c r="AE23" i="4"/>
  <c r="AE22" i="4"/>
  <c r="AE21" i="4"/>
  <c r="AE20" i="4"/>
  <c r="AE19" i="4"/>
  <c r="AE16" i="4"/>
  <c r="AE15" i="4"/>
  <c r="AE14" i="4"/>
  <c r="AE13" i="4"/>
  <c r="AE9" i="4"/>
  <c r="AE8" i="4"/>
  <c r="AE7" i="4"/>
  <c r="AE6" i="4"/>
  <c r="Q77" i="1"/>
  <c r="Q78" i="1" s="1"/>
  <c r="Q80" i="1" s="1"/>
  <c r="W184" i="1"/>
  <c r="S73" i="1"/>
  <c r="S142" i="1" s="1"/>
  <c r="R182" i="1"/>
  <c r="W107" i="1"/>
  <c r="W119" i="1"/>
  <c r="W121" i="1" s="1"/>
  <c r="W70" i="1"/>
  <c r="W87" i="1"/>
  <c r="W93" i="1" s="1"/>
  <c r="W114" i="1" s="1"/>
  <c r="R62" i="1"/>
  <c r="R64" i="1" s="1"/>
  <c r="R154" i="1" s="1"/>
  <c r="R178" i="1" s="1"/>
  <c r="R140" i="1"/>
  <c r="R141" i="1" s="1"/>
  <c r="R152" i="1" s="1"/>
  <c r="U69" i="1"/>
  <c r="U71" i="1" s="1"/>
  <c r="S74" i="1"/>
  <c r="S75" i="1" s="1"/>
  <c r="T55" i="1"/>
  <c r="T56" i="1"/>
  <c r="T57" i="1"/>
  <c r="X14" i="1"/>
  <c r="S58" i="1"/>
  <c r="S60" i="1" s="1"/>
  <c r="V31" i="1"/>
  <c r="U35" i="1"/>
  <c r="U39" i="1" s="1"/>
  <c r="U44" i="1" s="1"/>
  <c r="U139" i="1" s="1"/>
  <c r="W30" i="1"/>
  <c r="W29" i="1"/>
  <c r="W41" i="1"/>
  <c r="W37" i="1"/>
  <c r="Z25" i="1"/>
  <c r="Z42" i="1"/>
  <c r="Z38" i="1"/>
  <c r="Z50" i="1"/>
  <c r="Z48" i="1"/>
  <c r="W23" i="1"/>
  <c r="V32" i="1"/>
  <c r="U51" i="1"/>
  <c r="U52" i="1" s="1"/>
  <c r="Y7" i="1"/>
  <c r="X8" i="1"/>
  <c r="X22" i="1"/>
  <c r="X86" i="1" s="1"/>
  <c r="X92" i="1" s="1"/>
  <c r="X100" i="1" s="1"/>
  <c r="X12" i="1"/>
  <c r="X105" i="1" s="1"/>
  <c r="Y15" i="1"/>
  <c r="X20" i="1"/>
  <c r="X21" i="1" s="1"/>
  <c r="X16" i="1"/>
  <c r="Y10" i="1"/>
  <c r="Y11" i="1"/>
  <c r="Z9" i="1"/>
  <c r="Z13" i="1" s="1"/>
  <c r="AB2" i="1"/>
  <c r="AA5" i="1"/>
  <c r="AA4" i="1"/>
  <c r="AA6" i="1"/>
  <c r="AA3" i="1"/>
  <c r="AA19" i="1" s="1"/>
  <c r="AA85" i="1" s="1"/>
  <c r="AG3" i="4" l="1"/>
  <c r="AF83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3" i="4"/>
  <c r="AF62" i="4"/>
  <c r="AF61" i="4"/>
  <c r="AF60" i="4"/>
  <c r="AF59" i="4"/>
  <c r="AF58" i="4"/>
  <c r="AF56" i="4"/>
  <c r="AF54" i="4"/>
  <c r="AF52" i="4"/>
  <c r="AF50" i="4"/>
  <c r="AF49" i="4"/>
  <c r="AF48" i="4"/>
  <c r="AF47" i="4"/>
  <c r="AF46" i="4"/>
  <c r="AF44" i="4"/>
  <c r="AF43" i="4"/>
  <c r="AF42" i="4"/>
  <c r="AF41" i="4"/>
  <c r="AF40" i="4"/>
  <c r="AF35" i="4"/>
  <c r="AF33" i="4"/>
  <c r="AF32" i="4"/>
  <c r="AF30" i="4"/>
  <c r="AF57" i="4"/>
  <c r="AF55" i="4"/>
  <c r="AF29" i="4"/>
  <c r="AF27" i="4"/>
  <c r="AF25" i="4"/>
  <c r="AF23" i="4"/>
  <c r="AF22" i="4"/>
  <c r="AF21" i="4"/>
  <c r="AF20" i="4"/>
  <c r="AF19" i="4"/>
  <c r="AF16" i="4"/>
  <c r="AF15" i="4"/>
  <c r="AF53" i="4"/>
  <c r="AF14" i="4"/>
  <c r="AF13" i="4"/>
  <c r="AF9" i="4"/>
  <c r="AF8" i="4"/>
  <c r="AF7" i="4"/>
  <c r="AF6" i="4"/>
  <c r="R77" i="1"/>
  <c r="R78" i="1" s="1"/>
  <c r="R80" i="1" s="1"/>
  <c r="T73" i="1"/>
  <c r="T142" i="1" s="1"/>
  <c r="S182" i="1"/>
  <c r="X184" i="1"/>
  <c r="X119" i="1"/>
  <c r="X121" i="1" s="1"/>
  <c r="X107" i="1"/>
  <c r="X70" i="1"/>
  <c r="X87" i="1"/>
  <c r="X93" i="1" s="1"/>
  <c r="X114" i="1" s="1"/>
  <c r="S62" i="1"/>
  <c r="S64" i="1" s="1"/>
  <c r="S154" i="1" s="1"/>
  <c r="S178" i="1" s="1"/>
  <c r="S140" i="1"/>
  <c r="S141" i="1" s="1"/>
  <c r="S152" i="1" s="1"/>
  <c r="T74" i="1"/>
  <c r="T75" i="1" s="1"/>
  <c r="V69" i="1"/>
  <c r="V71" i="1" s="1"/>
  <c r="Y14" i="1"/>
  <c r="T58" i="1"/>
  <c r="T60" i="1" s="1"/>
  <c r="U55" i="1"/>
  <c r="U56" i="1"/>
  <c r="U57" i="1"/>
  <c r="W32" i="1"/>
  <c r="V51" i="1"/>
  <c r="V52" i="1" s="1"/>
  <c r="AA25" i="1"/>
  <c r="AA38" i="1"/>
  <c r="AA50" i="1"/>
  <c r="AA48" i="1"/>
  <c r="AA42" i="1"/>
  <c r="X29" i="1"/>
  <c r="X30" i="1"/>
  <c r="X41" i="1"/>
  <c r="X37" i="1"/>
  <c r="Z7" i="1"/>
  <c r="Y8" i="1"/>
  <c r="W31" i="1"/>
  <c r="V35" i="1"/>
  <c r="V39" i="1" s="1"/>
  <c r="V44" i="1" s="1"/>
  <c r="V139" i="1" s="1"/>
  <c r="X23" i="1"/>
  <c r="Z10" i="1"/>
  <c r="Z11" i="1"/>
  <c r="Z15" i="1"/>
  <c r="Y20" i="1"/>
  <c r="Y21" i="1" s="1"/>
  <c r="Y16" i="1"/>
  <c r="Y12" i="1"/>
  <c r="Y105" i="1" s="1"/>
  <c r="Y22" i="1"/>
  <c r="Y86" i="1" s="1"/>
  <c r="Y92" i="1" s="1"/>
  <c r="Y100" i="1" s="1"/>
  <c r="AA9" i="1"/>
  <c r="AA13" i="1" s="1"/>
  <c r="AC2" i="1"/>
  <c r="AB6" i="1"/>
  <c r="AB5" i="1"/>
  <c r="AB4" i="1"/>
  <c r="AB3" i="1"/>
  <c r="AB19" i="1" s="1"/>
  <c r="AB85" i="1" s="1"/>
  <c r="AH3" i="4" l="1"/>
  <c r="AG83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58" i="4"/>
  <c r="AG57" i="4"/>
  <c r="AG56" i="4"/>
  <c r="AG55" i="4"/>
  <c r="AG54" i="4"/>
  <c r="AG53" i="4"/>
  <c r="AG52" i="4"/>
  <c r="AG66" i="4"/>
  <c r="AG63" i="4"/>
  <c r="AG62" i="4"/>
  <c r="AG61" i="4"/>
  <c r="AG60" i="4"/>
  <c r="AG59" i="4"/>
  <c r="AG50" i="4"/>
  <c r="AG49" i="4"/>
  <c r="AG48" i="4"/>
  <c r="AG47" i="4"/>
  <c r="AG46" i="4"/>
  <c r="AG44" i="4"/>
  <c r="AG43" i="4"/>
  <c r="AG42" i="4"/>
  <c r="AG41" i="4"/>
  <c r="AG40" i="4"/>
  <c r="AG35" i="4"/>
  <c r="AG33" i="4"/>
  <c r="AG32" i="4"/>
  <c r="AG30" i="4"/>
  <c r="AG29" i="4"/>
  <c r="AG27" i="4"/>
  <c r="AG25" i="4"/>
  <c r="AG23" i="4"/>
  <c r="AG22" i="4"/>
  <c r="AG21" i="4"/>
  <c r="AG20" i="4"/>
  <c r="AG19" i="4"/>
  <c r="AG16" i="4"/>
  <c r="AG15" i="4"/>
  <c r="AG13" i="4"/>
  <c r="AG14" i="4"/>
  <c r="AG9" i="4"/>
  <c r="AG8" i="4"/>
  <c r="AG7" i="4"/>
  <c r="AG6" i="4"/>
  <c r="Y184" i="1"/>
  <c r="U73" i="1"/>
  <c r="U142" i="1" s="1"/>
  <c r="T182" i="1"/>
  <c r="S77" i="1"/>
  <c r="S78" i="1" s="1"/>
  <c r="S80" i="1" s="1"/>
  <c r="T62" i="1"/>
  <c r="T64" i="1" s="1"/>
  <c r="T154" i="1" s="1"/>
  <c r="T178" i="1" s="1"/>
  <c r="T140" i="1"/>
  <c r="T141" i="1" s="1"/>
  <c r="T152" i="1" s="1"/>
  <c r="Y70" i="1"/>
  <c r="Y87" i="1"/>
  <c r="Y93" i="1" s="1"/>
  <c r="Y114" i="1" s="1"/>
  <c r="Y119" i="1"/>
  <c r="Y121" i="1" s="1"/>
  <c r="Y107" i="1"/>
  <c r="W69" i="1"/>
  <c r="W71" i="1" s="1"/>
  <c r="U58" i="1"/>
  <c r="U60" i="1" s="1"/>
  <c r="Z14" i="1"/>
  <c r="V55" i="1"/>
  <c r="V56" i="1"/>
  <c r="V57" i="1"/>
  <c r="AB25" i="1"/>
  <c r="AB42" i="1"/>
  <c r="AB38" i="1"/>
  <c r="AB48" i="1"/>
  <c r="AB50" i="1"/>
  <c r="X31" i="1"/>
  <c r="W35" i="1"/>
  <c r="W39" i="1" s="1"/>
  <c r="W44" i="1" s="1"/>
  <c r="W139" i="1" s="1"/>
  <c r="Y30" i="1"/>
  <c r="Y29" i="1"/>
  <c r="Y41" i="1"/>
  <c r="Y37" i="1"/>
  <c r="AA7" i="1"/>
  <c r="Z8" i="1"/>
  <c r="X32" i="1"/>
  <c r="W51" i="1"/>
  <c r="W52" i="1" s="1"/>
  <c r="Y23" i="1"/>
  <c r="AA15" i="1"/>
  <c r="Z20" i="1"/>
  <c r="Z21" i="1" s="1"/>
  <c r="Z16" i="1"/>
  <c r="Z12" i="1"/>
  <c r="Z105" i="1" s="1"/>
  <c r="Z22" i="1"/>
  <c r="Z86" i="1" s="1"/>
  <c r="Z92" i="1" s="1"/>
  <c r="Z100" i="1" s="1"/>
  <c r="AA10" i="1"/>
  <c r="AA11" i="1"/>
  <c r="AB9" i="1"/>
  <c r="AB13" i="1" s="1"/>
  <c r="AD2" i="1"/>
  <c r="AC6" i="1"/>
  <c r="AC5" i="1"/>
  <c r="AC4" i="1"/>
  <c r="AC3" i="1"/>
  <c r="AC19" i="1" s="1"/>
  <c r="AC85" i="1" s="1"/>
  <c r="AI3" i="4" l="1"/>
  <c r="AH83" i="4"/>
  <c r="AH80" i="4"/>
  <c r="AH79" i="4"/>
  <c r="AH78" i="4"/>
  <c r="AH77" i="4"/>
  <c r="AH76" i="4"/>
  <c r="AH75" i="4"/>
  <c r="AH66" i="4"/>
  <c r="AH63" i="4"/>
  <c r="AH62" i="4"/>
  <c r="AH61" i="4"/>
  <c r="AH60" i="4"/>
  <c r="AH59" i="4"/>
  <c r="AH74" i="4"/>
  <c r="AH73" i="4"/>
  <c r="AH72" i="4"/>
  <c r="AH71" i="4"/>
  <c r="AH70" i="4"/>
  <c r="AH69" i="4"/>
  <c r="AH68" i="4"/>
  <c r="AH67" i="4"/>
  <c r="AH58" i="4"/>
  <c r="AH57" i="4"/>
  <c r="AH56" i="4"/>
  <c r="AH55" i="4"/>
  <c r="AH54" i="4"/>
  <c r="AH53" i="4"/>
  <c r="AH52" i="4"/>
  <c r="AH50" i="4"/>
  <c r="AH49" i="4"/>
  <c r="AH48" i="4"/>
  <c r="AH47" i="4"/>
  <c r="AH46" i="4"/>
  <c r="AH44" i="4"/>
  <c r="AH43" i="4"/>
  <c r="AH42" i="4"/>
  <c r="AH41" i="4"/>
  <c r="AH40" i="4"/>
  <c r="AH35" i="4"/>
  <c r="AH33" i="4"/>
  <c r="AH32" i="4"/>
  <c r="AH30" i="4"/>
  <c r="AH29" i="4"/>
  <c r="AH27" i="4"/>
  <c r="AH25" i="4"/>
  <c r="AH23" i="4"/>
  <c r="AH22" i="4"/>
  <c r="AH21" i="4"/>
  <c r="AH20" i="4"/>
  <c r="AH19" i="4"/>
  <c r="AH16" i="4"/>
  <c r="AH15" i="4"/>
  <c r="AH14" i="4"/>
  <c r="AH13" i="4"/>
  <c r="AH9" i="4"/>
  <c r="AH8" i="4"/>
  <c r="AH7" i="4"/>
  <c r="AH6" i="4"/>
  <c r="U74" i="1"/>
  <c r="U75" i="1" s="1"/>
  <c r="T77" i="1"/>
  <c r="T78" i="1" s="1"/>
  <c r="T80" i="1" s="1"/>
  <c r="V73" i="1"/>
  <c r="V142" i="1" s="1"/>
  <c r="U182" i="1"/>
  <c r="Z184" i="1"/>
  <c r="Z119" i="1"/>
  <c r="Z121" i="1" s="1"/>
  <c r="Z107" i="1"/>
  <c r="U62" i="1"/>
  <c r="U64" i="1" s="1"/>
  <c r="U154" i="1" s="1"/>
  <c r="U178" i="1" s="1"/>
  <c r="U140" i="1"/>
  <c r="U141" i="1" s="1"/>
  <c r="U152" i="1" s="1"/>
  <c r="Z70" i="1"/>
  <c r="Z87" i="1"/>
  <c r="Z93" i="1" s="1"/>
  <c r="Z114" i="1" s="1"/>
  <c r="V74" i="1"/>
  <c r="V75" i="1" s="1"/>
  <c r="X69" i="1"/>
  <c r="X71" i="1" s="1"/>
  <c r="Z23" i="1"/>
  <c r="V58" i="1"/>
  <c r="V60" i="1" s="1"/>
  <c r="AA14" i="1"/>
  <c r="W56" i="1"/>
  <c r="W57" i="1"/>
  <c r="W55" i="1"/>
  <c r="AC25" i="1"/>
  <c r="AC42" i="1"/>
  <c r="AC38" i="1"/>
  <c r="AC48" i="1"/>
  <c r="AC50" i="1"/>
  <c r="Z41" i="1"/>
  <c r="Z37" i="1"/>
  <c r="X35" i="1"/>
  <c r="X39" i="1" s="1"/>
  <c r="X44" i="1" s="1"/>
  <c r="X139" i="1" s="1"/>
  <c r="Y31" i="1"/>
  <c r="Z29" i="1"/>
  <c r="Z30" i="1"/>
  <c r="Y32" i="1"/>
  <c r="X51" i="1"/>
  <c r="X52" i="1" s="1"/>
  <c r="AB7" i="1"/>
  <c r="AA8" i="1"/>
  <c r="AB10" i="1"/>
  <c r="AB11" i="1"/>
  <c r="AA12" i="1"/>
  <c r="AA105" i="1" s="1"/>
  <c r="AA22" i="1"/>
  <c r="AA86" i="1" s="1"/>
  <c r="AA92" i="1" s="1"/>
  <c r="AA100" i="1" s="1"/>
  <c r="AB15" i="1"/>
  <c r="AA20" i="1"/>
  <c r="AA21" i="1" s="1"/>
  <c r="AA16" i="1"/>
  <c r="AC9" i="1"/>
  <c r="AC13" i="1" s="1"/>
  <c r="AE2" i="1"/>
  <c r="AD6" i="1"/>
  <c r="AD3" i="1"/>
  <c r="AD19" i="1" s="1"/>
  <c r="AD85" i="1" s="1"/>
  <c r="AD4" i="1"/>
  <c r="AD5" i="1"/>
  <c r="AJ3" i="4" l="1"/>
  <c r="AI74" i="4"/>
  <c r="AI73" i="4"/>
  <c r="AI72" i="4"/>
  <c r="AI71" i="4"/>
  <c r="AI70" i="4"/>
  <c r="AI69" i="4"/>
  <c r="AI68" i="4"/>
  <c r="AI67" i="4"/>
  <c r="AI83" i="4"/>
  <c r="AI80" i="4"/>
  <c r="AI79" i="4"/>
  <c r="AI78" i="4"/>
  <c r="AI77" i="4"/>
  <c r="AI76" i="4"/>
  <c r="AI75" i="4"/>
  <c r="AI66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0" i="4"/>
  <c r="AI49" i="4"/>
  <c r="AI48" i="4"/>
  <c r="AI47" i="4"/>
  <c r="AI46" i="4"/>
  <c r="AI44" i="4"/>
  <c r="AI43" i="4"/>
  <c r="AI42" i="4"/>
  <c r="AI41" i="4"/>
  <c r="AI40" i="4"/>
  <c r="AI35" i="4"/>
  <c r="AI33" i="4"/>
  <c r="AI32" i="4"/>
  <c r="AI30" i="4"/>
  <c r="AI29" i="4"/>
  <c r="AI27" i="4"/>
  <c r="AI25" i="4"/>
  <c r="AI23" i="4"/>
  <c r="AI22" i="4"/>
  <c r="AI21" i="4"/>
  <c r="AI20" i="4"/>
  <c r="AI19" i="4"/>
  <c r="AI16" i="4"/>
  <c r="AI15" i="4"/>
  <c r="AI14" i="4"/>
  <c r="AI13" i="4"/>
  <c r="AI9" i="4"/>
  <c r="AI8" i="4"/>
  <c r="AI7" i="4"/>
  <c r="AI6" i="4"/>
  <c r="AA184" i="1"/>
  <c r="U77" i="1"/>
  <c r="U78" i="1" s="1"/>
  <c r="U80" i="1" s="1"/>
  <c r="W73" i="1"/>
  <c r="W142" i="1" s="1"/>
  <c r="V182" i="1"/>
  <c r="AA107" i="1"/>
  <c r="AA119" i="1"/>
  <c r="AA121" i="1" s="1"/>
  <c r="V62" i="1"/>
  <c r="V64" i="1" s="1"/>
  <c r="V154" i="1" s="1"/>
  <c r="V178" i="1" s="1"/>
  <c r="V140" i="1"/>
  <c r="V141" i="1" s="1"/>
  <c r="V152" i="1" s="1"/>
  <c r="AA70" i="1"/>
  <c r="AA87" i="1"/>
  <c r="AA93" i="1" s="1"/>
  <c r="AA114" i="1" s="1"/>
  <c r="W74" i="1"/>
  <c r="W75" i="1" s="1"/>
  <c r="Y69" i="1"/>
  <c r="Y71" i="1" s="1"/>
  <c r="AB14" i="1"/>
  <c r="X55" i="1"/>
  <c r="X57" i="1"/>
  <c r="X56" i="1"/>
  <c r="W58" i="1"/>
  <c r="W60" i="1" s="1"/>
  <c r="AC7" i="1"/>
  <c r="AB8" i="1"/>
  <c r="AA30" i="1"/>
  <c r="AA29" i="1"/>
  <c r="Z32" i="1"/>
  <c r="Y51" i="1"/>
  <c r="Y52" i="1" s="1"/>
  <c r="Y35" i="1"/>
  <c r="Y39" i="1" s="1"/>
  <c r="Y44" i="1" s="1"/>
  <c r="Y139" i="1" s="1"/>
  <c r="Z31" i="1"/>
  <c r="AD25" i="1"/>
  <c r="AD42" i="1"/>
  <c r="AD38" i="1"/>
  <c r="AD48" i="1"/>
  <c r="AD50" i="1"/>
  <c r="AA41" i="1"/>
  <c r="AA37" i="1"/>
  <c r="AA23" i="1"/>
  <c r="AC15" i="1"/>
  <c r="AB20" i="1"/>
  <c r="AB21" i="1" s="1"/>
  <c r="AB16" i="1"/>
  <c r="AB22" i="1"/>
  <c r="AB86" i="1" s="1"/>
  <c r="AB92" i="1" s="1"/>
  <c r="AB100" i="1" s="1"/>
  <c r="AB12" i="1"/>
  <c r="AB105" i="1" s="1"/>
  <c r="AC10" i="1"/>
  <c r="AC11" i="1"/>
  <c r="AD9" i="1"/>
  <c r="AD13" i="1" s="1"/>
  <c r="AF2" i="1"/>
  <c r="AE5" i="1"/>
  <c r="AE4" i="1"/>
  <c r="AE6" i="1"/>
  <c r="AE3" i="1"/>
  <c r="AE19" i="1" s="1"/>
  <c r="AE85" i="1" s="1"/>
  <c r="AK3" i="4" l="1"/>
  <c r="AJ83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0" i="4"/>
  <c r="AJ49" i="4"/>
  <c r="AJ48" i="4"/>
  <c r="AJ47" i="4"/>
  <c r="AJ46" i="4"/>
  <c r="AJ44" i="4"/>
  <c r="AJ43" i="4"/>
  <c r="AJ42" i="4"/>
  <c r="AJ41" i="4"/>
  <c r="AJ40" i="4"/>
  <c r="AJ35" i="4"/>
  <c r="AJ33" i="4"/>
  <c r="AJ32" i="4"/>
  <c r="AJ30" i="4"/>
  <c r="AJ29" i="4"/>
  <c r="AJ27" i="4"/>
  <c r="AJ25" i="4"/>
  <c r="AJ23" i="4"/>
  <c r="AJ22" i="4"/>
  <c r="AJ21" i="4"/>
  <c r="AJ20" i="4"/>
  <c r="AJ19" i="4"/>
  <c r="AJ16" i="4"/>
  <c r="AJ15" i="4"/>
  <c r="AJ14" i="4"/>
  <c r="AJ13" i="4"/>
  <c r="AJ9" i="4"/>
  <c r="AJ8" i="4"/>
  <c r="AJ7" i="4"/>
  <c r="AJ6" i="4"/>
  <c r="AB184" i="1"/>
  <c r="X73" i="1"/>
  <c r="X142" i="1" s="1"/>
  <c r="W182" i="1"/>
  <c r="AB70" i="1"/>
  <c r="AB87" i="1"/>
  <c r="AB93" i="1" s="1"/>
  <c r="AB114" i="1" s="1"/>
  <c r="AB107" i="1"/>
  <c r="AB119" i="1"/>
  <c r="AB121" i="1" s="1"/>
  <c r="V77" i="1"/>
  <c r="V78" i="1" s="1"/>
  <c r="V80" i="1" s="1"/>
  <c r="W62" i="1"/>
  <c r="W64" i="1" s="1"/>
  <c r="W154" i="1" s="1"/>
  <c r="W178" i="1" s="1"/>
  <c r="W140" i="1"/>
  <c r="W141" i="1" s="1"/>
  <c r="W152" i="1" s="1"/>
  <c r="AC14" i="1"/>
  <c r="W77" i="1"/>
  <c r="W78" i="1" s="1"/>
  <c r="W80" i="1" s="1"/>
  <c r="Z69" i="1"/>
  <c r="Z71" i="1" s="1"/>
  <c r="X74" i="1"/>
  <c r="X75" i="1" s="1"/>
  <c r="X58" i="1"/>
  <c r="X60" i="1" s="1"/>
  <c r="AB23" i="1"/>
  <c r="Y55" i="1"/>
  <c r="Y57" i="1"/>
  <c r="Y56" i="1"/>
  <c r="AE25" i="1"/>
  <c r="AE50" i="1"/>
  <c r="AE42" i="1"/>
  <c r="AE38" i="1"/>
  <c r="AE48" i="1"/>
  <c r="AB29" i="1"/>
  <c r="AB30" i="1"/>
  <c r="AA32" i="1"/>
  <c r="Z51" i="1"/>
  <c r="Z52" i="1" s="1"/>
  <c r="AB41" i="1"/>
  <c r="AB37" i="1"/>
  <c r="AA31" i="1"/>
  <c r="Z35" i="1"/>
  <c r="Z39" i="1" s="1"/>
  <c r="Z44" i="1" s="1"/>
  <c r="Z139" i="1" s="1"/>
  <c r="AD7" i="1"/>
  <c r="AC8" i="1"/>
  <c r="AD10" i="1"/>
  <c r="AD11" i="1"/>
  <c r="AC12" i="1"/>
  <c r="AC105" i="1" s="1"/>
  <c r="AC22" i="1"/>
  <c r="AC86" i="1" s="1"/>
  <c r="AC92" i="1" s="1"/>
  <c r="AC100" i="1" s="1"/>
  <c r="AD15" i="1"/>
  <c r="AC20" i="1"/>
  <c r="AC21" i="1" s="1"/>
  <c r="AC16" i="1"/>
  <c r="AE9" i="1"/>
  <c r="AE13" i="1" s="1"/>
  <c r="AG2" i="1"/>
  <c r="AF6" i="1"/>
  <c r="AF5" i="1"/>
  <c r="AF4" i="1"/>
  <c r="AF3" i="1"/>
  <c r="AF19" i="1" s="1"/>
  <c r="AF85" i="1" s="1"/>
  <c r="AL3" i="4" l="1"/>
  <c r="AK83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58" i="4"/>
  <c r="AK57" i="4"/>
  <c r="AK56" i="4"/>
  <c r="AK55" i="4"/>
  <c r="AK54" i="4"/>
  <c r="AK53" i="4"/>
  <c r="AK52" i="4"/>
  <c r="AK66" i="4"/>
  <c r="AK62" i="4"/>
  <c r="AK60" i="4"/>
  <c r="AK59" i="4"/>
  <c r="AK63" i="4"/>
  <c r="AK50" i="4"/>
  <c r="AK49" i="4"/>
  <c r="AK48" i="4"/>
  <c r="AK47" i="4"/>
  <c r="AK46" i="4"/>
  <c r="AK44" i="4"/>
  <c r="AK43" i="4"/>
  <c r="AK42" i="4"/>
  <c r="AK41" i="4"/>
  <c r="AK40" i="4"/>
  <c r="AK35" i="4"/>
  <c r="AK33" i="4"/>
  <c r="AK32" i="4"/>
  <c r="AK30" i="4"/>
  <c r="AK61" i="4"/>
  <c r="AK14" i="4"/>
  <c r="AK29" i="4"/>
  <c r="AK27" i="4"/>
  <c r="AK25" i="4"/>
  <c r="AK23" i="4"/>
  <c r="AK22" i="4"/>
  <c r="AK21" i="4"/>
  <c r="AK20" i="4"/>
  <c r="AK19" i="4"/>
  <c r="AK16" i="4"/>
  <c r="AK15" i="4"/>
  <c r="AK13" i="4"/>
  <c r="AK9" i="4"/>
  <c r="AK8" i="4"/>
  <c r="AK7" i="4"/>
  <c r="AK6" i="4"/>
  <c r="Y73" i="1"/>
  <c r="Y142" i="1" s="1"/>
  <c r="X182" i="1"/>
  <c r="AC184" i="1"/>
  <c r="AC119" i="1"/>
  <c r="AC121" i="1" s="1"/>
  <c r="AC107" i="1"/>
  <c r="AC70" i="1"/>
  <c r="AC87" i="1"/>
  <c r="AC93" i="1" s="1"/>
  <c r="AC114" i="1" s="1"/>
  <c r="X62" i="1"/>
  <c r="X64" i="1" s="1"/>
  <c r="X154" i="1" s="1"/>
  <c r="X178" i="1" s="1"/>
  <c r="X140" i="1"/>
  <c r="X141" i="1" s="1"/>
  <c r="X152" i="1" s="1"/>
  <c r="AA69" i="1"/>
  <c r="AA71" i="1" s="1"/>
  <c r="Y74" i="1"/>
  <c r="Y75" i="1" s="1"/>
  <c r="AD14" i="1"/>
  <c r="Z55" i="1"/>
  <c r="Z56" i="1"/>
  <c r="Z57" i="1"/>
  <c r="Y58" i="1"/>
  <c r="Y60" i="1" s="1"/>
  <c r="AF25" i="1"/>
  <c r="AF50" i="1"/>
  <c r="AF42" i="1"/>
  <c r="AF38" i="1"/>
  <c r="AF48" i="1"/>
  <c r="AC29" i="1"/>
  <c r="AC30" i="1"/>
  <c r="AB31" i="1"/>
  <c r="AA35" i="1"/>
  <c r="AA39" i="1" s="1"/>
  <c r="AA44" i="1" s="1"/>
  <c r="AA139" i="1" s="1"/>
  <c r="AC41" i="1"/>
  <c r="AC37" i="1"/>
  <c r="AB32" i="1"/>
  <c r="AA51" i="1"/>
  <c r="AA52" i="1" s="1"/>
  <c r="AE7" i="1"/>
  <c r="AD8" i="1"/>
  <c r="AC23" i="1"/>
  <c r="AE15" i="1"/>
  <c r="AD20" i="1"/>
  <c r="AD21" i="1" s="1"/>
  <c r="AD87" i="1" s="1"/>
  <c r="AD93" i="1" s="1"/>
  <c r="AD114" i="1" s="1"/>
  <c r="AD16" i="1"/>
  <c r="AD12" i="1"/>
  <c r="AD105" i="1" s="1"/>
  <c r="AD22" i="1"/>
  <c r="AD86" i="1" s="1"/>
  <c r="AD92" i="1" s="1"/>
  <c r="AD100" i="1" s="1"/>
  <c r="AE10" i="1"/>
  <c r="AE11" i="1"/>
  <c r="AF9" i="1"/>
  <c r="AF13" i="1" s="1"/>
  <c r="AH2" i="1"/>
  <c r="AG6" i="1"/>
  <c r="AG5" i="1"/>
  <c r="AG4" i="1"/>
  <c r="AG3" i="1"/>
  <c r="AG19" i="1" s="1"/>
  <c r="AG85" i="1" s="1"/>
  <c r="AM3" i="4" l="1"/>
  <c r="AL83" i="4"/>
  <c r="AL80" i="4"/>
  <c r="AL79" i="4"/>
  <c r="AL78" i="4"/>
  <c r="AL77" i="4"/>
  <c r="AL76" i="4"/>
  <c r="AL75" i="4"/>
  <c r="AL66" i="4"/>
  <c r="AL63" i="4"/>
  <c r="AL62" i="4"/>
  <c r="AL61" i="4"/>
  <c r="AL60" i="4"/>
  <c r="AL59" i="4"/>
  <c r="AL74" i="4"/>
  <c r="AL72" i="4"/>
  <c r="AL70" i="4"/>
  <c r="AL68" i="4"/>
  <c r="AL58" i="4"/>
  <c r="AL57" i="4"/>
  <c r="AL56" i="4"/>
  <c r="AL55" i="4"/>
  <c r="AL54" i="4"/>
  <c r="AL53" i="4"/>
  <c r="AL52" i="4"/>
  <c r="AL67" i="4"/>
  <c r="AL73" i="4"/>
  <c r="AL71" i="4"/>
  <c r="AL69" i="4"/>
  <c r="AL29" i="4"/>
  <c r="AL27" i="4"/>
  <c r="AL25" i="4"/>
  <c r="AL23" i="4"/>
  <c r="AL22" i="4"/>
  <c r="AL21" i="4"/>
  <c r="AL20" i="4"/>
  <c r="AL19" i="4"/>
  <c r="AL16" i="4"/>
  <c r="AL15" i="4"/>
  <c r="AL50" i="4"/>
  <c r="AL49" i="4"/>
  <c r="AL48" i="4"/>
  <c r="AL47" i="4"/>
  <c r="AL46" i="4"/>
  <c r="AL44" i="4"/>
  <c r="AL43" i="4"/>
  <c r="AL42" i="4"/>
  <c r="AL41" i="4"/>
  <c r="AL40" i="4"/>
  <c r="AL35" i="4"/>
  <c r="AL33" i="4"/>
  <c r="AL32" i="4"/>
  <c r="AL30" i="4"/>
  <c r="AL14" i="4"/>
  <c r="AL13" i="4"/>
  <c r="AL9" i="4"/>
  <c r="AL8" i="4"/>
  <c r="AL7" i="4"/>
  <c r="AL6" i="4"/>
  <c r="AD184" i="1"/>
  <c r="Z73" i="1"/>
  <c r="Z142" i="1" s="1"/>
  <c r="Y182" i="1"/>
  <c r="Y62" i="1"/>
  <c r="Y64" i="1" s="1"/>
  <c r="Y154" i="1" s="1"/>
  <c r="Y178" i="1" s="1"/>
  <c r="Y140" i="1"/>
  <c r="Y141" i="1" s="1"/>
  <c r="Y152" i="1" s="1"/>
  <c r="AD119" i="1"/>
  <c r="AD121" i="1" s="1"/>
  <c r="AD107" i="1"/>
  <c r="X77" i="1"/>
  <c r="X78" i="1" s="1"/>
  <c r="X80" i="1" s="1"/>
  <c r="AB69" i="1"/>
  <c r="AB71" i="1" s="1"/>
  <c r="Z74" i="1"/>
  <c r="Z75" i="1" s="1"/>
  <c r="AD23" i="1"/>
  <c r="AD70" i="1"/>
  <c r="Z58" i="1"/>
  <c r="Z60" i="1" s="1"/>
  <c r="AA56" i="1"/>
  <c r="AA55" i="1"/>
  <c r="AA57" i="1"/>
  <c r="AE14" i="1"/>
  <c r="AG25" i="1"/>
  <c r="AG42" i="1"/>
  <c r="AG38" i="1"/>
  <c r="AG48" i="1"/>
  <c r="AG50" i="1"/>
  <c r="AF7" i="1"/>
  <c r="AE8" i="1"/>
  <c r="AC32" i="1"/>
  <c r="AB51" i="1"/>
  <c r="AB52" i="1" s="1"/>
  <c r="AD30" i="1"/>
  <c r="AD29" i="1"/>
  <c r="AD41" i="1"/>
  <c r="AD37" i="1"/>
  <c r="AC31" i="1"/>
  <c r="AB35" i="1"/>
  <c r="AB39" i="1" s="1"/>
  <c r="AB44" i="1" s="1"/>
  <c r="AB139" i="1" s="1"/>
  <c r="AF10" i="1"/>
  <c r="AF11" i="1"/>
  <c r="AE12" i="1"/>
  <c r="AE105" i="1" s="1"/>
  <c r="AE22" i="1"/>
  <c r="AE86" i="1" s="1"/>
  <c r="AE92" i="1" s="1"/>
  <c r="AE100" i="1" s="1"/>
  <c r="AF15" i="1"/>
  <c r="AE20" i="1"/>
  <c r="AE21" i="1" s="1"/>
  <c r="AE16" i="1"/>
  <c r="AG9" i="1"/>
  <c r="AG13" i="1" s="1"/>
  <c r="AI2" i="1"/>
  <c r="AH6" i="1"/>
  <c r="AH4" i="1"/>
  <c r="AH3" i="1"/>
  <c r="AH19" i="1" s="1"/>
  <c r="AH85" i="1" s="1"/>
  <c r="AH5" i="1"/>
  <c r="AM74" i="4" l="1"/>
  <c r="AM73" i="4"/>
  <c r="AM72" i="4"/>
  <c r="AM71" i="4"/>
  <c r="AM70" i="4"/>
  <c r="AM69" i="4"/>
  <c r="AM68" i="4"/>
  <c r="AM67" i="4"/>
  <c r="AM83" i="4"/>
  <c r="AM80" i="4"/>
  <c r="AM78" i="4"/>
  <c r="AM76" i="4"/>
  <c r="AM66" i="4"/>
  <c r="AM63" i="4"/>
  <c r="AM62" i="4"/>
  <c r="AM61" i="4"/>
  <c r="AM60" i="4"/>
  <c r="AM59" i="4"/>
  <c r="AM75" i="4"/>
  <c r="AM79" i="4"/>
  <c r="AM58" i="4"/>
  <c r="AM57" i="4"/>
  <c r="AM56" i="4"/>
  <c r="AM55" i="4"/>
  <c r="AM54" i="4"/>
  <c r="AM53" i="4"/>
  <c r="AM52" i="4"/>
  <c r="AM77" i="4"/>
  <c r="AM50" i="4"/>
  <c r="AM49" i="4"/>
  <c r="AM48" i="4"/>
  <c r="AM47" i="4"/>
  <c r="AM46" i="4"/>
  <c r="AM44" i="4"/>
  <c r="AM43" i="4"/>
  <c r="AM42" i="4"/>
  <c r="AM41" i="4"/>
  <c r="AM40" i="4"/>
  <c r="AM35" i="4"/>
  <c r="AM33" i="4"/>
  <c r="AM32" i="4"/>
  <c r="AM30" i="4"/>
  <c r="AM29" i="4"/>
  <c r="AM27" i="4"/>
  <c r="AM25" i="4"/>
  <c r="AM23" i="4"/>
  <c r="AM22" i="4"/>
  <c r="AM21" i="4"/>
  <c r="AM20" i="4"/>
  <c r="AM19" i="4"/>
  <c r="AM16" i="4"/>
  <c r="AM15" i="4"/>
  <c r="AM14" i="4"/>
  <c r="AM13" i="4"/>
  <c r="AM9" i="4"/>
  <c r="AM8" i="4"/>
  <c r="AM7" i="4"/>
  <c r="AM6" i="4"/>
  <c r="AE184" i="1"/>
  <c r="AA73" i="1"/>
  <c r="AA142" i="1" s="1"/>
  <c r="Z182" i="1"/>
  <c r="AF184" i="1"/>
  <c r="Y77" i="1"/>
  <c r="Y78" i="1" s="1"/>
  <c r="Y80" i="1" s="1"/>
  <c r="AE119" i="1"/>
  <c r="AE121" i="1" s="1"/>
  <c r="AE107" i="1"/>
  <c r="AE70" i="1"/>
  <c r="AE87" i="1"/>
  <c r="AE93" i="1" s="1"/>
  <c r="AE114" i="1" s="1"/>
  <c r="Z62" i="1"/>
  <c r="Z64" i="1" s="1"/>
  <c r="Z154" i="1" s="1"/>
  <c r="Z178" i="1" s="1"/>
  <c r="Z140" i="1"/>
  <c r="Z141" i="1" s="1"/>
  <c r="Z152" i="1" s="1"/>
  <c r="AC69" i="1"/>
  <c r="AC71" i="1" s="1"/>
  <c r="AF14" i="1"/>
  <c r="AB56" i="1"/>
  <c r="AB57" i="1"/>
  <c r="AB55" i="1"/>
  <c r="AA58" i="1"/>
  <c r="AA60" i="1" s="1"/>
  <c r="AD31" i="1"/>
  <c r="AC35" i="1"/>
  <c r="AC39" i="1" s="1"/>
  <c r="AC44" i="1" s="1"/>
  <c r="AC139" i="1" s="1"/>
  <c r="AE30" i="1"/>
  <c r="AE29" i="1"/>
  <c r="AE41" i="1"/>
  <c r="AE37" i="1"/>
  <c r="AD32" i="1"/>
  <c r="AC51" i="1"/>
  <c r="AC52" i="1" s="1"/>
  <c r="AG7" i="1"/>
  <c r="AF8" i="1"/>
  <c r="AH25" i="1"/>
  <c r="AH42" i="1"/>
  <c r="AH38" i="1"/>
  <c r="AH48" i="1"/>
  <c r="AH50" i="1"/>
  <c r="AE23" i="1"/>
  <c r="AG15" i="1"/>
  <c r="AF20" i="1"/>
  <c r="AF21" i="1" s="1"/>
  <c r="AF16" i="1"/>
  <c r="AF22" i="1"/>
  <c r="AF86" i="1" s="1"/>
  <c r="AF92" i="1" s="1"/>
  <c r="AF100" i="1" s="1"/>
  <c r="AF12" i="1"/>
  <c r="AF105" i="1" s="1"/>
  <c r="AG10" i="1"/>
  <c r="AG11" i="1"/>
  <c r="AH9" i="1"/>
  <c r="AH13" i="1" s="1"/>
  <c r="AJ2" i="1"/>
  <c r="AI5" i="1"/>
  <c r="AI4" i="1"/>
  <c r="AI6" i="1"/>
  <c r="AI3" i="1"/>
  <c r="AI19" i="1" s="1"/>
  <c r="AI85" i="1" s="1"/>
  <c r="AA74" i="1" l="1"/>
  <c r="AA75" i="1" s="1"/>
  <c r="AB73" i="1"/>
  <c r="AB142" i="1" s="1"/>
  <c r="AA182" i="1"/>
  <c r="AF70" i="1"/>
  <c r="AF87" i="1"/>
  <c r="AF93" i="1" s="1"/>
  <c r="AF114" i="1" s="1"/>
  <c r="AF119" i="1"/>
  <c r="AF121" i="1" s="1"/>
  <c r="AF107" i="1"/>
  <c r="AA62" i="1"/>
  <c r="AA140" i="1"/>
  <c r="AA141" i="1" s="1"/>
  <c r="AA152" i="1" s="1"/>
  <c r="Z77" i="1"/>
  <c r="Z78" i="1" s="1"/>
  <c r="Z80" i="1" s="1"/>
  <c r="AD69" i="1"/>
  <c r="AD71" i="1" s="1"/>
  <c r="AB74" i="1"/>
  <c r="AB75" i="1" s="1"/>
  <c r="AF23" i="1"/>
  <c r="AC57" i="1"/>
  <c r="AC56" i="1"/>
  <c r="AC55" i="1"/>
  <c r="AG14" i="1"/>
  <c r="AB58" i="1"/>
  <c r="AB60" i="1" s="1"/>
  <c r="AE32" i="1"/>
  <c r="AD51" i="1"/>
  <c r="AD52" i="1" s="1"/>
  <c r="AI25" i="1"/>
  <c r="AI38" i="1"/>
  <c r="AI42" i="1"/>
  <c r="AI48" i="1"/>
  <c r="AI50" i="1"/>
  <c r="AF41" i="1"/>
  <c r="AF37" i="1"/>
  <c r="AF29" i="1"/>
  <c r="AF30" i="1"/>
  <c r="AH7" i="1"/>
  <c r="AG8" i="1"/>
  <c r="AE31" i="1"/>
  <c r="AD35" i="1"/>
  <c r="AD39" i="1" s="1"/>
  <c r="AD44" i="1" s="1"/>
  <c r="AD139" i="1" s="1"/>
  <c r="AG12" i="1"/>
  <c r="AG105" i="1" s="1"/>
  <c r="AG22" i="1"/>
  <c r="AG86" i="1" s="1"/>
  <c r="AG92" i="1" s="1"/>
  <c r="AG100" i="1" s="1"/>
  <c r="AH10" i="1"/>
  <c r="AH11" i="1"/>
  <c r="AH15" i="1"/>
  <c r="AG20" i="1"/>
  <c r="AG21" i="1" s="1"/>
  <c r="AG87" i="1" s="1"/>
  <c r="AG93" i="1" s="1"/>
  <c r="AG114" i="1" s="1"/>
  <c r="AG16" i="1"/>
  <c r="AI9" i="1"/>
  <c r="AI13" i="1" s="1"/>
  <c r="AK2" i="1"/>
  <c r="AJ6" i="1"/>
  <c r="AJ5" i="1"/>
  <c r="AJ4" i="1"/>
  <c r="AJ3" i="1"/>
  <c r="AJ19" i="1" s="1"/>
  <c r="AJ85" i="1" s="1"/>
  <c r="AC73" i="1" l="1"/>
  <c r="AC142" i="1" s="1"/>
  <c r="AB182" i="1"/>
  <c r="AG184" i="1"/>
  <c r="AA64" i="1"/>
  <c r="AA154" i="1" s="1"/>
  <c r="AA178" i="1" s="1"/>
  <c r="AA77" i="1"/>
  <c r="AA78" i="1" s="1"/>
  <c r="AG119" i="1"/>
  <c r="AG121" i="1" s="1"/>
  <c r="AG107" i="1"/>
  <c r="AB62" i="1"/>
  <c r="AB64" i="1" s="1"/>
  <c r="AB154" i="1" s="1"/>
  <c r="AB178" i="1" s="1"/>
  <c r="AB140" i="1"/>
  <c r="AB141" i="1" s="1"/>
  <c r="AB152" i="1" s="1"/>
  <c r="AE69" i="1"/>
  <c r="AE71" i="1" s="1"/>
  <c r="AC74" i="1"/>
  <c r="AC75" i="1" s="1"/>
  <c r="AG23" i="1"/>
  <c r="AG70" i="1"/>
  <c r="AH14" i="1"/>
  <c r="AD55" i="1"/>
  <c r="AD56" i="1"/>
  <c r="AD57" i="1"/>
  <c r="AC58" i="1"/>
  <c r="AC60" i="1" s="1"/>
  <c r="AJ25" i="1"/>
  <c r="AJ50" i="1"/>
  <c r="AJ42" i="1"/>
  <c r="AJ38" i="1"/>
  <c r="AJ48" i="1"/>
  <c r="AG41" i="1"/>
  <c r="AG37" i="1"/>
  <c r="AI7" i="1"/>
  <c r="AH8" i="1"/>
  <c r="AG29" i="1"/>
  <c r="AG30" i="1"/>
  <c r="AF31" i="1"/>
  <c r="AE35" i="1"/>
  <c r="AE39" i="1" s="1"/>
  <c r="AE44" i="1" s="1"/>
  <c r="AE139" i="1" s="1"/>
  <c r="AF32" i="1"/>
  <c r="AE51" i="1"/>
  <c r="AE52" i="1" s="1"/>
  <c r="AI10" i="1"/>
  <c r="AI11" i="1"/>
  <c r="AH12" i="1"/>
  <c r="AH105" i="1" s="1"/>
  <c r="AH22" i="1"/>
  <c r="AH86" i="1" s="1"/>
  <c r="AH92" i="1" s="1"/>
  <c r="AH100" i="1" s="1"/>
  <c r="AI15" i="1"/>
  <c r="AH20" i="1"/>
  <c r="AH21" i="1" s="1"/>
  <c r="AH16" i="1"/>
  <c r="AJ9" i="1"/>
  <c r="AJ13" i="1" s="1"/>
  <c r="AL2" i="1"/>
  <c r="AK6" i="1"/>
  <c r="AK5" i="1"/>
  <c r="AK4" i="1"/>
  <c r="AK3" i="1"/>
  <c r="AK19" i="1" s="1"/>
  <c r="AK85" i="1" s="1"/>
  <c r="AD73" i="1" l="1"/>
  <c r="AD142" i="1" s="1"/>
  <c r="AC182" i="1"/>
  <c r="AH184" i="1"/>
  <c r="AA80" i="1"/>
  <c r="AH70" i="1"/>
  <c r="AH87" i="1"/>
  <c r="AH93" i="1" s="1"/>
  <c r="AH114" i="1" s="1"/>
  <c r="AH119" i="1"/>
  <c r="AH121" i="1" s="1"/>
  <c r="AH107" i="1"/>
  <c r="AC62" i="1"/>
  <c r="AC64" i="1" s="1"/>
  <c r="AC154" i="1" s="1"/>
  <c r="AC178" i="1" s="1"/>
  <c r="AC140" i="1"/>
  <c r="AC141" i="1" s="1"/>
  <c r="AC152" i="1" s="1"/>
  <c r="AB77" i="1"/>
  <c r="AB78" i="1" s="1"/>
  <c r="AB80" i="1" s="1"/>
  <c r="AC77" i="1"/>
  <c r="AC78" i="1" s="1"/>
  <c r="AC80" i="1" s="1"/>
  <c r="AF69" i="1"/>
  <c r="AF71" i="1" s="1"/>
  <c r="AD74" i="1"/>
  <c r="AD75" i="1" s="1"/>
  <c r="AI14" i="1"/>
  <c r="AD58" i="1"/>
  <c r="AD60" i="1" s="1"/>
  <c r="AE56" i="1"/>
  <c r="AE57" i="1"/>
  <c r="AE55" i="1"/>
  <c r="AK25" i="1"/>
  <c r="AK42" i="1"/>
  <c r="AK50" i="1"/>
  <c r="AK38" i="1"/>
  <c r="AK48" i="1"/>
  <c r="AH30" i="1"/>
  <c r="AH29" i="1"/>
  <c r="AH41" i="1"/>
  <c r="AH37" i="1"/>
  <c r="AG31" i="1"/>
  <c r="AF35" i="1"/>
  <c r="AF39" i="1" s="1"/>
  <c r="AF44" i="1" s="1"/>
  <c r="AF139" i="1" s="1"/>
  <c r="AJ7" i="1"/>
  <c r="AI8" i="1"/>
  <c r="AG32" i="1"/>
  <c r="AF51" i="1"/>
  <c r="AF52" i="1" s="1"/>
  <c r="AH23" i="1"/>
  <c r="AJ15" i="1"/>
  <c r="AI20" i="1"/>
  <c r="AI21" i="1" s="1"/>
  <c r="AI16" i="1"/>
  <c r="AI12" i="1"/>
  <c r="AI105" i="1" s="1"/>
  <c r="AI22" i="1"/>
  <c r="AI86" i="1" s="1"/>
  <c r="AI92" i="1" s="1"/>
  <c r="AI100" i="1" s="1"/>
  <c r="AJ10" i="1"/>
  <c r="AJ11" i="1"/>
  <c r="AK9" i="1"/>
  <c r="AK13" i="1" s="1"/>
  <c r="AM2" i="1"/>
  <c r="AL6" i="1"/>
  <c r="AL5" i="1"/>
  <c r="AL3" i="1"/>
  <c r="AL19" i="1" s="1"/>
  <c r="AL85" i="1" s="1"/>
  <c r="AL4" i="1"/>
  <c r="AI184" i="1" l="1"/>
  <c r="AE73" i="1"/>
  <c r="AE142" i="1" s="1"/>
  <c r="AD182" i="1"/>
  <c r="AI70" i="1"/>
  <c r="AI87" i="1"/>
  <c r="AI93" i="1" s="1"/>
  <c r="AI114" i="1" s="1"/>
  <c r="AD62" i="1"/>
  <c r="AD64" i="1" s="1"/>
  <c r="AD154" i="1" s="1"/>
  <c r="AD178" i="1" s="1"/>
  <c r="AD140" i="1"/>
  <c r="AD141" i="1" s="1"/>
  <c r="AD152" i="1" s="1"/>
  <c r="AI119" i="1"/>
  <c r="AI121" i="1" s="1"/>
  <c r="AI107" i="1"/>
  <c r="AJ14" i="1"/>
  <c r="AD77" i="1"/>
  <c r="AD78" i="1" s="1"/>
  <c r="AD80" i="1" s="1"/>
  <c r="AG69" i="1"/>
  <c r="AG71" i="1" s="1"/>
  <c r="AI23" i="1"/>
  <c r="AE58" i="1"/>
  <c r="AE60" i="1" s="1"/>
  <c r="AF56" i="1"/>
  <c r="AF57" i="1"/>
  <c r="AF55" i="1"/>
  <c r="AI41" i="1"/>
  <c r="AI37" i="1"/>
  <c r="AK7" i="1"/>
  <c r="AJ8" i="1"/>
  <c r="AL25" i="1"/>
  <c r="AL42" i="1"/>
  <c r="AL38" i="1"/>
  <c r="AL48" i="1"/>
  <c r="AL50" i="1"/>
  <c r="AH32" i="1"/>
  <c r="AG51" i="1"/>
  <c r="AG52" i="1" s="1"/>
  <c r="AH31" i="1"/>
  <c r="AG35" i="1"/>
  <c r="AG39" i="1" s="1"/>
  <c r="AG44" i="1" s="1"/>
  <c r="AG139" i="1" s="1"/>
  <c r="AI30" i="1"/>
  <c r="AI29" i="1"/>
  <c r="AK10" i="1"/>
  <c r="AK11" i="1"/>
  <c r="AJ22" i="1"/>
  <c r="AJ86" i="1" s="1"/>
  <c r="AJ92" i="1" s="1"/>
  <c r="AJ100" i="1" s="1"/>
  <c r="AJ12" i="1"/>
  <c r="AJ105" i="1" s="1"/>
  <c r="AK15" i="1"/>
  <c r="AJ20" i="1"/>
  <c r="AJ21" i="1" s="1"/>
  <c r="AJ16" i="1"/>
  <c r="AN2" i="1"/>
  <c r="AM5" i="1"/>
  <c r="AM4" i="1"/>
  <c r="AM3" i="1"/>
  <c r="AM19" i="1" s="1"/>
  <c r="AM85" i="1" s="1"/>
  <c r="AM6" i="1"/>
  <c r="AL9" i="1"/>
  <c r="AL13" i="1" s="1"/>
  <c r="AE74" i="1" l="1"/>
  <c r="AE75" i="1" s="1"/>
  <c r="AE182" i="1" s="1"/>
  <c r="AF73" i="1"/>
  <c r="AF142" i="1" s="1"/>
  <c r="AJ184" i="1"/>
  <c r="AK184" i="1" s="1"/>
  <c r="AJ70" i="1"/>
  <c r="AJ87" i="1"/>
  <c r="AJ93" i="1" s="1"/>
  <c r="AJ114" i="1" s="1"/>
  <c r="AE62" i="1"/>
  <c r="AE64" i="1" s="1"/>
  <c r="AE154" i="1" s="1"/>
  <c r="AE178" i="1" s="1"/>
  <c r="AE140" i="1"/>
  <c r="AE141" i="1" s="1"/>
  <c r="AE152" i="1" s="1"/>
  <c r="AJ119" i="1"/>
  <c r="AJ121" i="1" s="1"/>
  <c r="AJ107" i="1"/>
  <c r="AF74" i="1"/>
  <c r="AF75" i="1" s="1"/>
  <c r="AH69" i="1"/>
  <c r="AH71" i="1" s="1"/>
  <c r="AF58" i="1"/>
  <c r="AF60" i="1" s="1"/>
  <c r="AG56" i="1"/>
  <c r="AG55" i="1"/>
  <c r="AG57" i="1"/>
  <c r="AJ30" i="1"/>
  <c r="AJ29" i="1"/>
  <c r="AK14" i="1"/>
  <c r="AI31" i="1"/>
  <c r="AH35" i="1"/>
  <c r="AH39" i="1" s="1"/>
  <c r="AH44" i="1" s="1"/>
  <c r="AH139" i="1" s="1"/>
  <c r="AJ41" i="1"/>
  <c r="AJ37" i="1"/>
  <c r="AI32" i="1"/>
  <c r="AH51" i="1"/>
  <c r="AH52" i="1" s="1"/>
  <c r="AM25" i="1"/>
  <c r="AM42" i="1"/>
  <c r="AM38" i="1"/>
  <c r="AM50" i="1"/>
  <c r="AM48" i="1"/>
  <c r="AL7" i="1"/>
  <c r="AK8" i="1"/>
  <c r="AJ23" i="1"/>
  <c r="AL15" i="1"/>
  <c r="AK20" i="1"/>
  <c r="AK21" i="1" s="1"/>
  <c r="AK16" i="1"/>
  <c r="AK12" i="1"/>
  <c r="AK105" i="1" s="1"/>
  <c r="AK22" i="1"/>
  <c r="AK86" i="1" s="1"/>
  <c r="AK92" i="1" s="1"/>
  <c r="AK100" i="1" s="1"/>
  <c r="AL10" i="1"/>
  <c r="AL11" i="1"/>
  <c r="AO2" i="1"/>
  <c r="AN6" i="1"/>
  <c r="AN5" i="1"/>
  <c r="AN3" i="1"/>
  <c r="AN19" i="1" s="1"/>
  <c r="AN85" i="1" s="1"/>
  <c r="AN4" i="1"/>
  <c r="AM9" i="1"/>
  <c r="AM13" i="1" s="1"/>
  <c r="AG73" i="1" l="1"/>
  <c r="AG142" i="1" s="1"/>
  <c r="AF182" i="1"/>
  <c r="AK70" i="1"/>
  <c r="AK87" i="1"/>
  <c r="AK93" i="1" s="1"/>
  <c r="AK114" i="1" s="1"/>
  <c r="AE77" i="1"/>
  <c r="AE78" i="1" s="1"/>
  <c r="AE80" i="1" s="1"/>
  <c r="AK119" i="1"/>
  <c r="AK121" i="1" s="1"/>
  <c r="AK107" i="1"/>
  <c r="AF62" i="1"/>
  <c r="AF64" i="1" s="1"/>
  <c r="AF154" i="1" s="1"/>
  <c r="AF178" i="1" s="1"/>
  <c r="AF140" i="1"/>
  <c r="AF141" i="1" s="1"/>
  <c r="AF152" i="1" s="1"/>
  <c r="AG74" i="1"/>
  <c r="AG75" i="1" s="1"/>
  <c r="AI69" i="1"/>
  <c r="AI71" i="1" s="1"/>
  <c r="AK23" i="1"/>
  <c r="AH55" i="1"/>
  <c r="AH57" i="1"/>
  <c r="AH56" i="1"/>
  <c r="AG58" i="1"/>
  <c r="AG60" i="1" s="1"/>
  <c r="AK29" i="1"/>
  <c r="AK30" i="1"/>
  <c r="AM7" i="1"/>
  <c r="AL8" i="1"/>
  <c r="AN25" i="1"/>
  <c r="AN38" i="1"/>
  <c r="AN42" i="1"/>
  <c r="AN48" i="1"/>
  <c r="AN50" i="1"/>
  <c r="AK41" i="1"/>
  <c r="AK37" i="1"/>
  <c r="AJ32" i="1"/>
  <c r="AI51" i="1"/>
  <c r="AI52" i="1" s="1"/>
  <c r="AI35" i="1"/>
  <c r="AI39" i="1" s="1"/>
  <c r="AI44" i="1" s="1"/>
  <c r="AI139" i="1" s="1"/>
  <c r="AJ31" i="1"/>
  <c r="AL14" i="1"/>
  <c r="AM10" i="1"/>
  <c r="AM11" i="1"/>
  <c r="AL12" i="1"/>
  <c r="AL105" i="1" s="1"/>
  <c r="AL22" i="1"/>
  <c r="AL86" i="1" s="1"/>
  <c r="AL92" i="1" s="1"/>
  <c r="AL100" i="1" s="1"/>
  <c r="AM15" i="1"/>
  <c r="AL20" i="1"/>
  <c r="AL21" i="1" s="1"/>
  <c r="AL16" i="1"/>
  <c r="AP2" i="1"/>
  <c r="AO6" i="1"/>
  <c r="AO5" i="1"/>
  <c r="AO4" i="1"/>
  <c r="AO3" i="1"/>
  <c r="AO19" i="1" s="1"/>
  <c r="AO85" i="1" s="1"/>
  <c r="AN9" i="1"/>
  <c r="AN13" i="1" s="1"/>
  <c r="AF77" i="1" l="1"/>
  <c r="AF78" i="1" s="1"/>
  <c r="AF80" i="1" s="1"/>
  <c r="AH73" i="1"/>
  <c r="AH142" i="1" s="1"/>
  <c r="AG182" i="1"/>
  <c r="AL184" i="1"/>
  <c r="AL70" i="1"/>
  <c r="AL87" i="1"/>
  <c r="AL93" i="1" s="1"/>
  <c r="AL114" i="1" s="1"/>
  <c r="AG62" i="1"/>
  <c r="AG64" i="1" s="1"/>
  <c r="AG154" i="1" s="1"/>
  <c r="AG178" i="1" s="1"/>
  <c r="AG140" i="1"/>
  <c r="AG141" i="1" s="1"/>
  <c r="AG152" i="1" s="1"/>
  <c r="AL107" i="1"/>
  <c r="AL119" i="1"/>
  <c r="AL121" i="1" s="1"/>
  <c r="AM14" i="1"/>
  <c r="AH74" i="1"/>
  <c r="AH75" i="1" s="1"/>
  <c r="AJ69" i="1"/>
  <c r="AJ71" i="1" s="1"/>
  <c r="AH58" i="1"/>
  <c r="AH60" i="1" s="1"/>
  <c r="AI55" i="1"/>
  <c r="AI56" i="1"/>
  <c r="AI57" i="1"/>
  <c r="AO25" i="1"/>
  <c r="AO50" i="1"/>
  <c r="AO42" i="1"/>
  <c r="AO38" i="1"/>
  <c r="AO48" i="1"/>
  <c r="AN7" i="1"/>
  <c r="AM8" i="1"/>
  <c r="AK32" i="1"/>
  <c r="AJ51" i="1"/>
  <c r="AJ52" i="1" s="1"/>
  <c r="AL29" i="1"/>
  <c r="AL30" i="1"/>
  <c r="AL41" i="1"/>
  <c r="AL37" i="1"/>
  <c r="AJ35" i="1"/>
  <c r="AJ39" i="1" s="1"/>
  <c r="AJ44" i="1" s="1"/>
  <c r="AJ139" i="1" s="1"/>
  <c r="AK31" i="1"/>
  <c r="AL23" i="1"/>
  <c r="AM12" i="1"/>
  <c r="AM105" i="1" s="1"/>
  <c r="AM22" i="1"/>
  <c r="AM86" i="1" s="1"/>
  <c r="AM92" i="1" s="1"/>
  <c r="AM100" i="1" s="1"/>
  <c r="AN15" i="1"/>
  <c r="AM20" i="1"/>
  <c r="AM21" i="1" s="1"/>
  <c r="AM16" i="1"/>
  <c r="AN10" i="1"/>
  <c r="AN11" i="1"/>
  <c r="AO9" i="1"/>
  <c r="AO13" i="1" s="1"/>
  <c r="AQ2" i="1"/>
  <c r="AP6" i="1"/>
  <c r="AP4" i="1"/>
  <c r="AP3" i="1"/>
  <c r="AP19" i="1" s="1"/>
  <c r="AP85" i="1" s="1"/>
  <c r="AP5" i="1"/>
  <c r="AI73" i="1" l="1"/>
  <c r="AI142" i="1" s="1"/>
  <c r="AH182" i="1"/>
  <c r="AM184" i="1"/>
  <c r="AG77" i="1"/>
  <c r="AG78" i="1" s="1"/>
  <c r="AG80" i="1" s="1"/>
  <c r="AM70" i="1"/>
  <c r="AM87" i="1"/>
  <c r="AM93" i="1" s="1"/>
  <c r="AM114" i="1" s="1"/>
  <c r="AM119" i="1"/>
  <c r="AM121" i="1" s="1"/>
  <c r="AM107" i="1"/>
  <c r="AH62" i="1"/>
  <c r="AH64" i="1" s="1"/>
  <c r="AH154" i="1" s="1"/>
  <c r="AH178" i="1" s="1"/>
  <c r="AH140" i="1"/>
  <c r="AH141" i="1" s="1"/>
  <c r="AH152" i="1" s="1"/>
  <c r="AH77" i="1"/>
  <c r="AH78" i="1" s="1"/>
  <c r="AH80" i="1" s="1"/>
  <c r="AI74" i="1"/>
  <c r="AI75" i="1" s="1"/>
  <c r="AK69" i="1"/>
  <c r="AK71" i="1" s="1"/>
  <c r="AI58" i="1"/>
  <c r="AI60" i="1" s="1"/>
  <c r="AJ55" i="1"/>
  <c r="AJ56" i="1"/>
  <c r="AJ57" i="1"/>
  <c r="AN14" i="1"/>
  <c r="AM41" i="1"/>
  <c r="AM37" i="1"/>
  <c r="AO7" i="1"/>
  <c r="AN8" i="1"/>
  <c r="AP25" i="1"/>
  <c r="AP42" i="1"/>
  <c r="AP38" i="1"/>
  <c r="AP50" i="1"/>
  <c r="AP48" i="1"/>
  <c r="AM30" i="1"/>
  <c r="AM29" i="1"/>
  <c r="AL31" i="1"/>
  <c r="AK35" i="1"/>
  <c r="AK39" i="1" s="1"/>
  <c r="AK44" i="1" s="1"/>
  <c r="AK139" i="1" s="1"/>
  <c r="AL32" i="1"/>
  <c r="AK51" i="1"/>
  <c r="AK52" i="1" s="1"/>
  <c r="AM23" i="1"/>
  <c r="AO10" i="1"/>
  <c r="AO11" i="1"/>
  <c r="AN22" i="1"/>
  <c r="AN86" i="1" s="1"/>
  <c r="AN92" i="1" s="1"/>
  <c r="AN100" i="1" s="1"/>
  <c r="AN12" i="1"/>
  <c r="AN105" i="1" s="1"/>
  <c r="AO15" i="1"/>
  <c r="AN20" i="1"/>
  <c r="AN21" i="1" s="1"/>
  <c r="AN16" i="1"/>
  <c r="AR2" i="1"/>
  <c r="AQ5" i="1"/>
  <c r="AQ4" i="1"/>
  <c r="AQ3" i="1"/>
  <c r="AQ19" i="1" s="1"/>
  <c r="AQ85" i="1" s="1"/>
  <c r="AQ6" i="1"/>
  <c r="AP9" i="1"/>
  <c r="AP13" i="1" s="1"/>
  <c r="AN184" i="1" l="1"/>
  <c r="AJ73" i="1"/>
  <c r="AJ142" i="1" s="1"/>
  <c r="AI182" i="1"/>
  <c r="AN70" i="1"/>
  <c r="AN87" i="1"/>
  <c r="AN93" i="1" s="1"/>
  <c r="AN114" i="1" s="1"/>
  <c r="AN119" i="1"/>
  <c r="AN121" i="1" s="1"/>
  <c r="AN107" i="1"/>
  <c r="AI62" i="1"/>
  <c r="AI64" i="1" s="1"/>
  <c r="AI154" i="1" s="1"/>
  <c r="AI178" i="1" s="1"/>
  <c r="AI140" i="1"/>
  <c r="AI141" i="1" s="1"/>
  <c r="AI152" i="1" s="1"/>
  <c r="AO14" i="1"/>
  <c r="AJ74" i="1"/>
  <c r="AJ75" i="1" s="1"/>
  <c r="AL69" i="1"/>
  <c r="AL71" i="1" s="1"/>
  <c r="AJ58" i="1"/>
  <c r="AJ60" i="1" s="1"/>
  <c r="AK57" i="1"/>
  <c r="AK55" i="1"/>
  <c r="AK56" i="1"/>
  <c r="AN41" i="1"/>
  <c r="AN37" i="1"/>
  <c r="AM31" i="1"/>
  <c r="AL35" i="1"/>
  <c r="AL39" i="1" s="1"/>
  <c r="AL44" i="1" s="1"/>
  <c r="AL139" i="1" s="1"/>
  <c r="AQ25" i="1"/>
  <c r="AQ50" i="1"/>
  <c r="AQ38" i="1"/>
  <c r="AQ42" i="1"/>
  <c r="AQ48" i="1"/>
  <c r="AP7" i="1"/>
  <c r="AO8" i="1"/>
  <c r="AN29" i="1"/>
  <c r="AN30" i="1"/>
  <c r="AM32" i="1"/>
  <c r="AL51" i="1"/>
  <c r="AL52" i="1" s="1"/>
  <c r="AN23" i="1"/>
  <c r="AO12" i="1"/>
  <c r="AO105" i="1" s="1"/>
  <c r="AO22" i="1"/>
  <c r="AO86" i="1" s="1"/>
  <c r="AO92" i="1" s="1"/>
  <c r="AO100" i="1" s="1"/>
  <c r="AP10" i="1"/>
  <c r="AP11" i="1"/>
  <c r="AP15" i="1"/>
  <c r="AO20" i="1"/>
  <c r="AO21" i="1" s="1"/>
  <c r="AO87" i="1" s="1"/>
  <c r="AO93" i="1" s="1"/>
  <c r="AO114" i="1" s="1"/>
  <c r="AO16" i="1"/>
  <c r="AS2" i="1"/>
  <c r="AR6" i="1"/>
  <c r="AR5" i="1"/>
  <c r="AR4" i="1"/>
  <c r="AR3" i="1"/>
  <c r="AR19" i="1" s="1"/>
  <c r="AR85" i="1" s="1"/>
  <c r="AQ9" i="1"/>
  <c r="AQ13" i="1" s="1"/>
  <c r="AK73" i="1" l="1"/>
  <c r="AK142" i="1" s="1"/>
  <c r="AJ182" i="1"/>
  <c r="AI77" i="1"/>
  <c r="AI78" i="1" s="1"/>
  <c r="AI80" i="1" s="1"/>
  <c r="AO184" i="1"/>
  <c r="AP184" i="1" s="1"/>
  <c r="AO119" i="1"/>
  <c r="AO121" i="1" s="1"/>
  <c r="AO107" i="1"/>
  <c r="AJ62" i="1"/>
  <c r="AJ64" i="1" s="1"/>
  <c r="AJ154" i="1" s="1"/>
  <c r="AJ178" i="1" s="1"/>
  <c r="AJ140" i="1"/>
  <c r="AJ141" i="1" s="1"/>
  <c r="AJ152" i="1" s="1"/>
  <c r="AM69" i="1"/>
  <c r="AM71" i="1" s="1"/>
  <c r="AK74" i="1"/>
  <c r="AK75" i="1" s="1"/>
  <c r="AO23" i="1"/>
  <c r="AO70" i="1"/>
  <c r="AL55" i="1"/>
  <c r="AL57" i="1"/>
  <c r="AL56" i="1"/>
  <c r="AK58" i="1"/>
  <c r="AK60" i="1" s="1"/>
  <c r="AN32" i="1"/>
  <c r="AM51" i="1"/>
  <c r="AM52" i="1" s="1"/>
  <c r="AR25" i="1"/>
  <c r="AR42" i="1"/>
  <c r="AR38" i="1"/>
  <c r="AR48" i="1"/>
  <c r="AR50" i="1"/>
  <c r="AN31" i="1"/>
  <c r="AM35" i="1"/>
  <c r="AM39" i="1" s="1"/>
  <c r="AM44" i="1" s="1"/>
  <c r="AM139" i="1" s="1"/>
  <c r="AQ7" i="1"/>
  <c r="AP8" i="1"/>
  <c r="AO30" i="1"/>
  <c r="AO29" i="1"/>
  <c r="AP14" i="1"/>
  <c r="AO41" i="1"/>
  <c r="AO37" i="1"/>
  <c r="AQ15" i="1"/>
  <c r="AP20" i="1"/>
  <c r="AP21" i="1" s="1"/>
  <c r="AP16" i="1"/>
  <c r="AQ10" i="1"/>
  <c r="AQ11" i="1"/>
  <c r="AP12" i="1"/>
  <c r="AP105" i="1" s="1"/>
  <c r="AP22" i="1"/>
  <c r="AP86" i="1" s="1"/>
  <c r="AP92" i="1" s="1"/>
  <c r="AP100" i="1" s="1"/>
  <c r="AR9" i="1"/>
  <c r="AR13" i="1" s="1"/>
  <c r="AT2" i="1"/>
  <c r="AS6" i="1"/>
  <c r="AS5" i="1"/>
  <c r="AS4" i="1"/>
  <c r="AS3" i="1"/>
  <c r="AS19" i="1" s="1"/>
  <c r="AS85" i="1" s="1"/>
  <c r="AL73" i="1" l="1"/>
  <c r="AL142" i="1" s="1"/>
  <c r="AK182" i="1"/>
  <c r="AP70" i="1"/>
  <c r="AP87" i="1"/>
  <c r="AP93" i="1" s="1"/>
  <c r="AP114" i="1" s="1"/>
  <c r="AP119" i="1"/>
  <c r="AP121" i="1" s="1"/>
  <c r="AP107" i="1"/>
  <c r="AK62" i="1"/>
  <c r="AK64" i="1" s="1"/>
  <c r="AK154" i="1" s="1"/>
  <c r="AK178" i="1" s="1"/>
  <c r="AK140" i="1"/>
  <c r="AK141" i="1" s="1"/>
  <c r="AK152" i="1" s="1"/>
  <c r="AJ77" i="1"/>
  <c r="AJ78" i="1" s="1"/>
  <c r="AJ80" i="1" s="1"/>
  <c r="AL74" i="1"/>
  <c r="AL75" i="1" s="1"/>
  <c r="AN69" i="1"/>
  <c r="AN71" i="1" s="1"/>
  <c r="AQ14" i="1"/>
  <c r="AM55" i="1"/>
  <c r="AM56" i="1"/>
  <c r="AM57" i="1"/>
  <c r="AL58" i="1"/>
  <c r="AL60" i="1" s="1"/>
  <c r="AP41" i="1"/>
  <c r="AP37" i="1"/>
  <c r="AO31" i="1"/>
  <c r="AN35" i="1"/>
  <c r="AN39" i="1" s="1"/>
  <c r="AN44" i="1" s="1"/>
  <c r="AN139" i="1" s="1"/>
  <c r="AS25" i="1"/>
  <c r="AS50" i="1"/>
  <c r="AS42" i="1"/>
  <c r="AS38" i="1"/>
  <c r="AS48" i="1"/>
  <c r="AP29" i="1"/>
  <c r="AP30" i="1"/>
  <c r="AR7" i="1"/>
  <c r="AQ8" i="1"/>
  <c r="AO32" i="1"/>
  <c r="AN51" i="1"/>
  <c r="AN52" i="1" s="1"/>
  <c r="AP23" i="1"/>
  <c r="AQ12" i="1"/>
  <c r="AQ105" i="1" s="1"/>
  <c r="AQ22" i="1"/>
  <c r="AQ86" i="1" s="1"/>
  <c r="AQ92" i="1" s="1"/>
  <c r="AQ100" i="1" s="1"/>
  <c r="AR15" i="1"/>
  <c r="AQ20" i="1"/>
  <c r="AQ21" i="1" s="1"/>
  <c r="AQ16" i="1"/>
  <c r="AR10" i="1"/>
  <c r="AR11" i="1"/>
  <c r="AS9" i="1"/>
  <c r="AS13" i="1" s="1"/>
  <c r="AU2" i="1"/>
  <c r="AT6" i="1"/>
  <c r="AT3" i="1"/>
  <c r="AT19" i="1" s="1"/>
  <c r="AT85" i="1" s="1"/>
  <c r="AT5" i="1"/>
  <c r="AT4" i="1"/>
  <c r="AM73" i="1" l="1"/>
  <c r="AM142" i="1" s="1"/>
  <c r="AL182" i="1"/>
  <c r="AQ184" i="1"/>
  <c r="AL62" i="1"/>
  <c r="AL64" i="1" s="1"/>
  <c r="AL154" i="1" s="1"/>
  <c r="AL178" i="1" s="1"/>
  <c r="AL140" i="1"/>
  <c r="AL141" i="1" s="1"/>
  <c r="AL152" i="1" s="1"/>
  <c r="AQ70" i="1"/>
  <c r="AQ87" i="1"/>
  <c r="AQ93" i="1" s="1"/>
  <c r="AQ114" i="1" s="1"/>
  <c r="AQ107" i="1"/>
  <c r="AQ119" i="1"/>
  <c r="AQ121" i="1" s="1"/>
  <c r="AK77" i="1"/>
  <c r="AK78" i="1" s="1"/>
  <c r="AK80" i="1" s="1"/>
  <c r="AM74" i="1"/>
  <c r="AM75" i="1" s="1"/>
  <c r="AO69" i="1"/>
  <c r="AO71" i="1" s="1"/>
  <c r="AM58" i="1"/>
  <c r="AM60" i="1" s="1"/>
  <c r="AR14" i="1"/>
  <c r="AN55" i="1"/>
  <c r="AN57" i="1"/>
  <c r="AN56" i="1"/>
  <c r="AQ30" i="1"/>
  <c r="AQ29" i="1"/>
  <c r="AS7" i="1"/>
  <c r="AR8" i="1"/>
  <c r="AQ41" i="1"/>
  <c r="AQ37" i="1"/>
  <c r="AP31" i="1"/>
  <c r="AO35" i="1"/>
  <c r="AO39" i="1" s="1"/>
  <c r="AO44" i="1" s="1"/>
  <c r="AO139" i="1" s="1"/>
  <c r="AT25" i="1"/>
  <c r="AT42" i="1"/>
  <c r="AT38" i="1"/>
  <c r="AT48" i="1"/>
  <c r="AT50" i="1"/>
  <c r="AP32" i="1"/>
  <c r="AO51" i="1"/>
  <c r="AO52" i="1" s="1"/>
  <c r="AQ23" i="1"/>
  <c r="AR22" i="1"/>
  <c r="AR86" i="1" s="1"/>
  <c r="AR92" i="1" s="1"/>
  <c r="AR100" i="1" s="1"/>
  <c r="AR12" i="1"/>
  <c r="AR105" i="1" s="1"/>
  <c r="AS10" i="1"/>
  <c r="AS11" i="1"/>
  <c r="AS15" i="1"/>
  <c r="AR20" i="1"/>
  <c r="AR21" i="1" s="1"/>
  <c r="AR16" i="1"/>
  <c r="AT9" i="1"/>
  <c r="AT13" i="1" s="1"/>
  <c r="AV2" i="1"/>
  <c r="AU5" i="1"/>
  <c r="AU4" i="1"/>
  <c r="AU6" i="1"/>
  <c r="AU3" i="1"/>
  <c r="AU19" i="1" s="1"/>
  <c r="AU85" i="1" s="1"/>
  <c r="AN73" i="1" l="1"/>
  <c r="AN142" i="1" s="1"/>
  <c r="AM182" i="1"/>
  <c r="AL77" i="1"/>
  <c r="AL78" i="1" s="1"/>
  <c r="AL80" i="1" s="1"/>
  <c r="AR184" i="1"/>
  <c r="AR70" i="1"/>
  <c r="AR87" i="1"/>
  <c r="AR93" i="1" s="1"/>
  <c r="AR114" i="1" s="1"/>
  <c r="AM62" i="1"/>
  <c r="AM64" i="1" s="1"/>
  <c r="AM154" i="1" s="1"/>
  <c r="AM178" i="1" s="1"/>
  <c r="AM140" i="1"/>
  <c r="AM141" i="1" s="1"/>
  <c r="AM152" i="1" s="1"/>
  <c r="AR107" i="1"/>
  <c r="AR119" i="1"/>
  <c r="AR121" i="1" s="1"/>
  <c r="AP69" i="1"/>
  <c r="AP71" i="1" s="1"/>
  <c r="AN74" i="1"/>
  <c r="AN75" i="1" s="1"/>
  <c r="AO55" i="1"/>
  <c r="AO56" i="1"/>
  <c r="AO57" i="1"/>
  <c r="AR23" i="1"/>
  <c r="AN58" i="1"/>
  <c r="AN60" i="1" s="1"/>
  <c r="AU25" i="1"/>
  <c r="AU42" i="1"/>
  <c r="AU38" i="1"/>
  <c r="AU50" i="1"/>
  <c r="AU48" i="1"/>
  <c r="AQ32" i="1"/>
  <c r="AP51" i="1"/>
  <c r="AP52" i="1" s="1"/>
  <c r="AT7" i="1"/>
  <c r="AS8" i="1"/>
  <c r="AR29" i="1"/>
  <c r="AR30" i="1"/>
  <c r="AS14" i="1"/>
  <c r="AQ31" i="1"/>
  <c r="AP35" i="1"/>
  <c r="AP39" i="1" s="1"/>
  <c r="AP44" i="1" s="1"/>
  <c r="AP139" i="1" s="1"/>
  <c r="AR41" i="1"/>
  <c r="AR37" i="1"/>
  <c r="AT10" i="1"/>
  <c r="AT11" i="1"/>
  <c r="AS12" i="1"/>
  <c r="AS105" i="1" s="1"/>
  <c r="AS22" i="1"/>
  <c r="AS86" i="1" s="1"/>
  <c r="AS92" i="1" s="1"/>
  <c r="AS100" i="1" s="1"/>
  <c r="AT15" i="1"/>
  <c r="AS20" i="1"/>
  <c r="AS21" i="1" s="1"/>
  <c r="AS16" i="1"/>
  <c r="AU9" i="1"/>
  <c r="AU13" i="1" s="1"/>
  <c r="AW2" i="1"/>
  <c r="AV6" i="1"/>
  <c r="AV5" i="1"/>
  <c r="AV4" i="1"/>
  <c r="AV3" i="1"/>
  <c r="AV19" i="1" s="1"/>
  <c r="AV85" i="1" s="1"/>
  <c r="AS184" i="1" l="1"/>
  <c r="AO73" i="1"/>
  <c r="AO142" i="1" s="1"/>
  <c r="AN182" i="1"/>
  <c r="AM77" i="1"/>
  <c r="AM78" i="1" s="1"/>
  <c r="AM80" i="1" s="1"/>
  <c r="AS119" i="1"/>
  <c r="AS121" i="1" s="1"/>
  <c r="AS107" i="1"/>
  <c r="AS70" i="1"/>
  <c r="AS87" i="1"/>
  <c r="AS93" i="1" s="1"/>
  <c r="AS114" i="1" s="1"/>
  <c r="AN62" i="1"/>
  <c r="AN64" i="1" s="1"/>
  <c r="AN154" i="1" s="1"/>
  <c r="AN178" i="1" s="1"/>
  <c r="AN140" i="1"/>
  <c r="AN141" i="1" s="1"/>
  <c r="AN152" i="1" s="1"/>
  <c r="AQ69" i="1"/>
  <c r="AQ71" i="1" s="1"/>
  <c r="AO74" i="1"/>
  <c r="AO75" i="1" s="1"/>
  <c r="AP56" i="1"/>
  <c r="AP55" i="1"/>
  <c r="AP57" i="1"/>
  <c r="AO58" i="1"/>
  <c r="AO60" i="1" s="1"/>
  <c r="AT14" i="1"/>
  <c r="AS29" i="1"/>
  <c r="AS30" i="1"/>
  <c r="AR31" i="1"/>
  <c r="AQ35" i="1"/>
  <c r="AQ39" i="1" s="1"/>
  <c r="AQ44" i="1" s="1"/>
  <c r="AQ139" i="1" s="1"/>
  <c r="AS41" i="1"/>
  <c r="AS37" i="1"/>
  <c r="AR32" i="1"/>
  <c r="AQ51" i="1"/>
  <c r="AQ52" i="1" s="1"/>
  <c r="AU7" i="1"/>
  <c r="AT8" i="1"/>
  <c r="AV25" i="1"/>
  <c r="AV42" i="1"/>
  <c r="AV38" i="1"/>
  <c r="AV50" i="1"/>
  <c r="AV48" i="1"/>
  <c r="AS23" i="1"/>
  <c r="AU15" i="1"/>
  <c r="AT20" i="1"/>
  <c r="AT21" i="1" s="1"/>
  <c r="AT16" i="1"/>
  <c r="AT12" i="1"/>
  <c r="AT105" i="1" s="1"/>
  <c r="AT22" i="1"/>
  <c r="AT86" i="1" s="1"/>
  <c r="AT92" i="1" s="1"/>
  <c r="AT100" i="1" s="1"/>
  <c r="AU10" i="1"/>
  <c r="AU11" i="1"/>
  <c r="AV9" i="1"/>
  <c r="AV13" i="1" s="1"/>
  <c r="AX2" i="1"/>
  <c r="AW6" i="1"/>
  <c r="AW5" i="1"/>
  <c r="AW4" i="1"/>
  <c r="AW3" i="1"/>
  <c r="AW19" i="1" s="1"/>
  <c r="AW85" i="1" s="1"/>
  <c r="AP73" i="1" l="1"/>
  <c r="AP142" i="1" s="1"/>
  <c r="AO182" i="1"/>
  <c r="AT184" i="1"/>
  <c r="AT70" i="1"/>
  <c r="AT87" i="1"/>
  <c r="AT93" i="1" s="1"/>
  <c r="AT114" i="1" s="1"/>
  <c r="AN77" i="1"/>
  <c r="AN78" i="1" s="1"/>
  <c r="AN80" i="1" s="1"/>
  <c r="AO62" i="1"/>
  <c r="AO64" i="1" s="1"/>
  <c r="AO154" i="1" s="1"/>
  <c r="AO178" i="1" s="1"/>
  <c r="AO140" i="1"/>
  <c r="AO141" i="1" s="1"/>
  <c r="AO152" i="1" s="1"/>
  <c r="AT119" i="1"/>
  <c r="AT121" i="1" s="1"/>
  <c r="AT107" i="1"/>
  <c r="AR69" i="1"/>
  <c r="AR71" i="1" s="1"/>
  <c r="AP74" i="1"/>
  <c r="AP75" i="1" s="1"/>
  <c r="AQ57" i="1"/>
  <c r="AQ55" i="1"/>
  <c r="AQ56" i="1"/>
  <c r="AP58" i="1"/>
  <c r="AP60" i="1" s="1"/>
  <c r="AU14" i="1"/>
  <c r="AT23" i="1"/>
  <c r="AT41" i="1"/>
  <c r="AT37" i="1"/>
  <c r="AS32" i="1"/>
  <c r="AR51" i="1"/>
  <c r="AR52" i="1" s="1"/>
  <c r="AS31" i="1"/>
  <c r="AR35" i="1"/>
  <c r="AR39" i="1" s="1"/>
  <c r="AR44" i="1" s="1"/>
  <c r="AR139" i="1" s="1"/>
  <c r="AV7" i="1"/>
  <c r="AU8" i="1"/>
  <c r="AW25" i="1"/>
  <c r="AW42" i="1"/>
  <c r="AW38" i="1"/>
  <c r="AW48" i="1"/>
  <c r="AW50" i="1"/>
  <c r="AT30" i="1"/>
  <c r="AT29" i="1"/>
  <c r="AV10" i="1"/>
  <c r="AV11" i="1"/>
  <c r="AU12" i="1"/>
  <c r="AU105" i="1" s="1"/>
  <c r="AU22" i="1"/>
  <c r="AU86" i="1" s="1"/>
  <c r="AU92" i="1" s="1"/>
  <c r="AU100" i="1" s="1"/>
  <c r="AV15" i="1"/>
  <c r="AU20" i="1"/>
  <c r="AU21" i="1" s="1"/>
  <c r="AU16" i="1"/>
  <c r="AW9" i="1"/>
  <c r="AW13" i="1" s="1"/>
  <c r="AY2" i="1"/>
  <c r="AX6" i="1"/>
  <c r="AX3" i="1"/>
  <c r="AX19" i="1" s="1"/>
  <c r="AX85" i="1" s="1"/>
  <c r="AX4" i="1"/>
  <c r="AX5" i="1"/>
  <c r="AU184" i="1" l="1"/>
  <c r="AQ73" i="1"/>
  <c r="AQ142" i="1" s="1"/>
  <c r="AP182" i="1"/>
  <c r="AP62" i="1"/>
  <c r="AP64" i="1" s="1"/>
  <c r="AP154" i="1" s="1"/>
  <c r="AP178" i="1" s="1"/>
  <c r="AP140" i="1"/>
  <c r="AP141" i="1" s="1"/>
  <c r="AP152" i="1" s="1"/>
  <c r="AU70" i="1"/>
  <c r="AU87" i="1"/>
  <c r="AU93" i="1" s="1"/>
  <c r="AU114" i="1" s="1"/>
  <c r="AU119" i="1"/>
  <c r="AU121" i="1" s="1"/>
  <c r="AU107" i="1"/>
  <c r="AO77" i="1"/>
  <c r="AO78" i="1" s="1"/>
  <c r="AO80" i="1" s="1"/>
  <c r="AQ74" i="1"/>
  <c r="AQ75" i="1" s="1"/>
  <c r="AS69" i="1"/>
  <c r="AS71" i="1" s="1"/>
  <c r="AR56" i="1"/>
  <c r="AR57" i="1"/>
  <c r="AR55" i="1"/>
  <c r="AQ58" i="1"/>
  <c r="AQ60" i="1" s="1"/>
  <c r="AV14" i="1"/>
  <c r="AU41" i="1"/>
  <c r="AU37" i="1"/>
  <c r="AT31" i="1"/>
  <c r="AS35" i="1"/>
  <c r="AS39" i="1" s="1"/>
  <c r="AS44" i="1" s="1"/>
  <c r="AS139" i="1" s="1"/>
  <c r="AX25" i="1"/>
  <c r="AX42" i="1"/>
  <c r="AX38" i="1"/>
  <c r="AX48" i="1"/>
  <c r="AX50" i="1"/>
  <c r="AW7" i="1"/>
  <c r="AV8" i="1"/>
  <c r="AU30" i="1"/>
  <c r="AU29" i="1"/>
  <c r="AT32" i="1"/>
  <c r="AS51" i="1"/>
  <c r="AS52" i="1" s="1"/>
  <c r="AU23" i="1"/>
  <c r="AW15" i="1"/>
  <c r="AV20" i="1"/>
  <c r="AV21" i="1" s="1"/>
  <c r="AV16" i="1"/>
  <c r="AV22" i="1"/>
  <c r="AV86" i="1" s="1"/>
  <c r="AV92" i="1" s="1"/>
  <c r="AV100" i="1" s="1"/>
  <c r="AV12" i="1"/>
  <c r="AV105" i="1" s="1"/>
  <c r="AW10" i="1"/>
  <c r="AW11" i="1"/>
  <c r="AX9" i="1"/>
  <c r="AX13" i="1" s="1"/>
  <c r="AZ2" i="1"/>
  <c r="AY5" i="1"/>
  <c r="AY4" i="1"/>
  <c r="AY6" i="1"/>
  <c r="AY3" i="1"/>
  <c r="AY19" i="1" s="1"/>
  <c r="AY85" i="1" s="1"/>
  <c r="AR73" i="1" l="1"/>
  <c r="AR142" i="1" s="1"/>
  <c r="AQ182" i="1"/>
  <c r="AP77" i="1"/>
  <c r="AP78" i="1" s="1"/>
  <c r="AP80" i="1" s="1"/>
  <c r="AV184" i="1"/>
  <c r="AQ62" i="1"/>
  <c r="AQ64" i="1" s="1"/>
  <c r="AQ154" i="1" s="1"/>
  <c r="AQ178" i="1" s="1"/>
  <c r="AQ140" i="1"/>
  <c r="AQ141" i="1" s="1"/>
  <c r="AQ152" i="1" s="1"/>
  <c r="AV70" i="1"/>
  <c r="AV87" i="1"/>
  <c r="AV93" i="1" s="1"/>
  <c r="AV114" i="1" s="1"/>
  <c r="AV107" i="1"/>
  <c r="AV119" i="1"/>
  <c r="AV121" i="1" s="1"/>
  <c r="AQ77" i="1"/>
  <c r="AQ78" i="1" s="1"/>
  <c r="AQ80" i="1" s="1"/>
  <c r="AR74" i="1"/>
  <c r="AR75" i="1" s="1"/>
  <c r="AT69" i="1"/>
  <c r="AT71" i="1" s="1"/>
  <c r="AR58" i="1"/>
  <c r="AR60" i="1" s="1"/>
  <c r="AW14" i="1"/>
  <c r="AS57" i="1"/>
  <c r="AS55" i="1"/>
  <c r="AS56" i="1"/>
  <c r="AY25" i="1"/>
  <c r="AY50" i="1"/>
  <c r="AY38" i="1"/>
  <c r="AY42" i="1"/>
  <c r="AY48" i="1"/>
  <c r="AV23" i="1"/>
  <c r="AX7" i="1"/>
  <c r="AW8" i="1"/>
  <c r="AU31" i="1"/>
  <c r="AT35" i="1"/>
  <c r="AT39" i="1" s="1"/>
  <c r="AT44" i="1" s="1"/>
  <c r="AT139" i="1" s="1"/>
  <c r="AV41" i="1"/>
  <c r="AV37" i="1"/>
  <c r="AV29" i="1"/>
  <c r="AV30" i="1"/>
  <c r="AU32" i="1"/>
  <c r="AT51" i="1"/>
  <c r="AT52" i="1" s="1"/>
  <c r="AX10" i="1"/>
  <c r="AX11" i="1"/>
  <c r="AW12" i="1"/>
  <c r="AW105" i="1" s="1"/>
  <c r="AW22" i="1"/>
  <c r="AW86" i="1" s="1"/>
  <c r="AW92" i="1" s="1"/>
  <c r="AW100" i="1" s="1"/>
  <c r="AX15" i="1"/>
  <c r="AW20" i="1"/>
  <c r="AW21" i="1" s="1"/>
  <c r="AW16" i="1"/>
  <c r="AY9" i="1"/>
  <c r="AY13" i="1" s="1"/>
  <c r="BA2" i="1"/>
  <c r="AZ6" i="1"/>
  <c r="AZ5" i="1"/>
  <c r="AZ4" i="1"/>
  <c r="AZ3" i="1"/>
  <c r="AZ19" i="1" s="1"/>
  <c r="AZ85" i="1" s="1"/>
  <c r="AW184" i="1" l="1"/>
  <c r="AS73" i="1"/>
  <c r="AS142" i="1" s="1"/>
  <c r="AR182" i="1"/>
  <c r="AW70" i="1"/>
  <c r="AW87" i="1"/>
  <c r="AW93" i="1" s="1"/>
  <c r="AW114" i="1" s="1"/>
  <c r="AW119" i="1"/>
  <c r="AW121" i="1" s="1"/>
  <c r="AW107" i="1"/>
  <c r="AR62" i="1"/>
  <c r="AR64" i="1" s="1"/>
  <c r="AR154" i="1" s="1"/>
  <c r="AR178" i="1" s="1"/>
  <c r="AR140" i="1"/>
  <c r="AR141" i="1" s="1"/>
  <c r="AR152" i="1" s="1"/>
  <c r="AS74" i="1"/>
  <c r="AS75" i="1" s="1"/>
  <c r="AU69" i="1"/>
  <c r="AU71" i="1" s="1"/>
  <c r="AT55" i="1"/>
  <c r="AT57" i="1"/>
  <c r="AT56" i="1"/>
  <c r="AS58" i="1"/>
  <c r="AS60" i="1" s="1"/>
  <c r="AZ25" i="1"/>
  <c r="AZ50" i="1"/>
  <c r="AZ42" i="1"/>
  <c r="AZ38" i="1"/>
  <c r="AZ48" i="1"/>
  <c r="AW41" i="1"/>
  <c r="AW37" i="1"/>
  <c r="AX14" i="1"/>
  <c r="AY7" i="1"/>
  <c r="AX8" i="1"/>
  <c r="AU35" i="1"/>
  <c r="AU39" i="1" s="1"/>
  <c r="AU44" i="1" s="1"/>
  <c r="AU139" i="1" s="1"/>
  <c r="AV31" i="1"/>
  <c r="AW29" i="1"/>
  <c r="AW30" i="1"/>
  <c r="AV32" i="1"/>
  <c r="AU51" i="1"/>
  <c r="AU52" i="1" s="1"/>
  <c r="AW23" i="1"/>
  <c r="AY15" i="1"/>
  <c r="AX16" i="1"/>
  <c r="AX20" i="1"/>
  <c r="AX21" i="1" s="1"/>
  <c r="AX12" i="1"/>
  <c r="AX105" i="1" s="1"/>
  <c r="AX22" i="1"/>
  <c r="AX86" i="1" s="1"/>
  <c r="AX92" i="1" s="1"/>
  <c r="AX100" i="1" s="1"/>
  <c r="AY10" i="1"/>
  <c r="AY11" i="1"/>
  <c r="AZ9" i="1"/>
  <c r="AZ13" i="1" s="1"/>
  <c r="BB2" i="1"/>
  <c r="BA6" i="1"/>
  <c r="BA5" i="1"/>
  <c r="BA4" i="1"/>
  <c r="BA3" i="1"/>
  <c r="BA19" i="1" s="1"/>
  <c r="BA85" i="1" s="1"/>
  <c r="AT73" i="1" l="1"/>
  <c r="AT142" i="1" s="1"/>
  <c r="AS182" i="1"/>
  <c r="AR77" i="1"/>
  <c r="AR78" i="1" s="1"/>
  <c r="AR80" i="1" s="1"/>
  <c r="AX184" i="1"/>
  <c r="AX107" i="1"/>
  <c r="AX119" i="1"/>
  <c r="AX121" i="1" s="1"/>
  <c r="AX70" i="1"/>
  <c r="AX87" i="1"/>
  <c r="AX93" i="1" s="1"/>
  <c r="AX114" i="1" s="1"/>
  <c r="AS62" i="1"/>
  <c r="AS64" i="1" s="1"/>
  <c r="AS154" i="1" s="1"/>
  <c r="AS178" i="1" s="1"/>
  <c r="AS140" i="1"/>
  <c r="AS141" i="1" s="1"/>
  <c r="AS152" i="1" s="1"/>
  <c r="AV69" i="1"/>
  <c r="AV71" i="1" s="1"/>
  <c r="AT74" i="1"/>
  <c r="AT75" i="1" s="1"/>
  <c r="AX23" i="1"/>
  <c r="AU56" i="1"/>
  <c r="AU57" i="1"/>
  <c r="AU55" i="1"/>
  <c r="AT58" i="1"/>
  <c r="AT60" i="1" s="1"/>
  <c r="BA25" i="1"/>
  <c r="BA42" i="1"/>
  <c r="BA50" i="1"/>
  <c r="BA38" i="1"/>
  <c r="BA48" i="1"/>
  <c r="AY14" i="1"/>
  <c r="AX41" i="1"/>
  <c r="AX37" i="1"/>
  <c r="AX29" i="1"/>
  <c r="AX30" i="1"/>
  <c r="AW32" i="1"/>
  <c r="AV51" i="1"/>
  <c r="AV52" i="1" s="1"/>
  <c r="AW31" i="1"/>
  <c r="AV35" i="1"/>
  <c r="AV39" i="1" s="1"/>
  <c r="AV44" i="1" s="1"/>
  <c r="AV139" i="1" s="1"/>
  <c r="AZ7" i="1"/>
  <c r="AY8" i="1"/>
  <c r="AZ10" i="1"/>
  <c r="AZ11" i="1"/>
  <c r="AY12" i="1"/>
  <c r="AY105" i="1" s="1"/>
  <c r="AY22" i="1"/>
  <c r="AY86" i="1" s="1"/>
  <c r="AY92" i="1" s="1"/>
  <c r="AY100" i="1" s="1"/>
  <c r="AZ15" i="1"/>
  <c r="AY20" i="1"/>
  <c r="AY21" i="1" s="1"/>
  <c r="AY16" i="1"/>
  <c r="BA9" i="1"/>
  <c r="BA13" i="1" s="1"/>
  <c r="BC2" i="1"/>
  <c r="BB6" i="1"/>
  <c r="BB5" i="1"/>
  <c r="BB4" i="1"/>
  <c r="BB3" i="1"/>
  <c r="BB19" i="1" s="1"/>
  <c r="BB85" i="1" s="1"/>
  <c r="AY184" i="1" l="1"/>
  <c r="AS77" i="1"/>
  <c r="AS78" i="1" s="1"/>
  <c r="AS80" i="1" s="1"/>
  <c r="AU73" i="1"/>
  <c r="AU142" i="1" s="1"/>
  <c r="AT182" i="1"/>
  <c r="AT62" i="1"/>
  <c r="AT64" i="1" s="1"/>
  <c r="AT154" i="1" s="1"/>
  <c r="AT178" i="1" s="1"/>
  <c r="AT140" i="1"/>
  <c r="AT141" i="1" s="1"/>
  <c r="AT152" i="1" s="1"/>
  <c r="AY70" i="1"/>
  <c r="AY87" i="1"/>
  <c r="AY93" i="1" s="1"/>
  <c r="AY114" i="1" s="1"/>
  <c r="AY119" i="1"/>
  <c r="AY121" i="1" s="1"/>
  <c r="AY107" i="1"/>
  <c r="AW69" i="1"/>
  <c r="AW71" i="1" s="1"/>
  <c r="AU74" i="1"/>
  <c r="AU75" i="1" s="1"/>
  <c r="AV56" i="1"/>
  <c r="AV57" i="1"/>
  <c r="AV55" i="1"/>
  <c r="AU58" i="1"/>
  <c r="AU60" i="1" s="1"/>
  <c r="AZ14" i="1"/>
  <c r="AW35" i="1"/>
  <c r="AW39" i="1" s="1"/>
  <c r="AW44" i="1" s="1"/>
  <c r="AW139" i="1" s="1"/>
  <c r="AX31" i="1"/>
  <c r="BB25" i="1"/>
  <c r="BB42" i="1"/>
  <c r="BB38" i="1"/>
  <c r="BB50" i="1"/>
  <c r="BB48" i="1"/>
  <c r="AY30" i="1"/>
  <c r="AY29" i="1"/>
  <c r="AY41" i="1"/>
  <c r="AY37" i="1"/>
  <c r="BA7" i="1"/>
  <c r="AZ8" i="1"/>
  <c r="AX32" i="1"/>
  <c r="AW51" i="1"/>
  <c r="AW52" i="1" s="1"/>
  <c r="AY23" i="1"/>
  <c r="BA15" i="1"/>
  <c r="AZ20" i="1"/>
  <c r="AZ21" i="1" s="1"/>
  <c r="AZ16" i="1"/>
  <c r="AZ22" i="1"/>
  <c r="AZ86" i="1" s="1"/>
  <c r="AZ92" i="1" s="1"/>
  <c r="AZ100" i="1" s="1"/>
  <c r="AZ12" i="1"/>
  <c r="AZ105" i="1" s="1"/>
  <c r="BA10" i="1"/>
  <c r="BA11" i="1"/>
  <c r="BB9" i="1"/>
  <c r="BB13" i="1" s="1"/>
  <c r="BD2" i="1"/>
  <c r="BC5" i="1"/>
  <c r="BC4" i="1"/>
  <c r="BC21" i="1" s="1"/>
  <c r="BC87" i="1" s="1"/>
  <c r="BC93" i="1" s="1"/>
  <c r="BC114" i="1" s="1"/>
  <c r="BC3" i="1"/>
  <c r="BC19" i="1" s="1"/>
  <c r="BC85" i="1" s="1"/>
  <c r="BC6" i="1"/>
  <c r="AV73" i="1" l="1"/>
  <c r="AV142" i="1" s="1"/>
  <c r="AU182" i="1"/>
  <c r="AT77" i="1"/>
  <c r="AT78" i="1" s="1"/>
  <c r="AT80" i="1" s="1"/>
  <c r="AZ184" i="1"/>
  <c r="AZ119" i="1"/>
  <c r="AZ121" i="1" s="1"/>
  <c r="AZ107" i="1"/>
  <c r="AU62" i="1"/>
  <c r="AU64" i="1" s="1"/>
  <c r="AU154" i="1" s="1"/>
  <c r="AU178" i="1" s="1"/>
  <c r="AU140" i="1"/>
  <c r="AU141" i="1" s="1"/>
  <c r="AU152" i="1" s="1"/>
  <c r="AZ70" i="1"/>
  <c r="AZ87" i="1"/>
  <c r="AZ93" i="1" s="1"/>
  <c r="AZ114" i="1" s="1"/>
  <c r="BC70" i="1"/>
  <c r="AV74" i="1"/>
  <c r="AV75" i="1" s="1"/>
  <c r="AX69" i="1"/>
  <c r="AX71" i="1" s="1"/>
  <c r="AV58" i="1"/>
  <c r="AV60" i="1" s="1"/>
  <c r="AW56" i="1"/>
  <c r="AW57" i="1"/>
  <c r="AW55" i="1"/>
  <c r="AZ23" i="1"/>
  <c r="BC25" i="1"/>
  <c r="BC48" i="1"/>
  <c r="BC50" i="1"/>
  <c r="AX35" i="1"/>
  <c r="AX39" i="1" s="1"/>
  <c r="AX44" i="1" s="1"/>
  <c r="AX139" i="1" s="1"/>
  <c r="AY31" i="1"/>
  <c r="AZ30" i="1"/>
  <c r="AZ29" i="1"/>
  <c r="BB7" i="1"/>
  <c r="BA8" i="1"/>
  <c r="AZ41" i="1"/>
  <c r="AZ37" i="1"/>
  <c r="BA14" i="1"/>
  <c r="AY32" i="1"/>
  <c r="AX51" i="1"/>
  <c r="AX52" i="1" s="1"/>
  <c r="BB10" i="1"/>
  <c r="BB11" i="1"/>
  <c r="BA12" i="1"/>
  <c r="BA105" i="1" s="1"/>
  <c r="BA22" i="1"/>
  <c r="BA86" i="1" s="1"/>
  <c r="BA92" i="1" s="1"/>
  <c r="BA100" i="1" s="1"/>
  <c r="BB15" i="1"/>
  <c r="BA20" i="1"/>
  <c r="BA21" i="1" s="1"/>
  <c r="BA16" i="1"/>
  <c r="BC9" i="1"/>
  <c r="BC13" i="1" s="1"/>
  <c r="BE2" i="1"/>
  <c r="BD6" i="1"/>
  <c r="BD5" i="1"/>
  <c r="BD4" i="1"/>
  <c r="BD21" i="1" s="1"/>
  <c r="BD87" i="1" s="1"/>
  <c r="BD93" i="1" s="1"/>
  <c r="BD114" i="1" s="1"/>
  <c r="BD3" i="1"/>
  <c r="BD19" i="1" s="1"/>
  <c r="BD85" i="1" s="1"/>
  <c r="AW73" i="1" l="1"/>
  <c r="AW142" i="1" s="1"/>
  <c r="AV182" i="1"/>
  <c r="BA184" i="1"/>
  <c r="BA119" i="1"/>
  <c r="BA121" i="1" s="1"/>
  <c r="BA107" i="1"/>
  <c r="BA70" i="1"/>
  <c r="BA87" i="1"/>
  <c r="BA93" i="1" s="1"/>
  <c r="BA114" i="1" s="1"/>
  <c r="AV62" i="1"/>
  <c r="AV64" i="1" s="1"/>
  <c r="AV154" i="1" s="1"/>
  <c r="AV178" i="1" s="1"/>
  <c r="AV140" i="1"/>
  <c r="AV141" i="1" s="1"/>
  <c r="AV152" i="1" s="1"/>
  <c r="AU77" i="1"/>
  <c r="AU78" i="1" s="1"/>
  <c r="AU80" i="1" s="1"/>
  <c r="AW58" i="1"/>
  <c r="AW60" i="1" s="1"/>
  <c r="AV77" i="1"/>
  <c r="AV78" i="1" s="1"/>
  <c r="AV80" i="1" s="1"/>
  <c r="AW74" i="1"/>
  <c r="AW75" i="1" s="1"/>
  <c r="BD70" i="1"/>
  <c r="AY69" i="1"/>
  <c r="AY71" i="1" s="1"/>
  <c r="AX55" i="1"/>
  <c r="AX57" i="1"/>
  <c r="AX56" i="1"/>
  <c r="BD25" i="1"/>
  <c r="BD50" i="1"/>
  <c r="BD48" i="1"/>
  <c r="BA29" i="1"/>
  <c r="BA30" i="1"/>
  <c r="BA41" i="1"/>
  <c r="BA37" i="1"/>
  <c r="AY35" i="1"/>
  <c r="AY39" i="1" s="1"/>
  <c r="AY44" i="1" s="1"/>
  <c r="AY139" i="1" s="1"/>
  <c r="AZ31" i="1"/>
  <c r="BB14" i="1"/>
  <c r="BC7" i="1"/>
  <c r="BB8" i="1"/>
  <c r="AZ32" i="1"/>
  <c r="AY51" i="1"/>
  <c r="AY52" i="1" s="1"/>
  <c r="BA23" i="1"/>
  <c r="BB12" i="1"/>
  <c r="BB105" i="1" s="1"/>
  <c r="BB22" i="1"/>
  <c r="BB86" i="1" s="1"/>
  <c r="BB92" i="1" s="1"/>
  <c r="BB100" i="1" s="1"/>
  <c r="BC15" i="1"/>
  <c r="BB20" i="1"/>
  <c r="BB21" i="1" s="1"/>
  <c r="BB16" i="1"/>
  <c r="BC10" i="1"/>
  <c r="BC11" i="1"/>
  <c r="BD9" i="1"/>
  <c r="BD13" i="1" s="1"/>
  <c r="BF2" i="1"/>
  <c r="BE6" i="1"/>
  <c r="BE5" i="1"/>
  <c r="BE3" i="1"/>
  <c r="BE19" i="1" s="1"/>
  <c r="BE85" i="1" s="1"/>
  <c r="BE4" i="1"/>
  <c r="BE21" i="1" s="1"/>
  <c r="BE87" i="1" s="1"/>
  <c r="BE93" i="1" s="1"/>
  <c r="BE114" i="1" s="1"/>
  <c r="BB184" i="1" l="1"/>
  <c r="AX73" i="1"/>
  <c r="AX142" i="1" s="1"/>
  <c r="AW182" i="1"/>
  <c r="BB119" i="1"/>
  <c r="BB121" i="1" s="1"/>
  <c r="BB107" i="1"/>
  <c r="BB70" i="1"/>
  <c r="BB87" i="1"/>
  <c r="BB93" i="1" s="1"/>
  <c r="BB114" i="1" s="1"/>
  <c r="AW62" i="1"/>
  <c r="AW140" i="1"/>
  <c r="AW141" i="1" s="1"/>
  <c r="AW152" i="1" s="1"/>
  <c r="BE70" i="1"/>
  <c r="AZ69" i="1"/>
  <c r="AZ71" i="1" s="1"/>
  <c r="AX74" i="1"/>
  <c r="AX75" i="1" s="1"/>
  <c r="AY55" i="1"/>
  <c r="AY56" i="1"/>
  <c r="AY57" i="1"/>
  <c r="AX58" i="1"/>
  <c r="AX60" i="1" s="1"/>
  <c r="BE25" i="1"/>
  <c r="BE50" i="1"/>
  <c r="BE48" i="1"/>
  <c r="BC14" i="1"/>
  <c r="BA32" i="1"/>
  <c r="AZ51" i="1"/>
  <c r="AZ52" i="1" s="1"/>
  <c r="AZ35" i="1"/>
  <c r="AZ39" i="1" s="1"/>
  <c r="AZ44" i="1" s="1"/>
  <c r="AZ139" i="1" s="1"/>
  <c r="BA31" i="1"/>
  <c r="BB41" i="1"/>
  <c r="BB37" i="1"/>
  <c r="BB29" i="1"/>
  <c r="BB30" i="1"/>
  <c r="BD7" i="1"/>
  <c r="BC8" i="1"/>
  <c r="BB23" i="1"/>
  <c r="BC12" i="1"/>
  <c r="BC105" i="1" s="1"/>
  <c r="BC22" i="1"/>
  <c r="BD15" i="1"/>
  <c r="BC20" i="1"/>
  <c r="BC16" i="1"/>
  <c r="BD10" i="1"/>
  <c r="BD11" i="1"/>
  <c r="BG2" i="1"/>
  <c r="BF6" i="1"/>
  <c r="BF4" i="1"/>
  <c r="BF21" i="1" s="1"/>
  <c r="BF87" i="1" s="1"/>
  <c r="BF93" i="1" s="1"/>
  <c r="BF114" i="1" s="1"/>
  <c r="BF3" i="1"/>
  <c r="BF19" i="1" s="1"/>
  <c r="BF85" i="1" s="1"/>
  <c r="BF5" i="1"/>
  <c r="BE9" i="1"/>
  <c r="BE13" i="1" s="1"/>
  <c r="AY73" i="1" l="1"/>
  <c r="AY142" i="1" s="1"/>
  <c r="AX182" i="1"/>
  <c r="AW64" i="1"/>
  <c r="AW154" i="1" s="1"/>
  <c r="AW178" i="1" s="1"/>
  <c r="AW77" i="1"/>
  <c r="AW78" i="1" s="1"/>
  <c r="BC23" i="1"/>
  <c r="BC86" i="1"/>
  <c r="BC92" i="1" s="1"/>
  <c r="BC100" i="1" s="1"/>
  <c r="BC119" i="1"/>
  <c r="BC121" i="1" s="1"/>
  <c r="BC107" i="1"/>
  <c r="AX62" i="1"/>
  <c r="AX64" i="1" s="1"/>
  <c r="AX154" i="1" s="1"/>
  <c r="AX178" i="1" s="1"/>
  <c r="AX140" i="1"/>
  <c r="AX141" i="1" s="1"/>
  <c r="AX152" i="1" s="1"/>
  <c r="AY74" i="1"/>
  <c r="AY75" i="1" s="1"/>
  <c r="BA69" i="1"/>
  <c r="BA71" i="1" s="1"/>
  <c r="BF70" i="1"/>
  <c r="AZ55" i="1"/>
  <c r="AZ56" i="1"/>
  <c r="AZ57" i="1"/>
  <c r="AY58" i="1"/>
  <c r="AY60" i="1" s="1"/>
  <c r="BE7" i="1"/>
  <c r="BD8" i="1"/>
  <c r="BD14" i="1"/>
  <c r="BB32" i="1"/>
  <c r="BA51" i="1"/>
  <c r="BA52" i="1" s="1"/>
  <c r="BF25" i="1"/>
  <c r="BF50" i="1"/>
  <c r="BF48" i="1"/>
  <c r="BB31" i="1"/>
  <c r="BA35" i="1"/>
  <c r="BA39" i="1" s="1"/>
  <c r="BA44" i="1" s="1"/>
  <c r="BA139" i="1" s="1"/>
  <c r="BC30" i="1"/>
  <c r="BC29" i="1"/>
  <c r="BC37" i="1"/>
  <c r="BC38" i="1" s="1"/>
  <c r="BC41" i="1"/>
  <c r="BD22" i="1"/>
  <c r="BD12" i="1"/>
  <c r="BD105" i="1" s="1"/>
  <c r="BE15" i="1"/>
  <c r="BD20" i="1"/>
  <c r="BD16" i="1"/>
  <c r="BE10" i="1"/>
  <c r="BE11" i="1"/>
  <c r="BH2" i="1"/>
  <c r="BG5" i="1"/>
  <c r="BG4" i="1"/>
  <c r="BG21" i="1" s="1"/>
  <c r="BG87" i="1" s="1"/>
  <c r="BG93" i="1" s="1"/>
  <c r="BG114" i="1" s="1"/>
  <c r="BG3" i="1"/>
  <c r="BG19" i="1" s="1"/>
  <c r="BG85" i="1" s="1"/>
  <c r="BG6" i="1"/>
  <c r="BF9" i="1"/>
  <c r="BF13" i="1" s="1"/>
  <c r="BC184" i="1" l="1"/>
  <c r="AZ73" i="1"/>
  <c r="AZ142" i="1" s="1"/>
  <c r="AY182" i="1"/>
  <c r="AW80" i="1"/>
  <c r="AX77" i="1"/>
  <c r="AX78" i="1" s="1"/>
  <c r="AX80" i="1" s="1"/>
  <c r="BD23" i="1"/>
  <c r="BD86" i="1"/>
  <c r="BD92" i="1" s="1"/>
  <c r="BD100" i="1" s="1"/>
  <c r="BD119" i="1"/>
  <c r="BD121" i="1" s="1"/>
  <c r="BD107" i="1"/>
  <c r="AY62" i="1"/>
  <c r="AY64" i="1" s="1"/>
  <c r="AY154" i="1" s="1"/>
  <c r="AY178" i="1" s="1"/>
  <c r="AY140" i="1"/>
  <c r="AY141" i="1" s="1"/>
  <c r="AY152" i="1" s="1"/>
  <c r="AZ74" i="1"/>
  <c r="AZ75" i="1" s="1"/>
  <c r="BG70" i="1"/>
  <c r="BB69" i="1"/>
  <c r="BB71" i="1" s="1"/>
  <c r="BE14" i="1"/>
  <c r="BA55" i="1"/>
  <c r="BA56" i="1"/>
  <c r="BA57" i="1"/>
  <c r="AZ58" i="1"/>
  <c r="AZ60" i="1" s="1"/>
  <c r="BB35" i="1"/>
  <c r="BB39" i="1" s="1"/>
  <c r="BB44" i="1" s="1"/>
  <c r="BB139" i="1" s="1"/>
  <c r="BC31" i="1"/>
  <c r="BC32" i="1"/>
  <c r="BB51" i="1"/>
  <c r="BB52" i="1" s="1"/>
  <c r="BG25" i="1"/>
  <c r="BG50" i="1"/>
  <c r="BG48" i="1"/>
  <c r="BD41" i="1"/>
  <c r="BD37" i="1"/>
  <c r="BD38" i="1" s="1"/>
  <c r="BD30" i="1"/>
  <c r="BD29" i="1"/>
  <c r="BF7" i="1"/>
  <c r="BE8" i="1"/>
  <c r="BE12" i="1"/>
  <c r="BE105" i="1" s="1"/>
  <c r="BE22" i="1"/>
  <c r="BF15" i="1"/>
  <c r="BE20" i="1"/>
  <c r="BE16" i="1"/>
  <c r="BF10" i="1"/>
  <c r="BF11" i="1"/>
  <c r="BI2" i="1"/>
  <c r="BH6" i="1"/>
  <c r="BH5" i="1"/>
  <c r="BH4" i="1"/>
  <c r="BH21" i="1" s="1"/>
  <c r="BH87" i="1" s="1"/>
  <c r="BH93" i="1" s="1"/>
  <c r="BH114" i="1" s="1"/>
  <c r="BH3" i="1"/>
  <c r="BH19" i="1" s="1"/>
  <c r="BH85" i="1" s="1"/>
  <c r="BG9" i="1"/>
  <c r="BG13" i="1" s="1"/>
  <c r="AY77" i="1" l="1"/>
  <c r="AY78" i="1" s="1"/>
  <c r="AY80" i="1" s="1"/>
  <c r="BA73" i="1"/>
  <c r="BA142" i="1" s="1"/>
  <c r="AZ182" i="1"/>
  <c r="BD184" i="1"/>
  <c r="AZ62" i="1"/>
  <c r="AZ64" i="1" s="1"/>
  <c r="AZ154" i="1" s="1"/>
  <c r="AZ178" i="1" s="1"/>
  <c r="AZ140" i="1"/>
  <c r="AZ141" i="1" s="1"/>
  <c r="AZ152" i="1" s="1"/>
  <c r="BE23" i="1"/>
  <c r="BE86" i="1"/>
  <c r="BE92" i="1" s="1"/>
  <c r="BE100" i="1" s="1"/>
  <c r="BE119" i="1"/>
  <c r="BE121" i="1" s="1"/>
  <c r="BE107" i="1"/>
  <c r="BC69" i="1"/>
  <c r="BC71" i="1" s="1"/>
  <c r="BH70" i="1"/>
  <c r="BA74" i="1"/>
  <c r="BA75" i="1" s="1"/>
  <c r="BA58" i="1"/>
  <c r="BA60" i="1" s="1"/>
  <c r="BF14" i="1"/>
  <c r="BB55" i="1"/>
  <c r="BB56" i="1"/>
  <c r="BB57" i="1"/>
  <c r="BE30" i="1"/>
  <c r="BE29" i="1"/>
  <c r="BD32" i="1"/>
  <c r="BC51" i="1"/>
  <c r="BC52" i="1" s="1"/>
  <c r="BC35" i="1"/>
  <c r="BC39" i="1" s="1"/>
  <c r="BC42" i="1" s="1"/>
  <c r="BC44" i="1" s="1"/>
  <c r="BC139" i="1" s="1"/>
  <c r="BD31" i="1"/>
  <c r="BG7" i="1"/>
  <c r="BF8" i="1"/>
  <c r="BH25" i="1"/>
  <c r="BH50" i="1"/>
  <c r="BH48" i="1"/>
  <c r="BE41" i="1"/>
  <c r="BE37" i="1"/>
  <c r="BE38" i="1" s="1"/>
  <c r="BF12" i="1"/>
  <c r="BF105" i="1" s="1"/>
  <c r="BF22" i="1"/>
  <c r="BG15" i="1"/>
  <c r="BF20" i="1"/>
  <c r="BF16" i="1"/>
  <c r="BG10" i="1"/>
  <c r="BG11" i="1"/>
  <c r="BH9" i="1"/>
  <c r="BH13" i="1" s="1"/>
  <c r="BJ2" i="1"/>
  <c r="BI6" i="1"/>
  <c r="BI5" i="1"/>
  <c r="BI4" i="1"/>
  <c r="BI21" i="1" s="1"/>
  <c r="BI87" i="1" s="1"/>
  <c r="BI93" i="1" s="1"/>
  <c r="BI114" i="1" s="1"/>
  <c r="BI3" i="1"/>
  <c r="BI19" i="1" s="1"/>
  <c r="BI85" i="1" s="1"/>
  <c r="BE184" i="1" l="1"/>
  <c r="AZ77" i="1"/>
  <c r="AZ78" i="1" s="1"/>
  <c r="AZ80" i="1" s="1"/>
  <c r="BB73" i="1"/>
  <c r="BB142" i="1" s="1"/>
  <c r="BA182" i="1"/>
  <c r="BA62" i="1"/>
  <c r="BA64" i="1" s="1"/>
  <c r="BA154" i="1" s="1"/>
  <c r="BA178" i="1" s="1"/>
  <c r="BA140" i="1"/>
  <c r="BA141" i="1" s="1"/>
  <c r="BA152" i="1" s="1"/>
  <c r="BF119" i="1"/>
  <c r="BF121" i="1" s="1"/>
  <c r="BF107" i="1"/>
  <c r="BF23" i="1"/>
  <c r="BF86" i="1"/>
  <c r="BF92" i="1" s="1"/>
  <c r="BF100" i="1" s="1"/>
  <c r="BA77" i="1"/>
  <c r="BA78" i="1" s="1"/>
  <c r="BA80" i="1" s="1"/>
  <c r="BD69" i="1"/>
  <c r="BD71" i="1" s="1"/>
  <c r="BI70" i="1"/>
  <c r="BB58" i="1"/>
  <c r="BB60" i="1" s="1"/>
  <c r="BC55" i="1"/>
  <c r="BC56" i="1"/>
  <c r="BC57" i="1"/>
  <c r="BE32" i="1"/>
  <c r="BD51" i="1"/>
  <c r="BD52" i="1" s="1"/>
  <c r="BF29" i="1"/>
  <c r="BF30" i="1"/>
  <c r="BE31" i="1"/>
  <c r="BD35" i="1"/>
  <c r="BD39" i="1" s="1"/>
  <c r="BD42" i="1" s="1"/>
  <c r="BD44" i="1" s="1"/>
  <c r="BD139" i="1" s="1"/>
  <c r="BI25" i="1"/>
  <c r="BI50" i="1"/>
  <c r="BI48" i="1"/>
  <c r="BG14" i="1"/>
  <c r="BF41" i="1"/>
  <c r="BF37" i="1"/>
  <c r="BF38" i="1" s="1"/>
  <c r="BH7" i="1"/>
  <c r="BG8" i="1"/>
  <c r="BG12" i="1"/>
  <c r="BG105" i="1" s="1"/>
  <c r="BG22" i="1"/>
  <c r="BH15" i="1"/>
  <c r="BG20" i="1"/>
  <c r="BG16" i="1"/>
  <c r="BH10" i="1"/>
  <c r="BH11" i="1"/>
  <c r="BI9" i="1"/>
  <c r="BI13" i="1" s="1"/>
  <c r="BK2" i="1"/>
  <c r="BJ6" i="1"/>
  <c r="BJ4" i="1"/>
  <c r="BJ21" i="1" s="1"/>
  <c r="BJ87" i="1" s="1"/>
  <c r="BJ93" i="1" s="1"/>
  <c r="BJ114" i="1" s="1"/>
  <c r="BJ3" i="1"/>
  <c r="BJ19" i="1" s="1"/>
  <c r="BJ85" i="1" s="1"/>
  <c r="BJ5" i="1"/>
  <c r="BB74" i="1" l="1"/>
  <c r="BB75" i="1" s="1"/>
  <c r="BC73" i="1"/>
  <c r="BC142" i="1" s="1"/>
  <c r="BB182" i="1"/>
  <c r="BF184" i="1"/>
  <c r="BB62" i="1"/>
  <c r="BB64" i="1" s="1"/>
  <c r="BB154" i="1" s="1"/>
  <c r="BB178" i="1" s="1"/>
  <c r="BB140" i="1"/>
  <c r="BB141" i="1" s="1"/>
  <c r="BB152" i="1" s="1"/>
  <c r="BG107" i="1"/>
  <c r="BG119" i="1"/>
  <c r="BG121" i="1" s="1"/>
  <c r="BG23" i="1"/>
  <c r="BG86" i="1"/>
  <c r="BG92" i="1" s="1"/>
  <c r="BG100" i="1" s="1"/>
  <c r="BJ70" i="1"/>
  <c r="BC74" i="1"/>
  <c r="BC75" i="1" s="1"/>
  <c r="BE69" i="1"/>
  <c r="BE71" i="1" s="1"/>
  <c r="BD55" i="1"/>
  <c r="BD56" i="1"/>
  <c r="BD57" i="1"/>
  <c r="BC58" i="1"/>
  <c r="BC60" i="1" s="1"/>
  <c r="BH14" i="1"/>
  <c r="BG41" i="1"/>
  <c r="BG37" i="1"/>
  <c r="BG38" i="1" s="1"/>
  <c r="BJ25" i="1"/>
  <c r="BJ50" i="1"/>
  <c r="BJ48" i="1"/>
  <c r="BG30" i="1"/>
  <c r="BG29" i="1"/>
  <c r="BI7" i="1"/>
  <c r="BH8" i="1"/>
  <c r="BE35" i="1"/>
  <c r="BE39" i="1" s="1"/>
  <c r="BE42" i="1" s="1"/>
  <c r="BE44" i="1" s="1"/>
  <c r="BE139" i="1" s="1"/>
  <c r="BF31" i="1"/>
  <c r="BF32" i="1"/>
  <c r="BE51" i="1"/>
  <c r="BE52" i="1" s="1"/>
  <c r="BH22" i="1"/>
  <c r="BH12" i="1"/>
  <c r="BH105" i="1" s="1"/>
  <c r="BI15" i="1"/>
  <c r="BH20" i="1"/>
  <c r="BH16" i="1"/>
  <c r="BI10" i="1"/>
  <c r="BI11" i="1"/>
  <c r="BL2" i="1"/>
  <c r="BK5" i="1"/>
  <c r="BK6" i="1"/>
  <c r="BK4" i="1"/>
  <c r="BK21" i="1" s="1"/>
  <c r="BK87" i="1" s="1"/>
  <c r="BK93" i="1" s="1"/>
  <c r="BK114" i="1" s="1"/>
  <c r="BK3" i="1"/>
  <c r="BK19" i="1" s="1"/>
  <c r="BK85" i="1" s="1"/>
  <c r="BJ9" i="1"/>
  <c r="BJ13" i="1" s="1"/>
  <c r="BG184" i="1" l="1"/>
  <c r="BD73" i="1"/>
  <c r="BD142" i="1" s="1"/>
  <c r="BC182" i="1"/>
  <c r="BB77" i="1"/>
  <c r="BB78" i="1" s="1"/>
  <c r="BB80" i="1" s="1"/>
  <c r="BC62" i="1"/>
  <c r="BC64" i="1" s="1"/>
  <c r="BC154" i="1" s="1"/>
  <c r="BC178" i="1" s="1"/>
  <c r="BC140" i="1"/>
  <c r="BC141" i="1" s="1"/>
  <c r="BC152" i="1" s="1"/>
  <c r="BH23" i="1"/>
  <c r="BH86" i="1"/>
  <c r="BH92" i="1" s="1"/>
  <c r="BH100" i="1" s="1"/>
  <c r="BH119" i="1"/>
  <c r="BH121" i="1" s="1"/>
  <c r="BH107" i="1"/>
  <c r="BC77" i="1"/>
  <c r="BC78" i="1" s="1"/>
  <c r="BC80" i="1" s="1"/>
  <c r="BK70" i="1"/>
  <c r="BF69" i="1"/>
  <c r="BF71" i="1" s="1"/>
  <c r="BD74" i="1"/>
  <c r="BD75" i="1" s="1"/>
  <c r="BE55" i="1"/>
  <c r="BE57" i="1"/>
  <c r="BE56" i="1"/>
  <c r="BI14" i="1"/>
  <c r="BD58" i="1"/>
  <c r="BD60" i="1" s="1"/>
  <c r="BH29" i="1"/>
  <c r="BH30" i="1"/>
  <c r="BH41" i="1"/>
  <c r="BH37" i="1"/>
  <c r="BH38" i="1" s="1"/>
  <c r="BG31" i="1"/>
  <c r="BF35" i="1"/>
  <c r="BF39" i="1" s="1"/>
  <c r="BF42" i="1" s="1"/>
  <c r="BF44" i="1" s="1"/>
  <c r="BF139" i="1" s="1"/>
  <c r="BK25" i="1"/>
  <c r="BK50" i="1"/>
  <c r="BK48" i="1"/>
  <c r="BG32" i="1"/>
  <c r="BF51" i="1"/>
  <c r="BF52" i="1" s="1"/>
  <c r="BJ7" i="1"/>
  <c r="BI8" i="1"/>
  <c r="BI12" i="1"/>
  <c r="BI105" i="1" s="1"/>
  <c r="BI22" i="1"/>
  <c r="BJ15" i="1"/>
  <c r="BI20" i="1"/>
  <c r="BI16" i="1"/>
  <c r="BJ10" i="1"/>
  <c r="BJ11" i="1"/>
  <c r="BK9" i="1"/>
  <c r="BK13" i="1" s="1"/>
  <c r="BM2" i="1"/>
  <c r="BL6" i="1"/>
  <c r="BL5" i="1"/>
  <c r="BL4" i="1"/>
  <c r="BL21" i="1" s="1"/>
  <c r="BL87" i="1" s="1"/>
  <c r="BL93" i="1" s="1"/>
  <c r="BL114" i="1" s="1"/>
  <c r="BL3" i="1"/>
  <c r="BL19" i="1" s="1"/>
  <c r="BL85" i="1" s="1"/>
  <c r="BE73" i="1" l="1"/>
  <c r="BE142" i="1" s="1"/>
  <c r="BD182" i="1"/>
  <c r="BH184" i="1"/>
  <c r="BI119" i="1"/>
  <c r="BI121" i="1" s="1"/>
  <c r="BI107" i="1"/>
  <c r="BD62" i="1"/>
  <c r="BD64" i="1" s="1"/>
  <c r="BD154" i="1" s="1"/>
  <c r="BD178" i="1" s="1"/>
  <c r="BD140" i="1"/>
  <c r="BD141" i="1" s="1"/>
  <c r="BD152" i="1" s="1"/>
  <c r="BI23" i="1"/>
  <c r="BI86" i="1"/>
  <c r="BI92" i="1" s="1"/>
  <c r="BI100" i="1" s="1"/>
  <c r="BL70" i="1"/>
  <c r="BG69" i="1"/>
  <c r="BG71" i="1" s="1"/>
  <c r="BE74" i="1"/>
  <c r="BE75" i="1" s="1"/>
  <c r="BF56" i="1"/>
  <c r="BF55" i="1"/>
  <c r="BF57" i="1"/>
  <c r="BE58" i="1"/>
  <c r="BE60" i="1" s="1"/>
  <c r="BI41" i="1"/>
  <c r="BI37" i="1"/>
  <c r="BI38" i="1" s="1"/>
  <c r="BL25" i="1"/>
  <c r="BL50" i="1"/>
  <c r="BL48" i="1"/>
  <c r="BJ14" i="1"/>
  <c r="BK7" i="1"/>
  <c r="BJ8" i="1"/>
  <c r="BI29" i="1"/>
  <c r="BI30" i="1"/>
  <c r="BH32" i="1"/>
  <c r="BG51" i="1"/>
  <c r="BG52" i="1" s="1"/>
  <c r="BG35" i="1"/>
  <c r="BG39" i="1" s="1"/>
  <c r="BG42" i="1" s="1"/>
  <c r="BG44" i="1" s="1"/>
  <c r="BG139" i="1" s="1"/>
  <c r="BH31" i="1"/>
  <c r="BJ12" i="1"/>
  <c r="BJ105" i="1" s="1"/>
  <c r="BJ22" i="1"/>
  <c r="BK15" i="1"/>
  <c r="BJ20" i="1"/>
  <c r="BJ16" i="1"/>
  <c r="BK10" i="1"/>
  <c r="BK11" i="1"/>
  <c r="BL9" i="1"/>
  <c r="BL13" i="1" s="1"/>
  <c r="BN2" i="1"/>
  <c r="BM6" i="1"/>
  <c r="BM5" i="1"/>
  <c r="BM4" i="1"/>
  <c r="BM21" i="1" s="1"/>
  <c r="BM87" i="1" s="1"/>
  <c r="BM93" i="1" s="1"/>
  <c r="BM114" i="1" s="1"/>
  <c r="BM3" i="1"/>
  <c r="BM19" i="1" s="1"/>
  <c r="BM85" i="1" s="1"/>
  <c r="BF73" i="1" l="1"/>
  <c r="BF142" i="1" s="1"/>
  <c r="BE182" i="1"/>
  <c r="BI184" i="1"/>
  <c r="BJ184" i="1" s="1"/>
  <c r="BJ23" i="1"/>
  <c r="BJ86" i="1"/>
  <c r="BJ92" i="1" s="1"/>
  <c r="BJ100" i="1" s="1"/>
  <c r="BE62" i="1"/>
  <c r="BE64" i="1" s="1"/>
  <c r="BE154" i="1" s="1"/>
  <c r="BE178" i="1" s="1"/>
  <c r="BE140" i="1"/>
  <c r="BE141" i="1" s="1"/>
  <c r="BE152" i="1" s="1"/>
  <c r="BJ119" i="1"/>
  <c r="BJ121" i="1" s="1"/>
  <c r="BJ107" i="1"/>
  <c r="BD77" i="1"/>
  <c r="BD78" i="1" s="1"/>
  <c r="BD80" i="1" s="1"/>
  <c r="BH69" i="1"/>
  <c r="BH71" i="1" s="1"/>
  <c r="BM70" i="1"/>
  <c r="BF74" i="1"/>
  <c r="BK14" i="1"/>
  <c r="BF58" i="1"/>
  <c r="BF60" i="1" s="1"/>
  <c r="BG56" i="1"/>
  <c r="BG55" i="1"/>
  <c r="BG57" i="1"/>
  <c r="BM25" i="1"/>
  <c r="BM48" i="1"/>
  <c r="BM50" i="1"/>
  <c r="BH35" i="1"/>
  <c r="BH39" i="1" s="1"/>
  <c r="BH42" i="1" s="1"/>
  <c r="BH44" i="1" s="1"/>
  <c r="BH139" i="1" s="1"/>
  <c r="BI31" i="1"/>
  <c r="BI32" i="1"/>
  <c r="BH51" i="1"/>
  <c r="BH52" i="1" s="1"/>
  <c r="BL7" i="1"/>
  <c r="BK8" i="1"/>
  <c r="BJ41" i="1"/>
  <c r="BJ37" i="1"/>
  <c r="BJ38" i="1" s="1"/>
  <c r="BJ30" i="1"/>
  <c r="BJ29" i="1"/>
  <c r="BK12" i="1"/>
  <c r="BK105" i="1" s="1"/>
  <c r="BK22" i="1"/>
  <c r="BL15" i="1"/>
  <c r="BK20" i="1"/>
  <c r="BK16" i="1"/>
  <c r="BL10" i="1"/>
  <c r="BL11" i="1"/>
  <c r="BM9" i="1"/>
  <c r="BM13" i="1" s="1"/>
  <c r="BO2" i="1"/>
  <c r="BN6" i="1"/>
  <c r="BN4" i="1"/>
  <c r="BN21" i="1" s="1"/>
  <c r="BN87" i="1" s="1"/>
  <c r="BN93" i="1" s="1"/>
  <c r="BN114" i="1" s="1"/>
  <c r="BN3" i="1"/>
  <c r="BN19" i="1" s="1"/>
  <c r="BN85" i="1" s="1"/>
  <c r="BN5" i="1"/>
  <c r="BK119" i="1" l="1"/>
  <c r="BK121" i="1" s="1"/>
  <c r="BK107" i="1"/>
  <c r="BF62" i="1"/>
  <c r="BF64" i="1" s="1"/>
  <c r="BF154" i="1" s="1"/>
  <c r="BF178" i="1" s="1"/>
  <c r="BF140" i="1"/>
  <c r="BF141" i="1" s="1"/>
  <c r="BF152" i="1" s="1"/>
  <c r="BE77" i="1"/>
  <c r="BE78" i="1" s="1"/>
  <c r="BE80" i="1" s="1"/>
  <c r="BK23" i="1"/>
  <c r="BK86" i="1"/>
  <c r="BK92" i="1" s="1"/>
  <c r="BK100" i="1" s="1"/>
  <c r="BI69" i="1"/>
  <c r="BI71" i="1" s="1"/>
  <c r="BF75" i="1"/>
  <c r="BN70" i="1"/>
  <c r="BL14" i="1"/>
  <c r="BH55" i="1"/>
  <c r="BH56" i="1"/>
  <c r="BH57" i="1"/>
  <c r="BG58" i="1"/>
  <c r="BG60" i="1" s="1"/>
  <c r="BN25" i="1"/>
  <c r="BN48" i="1"/>
  <c r="BN50" i="1"/>
  <c r="BK30" i="1"/>
  <c r="BK29" i="1"/>
  <c r="BK41" i="1"/>
  <c r="BK37" i="1"/>
  <c r="BK38" i="1" s="1"/>
  <c r="BM7" i="1"/>
  <c r="BL8" i="1"/>
  <c r="BI35" i="1"/>
  <c r="BI39" i="1" s="1"/>
  <c r="BI42" i="1" s="1"/>
  <c r="BI44" i="1" s="1"/>
  <c r="BI139" i="1" s="1"/>
  <c r="BJ31" i="1"/>
  <c r="BJ32" i="1"/>
  <c r="BI51" i="1"/>
  <c r="BI52" i="1" s="1"/>
  <c r="BL22" i="1"/>
  <c r="BL12" i="1"/>
  <c r="BL105" i="1" s="1"/>
  <c r="BM15" i="1"/>
  <c r="BL20" i="1"/>
  <c r="BL16" i="1"/>
  <c r="BM10" i="1"/>
  <c r="BM11" i="1"/>
  <c r="BP2" i="1"/>
  <c r="BO5" i="1"/>
  <c r="BO6" i="1"/>
  <c r="BO4" i="1"/>
  <c r="BO21" i="1" s="1"/>
  <c r="BO87" i="1" s="1"/>
  <c r="BO93" i="1" s="1"/>
  <c r="BO114" i="1" s="1"/>
  <c r="BO3" i="1"/>
  <c r="BO19" i="1" s="1"/>
  <c r="BO85" i="1" s="1"/>
  <c r="BN9" i="1"/>
  <c r="BN13" i="1" s="1"/>
  <c r="BG73" i="1" l="1"/>
  <c r="BG142" i="1" s="1"/>
  <c r="BF182" i="1"/>
  <c r="BF77" i="1"/>
  <c r="BF78" i="1" s="1"/>
  <c r="BF80" i="1" s="1"/>
  <c r="BK184" i="1"/>
  <c r="BL184" i="1" s="1"/>
  <c r="BG62" i="1"/>
  <c r="BG64" i="1" s="1"/>
  <c r="BG154" i="1" s="1"/>
  <c r="BG178" i="1" s="1"/>
  <c r="BG140" i="1"/>
  <c r="BG141" i="1" s="1"/>
  <c r="BG152" i="1" s="1"/>
  <c r="BL107" i="1"/>
  <c r="BL119" i="1"/>
  <c r="BL121" i="1" s="1"/>
  <c r="BL23" i="1"/>
  <c r="BL86" i="1"/>
  <c r="BL92" i="1" s="1"/>
  <c r="BL100" i="1" s="1"/>
  <c r="BG77" i="1"/>
  <c r="BG78" i="1" s="1"/>
  <c r="BG80" i="1" s="1"/>
  <c r="BO70" i="1"/>
  <c r="BJ69" i="1"/>
  <c r="BJ71" i="1" s="1"/>
  <c r="BG74" i="1"/>
  <c r="BH58" i="1"/>
  <c r="BH60" i="1" s="1"/>
  <c r="BI57" i="1"/>
  <c r="BI56" i="1"/>
  <c r="BI55" i="1"/>
  <c r="BL41" i="1"/>
  <c r="BL37" i="1"/>
  <c r="BL38" i="1" s="1"/>
  <c r="BM14" i="1"/>
  <c r="BK31" i="1"/>
  <c r="BJ35" i="1"/>
  <c r="BJ39" i="1" s="1"/>
  <c r="BJ42" i="1" s="1"/>
  <c r="BJ44" i="1" s="1"/>
  <c r="BJ139" i="1" s="1"/>
  <c r="BN7" i="1"/>
  <c r="BM8" i="1"/>
  <c r="BO25" i="1"/>
  <c r="BO50" i="1"/>
  <c r="BO48" i="1"/>
  <c r="BK32" i="1"/>
  <c r="BJ51" i="1"/>
  <c r="BJ52" i="1" s="1"/>
  <c r="BL29" i="1"/>
  <c r="BL30" i="1"/>
  <c r="BM12" i="1"/>
  <c r="BM105" i="1" s="1"/>
  <c r="BM22" i="1"/>
  <c r="BN15" i="1"/>
  <c r="BM20" i="1"/>
  <c r="BM16" i="1"/>
  <c r="BN10" i="1"/>
  <c r="BN11" i="1"/>
  <c r="BO9" i="1"/>
  <c r="BO13" i="1" s="1"/>
  <c r="BQ2" i="1"/>
  <c r="BP6" i="1"/>
  <c r="BP5" i="1"/>
  <c r="BP4" i="1"/>
  <c r="BP21" i="1" s="1"/>
  <c r="BP87" i="1" s="1"/>
  <c r="BP93" i="1" s="1"/>
  <c r="BP114" i="1" s="1"/>
  <c r="BP3" i="1"/>
  <c r="BP19" i="1" s="1"/>
  <c r="BP85" i="1" s="1"/>
  <c r="BH62" i="1" l="1"/>
  <c r="BH64" i="1" s="1"/>
  <c r="BH154" i="1" s="1"/>
  <c r="BH178" i="1" s="1"/>
  <c r="BH140" i="1"/>
  <c r="BH141" i="1" s="1"/>
  <c r="BH152" i="1" s="1"/>
  <c r="BM23" i="1"/>
  <c r="BM86" i="1"/>
  <c r="BM92" i="1" s="1"/>
  <c r="BM100" i="1" s="1"/>
  <c r="BM119" i="1"/>
  <c r="BM121" i="1" s="1"/>
  <c r="BM107" i="1"/>
  <c r="BP70" i="1"/>
  <c r="BG75" i="1"/>
  <c r="BK69" i="1"/>
  <c r="BK71" i="1" s="1"/>
  <c r="BI58" i="1"/>
  <c r="BI60" i="1" s="1"/>
  <c r="BN14" i="1"/>
  <c r="BJ55" i="1"/>
  <c r="BJ57" i="1"/>
  <c r="BJ56" i="1"/>
  <c r="BM41" i="1"/>
  <c r="BM37" i="1"/>
  <c r="BM38" i="1" s="1"/>
  <c r="BO7" i="1"/>
  <c r="BN8" i="1"/>
  <c r="BK35" i="1"/>
  <c r="BK39" i="1" s="1"/>
  <c r="BK42" i="1" s="1"/>
  <c r="BK44" i="1" s="1"/>
  <c r="BK139" i="1" s="1"/>
  <c r="BL31" i="1"/>
  <c r="BP25" i="1"/>
  <c r="BP50" i="1"/>
  <c r="BP48" i="1"/>
  <c r="BM29" i="1"/>
  <c r="BM30" i="1"/>
  <c r="BL32" i="1"/>
  <c r="BK51" i="1"/>
  <c r="BK52" i="1" s="1"/>
  <c r="BN12" i="1"/>
  <c r="BN105" i="1" s="1"/>
  <c r="BN22" i="1"/>
  <c r="BO15" i="1"/>
  <c r="BN16" i="1"/>
  <c r="BN20" i="1"/>
  <c r="BO10" i="1"/>
  <c r="BO11" i="1"/>
  <c r="BP9" i="1"/>
  <c r="BP13" i="1" s="1"/>
  <c r="BR2" i="1"/>
  <c r="BQ6" i="1"/>
  <c r="BQ5" i="1"/>
  <c r="BQ3" i="1"/>
  <c r="BQ19" i="1" s="1"/>
  <c r="BQ85" i="1" s="1"/>
  <c r="BQ4" i="1"/>
  <c r="BQ21" i="1" s="1"/>
  <c r="BQ87" i="1" s="1"/>
  <c r="BQ93" i="1" s="1"/>
  <c r="BQ114" i="1" s="1"/>
  <c r="BH73" i="1" l="1"/>
  <c r="BG182" i="1"/>
  <c r="BM184" i="1"/>
  <c r="BI62" i="1"/>
  <c r="BI64" i="1" s="1"/>
  <c r="BI154" i="1" s="1"/>
  <c r="BI178" i="1" s="1"/>
  <c r="BI140" i="1"/>
  <c r="BI141" i="1" s="1"/>
  <c r="BI152" i="1" s="1"/>
  <c r="BN23" i="1"/>
  <c r="BN86" i="1"/>
  <c r="BN92" i="1" s="1"/>
  <c r="BN100" i="1" s="1"/>
  <c r="BH77" i="1"/>
  <c r="BH78" i="1" s="1"/>
  <c r="BH80" i="1" s="1"/>
  <c r="BH142" i="1"/>
  <c r="BN107" i="1"/>
  <c r="BN119" i="1"/>
  <c r="BN121" i="1" s="1"/>
  <c r="BQ70" i="1"/>
  <c r="BH74" i="1"/>
  <c r="BH75" i="1" s="1"/>
  <c r="BL69" i="1"/>
  <c r="BL71" i="1" s="1"/>
  <c r="BJ58" i="1"/>
  <c r="BJ60" i="1" s="1"/>
  <c r="BK56" i="1"/>
  <c r="BK57" i="1"/>
  <c r="BK55" i="1"/>
  <c r="BN29" i="1"/>
  <c r="BN30" i="1"/>
  <c r="BN41" i="1"/>
  <c r="BN37" i="1"/>
  <c r="BN38" i="1" s="1"/>
  <c r="BM32" i="1"/>
  <c r="BL51" i="1"/>
  <c r="BL52" i="1" s="1"/>
  <c r="BL35" i="1"/>
  <c r="BL39" i="1" s="1"/>
  <c r="BL42" i="1" s="1"/>
  <c r="BL44" i="1" s="1"/>
  <c r="BL139" i="1" s="1"/>
  <c r="BM31" i="1"/>
  <c r="BP7" i="1"/>
  <c r="BO8" i="1"/>
  <c r="BQ25" i="1"/>
  <c r="BQ50" i="1"/>
  <c r="BQ48" i="1"/>
  <c r="BO14" i="1"/>
  <c r="BO12" i="1"/>
  <c r="BO105" i="1" s="1"/>
  <c r="BO22" i="1"/>
  <c r="BP15" i="1"/>
  <c r="BO20" i="1"/>
  <c r="BO16" i="1"/>
  <c r="BP10" i="1"/>
  <c r="BP11" i="1"/>
  <c r="BS2" i="1"/>
  <c r="BR6" i="1"/>
  <c r="BR5" i="1"/>
  <c r="BR4" i="1"/>
  <c r="BR21" i="1" s="1"/>
  <c r="BR87" i="1" s="1"/>
  <c r="BR93" i="1" s="1"/>
  <c r="BR114" i="1" s="1"/>
  <c r="BR3" i="1"/>
  <c r="BR19" i="1" s="1"/>
  <c r="BR85" i="1" s="1"/>
  <c r="BQ9" i="1"/>
  <c r="BQ13" i="1" s="1"/>
  <c r="BN184" i="1" l="1"/>
  <c r="BI73" i="1"/>
  <c r="BI142" i="1" s="1"/>
  <c r="BH182" i="1"/>
  <c r="BJ62" i="1"/>
  <c r="BJ64" i="1" s="1"/>
  <c r="BJ154" i="1" s="1"/>
  <c r="BJ178" i="1" s="1"/>
  <c r="BJ140" i="1"/>
  <c r="BJ141" i="1" s="1"/>
  <c r="BJ152" i="1" s="1"/>
  <c r="BO23" i="1"/>
  <c r="BO86" i="1"/>
  <c r="BO92" i="1" s="1"/>
  <c r="BO100" i="1" s="1"/>
  <c r="BO119" i="1"/>
  <c r="BO121" i="1" s="1"/>
  <c r="BO107" i="1"/>
  <c r="BR70" i="1"/>
  <c r="BI74" i="1"/>
  <c r="BI75" i="1" s="1"/>
  <c r="BI77" i="1"/>
  <c r="BI78" i="1" s="1"/>
  <c r="BI80" i="1" s="1"/>
  <c r="BM69" i="1"/>
  <c r="BM71" i="1" s="1"/>
  <c r="BL55" i="1"/>
  <c r="BL56" i="1"/>
  <c r="BL57" i="1"/>
  <c r="BK58" i="1"/>
  <c r="BK60" i="1" s="1"/>
  <c r="BP14" i="1"/>
  <c r="BM35" i="1"/>
  <c r="BM39" i="1" s="1"/>
  <c r="BM42" i="1" s="1"/>
  <c r="BM44" i="1" s="1"/>
  <c r="BM139" i="1" s="1"/>
  <c r="BN31" i="1"/>
  <c r="BR25" i="1"/>
  <c r="BR50" i="1"/>
  <c r="BR48" i="1"/>
  <c r="BO41" i="1"/>
  <c r="BO37" i="1"/>
  <c r="BO38" i="1" s="1"/>
  <c r="BO30" i="1"/>
  <c r="BO29" i="1"/>
  <c r="BQ7" i="1"/>
  <c r="BP8" i="1"/>
  <c r="BN32" i="1"/>
  <c r="BM51" i="1"/>
  <c r="BM52" i="1" s="1"/>
  <c r="BP22" i="1"/>
  <c r="BP12" i="1"/>
  <c r="BP105" i="1" s="1"/>
  <c r="BQ15" i="1"/>
  <c r="BP20" i="1"/>
  <c r="BP16" i="1"/>
  <c r="BQ10" i="1"/>
  <c r="BQ11" i="1"/>
  <c r="BR9" i="1"/>
  <c r="BR13" i="1" s="1"/>
  <c r="BT2" i="1"/>
  <c r="BS5" i="1"/>
  <c r="BS4" i="1"/>
  <c r="BS21" i="1" s="1"/>
  <c r="BS87" i="1" s="1"/>
  <c r="BS93" i="1" s="1"/>
  <c r="BS114" i="1" s="1"/>
  <c r="BS3" i="1"/>
  <c r="BS6" i="1"/>
  <c r="BJ73" i="1" l="1"/>
  <c r="BJ142" i="1" s="1"/>
  <c r="BI182" i="1"/>
  <c r="BO184" i="1"/>
  <c r="BP119" i="1"/>
  <c r="BP121" i="1" s="1"/>
  <c r="BP107" i="1"/>
  <c r="BP23" i="1"/>
  <c r="BP86" i="1"/>
  <c r="BP92" i="1" s="1"/>
  <c r="BP100" i="1" s="1"/>
  <c r="BK62" i="1"/>
  <c r="BK64" i="1" s="1"/>
  <c r="BK154" i="1" s="1"/>
  <c r="BK178" i="1" s="1"/>
  <c r="BK140" i="1"/>
  <c r="BK141" i="1" s="1"/>
  <c r="BK152" i="1" s="1"/>
  <c r="BN69" i="1"/>
  <c r="BN71" i="1" s="1"/>
  <c r="BJ74" i="1"/>
  <c r="BJ75" i="1" s="1"/>
  <c r="BJ77" i="1"/>
  <c r="BJ78" i="1" s="1"/>
  <c r="BJ80" i="1" s="1"/>
  <c r="BQ14" i="1"/>
  <c r="BL58" i="1"/>
  <c r="BL60" i="1" s="1"/>
  <c r="BM56" i="1"/>
  <c r="BM57" i="1"/>
  <c r="BM55" i="1"/>
  <c r="BP41" i="1"/>
  <c r="BP37" i="1"/>
  <c r="BP38" i="1" s="1"/>
  <c r="BR7" i="1"/>
  <c r="BQ8" i="1"/>
  <c r="BP30" i="1"/>
  <c r="BP29" i="1"/>
  <c r="BO31" i="1"/>
  <c r="BN35" i="1"/>
  <c r="BN39" i="1" s="1"/>
  <c r="BN42" i="1" s="1"/>
  <c r="BN44" i="1" s="1"/>
  <c r="BN139" i="1" s="1"/>
  <c r="BS25" i="1"/>
  <c r="BS48" i="1"/>
  <c r="BS50" i="1"/>
  <c r="BO32" i="1"/>
  <c r="BN51" i="1"/>
  <c r="BN52" i="1" s="1"/>
  <c r="BS9" i="1"/>
  <c r="BS13" i="1" s="1"/>
  <c r="BS19" i="1"/>
  <c r="BQ12" i="1"/>
  <c r="BQ105" i="1" s="1"/>
  <c r="BQ22" i="1"/>
  <c r="BR15" i="1"/>
  <c r="BQ20" i="1"/>
  <c r="BQ16" i="1"/>
  <c r="BR10" i="1"/>
  <c r="BR11" i="1"/>
  <c r="BU2" i="1"/>
  <c r="BT6" i="1"/>
  <c r="BT5" i="1"/>
  <c r="BT4" i="1"/>
  <c r="BT21" i="1" s="1"/>
  <c r="BT87" i="1" s="1"/>
  <c r="BT93" i="1" s="1"/>
  <c r="BT114" i="1" s="1"/>
  <c r="BT3" i="1"/>
  <c r="BT19" i="1" s="1"/>
  <c r="BT85" i="1" s="1"/>
  <c r="BK73" i="1" l="1"/>
  <c r="BK142" i="1" s="1"/>
  <c r="BJ182" i="1"/>
  <c r="BP184" i="1"/>
  <c r="BS70" i="1"/>
  <c r="BS85" i="1"/>
  <c r="BQ23" i="1"/>
  <c r="BQ86" i="1"/>
  <c r="BQ92" i="1" s="1"/>
  <c r="BQ100" i="1" s="1"/>
  <c r="BL62" i="1"/>
  <c r="BL64" i="1" s="1"/>
  <c r="BL154" i="1" s="1"/>
  <c r="BL178" i="1" s="1"/>
  <c r="BL140" i="1"/>
  <c r="BL141" i="1" s="1"/>
  <c r="BL152" i="1" s="1"/>
  <c r="BQ119" i="1"/>
  <c r="BQ121" i="1" s="1"/>
  <c r="BQ107" i="1"/>
  <c r="BR14" i="1"/>
  <c r="BO69" i="1"/>
  <c r="BO71" i="1" s="1"/>
  <c r="BK74" i="1"/>
  <c r="BK77" i="1"/>
  <c r="BK78" i="1" s="1"/>
  <c r="BK80" i="1" s="1"/>
  <c r="BT70" i="1"/>
  <c r="BN55" i="1"/>
  <c r="BN56" i="1"/>
  <c r="BN57" i="1"/>
  <c r="BM58" i="1"/>
  <c r="BM60" i="1" s="1"/>
  <c r="BS7" i="1"/>
  <c r="BR8" i="1"/>
  <c r="BQ41" i="1"/>
  <c r="BQ37" i="1"/>
  <c r="BQ38" i="1" s="1"/>
  <c r="BQ29" i="1"/>
  <c r="BQ30" i="1"/>
  <c r="BP32" i="1"/>
  <c r="BO51" i="1"/>
  <c r="BO52" i="1" s="1"/>
  <c r="BT25" i="1"/>
  <c r="BT50" i="1"/>
  <c r="BT48" i="1"/>
  <c r="BP31" i="1"/>
  <c r="BO35" i="1"/>
  <c r="BO39" i="1" s="1"/>
  <c r="BO42" i="1" s="1"/>
  <c r="BO44" i="1" s="1"/>
  <c r="BO139" i="1" s="1"/>
  <c r="BS10" i="1"/>
  <c r="BS11" i="1"/>
  <c r="BR12" i="1"/>
  <c r="BR105" i="1" s="1"/>
  <c r="BR22" i="1"/>
  <c r="BS15" i="1"/>
  <c r="BR20" i="1"/>
  <c r="BR16" i="1"/>
  <c r="BT9" i="1"/>
  <c r="BT13" i="1" s="1"/>
  <c r="BV2" i="1"/>
  <c r="BU6" i="1"/>
  <c r="BU5" i="1"/>
  <c r="BU4" i="1"/>
  <c r="BU21" i="1" s="1"/>
  <c r="BU87" i="1" s="1"/>
  <c r="BU93" i="1" s="1"/>
  <c r="BU114" i="1" s="1"/>
  <c r="BU3" i="1"/>
  <c r="BU19" i="1" s="1"/>
  <c r="BU85" i="1" s="1"/>
  <c r="BQ184" i="1" l="1"/>
  <c r="BR107" i="1"/>
  <c r="BR119" i="1"/>
  <c r="BR121" i="1" s="1"/>
  <c r="BM62" i="1"/>
  <c r="BM64" i="1" s="1"/>
  <c r="BM154" i="1" s="1"/>
  <c r="BM178" i="1" s="1"/>
  <c r="BM140" i="1"/>
  <c r="BM141" i="1" s="1"/>
  <c r="BM152" i="1" s="1"/>
  <c r="BR23" i="1"/>
  <c r="BR86" i="1"/>
  <c r="BR92" i="1" s="1"/>
  <c r="BR100" i="1" s="1"/>
  <c r="BU70" i="1"/>
  <c r="BP69" i="1"/>
  <c r="BP71" i="1" s="1"/>
  <c r="BK75" i="1"/>
  <c r="BO55" i="1"/>
  <c r="BO56" i="1"/>
  <c r="BO57" i="1"/>
  <c r="BN58" i="1"/>
  <c r="BN60" i="1" s="1"/>
  <c r="BR41" i="1"/>
  <c r="BR37" i="1"/>
  <c r="BR38" i="1" s="1"/>
  <c r="BQ31" i="1"/>
  <c r="BP35" i="1"/>
  <c r="BP39" i="1" s="1"/>
  <c r="BP42" i="1" s="1"/>
  <c r="BP44" i="1" s="1"/>
  <c r="BP139" i="1" s="1"/>
  <c r="BU25" i="1"/>
  <c r="BU50" i="1"/>
  <c r="BU48" i="1"/>
  <c r="BR29" i="1"/>
  <c r="BR30" i="1"/>
  <c r="BT7" i="1"/>
  <c r="BS8" i="1"/>
  <c r="BS14" i="1"/>
  <c r="BQ32" i="1"/>
  <c r="BP51" i="1"/>
  <c r="BP52" i="1" s="1"/>
  <c r="BS12" i="1"/>
  <c r="BS105" i="1" s="1"/>
  <c r="BS22" i="1"/>
  <c r="BT15" i="1"/>
  <c r="BS20" i="1"/>
  <c r="BS16" i="1"/>
  <c r="BT10" i="1"/>
  <c r="BT11" i="1"/>
  <c r="BU9" i="1"/>
  <c r="BU13" i="1" s="1"/>
  <c r="BW2" i="1"/>
  <c r="BV6" i="1"/>
  <c r="BV4" i="1"/>
  <c r="BV21" i="1" s="1"/>
  <c r="BV87" i="1" s="1"/>
  <c r="BV93" i="1" s="1"/>
  <c r="BV114" i="1" s="1"/>
  <c r="BV3" i="1"/>
  <c r="BV19" i="1" s="1"/>
  <c r="BV85" i="1" s="1"/>
  <c r="BV5" i="1"/>
  <c r="BL73" i="1" l="1"/>
  <c r="BL77" i="1" s="1"/>
  <c r="BL78" i="1" s="1"/>
  <c r="BL80" i="1" s="1"/>
  <c r="BK182" i="1"/>
  <c r="BR184" i="1"/>
  <c r="BS107" i="1"/>
  <c r="BS119" i="1"/>
  <c r="BS121" i="1" s="1"/>
  <c r="BS23" i="1"/>
  <c r="BS86" i="1"/>
  <c r="BS92" i="1" s="1"/>
  <c r="BS100" i="1" s="1"/>
  <c r="BN62" i="1"/>
  <c r="BN64" i="1" s="1"/>
  <c r="BN154" i="1" s="1"/>
  <c r="BN178" i="1" s="1"/>
  <c r="BN140" i="1"/>
  <c r="BN141" i="1" s="1"/>
  <c r="BN152" i="1" s="1"/>
  <c r="BV70" i="1"/>
  <c r="BQ69" i="1"/>
  <c r="BQ71" i="1" s="1"/>
  <c r="BP55" i="1"/>
  <c r="BP56" i="1"/>
  <c r="BP57" i="1"/>
  <c r="BO58" i="1"/>
  <c r="BO60" i="1" s="1"/>
  <c r="BR32" i="1"/>
  <c r="BQ51" i="1"/>
  <c r="BQ52" i="1" s="1"/>
  <c r="BT14" i="1"/>
  <c r="BR31" i="1"/>
  <c r="BQ35" i="1"/>
  <c r="BQ39" i="1" s="1"/>
  <c r="BQ42" i="1" s="1"/>
  <c r="BQ44" i="1" s="1"/>
  <c r="BQ139" i="1" s="1"/>
  <c r="BS41" i="1"/>
  <c r="BS37" i="1"/>
  <c r="BS38" i="1" s="1"/>
  <c r="BV25" i="1"/>
  <c r="BV50" i="1"/>
  <c r="BV48" i="1"/>
  <c r="BS30" i="1"/>
  <c r="BS29" i="1"/>
  <c r="BU7" i="1"/>
  <c r="BT8" i="1"/>
  <c r="BT22" i="1"/>
  <c r="BT12" i="1"/>
  <c r="BT105" i="1" s="1"/>
  <c r="BU15" i="1"/>
  <c r="BT20" i="1"/>
  <c r="BT16" i="1"/>
  <c r="BU10" i="1"/>
  <c r="BU11" i="1"/>
  <c r="BV9" i="1"/>
  <c r="BV13" i="1" s="1"/>
  <c r="BX2" i="1"/>
  <c r="BW5" i="1"/>
  <c r="BW6" i="1"/>
  <c r="BW4" i="1"/>
  <c r="BW21" i="1" s="1"/>
  <c r="BW87" i="1" s="1"/>
  <c r="BW93" i="1" s="1"/>
  <c r="BW114" i="1" s="1"/>
  <c r="BW3" i="1"/>
  <c r="BW19" i="1" s="1"/>
  <c r="BW85" i="1" s="1"/>
  <c r="BL74" i="1" l="1"/>
  <c r="BL75" i="1" s="1"/>
  <c r="BL142" i="1"/>
  <c r="BM73" i="1"/>
  <c r="BM142" i="1" s="1"/>
  <c r="BL182" i="1"/>
  <c r="BS184" i="1"/>
  <c r="BO62" i="1"/>
  <c r="BO64" i="1" s="1"/>
  <c r="BO154" i="1" s="1"/>
  <c r="BO178" i="1" s="1"/>
  <c r="BO140" i="1"/>
  <c r="BO141" i="1" s="1"/>
  <c r="BO152" i="1" s="1"/>
  <c r="BT23" i="1"/>
  <c r="BT86" i="1"/>
  <c r="BT92" i="1" s="1"/>
  <c r="BT100" i="1" s="1"/>
  <c r="BT119" i="1"/>
  <c r="BT121" i="1" s="1"/>
  <c r="BT107" i="1"/>
  <c r="BR69" i="1"/>
  <c r="BR71" i="1" s="1"/>
  <c r="BW70" i="1"/>
  <c r="BU14" i="1"/>
  <c r="BQ55" i="1"/>
  <c r="BQ56" i="1"/>
  <c r="BQ57" i="1"/>
  <c r="BP58" i="1"/>
  <c r="BP60" i="1" s="1"/>
  <c r="BT29" i="1"/>
  <c r="BT30" i="1"/>
  <c r="BT41" i="1"/>
  <c r="BT37" i="1"/>
  <c r="BT38" i="1" s="1"/>
  <c r="BW25" i="1"/>
  <c r="BW50" i="1"/>
  <c r="BW48" i="1"/>
  <c r="BV7" i="1"/>
  <c r="BU8" i="1"/>
  <c r="BS31" i="1"/>
  <c r="BR35" i="1"/>
  <c r="BR39" i="1" s="1"/>
  <c r="BR42" i="1" s="1"/>
  <c r="BR44" i="1" s="1"/>
  <c r="BR139" i="1" s="1"/>
  <c r="BS32" i="1"/>
  <c r="BR51" i="1"/>
  <c r="BR52" i="1" s="1"/>
  <c r="BU12" i="1"/>
  <c r="BU105" i="1" s="1"/>
  <c r="BU22" i="1"/>
  <c r="BV15" i="1"/>
  <c r="BU20" i="1"/>
  <c r="BU16" i="1"/>
  <c r="BV10" i="1"/>
  <c r="BV11" i="1"/>
  <c r="BW9" i="1"/>
  <c r="BW13" i="1" s="1"/>
  <c r="BY2" i="1"/>
  <c r="BX6" i="1"/>
  <c r="BX5" i="1"/>
  <c r="BX4" i="1"/>
  <c r="BX21" i="1" s="1"/>
  <c r="BX87" i="1" s="1"/>
  <c r="BX93" i="1" s="1"/>
  <c r="BX114" i="1" s="1"/>
  <c r="BX3" i="1"/>
  <c r="BX19" i="1" s="1"/>
  <c r="BX85" i="1" s="1"/>
  <c r="BM74" i="1" l="1"/>
  <c r="BM75" i="1" s="1"/>
  <c r="BM77" i="1"/>
  <c r="BM78" i="1" s="1"/>
  <c r="BM80" i="1" s="1"/>
  <c r="BT184" i="1"/>
  <c r="BN73" i="1"/>
  <c r="BN142" i="1" s="1"/>
  <c r="BM182" i="1"/>
  <c r="BP62" i="1"/>
  <c r="BP64" i="1" s="1"/>
  <c r="BP154" i="1" s="1"/>
  <c r="BP178" i="1" s="1"/>
  <c r="BP140" i="1"/>
  <c r="BP141" i="1" s="1"/>
  <c r="BP152" i="1" s="1"/>
  <c r="BU23" i="1"/>
  <c r="BU86" i="1"/>
  <c r="BU92" i="1" s="1"/>
  <c r="BU100" i="1" s="1"/>
  <c r="BU119" i="1"/>
  <c r="BU121" i="1" s="1"/>
  <c r="BU107" i="1"/>
  <c r="BX70" i="1"/>
  <c r="BS69" i="1"/>
  <c r="BS71" i="1" s="1"/>
  <c r="BR55" i="1"/>
  <c r="BR56" i="1"/>
  <c r="BR57" i="1"/>
  <c r="BQ58" i="1"/>
  <c r="BQ60" i="1" s="1"/>
  <c r="BU30" i="1"/>
  <c r="BU29" i="1"/>
  <c r="BT32" i="1"/>
  <c r="BS51" i="1"/>
  <c r="BS52" i="1" s="1"/>
  <c r="BU41" i="1"/>
  <c r="BU37" i="1"/>
  <c r="BU38" i="1" s="1"/>
  <c r="BW7" i="1"/>
  <c r="BV8" i="1"/>
  <c r="BX25" i="1"/>
  <c r="BX48" i="1"/>
  <c r="BX50" i="1"/>
  <c r="BV14" i="1"/>
  <c r="BT31" i="1"/>
  <c r="BS35" i="1"/>
  <c r="BS39" i="1" s="1"/>
  <c r="BS42" i="1" s="1"/>
  <c r="BS44" i="1" s="1"/>
  <c r="BS139" i="1" s="1"/>
  <c r="BV12" i="1"/>
  <c r="BV105" i="1" s="1"/>
  <c r="BV22" i="1"/>
  <c r="BW15" i="1"/>
  <c r="BV20" i="1"/>
  <c r="BV16" i="1"/>
  <c r="BW10" i="1"/>
  <c r="BW11" i="1"/>
  <c r="BX9" i="1"/>
  <c r="BX13" i="1" s="1"/>
  <c r="BZ2" i="1"/>
  <c r="BY6" i="1"/>
  <c r="BY5" i="1"/>
  <c r="BY4" i="1"/>
  <c r="BY21" i="1" s="1"/>
  <c r="BY87" i="1" s="1"/>
  <c r="BY93" i="1" s="1"/>
  <c r="BY114" i="1" s="1"/>
  <c r="BY3" i="1"/>
  <c r="BY19" i="1" s="1"/>
  <c r="BY85" i="1" s="1"/>
  <c r="BN77" i="1" l="1"/>
  <c r="BN78" i="1" s="1"/>
  <c r="BN80" i="1" s="1"/>
  <c r="BN74" i="1"/>
  <c r="BN75" i="1" s="1"/>
  <c r="BO73" i="1" s="1"/>
  <c r="BO142" i="1" s="1"/>
  <c r="BN182" i="1"/>
  <c r="BU184" i="1"/>
  <c r="BV23" i="1"/>
  <c r="BV86" i="1"/>
  <c r="BV92" i="1" s="1"/>
  <c r="BV100" i="1" s="1"/>
  <c r="BQ62" i="1"/>
  <c r="BQ64" i="1" s="1"/>
  <c r="BQ154" i="1" s="1"/>
  <c r="BQ178" i="1" s="1"/>
  <c r="BQ140" i="1"/>
  <c r="BQ141" i="1" s="1"/>
  <c r="BQ152" i="1" s="1"/>
  <c r="BV119" i="1"/>
  <c r="BV121" i="1" s="1"/>
  <c r="BV107" i="1"/>
  <c r="BY70" i="1"/>
  <c r="BT69" i="1"/>
  <c r="BT71" i="1" s="1"/>
  <c r="BS56" i="1"/>
  <c r="BS57" i="1"/>
  <c r="BS55" i="1"/>
  <c r="BR58" i="1"/>
  <c r="BR60" i="1" s="1"/>
  <c r="BT35" i="1"/>
  <c r="BT39" i="1" s="1"/>
  <c r="BT42" i="1" s="1"/>
  <c r="BT44" i="1" s="1"/>
  <c r="BT139" i="1" s="1"/>
  <c r="BU31" i="1"/>
  <c r="BV41" i="1"/>
  <c r="BV37" i="1"/>
  <c r="BV38" i="1" s="1"/>
  <c r="BY25" i="1"/>
  <c r="BY50" i="1"/>
  <c r="BY48" i="1"/>
  <c r="BW14" i="1"/>
  <c r="BX7" i="1"/>
  <c r="BW8" i="1"/>
  <c r="BU32" i="1"/>
  <c r="BT51" i="1"/>
  <c r="BT52" i="1" s="1"/>
  <c r="BV29" i="1"/>
  <c r="BV30" i="1"/>
  <c r="BW12" i="1"/>
  <c r="BW105" i="1" s="1"/>
  <c r="BW22" i="1"/>
  <c r="BX15" i="1"/>
  <c r="BW20" i="1"/>
  <c r="BW16" i="1"/>
  <c r="BX10" i="1"/>
  <c r="BX11" i="1"/>
  <c r="BY9" i="1"/>
  <c r="BY13" i="1" s="1"/>
  <c r="CA2" i="1"/>
  <c r="BZ6" i="1"/>
  <c r="BZ4" i="1"/>
  <c r="BZ21" i="1" s="1"/>
  <c r="BZ87" i="1" s="1"/>
  <c r="BZ93" i="1" s="1"/>
  <c r="BZ114" i="1" s="1"/>
  <c r="BZ3" i="1"/>
  <c r="BZ19" i="1" s="1"/>
  <c r="BZ85" i="1" s="1"/>
  <c r="BZ5" i="1"/>
  <c r="BO77" i="1" l="1"/>
  <c r="BO78" i="1" s="1"/>
  <c r="BO80" i="1" s="1"/>
  <c r="BO74" i="1"/>
  <c r="BO75" i="1" s="1"/>
  <c r="BV184" i="1"/>
  <c r="BW23" i="1"/>
  <c r="BW86" i="1"/>
  <c r="BW92" i="1" s="1"/>
  <c r="BW100" i="1" s="1"/>
  <c r="BR62" i="1"/>
  <c r="BR64" i="1" s="1"/>
  <c r="BR154" i="1" s="1"/>
  <c r="BR178" i="1" s="1"/>
  <c r="BR140" i="1"/>
  <c r="BR141" i="1" s="1"/>
  <c r="BR152" i="1" s="1"/>
  <c r="BW119" i="1"/>
  <c r="BW121" i="1" s="1"/>
  <c r="BW107" i="1"/>
  <c r="BZ70" i="1"/>
  <c r="BU69" i="1"/>
  <c r="BU71" i="1" s="1"/>
  <c r="BS58" i="1"/>
  <c r="BS60" i="1" s="1"/>
  <c r="BT55" i="1"/>
  <c r="BT56" i="1"/>
  <c r="BT57" i="1"/>
  <c r="BW41" i="1"/>
  <c r="BW37" i="1"/>
  <c r="BW38" i="1" s="1"/>
  <c r="BX14" i="1"/>
  <c r="BY7" i="1"/>
  <c r="BX8" i="1"/>
  <c r="BV31" i="1"/>
  <c r="BU35" i="1"/>
  <c r="BU39" i="1" s="1"/>
  <c r="BU42" i="1" s="1"/>
  <c r="BU44" i="1" s="1"/>
  <c r="BU139" i="1" s="1"/>
  <c r="BZ25" i="1"/>
  <c r="BZ48" i="1"/>
  <c r="BZ50" i="1"/>
  <c r="BW30" i="1"/>
  <c r="BW29" i="1"/>
  <c r="BV32" i="1"/>
  <c r="BU51" i="1"/>
  <c r="BU52" i="1" s="1"/>
  <c r="BX22" i="1"/>
  <c r="BX12" i="1"/>
  <c r="BX105" i="1" s="1"/>
  <c r="BY15" i="1"/>
  <c r="BX20" i="1"/>
  <c r="BX16" i="1"/>
  <c r="BY10" i="1"/>
  <c r="BY11" i="1"/>
  <c r="CB2" i="1"/>
  <c r="CA5" i="1"/>
  <c r="CA6" i="1"/>
  <c r="CA4" i="1"/>
  <c r="CA21" i="1" s="1"/>
  <c r="CA87" i="1" s="1"/>
  <c r="CA93" i="1" s="1"/>
  <c r="CA114" i="1" s="1"/>
  <c r="CA3" i="1"/>
  <c r="CA19" i="1" s="1"/>
  <c r="CA85" i="1" s="1"/>
  <c r="BZ9" i="1"/>
  <c r="BZ13" i="1" s="1"/>
  <c r="BP73" i="1" l="1"/>
  <c r="BO182" i="1"/>
  <c r="BW184" i="1"/>
  <c r="BS62" i="1"/>
  <c r="BS64" i="1" s="1"/>
  <c r="BS154" i="1" s="1"/>
  <c r="BS178" i="1" s="1"/>
  <c r="BS140" i="1"/>
  <c r="BS141" i="1" s="1"/>
  <c r="BS152" i="1" s="1"/>
  <c r="BX119" i="1"/>
  <c r="BX121" i="1" s="1"/>
  <c r="BX107" i="1"/>
  <c r="BP77" i="1"/>
  <c r="BP78" i="1" s="1"/>
  <c r="BP80" i="1" s="1"/>
  <c r="BP142" i="1"/>
  <c r="BX23" i="1"/>
  <c r="BX86" i="1"/>
  <c r="BX92" i="1" s="1"/>
  <c r="BX100" i="1" s="1"/>
  <c r="BP74" i="1"/>
  <c r="BP75" i="1" s="1"/>
  <c r="CA70" i="1"/>
  <c r="BV69" i="1"/>
  <c r="BV71" i="1" s="1"/>
  <c r="BU55" i="1"/>
  <c r="BU57" i="1"/>
  <c r="BU56" i="1"/>
  <c r="BT58" i="1"/>
  <c r="BT60" i="1" s="1"/>
  <c r="BV35" i="1"/>
  <c r="BV39" i="1" s="1"/>
  <c r="BV42" i="1" s="1"/>
  <c r="BV44" i="1" s="1"/>
  <c r="BV139" i="1" s="1"/>
  <c r="BW31" i="1"/>
  <c r="BY14" i="1"/>
  <c r="BX29" i="1"/>
  <c r="BX30" i="1"/>
  <c r="BX41" i="1"/>
  <c r="BX37" i="1"/>
  <c r="BX38" i="1" s="1"/>
  <c r="CA25" i="1"/>
  <c r="CA50" i="1"/>
  <c r="CA48" i="1"/>
  <c r="BW32" i="1"/>
  <c r="BV51" i="1"/>
  <c r="BV52" i="1" s="1"/>
  <c r="BZ7" i="1"/>
  <c r="BY8" i="1"/>
  <c r="BY12" i="1"/>
  <c r="BY105" i="1" s="1"/>
  <c r="BY22" i="1"/>
  <c r="BZ15" i="1"/>
  <c r="BY20" i="1"/>
  <c r="BY16" i="1"/>
  <c r="BZ10" i="1"/>
  <c r="BZ11" i="1"/>
  <c r="CA9" i="1"/>
  <c r="CA13" i="1" s="1"/>
  <c r="CC2" i="1"/>
  <c r="CB6" i="1"/>
  <c r="CB5" i="1"/>
  <c r="CB4" i="1"/>
  <c r="CB21" i="1" s="1"/>
  <c r="CB87" i="1" s="1"/>
  <c r="CB93" i="1" s="1"/>
  <c r="CB114" i="1" s="1"/>
  <c r="CB3" i="1"/>
  <c r="CB19" i="1" s="1"/>
  <c r="CB85" i="1" s="1"/>
  <c r="BQ73" i="1" l="1"/>
  <c r="BP182" i="1"/>
  <c r="BX184" i="1"/>
  <c r="BY23" i="1"/>
  <c r="BY86" i="1"/>
  <c r="BY92" i="1" s="1"/>
  <c r="BY100" i="1" s="1"/>
  <c r="BT62" i="1"/>
  <c r="BT64" i="1" s="1"/>
  <c r="BT154" i="1" s="1"/>
  <c r="BT178" i="1" s="1"/>
  <c r="BT140" i="1"/>
  <c r="BT141" i="1" s="1"/>
  <c r="BT152" i="1" s="1"/>
  <c r="BQ77" i="1"/>
  <c r="BQ78" i="1" s="1"/>
  <c r="BQ80" i="1" s="1"/>
  <c r="BQ142" i="1"/>
  <c r="BY119" i="1"/>
  <c r="BY121" i="1" s="1"/>
  <c r="BY107" i="1"/>
  <c r="BQ74" i="1"/>
  <c r="BQ75" i="1" s="1"/>
  <c r="CB70" i="1"/>
  <c r="BW69" i="1"/>
  <c r="BW71" i="1" s="1"/>
  <c r="BZ14" i="1"/>
  <c r="BU58" i="1"/>
  <c r="BU60" i="1" s="1"/>
  <c r="BV56" i="1"/>
  <c r="BV55" i="1"/>
  <c r="BV57" i="1"/>
  <c r="CB25" i="1"/>
  <c r="CB50" i="1"/>
  <c r="CB48" i="1"/>
  <c r="BX32" i="1"/>
  <c r="BW51" i="1"/>
  <c r="BW52" i="1" s="1"/>
  <c r="BY41" i="1"/>
  <c r="BY37" i="1"/>
  <c r="BY38" i="1" s="1"/>
  <c r="BW35" i="1"/>
  <c r="BW39" i="1" s="1"/>
  <c r="BW42" i="1" s="1"/>
  <c r="BW44" i="1" s="1"/>
  <c r="BW139" i="1" s="1"/>
  <c r="BX31" i="1"/>
  <c r="BY30" i="1"/>
  <c r="BY29" i="1"/>
  <c r="CA7" i="1"/>
  <c r="BZ8" i="1"/>
  <c r="CA10" i="1"/>
  <c r="CA11" i="1"/>
  <c r="BZ12" i="1"/>
  <c r="BZ105" i="1" s="1"/>
  <c r="BZ22" i="1"/>
  <c r="CA15" i="1"/>
  <c r="BZ20" i="1"/>
  <c r="BZ16" i="1"/>
  <c r="CB9" i="1"/>
  <c r="CB13" i="1" s="1"/>
  <c r="CD2" i="1"/>
  <c r="CC6" i="1"/>
  <c r="CC5" i="1"/>
  <c r="CC3" i="1"/>
  <c r="CC4" i="1"/>
  <c r="CC21" i="1" s="1"/>
  <c r="CC87" i="1" s="1"/>
  <c r="CC93" i="1" s="1"/>
  <c r="CC114" i="1" s="1"/>
  <c r="BY184" i="1" l="1"/>
  <c r="BR73" i="1"/>
  <c r="BR142" i="1" s="1"/>
  <c r="BQ182" i="1"/>
  <c r="BZ23" i="1"/>
  <c r="BZ86" i="1"/>
  <c r="BZ92" i="1" s="1"/>
  <c r="BZ100" i="1" s="1"/>
  <c r="BU62" i="1"/>
  <c r="BU64" i="1" s="1"/>
  <c r="BU154" i="1" s="1"/>
  <c r="BU178" i="1" s="1"/>
  <c r="BU140" i="1"/>
  <c r="BU141" i="1" s="1"/>
  <c r="BU152" i="1" s="1"/>
  <c r="BR77" i="1"/>
  <c r="BR78" i="1" s="1"/>
  <c r="BR80" i="1" s="1"/>
  <c r="BZ119" i="1"/>
  <c r="BZ121" i="1" s="1"/>
  <c r="BZ107" i="1"/>
  <c r="BR74" i="1"/>
  <c r="BR75" i="1" s="1"/>
  <c r="BX69" i="1"/>
  <c r="BX71" i="1" s="1"/>
  <c r="BV58" i="1"/>
  <c r="BV60" i="1" s="1"/>
  <c r="BW57" i="1"/>
  <c r="BW55" i="1"/>
  <c r="BW56" i="1"/>
  <c r="CB7" i="1"/>
  <c r="CA8" i="1"/>
  <c r="CC25" i="1"/>
  <c r="CC48" i="1"/>
  <c r="CC50" i="1"/>
  <c r="BY32" i="1"/>
  <c r="BX51" i="1"/>
  <c r="BX52" i="1" s="1"/>
  <c r="BZ30" i="1"/>
  <c r="BZ29" i="1"/>
  <c r="CA14" i="1"/>
  <c r="BZ41" i="1"/>
  <c r="BZ37" i="1"/>
  <c r="BZ38" i="1" s="1"/>
  <c r="BX35" i="1"/>
  <c r="BX39" i="1" s="1"/>
  <c r="BX42" i="1" s="1"/>
  <c r="BX44" i="1" s="1"/>
  <c r="BX139" i="1" s="1"/>
  <c r="BY31" i="1"/>
  <c r="CA12" i="1"/>
  <c r="CA105" i="1" s="1"/>
  <c r="CA22" i="1"/>
  <c r="CC9" i="1"/>
  <c r="CC13" i="1" s="1"/>
  <c r="CC19" i="1"/>
  <c r="CB15" i="1"/>
  <c r="CA20" i="1"/>
  <c r="CA16" i="1"/>
  <c r="CB10" i="1"/>
  <c r="CB11" i="1"/>
  <c r="CE2" i="1"/>
  <c r="CD6" i="1"/>
  <c r="CD4" i="1"/>
  <c r="CD21" i="1" s="1"/>
  <c r="CD87" i="1" s="1"/>
  <c r="CD93" i="1" s="1"/>
  <c r="CD114" i="1" s="1"/>
  <c r="CD3" i="1"/>
  <c r="CD19" i="1" s="1"/>
  <c r="CD85" i="1" s="1"/>
  <c r="CD5" i="1"/>
  <c r="BS73" i="1" l="1"/>
  <c r="BR182" i="1"/>
  <c r="BZ184" i="1"/>
  <c r="BV62" i="1"/>
  <c r="BV64" i="1" s="1"/>
  <c r="BV154" i="1" s="1"/>
  <c r="BV178" i="1" s="1"/>
  <c r="BV140" i="1"/>
  <c r="BV141" i="1" s="1"/>
  <c r="BV152" i="1" s="1"/>
  <c r="CA23" i="1"/>
  <c r="CA86" i="1"/>
  <c r="CA92" i="1" s="1"/>
  <c r="CA100" i="1" s="1"/>
  <c r="CA119" i="1"/>
  <c r="CA121" i="1" s="1"/>
  <c r="CA107" i="1"/>
  <c r="BS74" i="1"/>
  <c r="BS75" i="1" s="1"/>
  <c r="BS142" i="1"/>
  <c r="CC70" i="1"/>
  <c r="CC85" i="1"/>
  <c r="BS77" i="1"/>
  <c r="BS78" i="1" s="1"/>
  <c r="BS80" i="1" s="1"/>
  <c r="BY69" i="1"/>
  <c r="BY71" i="1" s="1"/>
  <c r="CD70" i="1"/>
  <c r="BW58" i="1"/>
  <c r="BW60" i="1" s="1"/>
  <c r="BX55" i="1"/>
  <c r="BX56" i="1"/>
  <c r="BX57" i="1"/>
  <c r="CD25" i="1"/>
  <c r="CD48" i="1"/>
  <c r="CD50" i="1"/>
  <c r="BZ31" i="1"/>
  <c r="BY35" i="1"/>
  <c r="BY39" i="1" s="1"/>
  <c r="BY42" i="1" s="1"/>
  <c r="BY44" i="1" s="1"/>
  <c r="BY139" i="1" s="1"/>
  <c r="CA41" i="1"/>
  <c r="CA37" i="1"/>
  <c r="CA38" i="1" s="1"/>
  <c r="CB14" i="1"/>
  <c r="CA30" i="1"/>
  <c r="CA29" i="1"/>
  <c r="BZ32" i="1"/>
  <c r="BY51" i="1"/>
  <c r="BY52" i="1" s="1"/>
  <c r="CC7" i="1"/>
  <c r="CB8" i="1"/>
  <c r="CC10" i="1"/>
  <c r="CC11" i="1"/>
  <c r="CB22" i="1"/>
  <c r="CB12" i="1"/>
  <c r="CB105" i="1" s="1"/>
  <c r="CC15" i="1"/>
  <c r="CB20" i="1"/>
  <c r="CB16" i="1"/>
  <c r="CF2" i="1"/>
  <c r="CE5" i="1"/>
  <c r="CE6" i="1"/>
  <c r="CE4" i="1"/>
  <c r="CE21" i="1" s="1"/>
  <c r="CE87" i="1" s="1"/>
  <c r="CE93" i="1" s="1"/>
  <c r="CE114" i="1" s="1"/>
  <c r="CE3" i="1"/>
  <c r="CE19" i="1" s="1"/>
  <c r="CE85" i="1" s="1"/>
  <c r="CD9" i="1"/>
  <c r="CD13" i="1" s="1"/>
  <c r="CA184" i="1" l="1"/>
  <c r="BT73" i="1"/>
  <c r="BS182" i="1"/>
  <c r="CB23" i="1"/>
  <c r="CB86" i="1"/>
  <c r="CB92" i="1" s="1"/>
  <c r="CB100" i="1" s="1"/>
  <c r="BW62" i="1"/>
  <c r="BW64" i="1" s="1"/>
  <c r="BW154" i="1" s="1"/>
  <c r="BW178" i="1" s="1"/>
  <c r="BW140" i="1"/>
  <c r="BW141" i="1" s="1"/>
  <c r="BW152" i="1" s="1"/>
  <c r="CB107" i="1"/>
  <c r="CB119" i="1"/>
  <c r="CB121" i="1" s="1"/>
  <c r="CE70" i="1"/>
  <c r="BZ69" i="1"/>
  <c r="BZ71" i="1" s="1"/>
  <c r="BX58" i="1"/>
  <c r="BX60" i="1" s="1"/>
  <c r="BY57" i="1"/>
  <c r="BY55" i="1"/>
  <c r="BY56" i="1"/>
  <c r="CE25" i="1"/>
  <c r="CE50" i="1"/>
  <c r="CE48" i="1"/>
  <c r="CB29" i="1"/>
  <c r="CB30" i="1"/>
  <c r="CA31" i="1"/>
  <c r="BZ35" i="1"/>
  <c r="BZ39" i="1" s="1"/>
  <c r="BZ42" i="1" s="1"/>
  <c r="BZ44" i="1" s="1"/>
  <c r="BZ139" i="1" s="1"/>
  <c r="CA32" i="1"/>
  <c r="BZ51" i="1"/>
  <c r="BZ52" i="1" s="1"/>
  <c r="CC14" i="1"/>
  <c r="CB41" i="1"/>
  <c r="CB37" i="1"/>
  <c r="CB38" i="1" s="1"/>
  <c r="CD7" i="1"/>
  <c r="CC8" i="1"/>
  <c r="CC12" i="1"/>
  <c r="CC105" i="1" s="1"/>
  <c r="CC22" i="1"/>
  <c r="CD15" i="1"/>
  <c r="CC20" i="1"/>
  <c r="CC16" i="1"/>
  <c r="CD10" i="1"/>
  <c r="CD11" i="1"/>
  <c r="CE9" i="1"/>
  <c r="CE13" i="1" s="1"/>
  <c r="CG2" i="1"/>
  <c r="CF6" i="1"/>
  <c r="CF5" i="1"/>
  <c r="CF4" i="1"/>
  <c r="CF21" i="1" s="1"/>
  <c r="CF87" i="1" s="1"/>
  <c r="CF93" i="1" s="1"/>
  <c r="CF114" i="1" s="1"/>
  <c r="CF3" i="1"/>
  <c r="CF19" i="1" s="1"/>
  <c r="CF85" i="1" s="1"/>
  <c r="BT142" i="1" l="1"/>
  <c r="BT74" i="1"/>
  <c r="BT75" i="1" s="1"/>
  <c r="BT77" i="1"/>
  <c r="BT78" i="1" s="1"/>
  <c r="BT80" i="1" s="1"/>
  <c r="CB184" i="1"/>
  <c r="CC119" i="1"/>
  <c r="CC121" i="1" s="1"/>
  <c r="CC107" i="1"/>
  <c r="CC23" i="1"/>
  <c r="CC86" i="1"/>
  <c r="CC92" i="1" s="1"/>
  <c r="CC100" i="1" s="1"/>
  <c r="BX62" i="1"/>
  <c r="BX64" i="1" s="1"/>
  <c r="BX154" i="1" s="1"/>
  <c r="BX178" i="1" s="1"/>
  <c r="BX140" i="1"/>
  <c r="BX141" i="1" s="1"/>
  <c r="BX152" i="1" s="1"/>
  <c r="CF70" i="1"/>
  <c r="CA69" i="1"/>
  <c r="CA71" i="1" s="1"/>
  <c r="BY58" i="1"/>
  <c r="BY60" i="1" s="1"/>
  <c r="BZ55" i="1"/>
  <c r="BZ56" i="1"/>
  <c r="BZ57" i="1"/>
  <c r="CA35" i="1"/>
  <c r="CA39" i="1" s="1"/>
  <c r="CA42" i="1" s="1"/>
  <c r="CA44" i="1" s="1"/>
  <c r="CA139" i="1" s="1"/>
  <c r="CB31" i="1"/>
  <c r="CF25" i="1"/>
  <c r="CF50" i="1"/>
  <c r="CF48" i="1"/>
  <c r="CD14" i="1"/>
  <c r="CC41" i="1"/>
  <c r="CC37" i="1"/>
  <c r="CC38" i="1" s="1"/>
  <c r="CB32" i="1"/>
  <c r="CA51" i="1"/>
  <c r="CA52" i="1" s="1"/>
  <c r="CC29" i="1"/>
  <c r="CC30" i="1"/>
  <c r="CE7" i="1"/>
  <c r="CD8" i="1"/>
  <c r="CE10" i="1"/>
  <c r="CE11" i="1"/>
  <c r="CD12" i="1"/>
  <c r="CD105" i="1" s="1"/>
  <c r="CD22" i="1"/>
  <c r="CE15" i="1"/>
  <c r="CD20" i="1"/>
  <c r="CD16" i="1"/>
  <c r="CF9" i="1"/>
  <c r="CF13" i="1" s="1"/>
  <c r="CH2" i="1"/>
  <c r="CG6" i="1"/>
  <c r="CG5" i="1"/>
  <c r="CG3" i="1"/>
  <c r="CG4" i="1"/>
  <c r="CG21" i="1" s="1"/>
  <c r="CG87" i="1" s="1"/>
  <c r="CG93" i="1" s="1"/>
  <c r="CG114" i="1" s="1"/>
  <c r="BU73" i="1" l="1"/>
  <c r="BT182" i="1"/>
  <c r="CC184" i="1"/>
  <c r="CD23" i="1"/>
  <c r="CD86" i="1"/>
  <c r="CD92" i="1" s="1"/>
  <c r="CD100" i="1" s="1"/>
  <c r="CD119" i="1"/>
  <c r="CD121" i="1" s="1"/>
  <c r="CD107" i="1"/>
  <c r="BY62" i="1"/>
  <c r="BY64" i="1" s="1"/>
  <c r="BY154" i="1" s="1"/>
  <c r="BY178" i="1" s="1"/>
  <c r="BY140" i="1"/>
  <c r="BY141" i="1" s="1"/>
  <c r="BY152" i="1" s="1"/>
  <c r="CB69" i="1"/>
  <c r="CB71" i="1" s="1"/>
  <c r="BZ58" i="1"/>
  <c r="BZ60" i="1" s="1"/>
  <c r="CA56" i="1"/>
  <c r="CA57" i="1"/>
  <c r="CA55" i="1"/>
  <c r="CE14" i="1"/>
  <c r="CC32" i="1"/>
  <c r="CB51" i="1"/>
  <c r="CB52" i="1" s="1"/>
  <c r="CD29" i="1"/>
  <c r="CD30" i="1"/>
  <c r="CB35" i="1"/>
  <c r="CB39" i="1" s="1"/>
  <c r="CB42" i="1" s="1"/>
  <c r="CB44" i="1" s="1"/>
  <c r="CB139" i="1" s="1"/>
  <c r="CC31" i="1"/>
  <c r="CD41" i="1"/>
  <c r="CD37" i="1"/>
  <c r="CD38" i="1" s="1"/>
  <c r="CG25" i="1"/>
  <c r="CG50" i="1"/>
  <c r="CG48" i="1"/>
  <c r="CF7" i="1"/>
  <c r="CE8" i="1"/>
  <c r="CE12" i="1"/>
  <c r="CE105" i="1" s="1"/>
  <c r="CE22" i="1"/>
  <c r="CG9" i="1"/>
  <c r="CG13" i="1" s="1"/>
  <c r="CG19" i="1"/>
  <c r="CF15" i="1"/>
  <c r="CE20" i="1"/>
  <c r="CE16" i="1"/>
  <c r="CF10" i="1"/>
  <c r="CF11" i="1"/>
  <c r="CI2" i="1"/>
  <c r="CH6" i="1"/>
  <c r="CH5" i="1"/>
  <c r="CH4" i="1"/>
  <c r="CH21" i="1" s="1"/>
  <c r="CH87" i="1" s="1"/>
  <c r="CH93" i="1" s="1"/>
  <c r="CH114" i="1" s="1"/>
  <c r="CH3" i="1"/>
  <c r="CH19" i="1" s="1"/>
  <c r="CH85" i="1" s="1"/>
  <c r="CD184" i="1" l="1"/>
  <c r="BU77" i="1"/>
  <c r="BU78" i="1" s="1"/>
  <c r="BU80" i="1" s="1"/>
  <c r="BU74" i="1"/>
  <c r="BU142" i="1"/>
  <c r="CE23" i="1"/>
  <c r="CE86" i="1"/>
  <c r="CE92" i="1" s="1"/>
  <c r="CE100" i="1" s="1"/>
  <c r="CE119" i="1"/>
  <c r="CE121" i="1" s="1"/>
  <c r="CE107" i="1"/>
  <c r="CG70" i="1"/>
  <c r="CG85" i="1"/>
  <c r="BZ62" i="1"/>
  <c r="BZ64" i="1" s="1"/>
  <c r="BZ154" i="1" s="1"/>
  <c r="BZ178" i="1" s="1"/>
  <c r="BZ140" i="1"/>
  <c r="BZ141" i="1" s="1"/>
  <c r="BZ152" i="1" s="1"/>
  <c r="CH70" i="1"/>
  <c r="CC69" i="1"/>
  <c r="CC71" i="1" s="1"/>
  <c r="CF14" i="1"/>
  <c r="CA58" i="1"/>
  <c r="CA60" i="1" s="1"/>
  <c r="CB55" i="1"/>
  <c r="CB56" i="1"/>
  <c r="CB57" i="1"/>
  <c r="CE41" i="1"/>
  <c r="CE37" i="1"/>
  <c r="CE38" i="1" s="1"/>
  <c r="CG7" i="1"/>
  <c r="CF8" i="1"/>
  <c r="CD31" i="1"/>
  <c r="CC35" i="1"/>
  <c r="CC39" i="1" s="1"/>
  <c r="CC42" i="1" s="1"/>
  <c r="CC44" i="1" s="1"/>
  <c r="CC139" i="1" s="1"/>
  <c r="CH25" i="1"/>
  <c r="CH50" i="1"/>
  <c r="CH48" i="1"/>
  <c r="CE30" i="1"/>
  <c r="CE29" i="1"/>
  <c r="CD32" i="1"/>
  <c r="CC51" i="1"/>
  <c r="CC52" i="1" s="1"/>
  <c r="CG10" i="1"/>
  <c r="CG11" i="1"/>
  <c r="CF22" i="1"/>
  <c r="CF12" i="1"/>
  <c r="CF105" i="1" s="1"/>
  <c r="CG15" i="1"/>
  <c r="CF20" i="1"/>
  <c r="CF16" i="1"/>
  <c r="CH9" i="1"/>
  <c r="CH13" i="1" s="1"/>
  <c r="CJ2" i="1"/>
  <c r="CI5" i="1"/>
  <c r="CI4" i="1"/>
  <c r="CI21" i="1" s="1"/>
  <c r="CI87" i="1" s="1"/>
  <c r="CI93" i="1" s="1"/>
  <c r="CI114" i="1" s="1"/>
  <c r="CI3" i="1"/>
  <c r="CI6" i="1"/>
  <c r="BU75" i="1" l="1"/>
  <c r="CE184" i="1"/>
  <c r="CF119" i="1"/>
  <c r="CF121" i="1" s="1"/>
  <c r="CF107" i="1"/>
  <c r="CA62" i="1"/>
  <c r="CA64" i="1" s="1"/>
  <c r="CA154" i="1" s="1"/>
  <c r="CA178" i="1" s="1"/>
  <c r="CA140" i="1"/>
  <c r="CA141" i="1" s="1"/>
  <c r="CA152" i="1" s="1"/>
  <c r="CF23" i="1"/>
  <c r="CF86" i="1"/>
  <c r="CF92" i="1" s="1"/>
  <c r="CF100" i="1" s="1"/>
  <c r="CD69" i="1"/>
  <c r="CD71" i="1" s="1"/>
  <c r="CB58" i="1"/>
  <c r="CB60" i="1" s="1"/>
  <c r="CC56" i="1"/>
  <c r="CC55" i="1"/>
  <c r="CC57" i="1"/>
  <c r="CH7" i="1"/>
  <c r="CG8" i="1"/>
  <c r="CI25" i="1"/>
  <c r="CI48" i="1"/>
  <c r="CI50" i="1"/>
  <c r="CG14" i="1"/>
  <c r="CE31" i="1"/>
  <c r="CD35" i="1"/>
  <c r="CD39" i="1" s="1"/>
  <c r="CD42" i="1" s="1"/>
  <c r="CD44" i="1" s="1"/>
  <c r="CD139" i="1" s="1"/>
  <c r="CE32" i="1"/>
  <c r="CD51" i="1"/>
  <c r="CD52" i="1" s="1"/>
  <c r="CF30" i="1"/>
  <c r="CF29" i="1"/>
  <c r="CF41" i="1"/>
  <c r="CF37" i="1"/>
  <c r="CF38" i="1" s="1"/>
  <c r="CG12" i="1"/>
  <c r="CG105" i="1" s="1"/>
  <c r="CG22" i="1"/>
  <c r="CI9" i="1"/>
  <c r="CI13" i="1" s="1"/>
  <c r="CI19" i="1"/>
  <c r="CH15" i="1"/>
  <c r="CG20" i="1"/>
  <c r="CG16" i="1"/>
  <c r="CH10" i="1"/>
  <c r="CH11" i="1"/>
  <c r="CK2" i="1"/>
  <c r="CJ6" i="1"/>
  <c r="CJ5" i="1"/>
  <c r="CJ4" i="1"/>
  <c r="CJ21" i="1" s="1"/>
  <c r="CJ87" i="1" s="1"/>
  <c r="CJ93" i="1" s="1"/>
  <c r="CJ114" i="1" s="1"/>
  <c r="CJ3" i="1"/>
  <c r="CJ19" i="1" s="1"/>
  <c r="CJ85" i="1" s="1"/>
  <c r="CF184" i="1" l="1"/>
  <c r="BV73" i="1"/>
  <c r="BU182" i="1"/>
  <c r="CG23" i="1"/>
  <c r="CG86" i="1"/>
  <c r="CG92" i="1" s="1"/>
  <c r="CG100" i="1" s="1"/>
  <c r="CG119" i="1"/>
  <c r="CG121" i="1" s="1"/>
  <c r="CG107" i="1"/>
  <c r="CI70" i="1"/>
  <c r="CI85" i="1"/>
  <c r="CB62" i="1"/>
  <c r="CB64" i="1" s="1"/>
  <c r="CB154" i="1" s="1"/>
  <c r="CB178" i="1" s="1"/>
  <c r="CB140" i="1"/>
  <c r="CB141" i="1" s="1"/>
  <c r="CB152" i="1" s="1"/>
  <c r="CJ70" i="1"/>
  <c r="CE69" i="1"/>
  <c r="CE71" i="1" s="1"/>
  <c r="CC58" i="1"/>
  <c r="CC60" i="1" s="1"/>
  <c r="CD55" i="1"/>
  <c r="CD57" i="1"/>
  <c r="CD56" i="1"/>
  <c r="CH14" i="1"/>
  <c r="CG29" i="1"/>
  <c r="CG30" i="1"/>
  <c r="CF31" i="1"/>
  <c r="CE35" i="1"/>
  <c r="CE39" i="1" s="1"/>
  <c r="CE42" i="1" s="1"/>
  <c r="CE44" i="1" s="1"/>
  <c r="CE139" i="1" s="1"/>
  <c r="CG41" i="1"/>
  <c r="CG37" i="1"/>
  <c r="CG38" i="1" s="1"/>
  <c r="CJ25" i="1"/>
  <c r="CJ50" i="1"/>
  <c r="CJ48" i="1"/>
  <c r="CI7" i="1"/>
  <c r="CH8" i="1"/>
  <c r="CF32" i="1"/>
  <c r="CE51" i="1"/>
  <c r="CE52" i="1" s="1"/>
  <c r="CI10" i="1"/>
  <c r="CI11" i="1"/>
  <c r="CH12" i="1"/>
  <c r="CH105" i="1" s="1"/>
  <c r="CH22" i="1"/>
  <c r="CI15" i="1"/>
  <c r="CH20" i="1"/>
  <c r="CH16" i="1"/>
  <c r="CJ9" i="1"/>
  <c r="CJ13" i="1" s="1"/>
  <c r="CL2" i="1"/>
  <c r="CK6" i="1"/>
  <c r="CK5" i="1"/>
  <c r="CK4" i="1"/>
  <c r="CK21" i="1" s="1"/>
  <c r="CK87" i="1" s="1"/>
  <c r="CK93" i="1" s="1"/>
  <c r="CK114" i="1" s="1"/>
  <c r="CK3" i="1"/>
  <c r="CK19" i="1" s="1"/>
  <c r="CK85" i="1" s="1"/>
  <c r="BV142" i="1" l="1"/>
  <c r="BV77" i="1"/>
  <c r="BV78" i="1" s="1"/>
  <c r="BV80" i="1" s="1"/>
  <c r="BV74" i="1"/>
  <c r="CG184" i="1"/>
  <c r="CH107" i="1"/>
  <c r="CH119" i="1"/>
  <c r="CH121" i="1" s="1"/>
  <c r="CC62" i="1"/>
  <c r="CC64" i="1" s="1"/>
  <c r="CC154" i="1" s="1"/>
  <c r="CC178" i="1" s="1"/>
  <c r="CC140" i="1"/>
  <c r="CC141" i="1" s="1"/>
  <c r="CC152" i="1" s="1"/>
  <c r="CH23" i="1"/>
  <c r="CH86" i="1"/>
  <c r="CH92" i="1" s="1"/>
  <c r="CH100" i="1" s="1"/>
  <c r="CK70" i="1"/>
  <c r="CF69" i="1"/>
  <c r="CF71" i="1" s="1"/>
  <c r="CI14" i="1"/>
  <c r="CD58" i="1"/>
  <c r="CD60" i="1" s="1"/>
  <c r="CE55" i="1"/>
  <c r="CE56" i="1"/>
  <c r="CE57" i="1"/>
  <c r="CJ7" i="1"/>
  <c r="CI8" i="1"/>
  <c r="CK25" i="1"/>
  <c r="CK50" i="1"/>
  <c r="CK48" i="1"/>
  <c r="CG32" i="1"/>
  <c r="CF51" i="1"/>
  <c r="CF52" i="1" s="1"/>
  <c r="CG31" i="1"/>
  <c r="CF35" i="1"/>
  <c r="CF39" i="1" s="1"/>
  <c r="CF42" i="1" s="1"/>
  <c r="CF44" i="1" s="1"/>
  <c r="CF139" i="1" s="1"/>
  <c r="CH29" i="1"/>
  <c r="CH30" i="1"/>
  <c r="CH41" i="1"/>
  <c r="CH37" i="1"/>
  <c r="CH38" i="1" s="1"/>
  <c r="CI12" i="1"/>
  <c r="CI105" i="1" s="1"/>
  <c r="CI22" i="1"/>
  <c r="CJ15" i="1"/>
  <c r="CI20" i="1"/>
  <c r="CI16" i="1"/>
  <c r="CJ10" i="1"/>
  <c r="CJ11" i="1"/>
  <c r="CK9" i="1"/>
  <c r="CK13" i="1" s="1"/>
  <c r="CM2" i="1"/>
  <c r="CL6" i="1"/>
  <c r="CL4" i="1"/>
  <c r="CL21" i="1" s="1"/>
  <c r="CL87" i="1" s="1"/>
  <c r="CL93" i="1" s="1"/>
  <c r="CL114" i="1" s="1"/>
  <c r="CL3" i="1"/>
  <c r="CL5" i="1"/>
  <c r="CH184" i="1" l="1"/>
  <c r="BV75" i="1"/>
  <c r="CI23" i="1"/>
  <c r="CI86" i="1"/>
  <c r="CI92" i="1" s="1"/>
  <c r="CI100" i="1" s="1"/>
  <c r="CD62" i="1"/>
  <c r="CD64" i="1" s="1"/>
  <c r="CD154" i="1" s="1"/>
  <c r="CD178" i="1" s="1"/>
  <c r="CD140" i="1"/>
  <c r="CD141" i="1" s="1"/>
  <c r="CD152" i="1" s="1"/>
  <c r="CI107" i="1"/>
  <c r="CI119" i="1"/>
  <c r="CI121" i="1" s="1"/>
  <c r="CG69" i="1"/>
  <c r="CG71" i="1" s="1"/>
  <c r="CE58" i="1"/>
  <c r="CE60" i="1" s="1"/>
  <c r="CF55" i="1"/>
  <c r="CF56" i="1"/>
  <c r="CF57" i="1"/>
  <c r="CH31" i="1"/>
  <c r="CG35" i="1"/>
  <c r="CG39" i="1" s="1"/>
  <c r="CJ14" i="1"/>
  <c r="CH32" i="1"/>
  <c r="CG51" i="1"/>
  <c r="CG52" i="1" s="1"/>
  <c r="CI37" i="1"/>
  <c r="CI38" i="1" s="1"/>
  <c r="CI41" i="1"/>
  <c r="CL25" i="1"/>
  <c r="CL50" i="1"/>
  <c r="CL48" i="1"/>
  <c r="CI30" i="1"/>
  <c r="CI29" i="1"/>
  <c r="CK7" i="1"/>
  <c r="CJ8" i="1"/>
  <c r="CJ22" i="1"/>
  <c r="CJ12" i="1"/>
  <c r="CJ105" i="1" s="1"/>
  <c r="CK15" i="1"/>
  <c r="CJ20" i="1"/>
  <c r="CJ16" i="1"/>
  <c r="CK10" i="1"/>
  <c r="CK11" i="1"/>
  <c r="CL9" i="1"/>
  <c r="CL13" i="1" s="1"/>
  <c r="CL19" i="1"/>
  <c r="CN2" i="1"/>
  <c r="CM5" i="1"/>
  <c r="CM4" i="1"/>
  <c r="CM21" i="1" s="1"/>
  <c r="CM87" i="1" s="1"/>
  <c r="CM93" i="1" s="1"/>
  <c r="CM114" i="1" s="1"/>
  <c r="CM3" i="1"/>
  <c r="CM19" i="1" s="1"/>
  <c r="CM85" i="1" s="1"/>
  <c r="CM6" i="1"/>
  <c r="BW73" i="1" l="1"/>
  <c r="BV182" i="1"/>
  <c r="CI184" i="1"/>
  <c r="CE62" i="1"/>
  <c r="CE64" i="1" s="1"/>
  <c r="CE154" i="1" s="1"/>
  <c r="CE178" i="1" s="1"/>
  <c r="CE140" i="1"/>
  <c r="CE141" i="1" s="1"/>
  <c r="CE152" i="1" s="1"/>
  <c r="CJ119" i="1"/>
  <c r="CJ121" i="1" s="1"/>
  <c r="CJ107" i="1"/>
  <c r="CL70" i="1"/>
  <c r="CL85" i="1"/>
  <c r="CJ23" i="1"/>
  <c r="CJ86" i="1"/>
  <c r="CJ92" i="1" s="1"/>
  <c r="CJ100" i="1" s="1"/>
  <c r="CH69" i="1"/>
  <c r="CH71" i="1" s="1"/>
  <c r="CM70" i="1"/>
  <c r="CG42" i="1"/>
  <c r="CG44" i="1" s="1"/>
  <c r="CG139" i="1" s="1"/>
  <c r="CG55" i="1"/>
  <c r="CG56" i="1"/>
  <c r="CG57" i="1"/>
  <c r="CF58" i="1"/>
  <c r="CF60" i="1" s="1"/>
  <c r="CM25" i="1"/>
  <c r="CM50" i="1"/>
  <c r="CM48" i="1"/>
  <c r="CK14" i="1"/>
  <c r="CJ41" i="1"/>
  <c r="CJ37" i="1"/>
  <c r="CJ38" i="1" s="1"/>
  <c r="CJ29" i="1"/>
  <c r="CJ30" i="1"/>
  <c r="CL7" i="1"/>
  <c r="CK8" i="1"/>
  <c r="CI32" i="1"/>
  <c r="CH51" i="1"/>
  <c r="CH52" i="1" s="1"/>
  <c r="CI31" i="1"/>
  <c r="CH35" i="1"/>
  <c r="CH39" i="1" s="1"/>
  <c r="CK12" i="1"/>
  <c r="CK105" i="1" s="1"/>
  <c r="CK22" i="1"/>
  <c r="CL15" i="1"/>
  <c r="CK20" i="1"/>
  <c r="CK16" i="1"/>
  <c r="CL10" i="1"/>
  <c r="CL11" i="1"/>
  <c r="CM9" i="1"/>
  <c r="CM13" i="1" s="1"/>
  <c r="CO2" i="1"/>
  <c r="CN6" i="1"/>
  <c r="CN5" i="1"/>
  <c r="CN4" i="1"/>
  <c r="CN21" i="1" s="1"/>
  <c r="CN87" i="1" s="1"/>
  <c r="CN93" i="1" s="1"/>
  <c r="CN114" i="1" s="1"/>
  <c r="CN3" i="1"/>
  <c r="CN19" i="1" s="1"/>
  <c r="CN85" i="1" s="1"/>
  <c r="CJ184" i="1" l="1"/>
  <c r="BW77" i="1"/>
  <c r="BW78" i="1" s="1"/>
  <c r="BW80" i="1" s="1"/>
  <c r="BW142" i="1"/>
  <c r="BW74" i="1"/>
  <c r="CK23" i="1"/>
  <c r="CK86" i="1"/>
  <c r="CK92" i="1" s="1"/>
  <c r="CK100" i="1" s="1"/>
  <c r="CF62" i="1"/>
  <c r="CF64" i="1" s="1"/>
  <c r="CF154" i="1" s="1"/>
  <c r="CF178" i="1" s="1"/>
  <c r="CF140" i="1"/>
  <c r="CF141" i="1" s="1"/>
  <c r="CF152" i="1" s="1"/>
  <c r="CK119" i="1"/>
  <c r="CK121" i="1" s="1"/>
  <c r="CK107" i="1"/>
  <c r="CN70" i="1"/>
  <c r="CI69" i="1"/>
  <c r="CI71" i="1" s="1"/>
  <c r="CH42" i="1"/>
  <c r="CH44" i="1" s="1"/>
  <c r="CH139" i="1" s="1"/>
  <c r="CH55" i="1"/>
  <c r="CH57" i="1"/>
  <c r="CH56" i="1"/>
  <c r="CG58" i="1"/>
  <c r="CG60" i="1" s="1"/>
  <c r="CL14" i="1"/>
  <c r="CJ32" i="1"/>
  <c r="CI51" i="1"/>
  <c r="CI52" i="1" s="1"/>
  <c r="CN25" i="1"/>
  <c r="CN48" i="1"/>
  <c r="CN50" i="1"/>
  <c r="CK30" i="1"/>
  <c r="CK29" i="1"/>
  <c r="CJ31" i="1"/>
  <c r="CI35" i="1"/>
  <c r="CI39" i="1" s="1"/>
  <c r="CK41" i="1"/>
  <c r="CK37" i="1"/>
  <c r="CK38" i="1" s="1"/>
  <c r="CM7" i="1"/>
  <c r="CL8" i="1"/>
  <c r="CL12" i="1"/>
  <c r="CL105" i="1" s="1"/>
  <c r="CL22" i="1"/>
  <c r="CM15" i="1"/>
  <c r="CL20" i="1"/>
  <c r="CL16" i="1"/>
  <c r="CM10" i="1"/>
  <c r="CM11" i="1"/>
  <c r="CN9" i="1"/>
  <c r="CN13" i="1" s="1"/>
  <c r="CP2" i="1"/>
  <c r="CO6" i="1"/>
  <c r="CO5" i="1"/>
  <c r="CO3" i="1"/>
  <c r="CO19" i="1" s="1"/>
  <c r="CO85" i="1" s="1"/>
  <c r="CO4" i="1"/>
  <c r="CO21" i="1" s="1"/>
  <c r="CO87" i="1" s="1"/>
  <c r="CO93" i="1" s="1"/>
  <c r="CO114" i="1" s="1"/>
  <c r="BW75" i="1" l="1"/>
  <c r="CK184" i="1"/>
  <c r="CL23" i="1"/>
  <c r="CL86" i="1"/>
  <c r="CL92" i="1" s="1"/>
  <c r="CL100" i="1" s="1"/>
  <c r="CG62" i="1"/>
  <c r="CG64" i="1" s="1"/>
  <c r="CG154" i="1" s="1"/>
  <c r="CG178" i="1" s="1"/>
  <c r="CG140" i="1"/>
  <c r="CG141" i="1" s="1"/>
  <c r="CG152" i="1" s="1"/>
  <c r="CL119" i="1"/>
  <c r="CL121" i="1" s="1"/>
  <c r="CL107" i="1"/>
  <c r="CO70" i="1"/>
  <c r="CJ69" i="1"/>
  <c r="CJ71" i="1" s="1"/>
  <c r="CI42" i="1"/>
  <c r="CI44" i="1" s="1"/>
  <c r="CI139" i="1" s="1"/>
  <c r="CH58" i="1"/>
  <c r="CH60" i="1" s="1"/>
  <c r="CI55" i="1"/>
  <c r="CI56" i="1"/>
  <c r="CI57" i="1"/>
  <c r="CO25" i="1"/>
  <c r="CO50" i="1"/>
  <c r="CO48" i="1"/>
  <c r="CM14" i="1"/>
  <c r="CL41" i="1"/>
  <c r="CL37" i="1"/>
  <c r="CL38" i="1" s="1"/>
  <c r="CL29" i="1"/>
  <c r="CL30" i="1"/>
  <c r="CN7" i="1"/>
  <c r="CM8" i="1"/>
  <c r="CK32" i="1"/>
  <c r="CJ51" i="1"/>
  <c r="CJ52" i="1" s="1"/>
  <c r="CK31" i="1"/>
  <c r="CJ35" i="1"/>
  <c r="CJ39" i="1" s="1"/>
  <c r="CM12" i="1"/>
  <c r="CM105" i="1" s="1"/>
  <c r="CM22" i="1"/>
  <c r="CN15" i="1"/>
  <c r="CM20" i="1"/>
  <c r="CM16" i="1"/>
  <c r="CN10" i="1"/>
  <c r="CN11" i="1"/>
  <c r="CO9" i="1"/>
  <c r="CO13" i="1" s="1"/>
  <c r="CQ2" i="1"/>
  <c r="CP6" i="1"/>
  <c r="CP4" i="1"/>
  <c r="CP21" i="1" s="1"/>
  <c r="CP87" i="1" s="1"/>
  <c r="CP93" i="1" s="1"/>
  <c r="CP114" i="1" s="1"/>
  <c r="CP3" i="1"/>
  <c r="CP19" i="1" s="1"/>
  <c r="CP85" i="1" s="1"/>
  <c r="CP5" i="1"/>
  <c r="CL184" i="1" l="1"/>
  <c r="BX73" i="1"/>
  <c r="BW182" i="1"/>
  <c r="CH62" i="1"/>
  <c r="CH64" i="1" s="1"/>
  <c r="CH154" i="1" s="1"/>
  <c r="CH178" i="1" s="1"/>
  <c r="CH140" i="1"/>
  <c r="CH141" i="1" s="1"/>
  <c r="CH152" i="1" s="1"/>
  <c r="CM23" i="1"/>
  <c r="CM86" i="1"/>
  <c r="CM92" i="1" s="1"/>
  <c r="CM100" i="1" s="1"/>
  <c r="CM107" i="1"/>
  <c r="CM119" i="1"/>
  <c r="CM121" i="1" s="1"/>
  <c r="CP70" i="1"/>
  <c r="CK69" i="1"/>
  <c r="CK71" i="1" s="1"/>
  <c r="CJ42" i="1"/>
  <c r="CJ44" i="1" s="1"/>
  <c r="CJ139" i="1" s="1"/>
  <c r="CI58" i="1"/>
  <c r="CI60" i="1" s="1"/>
  <c r="CJ55" i="1"/>
  <c r="CJ57" i="1"/>
  <c r="CJ56" i="1"/>
  <c r="CN14" i="1"/>
  <c r="CO7" i="1"/>
  <c r="CN8" i="1"/>
  <c r="CL32" i="1"/>
  <c r="CK51" i="1"/>
  <c r="CK52" i="1" s="1"/>
  <c r="CP25" i="1"/>
  <c r="CP48" i="1"/>
  <c r="CP50" i="1"/>
  <c r="CM30" i="1"/>
  <c r="CM29" i="1"/>
  <c r="CL31" i="1"/>
  <c r="CK35" i="1"/>
  <c r="CK39" i="1" s="1"/>
  <c r="CM41" i="1"/>
  <c r="CM37" i="1"/>
  <c r="CM38" i="1" s="1"/>
  <c r="CN22" i="1"/>
  <c r="CN12" i="1"/>
  <c r="CN105" i="1" s="1"/>
  <c r="CO15" i="1"/>
  <c r="CN20" i="1"/>
  <c r="CN16" i="1"/>
  <c r="CO10" i="1"/>
  <c r="CO11" i="1"/>
  <c r="CP9" i="1"/>
  <c r="CP13" i="1" s="1"/>
  <c r="CR2" i="1"/>
  <c r="CQ5" i="1"/>
  <c r="CQ6" i="1"/>
  <c r="CQ4" i="1"/>
  <c r="CQ21" i="1" s="1"/>
  <c r="CQ87" i="1" s="1"/>
  <c r="CQ93" i="1" s="1"/>
  <c r="CQ114" i="1" s="1"/>
  <c r="CQ3" i="1"/>
  <c r="CQ19" i="1" s="1"/>
  <c r="CQ85" i="1" s="1"/>
  <c r="BX142" i="1" l="1"/>
  <c r="BX77" i="1"/>
  <c r="BX78" i="1" s="1"/>
  <c r="BX80" i="1" s="1"/>
  <c r="BX74" i="1"/>
  <c r="CM184" i="1"/>
  <c r="CN184" i="1" s="1"/>
  <c r="CN23" i="1"/>
  <c r="CN86" i="1"/>
  <c r="CN92" i="1" s="1"/>
  <c r="CN100" i="1" s="1"/>
  <c r="CI62" i="1"/>
  <c r="CI64" i="1" s="1"/>
  <c r="CI154" i="1" s="1"/>
  <c r="CI178" i="1" s="1"/>
  <c r="CI140" i="1"/>
  <c r="CI141" i="1" s="1"/>
  <c r="CI152" i="1" s="1"/>
  <c r="CN107" i="1"/>
  <c r="CN119" i="1"/>
  <c r="CN121" i="1" s="1"/>
  <c r="CQ70" i="1"/>
  <c r="CL69" i="1"/>
  <c r="CL71" i="1" s="1"/>
  <c r="CK42" i="1"/>
  <c r="CK44" i="1" s="1"/>
  <c r="CK139" i="1" s="1"/>
  <c r="CJ58" i="1"/>
  <c r="CJ60" i="1" s="1"/>
  <c r="CK55" i="1"/>
  <c r="CK57" i="1"/>
  <c r="CK56" i="1"/>
  <c r="CO14" i="1"/>
  <c r="CM31" i="1"/>
  <c r="CL35" i="1"/>
  <c r="CL39" i="1" s="1"/>
  <c r="CN29" i="1"/>
  <c r="CN30" i="1"/>
  <c r="CN41" i="1"/>
  <c r="CN37" i="1"/>
  <c r="CN38" i="1" s="1"/>
  <c r="CQ25" i="1"/>
  <c r="CQ50" i="1"/>
  <c r="CQ48" i="1"/>
  <c r="CP7" i="1"/>
  <c r="CO8" i="1"/>
  <c r="CM32" i="1"/>
  <c r="CL51" i="1"/>
  <c r="CL52" i="1" s="1"/>
  <c r="CO12" i="1"/>
  <c r="CO105" i="1" s="1"/>
  <c r="CO22" i="1"/>
  <c r="CP15" i="1"/>
  <c r="CO20" i="1"/>
  <c r="CO16" i="1"/>
  <c r="CP10" i="1"/>
  <c r="CP11" i="1"/>
  <c r="CQ9" i="1"/>
  <c r="CQ13" i="1" s="1"/>
  <c r="CS2" i="1"/>
  <c r="CR6" i="1"/>
  <c r="CR5" i="1"/>
  <c r="CR4" i="1"/>
  <c r="CR21" i="1" s="1"/>
  <c r="CR87" i="1" s="1"/>
  <c r="CR93" i="1" s="1"/>
  <c r="CR114" i="1" s="1"/>
  <c r="CR3" i="1"/>
  <c r="CR19" i="1" s="1"/>
  <c r="CR85" i="1" s="1"/>
  <c r="BX75" i="1" l="1"/>
  <c r="CO119" i="1"/>
  <c r="CO121" i="1" s="1"/>
  <c r="CO107" i="1"/>
  <c r="CO23" i="1"/>
  <c r="CO86" i="1"/>
  <c r="CO92" i="1" s="1"/>
  <c r="CO100" i="1" s="1"/>
  <c r="CJ62" i="1"/>
  <c r="CJ64" i="1" s="1"/>
  <c r="CJ154" i="1" s="1"/>
  <c r="CJ178" i="1" s="1"/>
  <c r="CJ140" i="1"/>
  <c r="CJ141" i="1" s="1"/>
  <c r="CJ152" i="1" s="1"/>
  <c r="CM69" i="1"/>
  <c r="CM71" i="1" s="1"/>
  <c r="CR70" i="1"/>
  <c r="CL42" i="1"/>
  <c r="CL44" i="1" s="1"/>
  <c r="CL139" i="1" s="1"/>
  <c r="CK58" i="1"/>
  <c r="CK60" i="1" s="1"/>
  <c r="CL55" i="1"/>
  <c r="CL56" i="1"/>
  <c r="CL57" i="1"/>
  <c r="CR25" i="1"/>
  <c r="CR50" i="1"/>
  <c r="CR48" i="1"/>
  <c r="CP14" i="1"/>
  <c r="CO41" i="1"/>
  <c r="CO37" i="1"/>
  <c r="CO38" i="1" s="1"/>
  <c r="CQ7" i="1"/>
  <c r="CP8" i="1"/>
  <c r="CO29" i="1"/>
  <c r="CO30" i="1"/>
  <c r="CN32" i="1"/>
  <c r="CM51" i="1"/>
  <c r="CM52" i="1" s="1"/>
  <c r="CN31" i="1"/>
  <c r="CM35" i="1"/>
  <c r="CM39" i="1" s="1"/>
  <c r="CP12" i="1"/>
  <c r="CP105" i="1" s="1"/>
  <c r="CP22" i="1"/>
  <c r="CQ15" i="1"/>
  <c r="CP20" i="1"/>
  <c r="CP16" i="1"/>
  <c r="CQ10" i="1"/>
  <c r="CQ11" i="1"/>
  <c r="CR9" i="1"/>
  <c r="CR13" i="1" s="1"/>
  <c r="CT2" i="1"/>
  <c r="CS6" i="1"/>
  <c r="CS5" i="1"/>
  <c r="CS3" i="1"/>
  <c r="CS19" i="1" s="1"/>
  <c r="CS85" i="1" s="1"/>
  <c r="CS4" i="1"/>
  <c r="CS21" i="1" s="1"/>
  <c r="CS87" i="1" s="1"/>
  <c r="CS93" i="1" s="1"/>
  <c r="CS114" i="1" s="1"/>
  <c r="CO184" i="1" l="1"/>
  <c r="BY73" i="1"/>
  <c r="BX182" i="1"/>
  <c r="CP23" i="1"/>
  <c r="CP86" i="1"/>
  <c r="CP92" i="1" s="1"/>
  <c r="CP100" i="1" s="1"/>
  <c r="CK62" i="1"/>
  <c r="CK64" i="1" s="1"/>
  <c r="CK154" i="1" s="1"/>
  <c r="CK178" i="1" s="1"/>
  <c r="CK140" i="1"/>
  <c r="CK141" i="1" s="1"/>
  <c r="CK152" i="1" s="1"/>
  <c r="CP119" i="1"/>
  <c r="CP121" i="1" s="1"/>
  <c r="CP107" i="1"/>
  <c r="CS70" i="1"/>
  <c r="CN69" i="1"/>
  <c r="CN71" i="1" s="1"/>
  <c r="CM42" i="1"/>
  <c r="CM44" i="1" s="1"/>
  <c r="CM139" i="1" s="1"/>
  <c r="CM57" i="1"/>
  <c r="CM56" i="1"/>
  <c r="CM55" i="1"/>
  <c r="CL58" i="1"/>
  <c r="CL60" i="1" s="1"/>
  <c r="CS25" i="1"/>
  <c r="CS48" i="1"/>
  <c r="CS50" i="1"/>
  <c r="CQ14" i="1"/>
  <c r="CO32" i="1"/>
  <c r="CN51" i="1"/>
  <c r="CN52" i="1" s="1"/>
  <c r="CP41" i="1"/>
  <c r="CP37" i="1"/>
  <c r="CP38" i="1" s="1"/>
  <c r="CP30" i="1"/>
  <c r="CP29" i="1"/>
  <c r="CO31" i="1"/>
  <c r="CN35" i="1"/>
  <c r="CN39" i="1" s="1"/>
  <c r="CR7" i="1"/>
  <c r="CQ8" i="1"/>
  <c r="CQ12" i="1"/>
  <c r="CQ105" i="1" s="1"/>
  <c r="CQ22" i="1"/>
  <c r="CR15" i="1"/>
  <c r="CQ20" i="1"/>
  <c r="CQ16" i="1"/>
  <c r="CR10" i="1"/>
  <c r="CR11" i="1"/>
  <c r="CS9" i="1"/>
  <c r="CS13" i="1" s="1"/>
  <c r="CU2" i="1"/>
  <c r="CT6" i="1"/>
  <c r="CT4" i="1"/>
  <c r="CT21" i="1" s="1"/>
  <c r="CT87" i="1" s="1"/>
  <c r="CT93" i="1" s="1"/>
  <c r="CT114" i="1" s="1"/>
  <c r="CT3" i="1"/>
  <c r="CT19" i="1" s="1"/>
  <c r="CT85" i="1" s="1"/>
  <c r="CT5" i="1"/>
  <c r="BY142" i="1" l="1"/>
  <c r="BY77" i="1"/>
  <c r="BY78" i="1" s="1"/>
  <c r="BY80" i="1" s="1"/>
  <c r="BY74" i="1"/>
  <c r="CP184" i="1"/>
  <c r="CQ184" i="1" s="1"/>
  <c r="CQ23" i="1"/>
  <c r="CQ86" i="1"/>
  <c r="CQ92" i="1" s="1"/>
  <c r="CQ100" i="1" s="1"/>
  <c r="CL62" i="1"/>
  <c r="CL64" i="1" s="1"/>
  <c r="CL154" i="1" s="1"/>
  <c r="CL178" i="1" s="1"/>
  <c r="CL140" i="1"/>
  <c r="CL141" i="1" s="1"/>
  <c r="CL152" i="1" s="1"/>
  <c r="CQ107" i="1"/>
  <c r="CQ119" i="1"/>
  <c r="CQ121" i="1" s="1"/>
  <c r="CT70" i="1"/>
  <c r="CO69" i="1"/>
  <c r="CO71" i="1" s="1"/>
  <c r="CN42" i="1"/>
  <c r="CN44" i="1" s="1"/>
  <c r="CN139" i="1" s="1"/>
  <c r="CM58" i="1"/>
  <c r="CM60" i="1" s="1"/>
  <c r="CN55" i="1"/>
  <c r="CN56" i="1"/>
  <c r="CN57" i="1"/>
  <c r="CT25" i="1"/>
  <c r="CT48" i="1"/>
  <c r="CT50" i="1"/>
  <c r="CR14" i="1"/>
  <c r="CP32" i="1"/>
  <c r="CO51" i="1"/>
  <c r="CO52" i="1" s="1"/>
  <c r="CP31" i="1"/>
  <c r="CO35" i="1"/>
  <c r="CO39" i="1" s="1"/>
  <c r="CQ30" i="1"/>
  <c r="CQ29" i="1"/>
  <c r="CQ41" i="1"/>
  <c r="CQ37" i="1"/>
  <c r="CQ38" i="1" s="1"/>
  <c r="CS7" i="1"/>
  <c r="CR8" i="1"/>
  <c r="CR22" i="1"/>
  <c r="CR12" i="1"/>
  <c r="CR105" i="1" s="1"/>
  <c r="CS15" i="1"/>
  <c r="CR20" i="1"/>
  <c r="CR16" i="1"/>
  <c r="CS10" i="1"/>
  <c r="CS11" i="1"/>
  <c r="CV2" i="1"/>
  <c r="CU5" i="1"/>
  <c r="CU6" i="1"/>
  <c r="CU4" i="1"/>
  <c r="CU21" i="1" s="1"/>
  <c r="CU87" i="1" s="1"/>
  <c r="CU93" i="1" s="1"/>
  <c r="CU114" i="1" s="1"/>
  <c r="CU3" i="1"/>
  <c r="CU19" i="1" s="1"/>
  <c r="CU85" i="1" s="1"/>
  <c r="CT9" i="1"/>
  <c r="CT13" i="1" s="1"/>
  <c r="BY75" i="1" l="1"/>
  <c r="CM62" i="1"/>
  <c r="CM64" i="1" s="1"/>
  <c r="CM154" i="1" s="1"/>
  <c r="CM178" i="1" s="1"/>
  <c r="CM140" i="1"/>
  <c r="CM141" i="1" s="1"/>
  <c r="CM152" i="1" s="1"/>
  <c r="CR23" i="1"/>
  <c r="CR86" i="1"/>
  <c r="CR92" i="1" s="1"/>
  <c r="CR100" i="1" s="1"/>
  <c r="CR119" i="1"/>
  <c r="CR121" i="1" s="1"/>
  <c r="CR107" i="1"/>
  <c r="CP69" i="1"/>
  <c r="CP71" i="1" s="1"/>
  <c r="CU70" i="1"/>
  <c r="CO42" i="1"/>
  <c r="CO44" i="1" s="1"/>
  <c r="CO139" i="1" s="1"/>
  <c r="CN58" i="1"/>
  <c r="CN60" i="1" s="1"/>
  <c r="CO57" i="1"/>
  <c r="CO56" i="1"/>
  <c r="CO55" i="1"/>
  <c r="CS14" i="1"/>
  <c r="CR29" i="1"/>
  <c r="CR30" i="1"/>
  <c r="CQ32" i="1"/>
  <c r="CP51" i="1"/>
  <c r="CP52" i="1" s="1"/>
  <c r="CU25" i="1"/>
  <c r="CU50" i="1"/>
  <c r="CU48" i="1"/>
  <c r="CR41" i="1"/>
  <c r="CR37" i="1"/>
  <c r="CR38" i="1" s="1"/>
  <c r="CT7" i="1"/>
  <c r="CS8" i="1"/>
  <c r="CQ31" i="1"/>
  <c r="CP35" i="1"/>
  <c r="CP39" i="1" s="1"/>
  <c r="CS12" i="1"/>
  <c r="CS105" i="1" s="1"/>
  <c r="CS22" i="1"/>
  <c r="CT15" i="1"/>
  <c r="CS20" i="1"/>
  <c r="CS16" i="1"/>
  <c r="CT10" i="1"/>
  <c r="CT11" i="1"/>
  <c r="CU9" i="1"/>
  <c r="CU13" i="1" s="1"/>
  <c r="CW2" i="1"/>
  <c r="CV6" i="1"/>
  <c r="CV5" i="1"/>
  <c r="CV4" i="1"/>
  <c r="CV21" i="1" s="1"/>
  <c r="CV87" i="1" s="1"/>
  <c r="CV93" i="1" s="1"/>
  <c r="CV114" i="1" s="1"/>
  <c r="CV3" i="1"/>
  <c r="CV19" i="1" s="1"/>
  <c r="CV85" i="1" s="1"/>
  <c r="CR184" i="1" l="1"/>
  <c r="BZ73" i="1"/>
  <c r="BY182" i="1"/>
  <c r="CS23" i="1"/>
  <c r="CS86" i="1"/>
  <c r="CS92" i="1" s="1"/>
  <c r="CS100" i="1" s="1"/>
  <c r="CS119" i="1"/>
  <c r="CS121" i="1" s="1"/>
  <c r="CS107" i="1"/>
  <c r="CN62" i="1"/>
  <c r="CN64" i="1" s="1"/>
  <c r="CN154" i="1" s="1"/>
  <c r="CN178" i="1" s="1"/>
  <c r="CN140" i="1"/>
  <c r="CN141" i="1" s="1"/>
  <c r="CN152" i="1" s="1"/>
  <c r="CV70" i="1"/>
  <c r="CQ69" i="1"/>
  <c r="CQ71" i="1" s="1"/>
  <c r="CP42" i="1"/>
  <c r="CP44" i="1" s="1"/>
  <c r="CP139" i="1" s="1"/>
  <c r="CO58" i="1"/>
  <c r="CO60" i="1" s="1"/>
  <c r="CP55" i="1"/>
  <c r="CP56" i="1"/>
  <c r="CP57" i="1"/>
  <c r="CV25" i="1"/>
  <c r="CV50" i="1"/>
  <c r="CV48" i="1"/>
  <c r="CT14" i="1"/>
  <c r="CS41" i="1"/>
  <c r="CS37" i="1"/>
  <c r="CS38" i="1" s="1"/>
  <c r="CR32" i="1"/>
  <c r="CQ51" i="1"/>
  <c r="CQ52" i="1" s="1"/>
  <c r="CU7" i="1"/>
  <c r="CT8" i="1"/>
  <c r="CS29" i="1"/>
  <c r="CS30" i="1"/>
  <c r="CR31" i="1"/>
  <c r="CQ35" i="1"/>
  <c r="CQ39" i="1" s="1"/>
  <c r="CT12" i="1"/>
  <c r="CT105" i="1" s="1"/>
  <c r="CT22" i="1"/>
  <c r="CU15" i="1"/>
  <c r="CT20" i="1"/>
  <c r="CT16" i="1"/>
  <c r="CU10" i="1"/>
  <c r="CU11" i="1"/>
  <c r="CV9" i="1"/>
  <c r="CV13" i="1" s="1"/>
  <c r="CX2" i="1"/>
  <c r="CW6" i="1"/>
  <c r="CW5" i="1"/>
  <c r="CW4" i="1"/>
  <c r="CW21" i="1" s="1"/>
  <c r="CW87" i="1" s="1"/>
  <c r="CW93" i="1" s="1"/>
  <c r="CW114" i="1" s="1"/>
  <c r="CW3" i="1"/>
  <c r="CW19" i="1" s="1"/>
  <c r="CW85" i="1" s="1"/>
  <c r="BZ77" i="1" l="1"/>
  <c r="BZ78" i="1" s="1"/>
  <c r="BZ80" i="1" s="1"/>
  <c r="BZ142" i="1"/>
  <c r="BZ74" i="1"/>
  <c r="CS184" i="1"/>
  <c r="CT23" i="1"/>
  <c r="CT86" i="1"/>
  <c r="CT92" i="1" s="1"/>
  <c r="CT100" i="1" s="1"/>
  <c r="CT119" i="1"/>
  <c r="CT121" i="1" s="1"/>
  <c r="CT107" i="1"/>
  <c r="CO62" i="1"/>
  <c r="CO64" i="1" s="1"/>
  <c r="CO154" i="1" s="1"/>
  <c r="CO178" i="1" s="1"/>
  <c r="CO140" i="1"/>
  <c r="CO141" i="1" s="1"/>
  <c r="CO152" i="1" s="1"/>
  <c r="CW70" i="1"/>
  <c r="CR69" i="1"/>
  <c r="CR71" i="1" s="1"/>
  <c r="CQ42" i="1"/>
  <c r="CQ44" i="1" s="1"/>
  <c r="CQ139" i="1" s="1"/>
  <c r="CP58" i="1"/>
  <c r="CP60" i="1" s="1"/>
  <c r="CQ56" i="1"/>
  <c r="CQ57" i="1"/>
  <c r="CQ55" i="1"/>
  <c r="CW25" i="1"/>
  <c r="CW50" i="1"/>
  <c r="CW48" i="1"/>
  <c r="CU14" i="1"/>
  <c r="CV7" i="1"/>
  <c r="CU8" i="1"/>
  <c r="CT30" i="1"/>
  <c r="CT29" i="1"/>
  <c r="CS32" i="1"/>
  <c r="CR51" i="1"/>
  <c r="CR52" i="1" s="1"/>
  <c r="CR35" i="1"/>
  <c r="CR39" i="1" s="1"/>
  <c r="CS31" i="1"/>
  <c r="CT41" i="1"/>
  <c r="CT37" i="1"/>
  <c r="CT38" i="1" s="1"/>
  <c r="CU22" i="1"/>
  <c r="CU12" i="1"/>
  <c r="CU105" i="1" s="1"/>
  <c r="CV15" i="1"/>
  <c r="CU20" i="1"/>
  <c r="CU16" i="1"/>
  <c r="CV10" i="1"/>
  <c r="CV11" i="1"/>
  <c r="CW9" i="1"/>
  <c r="CW13" i="1" s="1"/>
  <c r="CY2" i="1"/>
  <c r="CX6" i="1"/>
  <c r="CX5" i="1"/>
  <c r="CX4" i="1"/>
  <c r="CX21" i="1" s="1"/>
  <c r="CX87" i="1" s="1"/>
  <c r="CX93" i="1" s="1"/>
  <c r="CX114" i="1" s="1"/>
  <c r="CX3" i="1"/>
  <c r="CX19" i="1" s="1"/>
  <c r="CX85" i="1" s="1"/>
  <c r="CT184" i="1" l="1"/>
  <c r="BZ75" i="1"/>
  <c r="CP62" i="1"/>
  <c r="CP64" i="1" s="1"/>
  <c r="CP154" i="1" s="1"/>
  <c r="CP178" i="1" s="1"/>
  <c r="CP140" i="1"/>
  <c r="CP141" i="1" s="1"/>
  <c r="CP152" i="1" s="1"/>
  <c r="CU23" i="1"/>
  <c r="CU86" i="1"/>
  <c r="CU92" i="1" s="1"/>
  <c r="CU100" i="1" s="1"/>
  <c r="CU119" i="1"/>
  <c r="CU121" i="1" s="1"/>
  <c r="CU107" i="1"/>
  <c r="CS69" i="1"/>
  <c r="CS71" i="1" s="1"/>
  <c r="CX70" i="1"/>
  <c r="CR42" i="1"/>
  <c r="CR44" i="1" s="1"/>
  <c r="CR139" i="1" s="1"/>
  <c r="CQ58" i="1"/>
  <c r="CQ60" i="1" s="1"/>
  <c r="CV14" i="1"/>
  <c r="CR55" i="1"/>
  <c r="CR56" i="1"/>
  <c r="CR57" i="1"/>
  <c r="CU41" i="1"/>
  <c r="CU37" i="1"/>
  <c r="CU38" i="1" s="1"/>
  <c r="CW7" i="1"/>
  <c r="CV8" i="1"/>
  <c r="CX25" i="1"/>
  <c r="CX50" i="1"/>
  <c r="CX48" i="1"/>
  <c r="CU30" i="1"/>
  <c r="CU29" i="1"/>
  <c r="CT31" i="1"/>
  <c r="CS35" i="1"/>
  <c r="CS39" i="1" s="1"/>
  <c r="CT32" i="1"/>
  <c r="CS51" i="1"/>
  <c r="CS52" i="1" s="1"/>
  <c r="CV22" i="1"/>
  <c r="CV12" i="1"/>
  <c r="CV105" i="1" s="1"/>
  <c r="CW15" i="1"/>
  <c r="CV20" i="1"/>
  <c r="CV16" i="1"/>
  <c r="CW10" i="1"/>
  <c r="CW11" i="1"/>
  <c r="CX9" i="1"/>
  <c r="CX13" i="1" s="1"/>
  <c r="CZ2" i="1"/>
  <c r="CY5" i="1"/>
  <c r="CY4" i="1"/>
  <c r="CY21" i="1" s="1"/>
  <c r="CY87" i="1" s="1"/>
  <c r="CY93" i="1" s="1"/>
  <c r="CY114" i="1" s="1"/>
  <c r="CY3" i="1"/>
  <c r="CY19" i="1" s="1"/>
  <c r="CY85" i="1" s="1"/>
  <c r="CY6" i="1"/>
  <c r="CA73" i="1" l="1"/>
  <c r="BZ182" i="1"/>
  <c r="CU184" i="1"/>
  <c r="CV119" i="1"/>
  <c r="CV121" i="1" s="1"/>
  <c r="CV107" i="1"/>
  <c r="CV23" i="1"/>
  <c r="CV86" i="1"/>
  <c r="CV92" i="1" s="1"/>
  <c r="CV100" i="1" s="1"/>
  <c r="CQ62" i="1"/>
  <c r="CQ64" i="1" s="1"/>
  <c r="CQ154" i="1" s="1"/>
  <c r="CQ178" i="1" s="1"/>
  <c r="CQ140" i="1"/>
  <c r="CQ141" i="1" s="1"/>
  <c r="CQ152" i="1" s="1"/>
  <c r="CY70" i="1"/>
  <c r="CT69" i="1"/>
  <c r="CT71" i="1" s="1"/>
  <c r="CS42" i="1"/>
  <c r="CS44" i="1" s="1"/>
  <c r="CS139" i="1" s="1"/>
  <c r="CW14" i="1"/>
  <c r="CS56" i="1"/>
  <c r="CS55" i="1"/>
  <c r="CS57" i="1"/>
  <c r="CR58" i="1"/>
  <c r="CR60" i="1" s="1"/>
  <c r="CU32" i="1"/>
  <c r="CT51" i="1"/>
  <c r="CT52" i="1" s="1"/>
  <c r="CV30" i="1"/>
  <c r="CV29" i="1"/>
  <c r="CX7" i="1"/>
  <c r="CW8" i="1"/>
  <c r="CY25" i="1"/>
  <c r="CY48" i="1"/>
  <c r="CY50" i="1"/>
  <c r="CU31" i="1"/>
  <c r="CT35" i="1"/>
  <c r="CT39" i="1" s="1"/>
  <c r="CV41" i="1"/>
  <c r="CV37" i="1"/>
  <c r="CV38" i="1" s="1"/>
  <c r="CW12" i="1"/>
  <c r="CW105" i="1" s="1"/>
  <c r="CW22" i="1"/>
  <c r="CX15" i="1"/>
  <c r="CW20" i="1"/>
  <c r="CW16" i="1"/>
  <c r="CX10" i="1"/>
  <c r="CX11" i="1"/>
  <c r="CY9" i="1"/>
  <c r="CY13" i="1" s="1"/>
  <c r="DA2" i="1"/>
  <c r="CZ6" i="1"/>
  <c r="CZ5" i="1"/>
  <c r="CZ4" i="1"/>
  <c r="CZ21" i="1" s="1"/>
  <c r="CZ87" i="1" s="1"/>
  <c r="CZ93" i="1" s="1"/>
  <c r="CZ114" i="1" s="1"/>
  <c r="CZ3" i="1"/>
  <c r="CZ19" i="1" s="1"/>
  <c r="CZ85" i="1" s="1"/>
  <c r="CV184" i="1" l="1"/>
  <c r="CA142" i="1"/>
  <c r="CA77" i="1"/>
  <c r="CA78" i="1" s="1"/>
  <c r="CA80" i="1" s="1"/>
  <c r="CA74" i="1"/>
  <c r="CW23" i="1"/>
  <c r="CW86" i="1"/>
  <c r="CW92" i="1" s="1"/>
  <c r="CW100" i="1" s="1"/>
  <c r="CW119" i="1"/>
  <c r="CW121" i="1" s="1"/>
  <c r="CW107" i="1"/>
  <c r="CR62" i="1"/>
  <c r="CR64" i="1" s="1"/>
  <c r="CR154" i="1" s="1"/>
  <c r="CR178" i="1" s="1"/>
  <c r="CR140" i="1"/>
  <c r="CR141" i="1" s="1"/>
  <c r="CR152" i="1" s="1"/>
  <c r="CZ70" i="1"/>
  <c r="CU69" i="1"/>
  <c r="CU71" i="1" s="1"/>
  <c r="CT42" i="1"/>
  <c r="CT44" i="1" s="1"/>
  <c r="CT139" i="1" s="1"/>
  <c r="CT55" i="1"/>
  <c r="CT57" i="1"/>
  <c r="CT56" i="1"/>
  <c r="CS58" i="1"/>
  <c r="CS60" i="1" s="1"/>
  <c r="CV31" i="1"/>
  <c r="CU35" i="1"/>
  <c r="CU39" i="1" s="1"/>
  <c r="CW29" i="1"/>
  <c r="CW30" i="1"/>
  <c r="CW41" i="1"/>
  <c r="CW37" i="1"/>
  <c r="CW38" i="1" s="1"/>
  <c r="CZ25" i="1"/>
  <c r="CZ50" i="1"/>
  <c r="CZ48" i="1"/>
  <c r="CX14" i="1"/>
  <c r="CY7" i="1"/>
  <c r="CX8" i="1"/>
  <c r="CV32" i="1"/>
  <c r="CU51" i="1"/>
  <c r="CU52" i="1" s="1"/>
  <c r="CX12" i="1"/>
  <c r="CX105" i="1" s="1"/>
  <c r="CX22" i="1"/>
  <c r="CY15" i="1"/>
  <c r="CX20" i="1"/>
  <c r="CX16" i="1"/>
  <c r="CY10" i="1"/>
  <c r="CY11" i="1"/>
  <c r="CZ9" i="1"/>
  <c r="CZ13" i="1" s="1"/>
  <c r="DB2" i="1"/>
  <c r="DA6" i="1"/>
  <c r="DA5" i="1"/>
  <c r="DA3" i="1"/>
  <c r="DA19" i="1" s="1"/>
  <c r="DA85" i="1" s="1"/>
  <c r="DA4" i="1"/>
  <c r="DA21" i="1" s="1"/>
  <c r="DA87" i="1" s="1"/>
  <c r="DA93" i="1" s="1"/>
  <c r="DA114" i="1" s="1"/>
  <c r="CA75" i="1" l="1"/>
  <c r="CW184" i="1"/>
  <c r="CX23" i="1"/>
  <c r="CX86" i="1"/>
  <c r="CX92" i="1" s="1"/>
  <c r="CX100" i="1" s="1"/>
  <c r="CS62" i="1"/>
  <c r="CS64" i="1" s="1"/>
  <c r="CS154" i="1" s="1"/>
  <c r="CS178" i="1" s="1"/>
  <c r="CS140" i="1"/>
  <c r="CS141" i="1" s="1"/>
  <c r="CS152" i="1" s="1"/>
  <c r="CX107" i="1"/>
  <c r="CX119" i="1"/>
  <c r="CX121" i="1" s="1"/>
  <c r="DA70" i="1"/>
  <c r="CV69" i="1"/>
  <c r="CV71" i="1" s="1"/>
  <c r="CU42" i="1"/>
  <c r="CU44" i="1" s="1"/>
  <c r="CU139" i="1" s="1"/>
  <c r="CT58" i="1"/>
  <c r="CT60" i="1" s="1"/>
  <c r="CU55" i="1"/>
  <c r="CU57" i="1"/>
  <c r="CU56" i="1"/>
  <c r="CX29" i="1"/>
  <c r="CX30" i="1"/>
  <c r="CZ7" i="1"/>
  <c r="CY8" i="1"/>
  <c r="DA25" i="1"/>
  <c r="DA50" i="1"/>
  <c r="DA48" i="1"/>
  <c r="CY14" i="1"/>
  <c r="CW32" i="1"/>
  <c r="CV51" i="1"/>
  <c r="CV52" i="1" s="1"/>
  <c r="CX41" i="1"/>
  <c r="CX37" i="1"/>
  <c r="CX38" i="1" s="1"/>
  <c r="CV35" i="1"/>
  <c r="CV39" i="1" s="1"/>
  <c r="CW31" i="1"/>
  <c r="CY22" i="1"/>
  <c r="CY12" i="1"/>
  <c r="CY105" i="1" s="1"/>
  <c r="CZ15" i="1"/>
  <c r="CY20" i="1"/>
  <c r="CY16" i="1"/>
  <c r="CZ10" i="1"/>
  <c r="CZ11" i="1"/>
  <c r="DC2" i="1"/>
  <c r="DB6" i="1"/>
  <c r="DB4" i="1"/>
  <c r="DB21" i="1" s="1"/>
  <c r="DB87" i="1" s="1"/>
  <c r="DB93" i="1" s="1"/>
  <c r="DB114" i="1" s="1"/>
  <c r="DB3" i="1"/>
  <c r="DB19" i="1" s="1"/>
  <c r="DB85" i="1" s="1"/>
  <c r="DB5" i="1"/>
  <c r="DA9" i="1"/>
  <c r="DA13" i="1" s="1"/>
  <c r="CX184" i="1" l="1"/>
  <c r="CB73" i="1"/>
  <c r="CA182" i="1"/>
  <c r="CT62" i="1"/>
  <c r="CT64" i="1" s="1"/>
  <c r="CT154" i="1" s="1"/>
  <c r="CT178" i="1" s="1"/>
  <c r="CT140" i="1"/>
  <c r="CT141" i="1" s="1"/>
  <c r="CT152" i="1" s="1"/>
  <c r="CY119" i="1"/>
  <c r="CY121" i="1" s="1"/>
  <c r="CY107" i="1"/>
  <c r="CY23" i="1"/>
  <c r="CY86" i="1"/>
  <c r="CY92" i="1" s="1"/>
  <c r="CY100" i="1" s="1"/>
  <c r="DB70" i="1"/>
  <c r="CW69" i="1"/>
  <c r="CW71" i="1" s="1"/>
  <c r="CV42" i="1"/>
  <c r="CV44" i="1" s="1"/>
  <c r="CV139" i="1" s="1"/>
  <c r="CU58" i="1"/>
  <c r="CU60" i="1" s="1"/>
  <c r="CV55" i="1"/>
  <c r="CV56" i="1"/>
  <c r="CV57" i="1"/>
  <c r="CY41" i="1"/>
  <c r="CY37" i="1"/>
  <c r="CY38" i="1" s="1"/>
  <c r="DB25" i="1"/>
  <c r="DB50" i="1"/>
  <c r="DB48" i="1"/>
  <c r="CW35" i="1"/>
  <c r="CW39" i="1" s="1"/>
  <c r="CX31" i="1"/>
  <c r="DA7" i="1"/>
  <c r="CZ8" i="1"/>
  <c r="CZ14" i="1"/>
  <c r="CY30" i="1"/>
  <c r="CY29" i="1"/>
  <c r="CX32" i="1"/>
  <c r="CW51" i="1"/>
  <c r="CW52" i="1" s="1"/>
  <c r="CZ22" i="1"/>
  <c r="CZ12" i="1"/>
  <c r="CZ105" i="1" s="1"/>
  <c r="DA15" i="1"/>
  <c r="CZ20" i="1"/>
  <c r="CZ16" i="1"/>
  <c r="DA10" i="1"/>
  <c r="DA11" i="1"/>
  <c r="DD2" i="1"/>
  <c r="DC5" i="1"/>
  <c r="DC4" i="1"/>
  <c r="DC21" i="1" s="1"/>
  <c r="DC87" i="1" s="1"/>
  <c r="DC93" i="1" s="1"/>
  <c r="DC114" i="1" s="1"/>
  <c r="DC3" i="1"/>
  <c r="DC19" i="1" s="1"/>
  <c r="DC85" i="1" s="1"/>
  <c r="DC6" i="1"/>
  <c r="DB9" i="1"/>
  <c r="DB13" i="1" s="1"/>
  <c r="CB77" i="1" l="1"/>
  <c r="CB78" i="1" s="1"/>
  <c r="CB80" i="1" s="1"/>
  <c r="CB142" i="1"/>
  <c r="CB74" i="1"/>
  <c r="CY184" i="1"/>
  <c r="CZ184" i="1" s="1"/>
  <c r="CZ23" i="1"/>
  <c r="CZ86" i="1"/>
  <c r="CZ92" i="1" s="1"/>
  <c r="CZ100" i="1" s="1"/>
  <c r="CU62" i="1"/>
  <c r="CU64" i="1" s="1"/>
  <c r="CU154" i="1" s="1"/>
  <c r="CU178" i="1" s="1"/>
  <c r="CU140" i="1"/>
  <c r="CU141" i="1" s="1"/>
  <c r="CU152" i="1" s="1"/>
  <c r="CZ119" i="1"/>
  <c r="CZ121" i="1" s="1"/>
  <c r="CZ107" i="1"/>
  <c r="DC70" i="1"/>
  <c r="CX69" i="1"/>
  <c r="CX71" i="1" s="1"/>
  <c r="CW42" i="1"/>
  <c r="CW44" i="1" s="1"/>
  <c r="CW139" i="1" s="1"/>
  <c r="DA14" i="1"/>
  <c r="CV58" i="1"/>
  <c r="CV60" i="1" s="1"/>
  <c r="CW56" i="1"/>
  <c r="CW57" i="1"/>
  <c r="CW55" i="1"/>
  <c r="CZ41" i="1"/>
  <c r="CZ37" i="1"/>
  <c r="CZ38" i="1" s="1"/>
  <c r="DB7" i="1"/>
  <c r="DA8" i="1"/>
  <c r="CX35" i="1"/>
  <c r="CX39" i="1" s="1"/>
  <c r="CY31" i="1"/>
  <c r="DC25" i="1"/>
  <c r="DC50" i="1"/>
  <c r="DC48" i="1"/>
  <c r="CZ29" i="1"/>
  <c r="CZ30" i="1"/>
  <c r="CY32" i="1"/>
  <c r="CX51" i="1"/>
  <c r="CX52" i="1" s="1"/>
  <c r="DA12" i="1"/>
  <c r="DA105" i="1" s="1"/>
  <c r="DA22" i="1"/>
  <c r="DB15" i="1"/>
  <c r="DA20" i="1"/>
  <c r="DA16" i="1"/>
  <c r="DB10" i="1"/>
  <c r="DB11" i="1"/>
  <c r="DC9" i="1"/>
  <c r="DC13" i="1" s="1"/>
  <c r="DE2" i="1"/>
  <c r="DD6" i="1"/>
  <c r="DD5" i="1"/>
  <c r="DD4" i="1"/>
  <c r="DD21" i="1" s="1"/>
  <c r="DD87" i="1" s="1"/>
  <c r="DD93" i="1" s="1"/>
  <c r="DD114" i="1" s="1"/>
  <c r="DD3" i="1"/>
  <c r="DD19" i="1" s="1"/>
  <c r="DD85" i="1" s="1"/>
  <c r="CB75" i="1" l="1"/>
  <c r="DA119" i="1"/>
  <c r="DA121" i="1" s="1"/>
  <c r="DA107" i="1"/>
  <c r="CV62" i="1"/>
  <c r="CV64" i="1" s="1"/>
  <c r="CV154" i="1" s="1"/>
  <c r="CV178" i="1" s="1"/>
  <c r="CV140" i="1"/>
  <c r="CV141" i="1" s="1"/>
  <c r="CV152" i="1" s="1"/>
  <c r="DA23" i="1"/>
  <c r="DA86" i="1"/>
  <c r="DA92" i="1" s="1"/>
  <c r="DA100" i="1" s="1"/>
  <c r="DD70" i="1"/>
  <c r="CY69" i="1"/>
  <c r="CY71" i="1" s="1"/>
  <c r="CX42" i="1"/>
  <c r="CX44" i="1" s="1"/>
  <c r="CX139" i="1" s="1"/>
  <c r="CX55" i="1"/>
  <c r="CX57" i="1"/>
  <c r="CX56" i="1"/>
  <c r="CW58" i="1"/>
  <c r="CW60" i="1" s="1"/>
  <c r="CZ32" i="1"/>
  <c r="CY51" i="1"/>
  <c r="CY52" i="1" s="1"/>
  <c r="DA41" i="1"/>
  <c r="DA37" i="1"/>
  <c r="DA38" i="1" s="1"/>
  <c r="DA30" i="1"/>
  <c r="DA29" i="1"/>
  <c r="CY35" i="1"/>
  <c r="CY39" i="1" s="1"/>
  <c r="CZ31" i="1"/>
  <c r="DC7" i="1"/>
  <c r="DB8" i="1"/>
  <c r="DD25" i="1"/>
  <c r="DD50" i="1"/>
  <c r="DD48" i="1"/>
  <c r="DB14" i="1"/>
  <c r="DB12" i="1"/>
  <c r="DB105" i="1" s="1"/>
  <c r="DB22" i="1"/>
  <c r="DC15" i="1"/>
  <c r="DB20" i="1"/>
  <c r="DB16" i="1"/>
  <c r="DC10" i="1"/>
  <c r="DC11" i="1"/>
  <c r="DD9" i="1"/>
  <c r="DD13" i="1" s="1"/>
  <c r="DF2" i="1"/>
  <c r="DE6" i="1"/>
  <c r="DE5" i="1"/>
  <c r="DE4" i="1"/>
  <c r="DE21" i="1" s="1"/>
  <c r="DE87" i="1" s="1"/>
  <c r="DE93" i="1" s="1"/>
  <c r="DE114" i="1" s="1"/>
  <c r="DE3" i="1"/>
  <c r="DE19" i="1" s="1"/>
  <c r="DE85" i="1" s="1"/>
  <c r="CC73" i="1" l="1"/>
  <c r="CB182" i="1"/>
  <c r="DA184" i="1"/>
  <c r="DB23" i="1"/>
  <c r="DB86" i="1"/>
  <c r="DB92" i="1" s="1"/>
  <c r="DB100" i="1" s="1"/>
  <c r="DB119" i="1"/>
  <c r="DB121" i="1" s="1"/>
  <c r="DB107" i="1"/>
  <c r="CW62" i="1"/>
  <c r="CW64" i="1" s="1"/>
  <c r="CW154" i="1" s="1"/>
  <c r="CW178" i="1" s="1"/>
  <c r="CW140" i="1"/>
  <c r="CW141" i="1" s="1"/>
  <c r="CW152" i="1" s="1"/>
  <c r="DE70" i="1"/>
  <c r="CZ69" i="1"/>
  <c r="CZ71" i="1" s="1"/>
  <c r="CY42" i="1"/>
  <c r="CY44" i="1" s="1"/>
  <c r="CY139" i="1" s="1"/>
  <c r="CY56" i="1"/>
  <c r="CY55" i="1"/>
  <c r="CY57" i="1"/>
  <c r="CX58" i="1"/>
  <c r="CX60" i="1" s="1"/>
  <c r="DB29" i="1"/>
  <c r="DB30" i="1"/>
  <c r="DB41" i="1"/>
  <c r="DB37" i="1"/>
  <c r="DB38" i="1" s="1"/>
  <c r="DD7" i="1"/>
  <c r="DC8" i="1"/>
  <c r="DE25" i="1"/>
  <c r="DE50" i="1"/>
  <c r="DE48" i="1"/>
  <c r="DC14" i="1"/>
  <c r="DA31" i="1"/>
  <c r="CZ35" i="1"/>
  <c r="CZ39" i="1" s="1"/>
  <c r="DA32" i="1"/>
  <c r="CZ51" i="1"/>
  <c r="CZ52" i="1" s="1"/>
  <c r="DC22" i="1"/>
  <c r="DC12" i="1"/>
  <c r="DC105" i="1" s="1"/>
  <c r="DD15" i="1"/>
  <c r="DC20" i="1"/>
  <c r="DC16" i="1"/>
  <c r="DD10" i="1"/>
  <c r="DD11" i="1"/>
  <c r="DE9" i="1"/>
  <c r="DE13" i="1" s="1"/>
  <c r="DG2" i="1"/>
  <c r="DH2" i="1" s="1"/>
  <c r="DF6" i="1"/>
  <c r="DF4" i="1"/>
  <c r="DF21" i="1" s="1"/>
  <c r="DF87" i="1" s="1"/>
  <c r="DF93" i="1" s="1"/>
  <c r="DF114" i="1" s="1"/>
  <c r="DF3" i="1"/>
  <c r="DF5" i="1"/>
  <c r="DB184" i="1" l="1"/>
  <c r="CC142" i="1"/>
  <c r="CC77" i="1"/>
  <c r="CC78" i="1" s="1"/>
  <c r="CC80" i="1" s="1"/>
  <c r="CC74" i="1"/>
  <c r="DC23" i="1"/>
  <c r="DC86" i="1"/>
  <c r="DC92" i="1" s="1"/>
  <c r="DC100" i="1" s="1"/>
  <c r="DC107" i="1"/>
  <c r="DC119" i="1"/>
  <c r="DC121" i="1" s="1"/>
  <c r="CX62" i="1"/>
  <c r="CX64" i="1" s="1"/>
  <c r="CX154" i="1" s="1"/>
  <c r="CX178" i="1" s="1"/>
  <c r="CX140" i="1"/>
  <c r="CX141" i="1" s="1"/>
  <c r="CX152" i="1" s="1"/>
  <c r="DI2" i="1"/>
  <c r="DH5" i="1"/>
  <c r="DH3" i="1"/>
  <c r="DH4" i="1"/>
  <c r="DH21" i="1" s="1"/>
  <c r="DH87" i="1" s="1"/>
  <c r="DH93" i="1" s="1"/>
  <c r="DH114" i="1" s="1"/>
  <c r="DH6" i="1"/>
  <c r="DA69" i="1"/>
  <c r="DA71" i="1" s="1"/>
  <c r="CZ42" i="1"/>
  <c r="CZ44" i="1" s="1"/>
  <c r="CZ139" i="1" s="1"/>
  <c r="CY58" i="1"/>
  <c r="CY60" i="1" s="1"/>
  <c r="CZ55" i="1"/>
  <c r="CZ56" i="1"/>
  <c r="CZ57" i="1"/>
  <c r="DF25" i="1"/>
  <c r="DF50" i="1"/>
  <c r="DF48" i="1"/>
  <c r="DC41" i="1"/>
  <c r="DC37" i="1"/>
  <c r="DC38" i="1" s="1"/>
  <c r="DA35" i="1"/>
  <c r="DA39" i="1" s="1"/>
  <c r="DB31" i="1"/>
  <c r="DE7" i="1"/>
  <c r="DD8" i="1"/>
  <c r="DD14" i="1"/>
  <c r="DB32" i="1"/>
  <c r="DA51" i="1"/>
  <c r="DA52" i="1" s="1"/>
  <c r="DC30" i="1"/>
  <c r="DC29" i="1"/>
  <c r="DF9" i="1"/>
  <c r="DF13" i="1" s="1"/>
  <c r="DF19" i="1"/>
  <c r="DD22" i="1"/>
  <c r="DD12" i="1"/>
  <c r="DD105" i="1" s="1"/>
  <c r="DE15" i="1"/>
  <c r="DD20" i="1"/>
  <c r="DD16" i="1"/>
  <c r="DE10" i="1"/>
  <c r="DE11" i="1"/>
  <c r="DG5" i="1"/>
  <c r="DG6" i="1"/>
  <c r="DG4" i="1"/>
  <c r="DG21" i="1" s="1"/>
  <c r="DG87" i="1" s="1"/>
  <c r="DG93" i="1" s="1"/>
  <c r="DG114" i="1" s="1"/>
  <c r="DG3" i="1"/>
  <c r="DG19" i="1" s="1"/>
  <c r="DG85" i="1" s="1"/>
  <c r="CC75" i="1" l="1"/>
  <c r="DC184" i="1"/>
  <c r="CY62" i="1"/>
  <c r="CY64" i="1" s="1"/>
  <c r="CY154" i="1" s="1"/>
  <c r="CY178" i="1" s="1"/>
  <c r="CY140" i="1"/>
  <c r="CY141" i="1" s="1"/>
  <c r="CY152" i="1" s="1"/>
  <c r="DD107" i="1"/>
  <c r="DD119" i="1"/>
  <c r="DD121" i="1" s="1"/>
  <c r="DD23" i="1"/>
  <c r="DD86" i="1"/>
  <c r="DD92" i="1" s="1"/>
  <c r="DD100" i="1" s="1"/>
  <c r="DF70" i="1"/>
  <c r="DF85" i="1"/>
  <c r="DH25" i="1"/>
  <c r="DH50" i="1"/>
  <c r="DH48" i="1"/>
  <c r="DH9" i="1"/>
  <c r="DH13" i="1" s="1"/>
  <c r="DH19" i="1"/>
  <c r="DH85" i="1" s="1"/>
  <c r="DJ2" i="1"/>
  <c r="DI4" i="1"/>
  <c r="DI21" i="1" s="1"/>
  <c r="DI87" i="1" s="1"/>
  <c r="DI93" i="1" s="1"/>
  <c r="DI114" i="1" s="1"/>
  <c r="DI5" i="1"/>
  <c r="DI6" i="1"/>
  <c r="DI3" i="1"/>
  <c r="DB69" i="1"/>
  <c r="DB71" i="1" s="1"/>
  <c r="J21" i="1"/>
  <c r="DG70" i="1"/>
  <c r="DA42" i="1"/>
  <c r="DA44" i="1" s="1"/>
  <c r="DA139" i="1" s="1"/>
  <c r="CZ58" i="1"/>
  <c r="CZ60" i="1" s="1"/>
  <c r="DA56" i="1"/>
  <c r="DA55" i="1"/>
  <c r="DA57" i="1"/>
  <c r="DE14" i="1"/>
  <c r="DF7" i="1"/>
  <c r="DE8" i="1"/>
  <c r="DC32" i="1"/>
  <c r="DB51" i="1"/>
  <c r="DB52" i="1" s="1"/>
  <c r="DC31" i="1"/>
  <c r="DB35" i="1"/>
  <c r="DB39" i="1" s="1"/>
  <c r="DD29" i="1"/>
  <c r="DD30" i="1"/>
  <c r="DG50" i="1"/>
  <c r="DG48" i="1"/>
  <c r="DD41" i="1"/>
  <c r="DD37" i="1"/>
  <c r="DD38" i="1" s="1"/>
  <c r="DG25" i="1"/>
  <c r="J5" i="1"/>
  <c r="DF10" i="1"/>
  <c r="DF11" i="1"/>
  <c r="DE12" i="1"/>
  <c r="DE105" i="1" s="1"/>
  <c r="DE22" i="1"/>
  <c r="DF15" i="1"/>
  <c r="DE20" i="1"/>
  <c r="DE16" i="1"/>
  <c r="DG9" i="1"/>
  <c r="DG13" i="1" s="1"/>
  <c r="DD184" i="1" l="1"/>
  <c r="CD73" i="1"/>
  <c r="CC182" i="1"/>
  <c r="DE119" i="1"/>
  <c r="DE121" i="1" s="1"/>
  <c r="DE107" i="1"/>
  <c r="CZ62" i="1"/>
  <c r="CZ64" i="1" s="1"/>
  <c r="CZ154" i="1" s="1"/>
  <c r="CZ178" i="1" s="1"/>
  <c r="CZ140" i="1"/>
  <c r="CZ141" i="1" s="1"/>
  <c r="CZ152" i="1" s="1"/>
  <c r="DE23" i="1"/>
  <c r="DE86" i="1"/>
  <c r="DE92" i="1" s="1"/>
  <c r="DE100" i="1" s="1"/>
  <c r="DI9" i="1"/>
  <c r="DI13" i="1" s="1"/>
  <c r="DI19" i="1"/>
  <c r="DI85" i="1" s="1"/>
  <c r="DJ3" i="1"/>
  <c r="DK2" i="1"/>
  <c r="DJ6" i="1"/>
  <c r="DJ5" i="1"/>
  <c r="DJ4" i="1"/>
  <c r="DJ21" i="1" s="1"/>
  <c r="DJ87" i="1" s="1"/>
  <c r="DJ93" i="1" s="1"/>
  <c r="DJ114" i="1" s="1"/>
  <c r="DI50" i="1"/>
  <c r="DI25" i="1"/>
  <c r="DI48" i="1"/>
  <c r="DH70" i="1"/>
  <c r="DC69" i="1"/>
  <c r="DC71" i="1" s="1"/>
  <c r="DB42" i="1"/>
  <c r="DB44" i="1" s="1"/>
  <c r="DB139" i="1" s="1"/>
  <c r="DA58" i="1"/>
  <c r="DA60" i="1" s="1"/>
  <c r="DB55" i="1"/>
  <c r="DB57" i="1"/>
  <c r="DB56" i="1"/>
  <c r="DC35" i="1"/>
  <c r="DC39" i="1" s="1"/>
  <c r="DD31" i="1"/>
  <c r="DE41" i="1"/>
  <c r="DE37" i="1"/>
  <c r="DE38" i="1" s="1"/>
  <c r="DD32" i="1"/>
  <c r="DC51" i="1"/>
  <c r="DC52" i="1" s="1"/>
  <c r="DE29" i="1"/>
  <c r="DE30" i="1"/>
  <c r="DF14" i="1"/>
  <c r="DG7" i="1"/>
  <c r="DF8" i="1"/>
  <c r="DF12" i="1"/>
  <c r="DF105" i="1" s="1"/>
  <c r="DF22" i="1"/>
  <c r="DG15" i="1"/>
  <c r="DH15" i="1" s="1"/>
  <c r="DF20" i="1"/>
  <c r="DF16" i="1"/>
  <c r="DG10" i="1"/>
  <c r="DG11" i="1"/>
  <c r="CD142" i="1" l="1"/>
  <c r="CD77" i="1"/>
  <c r="CD78" i="1" s="1"/>
  <c r="CD80" i="1" s="1"/>
  <c r="CD74" i="1"/>
  <c r="DE184" i="1"/>
  <c r="DF23" i="1"/>
  <c r="DF86" i="1"/>
  <c r="DF92" i="1" s="1"/>
  <c r="DF100" i="1" s="1"/>
  <c r="DF119" i="1"/>
  <c r="DF121" i="1" s="1"/>
  <c r="DF107" i="1"/>
  <c r="DA62" i="1"/>
  <c r="DA64" i="1" s="1"/>
  <c r="DA154" i="1" s="1"/>
  <c r="DA178" i="1" s="1"/>
  <c r="DA140" i="1"/>
  <c r="DA141" i="1" s="1"/>
  <c r="DA152" i="1" s="1"/>
  <c r="DK6" i="1"/>
  <c r="DK5" i="1"/>
  <c r="DL2" i="1"/>
  <c r="DK4" i="1"/>
  <c r="DK21" i="1" s="1"/>
  <c r="DK87" i="1" s="1"/>
  <c r="DK93" i="1" s="1"/>
  <c r="DK114" i="1" s="1"/>
  <c r="DK3" i="1"/>
  <c r="DJ9" i="1"/>
  <c r="DJ13" i="1" s="1"/>
  <c r="DJ19" i="1"/>
  <c r="DJ85" i="1" s="1"/>
  <c r="DJ25" i="1"/>
  <c r="DJ48" i="1"/>
  <c r="DJ50" i="1"/>
  <c r="DI70" i="1"/>
  <c r="DH10" i="1"/>
  <c r="DH11" i="1"/>
  <c r="DG14" i="1"/>
  <c r="DH20" i="1"/>
  <c r="DH16" i="1"/>
  <c r="DI15" i="1"/>
  <c r="DG8" i="1"/>
  <c r="DG37" i="1" s="1"/>
  <c r="DG38" i="1" s="1"/>
  <c r="DH7" i="1"/>
  <c r="DD69" i="1"/>
  <c r="DD71" i="1" s="1"/>
  <c r="DC42" i="1"/>
  <c r="DC44" i="1" s="1"/>
  <c r="DC139" i="1" s="1"/>
  <c r="DB58" i="1"/>
  <c r="DB60" i="1" s="1"/>
  <c r="DC56" i="1"/>
  <c r="DC55" i="1"/>
  <c r="DC57" i="1"/>
  <c r="DF30" i="1"/>
  <c r="DF29" i="1"/>
  <c r="DE32" i="1"/>
  <c r="DD51" i="1"/>
  <c r="DD52" i="1" s="1"/>
  <c r="DF41" i="1"/>
  <c r="DF37" i="1"/>
  <c r="DF38" i="1" s="1"/>
  <c r="DD35" i="1"/>
  <c r="DD39" i="1" s="1"/>
  <c r="DE31" i="1"/>
  <c r="DG22" i="1"/>
  <c r="DG12" i="1"/>
  <c r="DG105" i="1" s="1"/>
  <c r="DG20" i="1"/>
  <c r="DG16" i="1"/>
  <c r="DF184" i="1" l="1"/>
  <c r="CD75" i="1"/>
  <c r="DG119" i="1"/>
  <c r="DG121" i="1" s="1"/>
  <c r="DG107" i="1"/>
  <c r="DG23" i="1"/>
  <c r="DG86" i="1"/>
  <c r="DG92" i="1" s="1"/>
  <c r="DG100" i="1" s="1"/>
  <c r="DB62" i="1"/>
  <c r="DB64" i="1" s="1"/>
  <c r="DB154" i="1" s="1"/>
  <c r="DB178" i="1" s="1"/>
  <c r="DB140" i="1"/>
  <c r="DB141" i="1" s="1"/>
  <c r="DB152" i="1" s="1"/>
  <c r="DI16" i="1"/>
  <c r="DJ15" i="1"/>
  <c r="DI20" i="1"/>
  <c r="DH12" i="1"/>
  <c r="DH105" i="1" s="1"/>
  <c r="DH14" i="1"/>
  <c r="DH22" i="1"/>
  <c r="DJ70" i="1"/>
  <c r="DL4" i="1"/>
  <c r="DL21" i="1" s="1"/>
  <c r="DL87" i="1" s="1"/>
  <c r="DL93" i="1" s="1"/>
  <c r="DL114" i="1" s="1"/>
  <c r="DM2" i="1"/>
  <c r="DL6" i="1"/>
  <c r="DL5" i="1"/>
  <c r="DL3" i="1"/>
  <c r="DG41" i="1"/>
  <c r="DI11" i="1"/>
  <c r="DI10" i="1"/>
  <c r="DK50" i="1"/>
  <c r="DK48" i="1"/>
  <c r="DK25" i="1"/>
  <c r="DH8" i="1"/>
  <c r="DI7" i="1"/>
  <c r="DK9" i="1"/>
  <c r="DK13" i="1" s="1"/>
  <c r="DK19" i="1"/>
  <c r="DK85" i="1" s="1"/>
  <c r="DE69" i="1"/>
  <c r="DE71" i="1" s="1"/>
  <c r="DD42" i="1"/>
  <c r="DD44" i="1" s="1"/>
  <c r="DD139" i="1" s="1"/>
  <c r="DD55" i="1"/>
  <c r="DD56" i="1"/>
  <c r="DD57" i="1"/>
  <c r="DC58" i="1"/>
  <c r="DC60" i="1" s="1"/>
  <c r="DE35" i="1"/>
  <c r="DE39" i="1" s="1"/>
  <c r="DF31" i="1"/>
  <c r="DG30" i="1"/>
  <c r="DG29" i="1"/>
  <c r="DF32" i="1"/>
  <c r="DE51" i="1"/>
  <c r="DE52" i="1" s="1"/>
  <c r="CE73" i="1" l="1"/>
  <c r="CD182" i="1"/>
  <c r="DG184" i="1"/>
  <c r="DC62" i="1"/>
  <c r="DC64" i="1" s="1"/>
  <c r="DC154" i="1" s="1"/>
  <c r="DC178" i="1" s="1"/>
  <c r="DC140" i="1"/>
  <c r="DC141" i="1" s="1"/>
  <c r="DC152" i="1" s="1"/>
  <c r="DH23" i="1"/>
  <c r="DH86" i="1"/>
  <c r="DH92" i="1" s="1"/>
  <c r="DH100" i="1" s="1"/>
  <c r="DH107" i="1"/>
  <c r="DH119" i="1"/>
  <c r="DH121" i="1" s="1"/>
  <c r="DL25" i="1"/>
  <c r="DL50" i="1"/>
  <c r="DL48" i="1"/>
  <c r="DK70" i="1"/>
  <c r="DI12" i="1"/>
  <c r="DI105" i="1" s="1"/>
  <c r="DI22" i="1"/>
  <c r="DI14" i="1"/>
  <c r="DH37" i="1"/>
  <c r="DH38" i="1" s="1"/>
  <c r="DH41" i="1"/>
  <c r="DH30" i="1"/>
  <c r="DH29" i="1"/>
  <c r="DM5" i="1"/>
  <c r="DM6" i="1"/>
  <c r="DM4" i="1"/>
  <c r="DM21" i="1" s="1"/>
  <c r="DM87" i="1" s="1"/>
  <c r="DM93" i="1" s="1"/>
  <c r="DM114" i="1" s="1"/>
  <c r="DM3" i="1"/>
  <c r="DN2" i="1"/>
  <c r="DJ16" i="1"/>
  <c r="DJ20" i="1"/>
  <c r="DK15" i="1"/>
  <c r="DJ11" i="1"/>
  <c r="DJ10" i="1"/>
  <c r="DI8" i="1"/>
  <c r="DJ7" i="1"/>
  <c r="DL9" i="1"/>
  <c r="DL13" i="1" s="1"/>
  <c r="DL19" i="1"/>
  <c r="DL85" i="1" s="1"/>
  <c r="DF69" i="1"/>
  <c r="DF71" i="1" s="1"/>
  <c r="DE42" i="1"/>
  <c r="DE44" i="1" s="1"/>
  <c r="DE139" i="1" s="1"/>
  <c r="DE57" i="1"/>
  <c r="DE56" i="1"/>
  <c r="DE55" i="1"/>
  <c r="DD58" i="1"/>
  <c r="DD60" i="1" s="1"/>
  <c r="DF35" i="1"/>
  <c r="DF39" i="1" s="1"/>
  <c r="DG31" i="1"/>
  <c r="DG32" i="1"/>
  <c r="DF51" i="1"/>
  <c r="DF52" i="1" s="1"/>
  <c r="DH184" i="1" l="1"/>
  <c r="CE142" i="1"/>
  <c r="CE77" i="1"/>
  <c r="CE78" i="1" s="1"/>
  <c r="CE80" i="1" s="1"/>
  <c r="CE74" i="1"/>
  <c r="DI119" i="1"/>
  <c r="DI121" i="1" s="1"/>
  <c r="DI107" i="1"/>
  <c r="DD62" i="1"/>
  <c r="DD64" i="1" s="1"/>
  <c r="DD154" i="1" s="1"/>
  <c r="DD178" i="1" s="1"/>
  <c r="DD140" i="1"/>
  <c r="DD141" i="1" s="1"/>
  <c r="DD152" i="1" s="1"/>
  <c r="DI23" i="1"/>
  <c r="DI86" i="1"/>
  <c r="DI92" i="1" s="1"/>
  <c r="DI100" i="1" s="1"/>
  <c r="DK7" i="1"/>
  <c r="DJ8" i="1"/>
  <c r="DK20" i="1"/>
  <c r="DL15" i="1"/>
  <c r="DK16" i="1"/>
  <c r="DM9" i="1"/>
  <c r="DM13" i="1" s="1"/>
  <c r="DM19" i="1"/>
  <c r="DM85" i="1" s="1"/>
  <c r="DI37" i="1"/>
  <c r="DI38" i="1" s="1"/>
  <c r="DI41" i="1"/>
  <c r="DL70" i="1"/>
  <c r="DK11" i="1"/>
  <c r="DK10" i="1"/>
  <c r="DI29" i="1"/>
  <c r="DI30" i="1"/>
  <c r="DJ12" i="1"/>
  <c r="DJ105" i="1" s="1"/>
  <c r="DJ22" i="1"/>
  <c r="DJ14" i="1"/>
  <c r="DN4" i="1"/>
  <c r="DN21" i="1" s="1"/>
  <c r="DN87" i="1" s="1"/>
  <c r="DN93" i="1" s="1"/>
  <c r="DN114" i="1" s="1"/>
  <c r="DN6" i="1"/>
  <c r="DO2" i="1"/>
  <c r="DN3" i="1"/>
  <c r="DN5" i="1"/>
  <c r="DM50" i="1"/>
  <c r="DM48" i="1"/>
  <c r="DM25" i="1"/>
  <c r="DG69" i="1"/>
  <c r="DG71" i="1" s="1"/>
  <c r="DE58" i="1"/>
  <c r="DE60" i="1" s="1"/>
  <c r="DG35" i="1"/>
  <c r="DG39" i="1" s="1"/>
  <c r="DG42" i="1" s="1"/>
  <c r="DG44" i="1" s="1"/>
  <c r="DG139" i="1" s="1"/>
  <c r="DH31" i="1"/>
  <c r="DG51" i="1"/>
  <c r="DG52" i="1" s="1"/>
  <c r="DG57" i="1" s="1"/>
  <c r="DH32" i="1"/>
  <c r="DF42" i="1"/>
  <c r="DF44" i="1" s="1"/>
  <c r="DF139" i="1" s="1"/>
  <c r="DF55" i="1"/>
  <c r="DF56" i="1"/>
  <c r="DF57" i="1"/>
  <c r="CE75" i="1" l="1"/>
  <c r="DI184" i="1"/>
  <c r="DJ23" i="1"/>
  <c r="DJ86" i="1"/>
  <c r="DJ92" i="1" s="1"/>
  <c r="DJ100" i="1" s="1"/>
  <c r="DJ107" i="1"/>
  <c r="DJ119" i="1"/>
  <c r="DJ121" i="1" s="1"/>
  <c r="DE62" i="1"/>
  <c r="DE64" i="1" s="1"/>
  <c r="DE154" i="1" s="1"/>
  <c r="DE178" i="1" s="1"/>
  <c r="DE140" i="1"/>
  <c r="DE141" i="1" s="1"/>
  <c r="DE152" i="1" s="1"/>
  <c r="DL20" i="1"/>
  <c r="DM15" i="1"/>
  <c r="DL16" i="1"/>
  <c r="DN48" i="1"/>
  <c r="DN50" i="1"/>
  <c r="DN25" i="1"/>
  <c r="DM70" i="1"/>
  <c r="DJ29" i="1"/>
  <c r="DJ30" i="1"/>
  <c r="DN9" i="1"/>
  <c r="DN13" i="1" s="1"/>
  <c r="DN19" i="1"/>
  <c r="DN85" i="1" s="1"/>
  <c r="DJ37" i="1"/>
  <c r="DJ38" i="1" s="1"/>
  <c r="DJ41" i="1"/>
  <c r="DK12" i="1"/>
  <c r="DK105" i="1" s="1"/>
  <c r="DK22" i="1"/>
  <c r="DK14" i="1"/>
  <c r="DP2" i="1"/>
  <c r="DO6" i="1"/>
  <c r="DO5" i="1"/>
  <c r="DO3" i="1"/>
  <c r="DO4" i="1"/>
  <c r="DO21" i="1" s="1"/>
  <c r="DO87" i="1" s="1"/>
  <c r="DO93" i="1" s="1"/>
  <c r="DO114" i="1" s="1"/>
  <c r="DL11" i="1"/>
  <c r="DL10" i="1"/>
  <c r="DL7" i="1"/>
  <c r="DK8" i="1"/>
  <c r="DH69" i="1"/>
  <c r="DH71" i="1" s="1"/>
  <c r="DG56" i="1"/>
  <c r="DI31" i="1"/>
  <c r="DH35" i="1"/>
  <c r="DH39" i="1" s="1"/>
  <c r="DH42" i="1" s="1"/>
  <c r="DH44" i="1" s="1"/>
  <c r="DH139" i="1" s="1"/>
  <c r="DG55" i="1"/>
  <c r="DI32" i="1"/>
  <c r="DH51" i="1"/>
  <c r="DH52" i="1" s="1"/>
  <c r="DF58" i="1"/>
  <c r="DF60" i="1" s="1"/>
  <c r="DJ184" i="1" l="1"/>
  <c r="CF73" i="1"/>
  <c r="CE182" i="1"/>
  <c r="DF62" i="1"/>
  <c r="DF64" i="1" s="1"/>
  <c r="DF154" i="1" s="1"/>
  <c r="DF178" i="1" s="1"/>
  <c r="DF140" i="1"/>
  <c r="DF141" i="1" s="1"/>
  <c r="DF152" i="1" s="1"/>
  <c r="DK23" i="1"/>
  <c r="DK86" i="1"/>
  <c r="DK92" i="1" s="1"/>
  <c r="DK100" i="1" s="1"/>
  <c r="DK119" i="1"/>
  <c r="DK121" i="1" s="1"/>
  <c r="DK107" i="1"/>
  <c r="DG58" i="1"/>
  <c r="DG60" i="1" s="1"/>
  <c r="DK37" i="1"/>
  <c r="DK38" i="1" s="1"/>
  <c r="DK41" i="1"/>
  <c r="DQ2" i="1"/>
  <c r="DP3" i="1"/>
  <c r="DP6" i="1"/>
  <c r="DP4" i="1"/>
  <c r="DP21" i="1" s="1"/>
  <c r="DP87" i="1" s="1"/>
  <c r="DP93" i="1" s="1"/>
  <c r="DP114" i="1" s="1"/>
  <c r="DP5" i="1"/>
  <c r="DL12" i="1"/>
  <c r="DL105" i="1" s="1"/>
  <c r="DL14" i="1"/>
  <c r="DL22" i="1"/>
  <c r="DK30" i="1"/>
  <c r="DK29" i="1"/>
  <c r="DM7" i="1"/>
  <c r="DL8" i="1"/>
  <c r="DO9" i="1"/>
  <c r="DO13" i="1" s="1"/>
  <c r="DO19" i="1"/>
  <c r="DO85" i="1" s="1"/>
  <c r="DM16" i="1"/>
  <c r="DN15" i="1"/>
  <c r="DM20" i="1"/>
  <c r="DM11" i="1"/>
  <c r="DM10" i="1"/>
  <c r="DO48" i="1"/>
  <c r="DO50" i="1"/>
  <c r="DO25" i="1"/>
  <c r="DN70" i="1"/>
  <c r="DI69" i="1"/>
  <c r="DI71" i="1" s="1"/>
  <c r="DH55" i="1"/>
  <c r="DH56" i="1"/>
  <c r="DH57" i="1"/>
  <c r="DI35" i="1"/>
  <c r="DI39" i="1" s="1"/>
  <c r="DI42" i="1" s="1"/>
  <c r="DI44" i="1" s="1"/>
  <c r="DI139" i="1" s="1"/>
  <c r="DJ31" i="1"/>
  <c r="DJ32" i="1"/>
  <c r="DI51" i="1"/>
  <c r="DI52" i="1" s="1"/>
  <c r="CF142" i="1" l="1"/>
  <c r="CF77" i="1"/>
  <c r="CF78" i="1" s="1"/>
  <c r="CF80" i="1" s="1"/>
  <c r="CF74" i="1"/>
  <c r="DK184" i="1"/>
  <c r="DG62" i="1"/>
  <c r="DG64" i="1" s="1"/>
  <c r="DG154" i="1" s="1"/>
  <c r="DG178" i="1" s="1"/>
  <c r="DG140" i="1"/>
  <c r="DG141" i="1" s="1"/>
  <c r="DG152" i="1" s="1"/>
  <c r="DL119" i="1"/>
  <c r="DL121" i="1" s="1"/>
  <c r="DL107" i="1"/>
  <c r="DL23" i="1"/>
  <c r="DL86" i="1"/>
  <c r="DL92" i="1" s="1"/>
  <c r="DL100" i="1" s="1"/>
  <c r="DO70" i="1"/>
  <c r="DP25" i="1"/>
  <c r="DP48" i="1"/>
  <c r="DP50" i="1"/>
  <c r="DQ5" i="1"/>
  <c r="DQ6" i="1"/>
  <c r="DR2" i="1"/>
  <c r="DQ3" i="1"/>
  <c r="DQ4" i="1"/>
  <c r="DQ21" i="1" s="1"/>
  <c r="DQ87" i="1" s="1"/>
  <c r="DQ93" i="1" s="1"/>
  <c r="DQ114" i="1" s="1"/>
  <c r="DL30" i="1"/>
  <c r="DL29" i="1"/>
  <c r="DP9" i="1"/>
  <c r="DP13" i="1" s="1"/>
  <c r="DP19" i="1"/>
  <c r="DP85" i="1" s="1"/>
  <c r="DO15" i="1"/>
  <c r="DN20" i="1"/>
  <c r="DN16" i="1"/>
  <c r="DL37" i="1"/>
  <c r="DL38" i="1" s="1"/>
  <c r="DL41" i="1"/>
  <c r="DM12" i="1"/>
  <c r="DM105" i="1" s="1"/>
  <c r="DM22" i="1"/>
  <c r="DM14" i="1"/>
  <c r="DN10" i="1"/>
  <c r="DN11" i="1"/>
  <c r="DN7" i="1"/>
  <c r="DM8" i="1"/>
  <c r="DJ69" i="1"/>
  <c r="DJ71" i="1" s="1"/>
  <c r="DJ35" i="1"/>
  <c r="DJ39" i="1" s="1"/>
  <c r="DJ42" i="1" s="1"/>
  <c r="DJ44" i="1" s="1"/>
  <c r="DJ139" i="1" s="1"/>
  <c r="DK31" i="1"/>
  <c r="DH58" i="1"/>
  <c r="DH60" i="1" s="1"/>
  <c r="DI56" i="1"/>
  <c r="DI55" i="1"/>
  <c r="DI57" i="1"/>
  <c r="DJ51" i="1"/>
  <c r="DJ52" i="1" s="1"/>
  <c r="DK32" i="1"/>
  <c r="DL184" i="1" l="1"/>
  <c r="CF75" i="1"/>
  <c r="DM119" i="1"/>
  <c r="DM121" i="1" s="1"/>
  <c r="DM107" i="1"/>
  <c r="DM23" i="1"/>
  <c r="DM86" i="1"/>
  <c r="DM92" i="1" s="1"/>
  <c r="DM100" i="1" s="1"/>
  <c r="DH62" i="1"/>
  <c r="DH64" i="1" s="1"/>
  <c r="DH154" i="1" s="1"/>
  <c r="DH178" i="1" s="1"/>
  <c r="DH140" i="1"/>
  <c r="DH141" i="1" s="1"/>
  <c r="DH152" i="1" s="1"/>
  <c r="DN14" i="1"/>
  <c r="DN22" i="1"/>
  <c r="DN12" i="1"/>
  <c r="DN105" i="1" s="1"/>
  <c r="DM30" i="1"/>
  <c r="DM29" i="1"/>
  <c r="DO11" i="1"/>
  <c r="DO10" i="1"/>
  <c r="DO16" i="1"/>
  <c r="DP15" i="1"/>
  <c r="DO20" i="1"/>
  <c r="DM41" i="1"/>
  <c r="DM37" i="1"/>
  <c r="DM38" i="1" s="1"/>
  <c r="DP70" i="1"/>
  <c r="DQ25" i="1"/>
  <c r="DQ48" i="1"/>
  <c r="DQ50" i="1"/>
  <c r="DR6" i="1"/>
  <c r="DR5" i="1"/>
  <c r="DS2" i="1"/>
  <c r="DR4" i="1"/>
  <c r="DR21" i="1" s="1"/>
  <c r="DR87" i="1" s="1"/>
  <c r="DR93" i="1" s="1"/>
  <c r="DR114" i="1" s="1"/>
  <c r="DR3" i="1"/>
  <c r="DI58" i="1"/>
  <c r="DI60" i="1" s="1"/>
  <c r="DO7" i="1"/>
  <c r="DN8" i="1"/>
  <c r="DQ9" i="1"/>
  <c r="DQ13" i="1" s="1"/>
  <c r="DQ19" i="1"/>
  <c r="DQ85" i="1" s="1"/>
  <c r="DK69" i="1"/>
  <c r="DK71" i="1" s="1"/>
  <c r="DJ55" i="1"/>
  <c r="DJ56" i="1"/>
  <c r="DJ57" i="1"/>
  <c r="DL32" i="1"/>
  <c r="DK51" i="1"/>
  <c r="DK52" i="1" s="1"/>
  <c r="DL31" i="1"/>
  <c r="DK35" i="1"/>
  <c r="DK39" i="1" s="1"/>
  <c r="DK42" i="1" s="1"/>
  <c r="DK44" i="1" s="1"/>
  <c r="DK139" i="1" s="1"/>
  <c r="CG73" i="1" l="1"/>
  <c r="CF182" i="1"/>
  <c r="DM184" i="1"/>
  <c r="DN119" i="1"/>
  <c r="DN121" i="1" s="1"/>
  <c r="DN107" i="1"/>
  <c r="DI62" i="1"/>
  <c r="DI64" i="1" s="1"/>
  <c r="DI154" i="1" s="1"/>
  <c r="DI178" i="1" s="1"/>
  <c r="DI140" i="1"/>
  <c r="DI141" i="1" s="1"/>
  <c r="DI152" i="1" s="1"/>
  <c r="DN23" i="1"/>
  <c r="DN86" i="1"/>
  <c r="DN92" i="1" s="1"/>
  <c r="DN100" i="1" s="1"/>
  <c r="DS3" i="1"/>
  <c r="DS6" i="1"/>
  <c r="DT2" i="1"/>
  <c r="DS5" i="1"/>
  <c r="DS4" i="1"/>
  <c r="DS21" i="1" s="1"/>
  <c r="DS87" i="1" s="1"/>
  <c r="DS93" i="1" s="1"/>
  <c r="DS114" i="1" s="1"/>
  <c r="DR48" i="1"/>
  <c r="DR50" i="1"/>
  <c r="DR25" i="1"/>
  <c r="DP10" i="1"/>
  <c r="DP11" i="1"/>
  <c r="DN29" i="1"/>
  <c r="DN30" i="1"/>
  <c r="DP7" i="1"/>
  <c r="DO8" i="1"/>
  <c r="DQ70" i="1"/>
  <c r="DR9" i="1"/>
  <c r="DR13" i="1" s="1"/>
  <c r="DR19" i="1"/>
  <c r="DR85" i="1" s="1"/>
  <c r="DO14" i="1"/>
  <c r="DO22" i="1"/>
  <c r="DO12" i="1"/>
  <c r="DO105" i="1" s="1"/>
  <c r="DN41" i="1"/>
  <c r="DN37" i="1"/>
  <c r="DN38" i="1" s="1"/>
  <c r="DP16" i="1"/>
  <c r="DP20" i="1"/>
  <c r="DQ15" i="1"/>
  <c r="DL69" i="1"/>
  <c r="DL71" i="1" s="1"/>
  <c r="DM31" i="1"/>
  <c r="DL35" i="1"/>
  <c r="DL39" i="1" s="1"/>
  <c r="DL42" i="1" s="1"/>
  <c r="DL44" i="1" s="1"/>
  <c r="DL139" i="1" s="1"/>
  <c r="DK57" i="1"/>
  <c r="DK56" i="1"/>
  <c r="DK55" i="1"/>
  <c r="DM32" i="1"/>
  <c r="DL51" i="1"/>
  <c r="DL52" i="1" s="1"/>
  <c r="DJ58" i="1"/>
  <c r="DJ60" i="1" s="1"/>
  <c r="DN184" i="1" l="1"/>
  <c r="CG142" i="1"/>
  <c r="CG77" i="1"/>
  <c r="CG78" i="1" s="1"/>
  <c r="CG80" i="1" s="1"/>
  <c r="CG74" i="1"/>
  <c r="DO23" i="1"/>
  <c r="DO86" i="1"/>
  <c r="DO92" i="1" s="1"/>
  <c r="DO100" i="1" s="1"/>
  <c r="DJ62" i="1"/>
  <c r="DJ64" i="1" s="1"/>
  <c r="DJ154" i="1" s="1"/>
  <c r="DJ178" i="1" s="1"/>
  <c r="DJ140" i="1"/>
  <c r="DJ141" i="1" s="1"/>
  <c r="DJ152" i="1" s="1"/>
  <c r="DO119" i="1"/>
  <c r="DO121" i="1" s="1"/>
  <c r="DO107" i="1"/>
  <c r="DS25" i="1"/>
  <c r="DS48" i="1"/>
  <c r="DS50" i="1"/>
  <c r="DT4" i="1"/>
  <c r="DT21" i="1" s="1"/>
  <c r="DT87" i="1" s="1"/>
  <c r="DT93" i="1" s="1"/>
  <c r="DT114" i="1" s="1"/>
  <c r="DU2" i="1"/>
  <c r="DT3" i="1"/>
  <c r="DT6" i="1"/>
  <c r="DT5" i="1"/>
  <c r="DQ20" i="1"/>
  <c r="DR15" i="1"/>
  <c r="DQ16" i="1"/>
  <c r="DR70" i="1"/>
  <c r="DO41" i="1"/>
  <c r="DO37" i="1"/>
  <c r="DO38" i="1" s="1"/>
  <c r="DP12" i="1"/>
  <c r="DP105" i="1" s="1"/>
  <c r="DP14" i="1"/>
  <c r="DP22" i="1"/>
  <c r="DO30" i="1"/>
  <c r="DO29" i="1"/>
  <c r="DQ7" i="1"/>
  <c r="DP8" i="1"/>
  <c r="DQ10" i="1"/>
  <c r="DQ11" i="1"/>
  <c r="DS9" i="1"/>
  <c r="DS13" i="1" s="1"/>
  <c r="DS19" i="1"/>
  <c r="DS85" i="1" s="1"/>
  <c r="DM69" i="1"/>
  <c r="DM71" i="1" s="1"/>
  <c r="DL57" i="1"/>
  <c r="DL55" i="1"/>
  <c r="DL56" i="1"/>
  <c r="DN32" i="1"/>
  <c r="DM51" i="1"/>
  <c r="DM52" i="1" s="1"/>
  <c r="DK58" i="1"/>
  <c r="DK60" i="1" s="1"/>
  <c r="DM35" i="1"/>
  <c r="DM39" i="1" s="1"/>
  <c r="DM42" i="1" s="1"/>
  <c r="DM44" i="1" s="1"/>
  <c r="DM139" i="1" s="1"/>
  <c r="DN31" i="1"/>
  <c r="CG75" i="1" l="1"/>
  <c r="DO184" i="1"/>
  <c r="DK62" i="1"/>
  <c r="DK64" i="1" s="1"/>
  <c r="DK154" i="1" s="1"/>
  <c r="DK178" i="1" s="1"/>
  <c r="DK140" i="1"/>
  <c r="DK141" i="1" s="1"/>
  <c r="DK152" i="1" s="1"/>
  <c r="DP23" i="1"/>
  <c r="DP86" i="1"/>
  <c r="DP92" i="1" s="1"/>
  <c r="DP100" i="1" s="1"/>
  <c r="DP119" i="1"/>
  <c r="DP121" i="1" s="1"/>
  <c r="DP107" i="1"/>
  <c r="DR11" i="1"/>
  <c r="DR10" i="1"/>
  <c r="DP41" i="1"/>
  <c r="DP37" i="1"/>
  <c r="DP38" i="1" s="1"/>
  <c r="DS15" i="1"/>
  <c r="DR20" i="1"/>
  <c r="DR16" i="1"/>
  <c r="DT9" i="1"/>
  <c r="DT13" i="1" s="1"/>
  <c r="DT19" i="1"/>
  <c r="DQ8" i="1"/>
  <c r="DR7" i="1"/>
  <c r="DU5" i="1"/>
  <c r="DU6" i="1"/>
  <c r="DU3" i="1"/>
  <c r="DV2" i="1"/>
  <c r="DU4" i="1"/>
  <c r="DU21" i="1" s="1"/>
  <c r="DU87" i="1" s="1"/>
  <c r="DU93" i="1" s="1"/>
  <c r="DU114" i="1" s="1"/>
  <c r="DS70" i="1"/>
  <c r="DQ14" i="1"/>
  <c r="DQ12" i="1"/>
  <c r="DQ105" i="1" s="1"/>
  <c r="DQ22" i="1"/>
  <c r="DP30" i="1"/>
  <c r="DP29" i="1"/>
  <c r="DT50" i="1"/>
  <c r="DT48" i="1"/>
  <c r="DT25" i="1"/>
  <c r="DN69" i="1"/>
  <c r="DN71" i="1" s="1"/>
  <c r="DN35" i="1"/>
  <c r="DN39" i="1" s="1"/>
  <c r="DN42" i="1" s="1"/>
  <c r="DN44" i="1" s="1"/>
  <c r="DN139" i="1" s="1"/>
  <c r="DO31" i="1"/>
  <c r="DO32" i="1"/>
  <c r="DN51" i="1"/>
  <c r="DN52" i="1" s="1"/>
  <c r="DL58" i="1"/>
  <c r="DL60" i="1" s="1"/>
  <c r="DM55" i="1"/>
  <c r="DM56" i="1"/>
  <c r="DM57" i="1"/>
  <c r="DP184" i="1" l="1"/>
  <c r="CH73" i="1"/>
  <c r="CG182" i="1"/>
  <c r="DL62" i="1"/>
  <c r="DL64" i="1" s="1"/>
  <c r="DL154" i="1" s="1"/>
  <c r="DL178" i="1" s="1"/>
  <c r="DL140" i="1"/>
  <c r="DL141" i="1" s="1"/>
  <c r="DL152" i="1" s="1"/>
  <c r="DQ23" i="1"/>
  <c r="DQ86" i="1"/>
  <c r="DQ92" i="1" s="1"/>
  <c r="DQ100" i="1" s="1"/>
  <c r="DT70" i="1"/>
  <c r="DT85" i="1"/>
  <c r="DQ119" i="1"/>
  <c r="DQ121" i="1" s="1"/>
  <c r="DQ107" i="1"/>
  <c r="DV4" i="1"/>
  <c r="DV21" i="1" s="1"/>
  <c r="DV87" i="1" s="1"/>
  <c r="DV93" i="1" s="1"/>
  <c r="DV114" i="1" s="1"/>
  <c r="DV5" i="1"/>
  <c r="DV3" i="1"/>
  <c r="DW2" i="1"/>
  <c r="DV6" i="1"/>
  <c r="DS7" i="1"/>
  <c r="DR8" i="1"/>
  <c r="DU9" i="1"/>
  <c r="DU13" i="1" s="1"/>
  <c r="DU19" i="1"/>
  <c r="DQ41" i="1"/>
  <c r="DQ37" i="1"/>
  <c r="DQ38" i="1" s="1"/>
  <c r="DS10" i="1"/>
  <c r="DS11" i="1"/>
  <c r="DQ30" i="1"/>
  <c r="DQ29" i="1"/>
  <c r="DU25" i="1"/>
  <c r="DU48" i="1"/>
  <c r="DU50" i="1"/>
  <c r="DS16" i="1"/>
  <c r="DT15" i="1"/>
  <c r="DS20" i="1"/>
  <c r="DR14" i="1"/>
  <c r="DR12" i="1"/>
  <c r="DR105" i="1" s="1"/>
  <c r="DR22" i="1"/>
  <c r="DO69" i="1"/>
  <c r="DO71" i="1" s="1"/>
  <c r="DP32" i="1"/>
  <c r="DO51" i="1"/>
  <c r="DO52" i="1" s="1"/>
  <c r="DO35" i="1"/>
  <c r="DO39" i="1" s="1"/>
  <c r="DO42" i="1" s="1"/>
  <c r="DO44" i="1" s="1"/>
  <c r="DO139" i="1" s="1"/>
  <c r="DP31" i="1"/>
  <c r="DN55" i="1"/>
  <c r="DN56" i="1"/>
  <c r="DN57" i="1"/>
  <c r="DM58" i="1"/>
  <c r="DM60" i="1" s="1"/>
  <c r="CH142" i="1" l="1"/>
  <c r="CH77" i="1"/>
  <c r="CH78" i="1" s="1"/>
  <c r="CH80" i="1" s="1"/>
  <c r="CH74" i="1"/>
  <c r="DQ184" i="1"/>
  <c r="DR184" i="1" s="1"/>
  <c r="DR23" i="1"/>
  <c r="DR86" i="1"/>
  <c r="DR92" i="1" s="1"/>
  <c r="DR100" i="1" s="1"/>
  <c r="DR119" i="1"/>
  <c r="DR121" i="1" s="1"/>
  <c r="DR107" i="1"/>
  <c r="DM62" i="1"/>
  <c r="DM64" i="1" s="1"/>
  <c r="DM154" i="1" s="1"/>
  <c r="DM178" i="1" s="1"/>
  <c r="DM140" i="1"/>
  <c r="DM141" i="1" s="1"/>
  <c r="DM152" i="1" s="1"/>
  <c r="DU70" i="1"/>
  <c r="DU85" i="1"/>
  <c r="DW5" i="1"/>
  <c r="DW3" i="1"/>
  <c r="DX2" i="1"/>
  <c r="DW4" i="1"/>
  <c r="DW21" i="1" s="1"/>
  <c r="DW87" i="1" s="1"/>
  <c r="DW93" i="1" s="1"/>
  <c r="DW114" i="1" s="1"/>
  <c r="DW6" i="1"/>
  <c r="DR37" i="1"/>
  <c r="DR38" i="1" s="1"/>
  <c r="DR41" i="1"/>
  <c r="DT7" i="1"/>
  <c r="DS8" i="1"/>
  <c r="DV50" i="1"/>
  <c r="DV25" i="1"/>
  <c r="DV48" i="1"/>
  <c r="DR30" i="1"/>
  <c r="DR29" i="1"/>
  <c r="DT10" i="1"/>
  <c r="DT11" i="1"/>
  <c r="DV9" i="1"/>
  <c r="DV13" i="1" s="1"/>
  <c r="DV19" i="1"/>
  <c r="DU15" i="1"/>
  <c r="DT16" i="1"/>
  <c r="DT20" i="1"/>
  <c r="DS12" i="1"/>
  <c r="DS105" i="1" s="1"/>
  <c r="DS14" i="1"/>
  <c r="DS22" i="1"/>
  <c r="DP69" i="1"/>
  <c r="DP71" i="1" s="1"/>
  <c r="DO56" i="1"/>
  <c r="DO55" i="1"/>
  <c r="DO57" i="1"/>
  <c r="DQ31" i="1"/>
  <c r="DP35" i="1"/>
  <c r="DP39" i="1" s="1"/>
  <c r="DP42" i="1" s="1"/>
  <c r="DP44" i="1" s="1"/>
  <c r="DP139" i="1" s="1"/>
  <c r="DN58" i="1"/>
  <c r="DN60" i="1" s="1"/>
  <c r="DQ32" i="1"/>
  <c r="DP51" i="1"/>
  <c r="DP52" i="1" s="1"/>
  <c r="CH75" i="1" l="1"/>
  <c r="DS107" i="1"/>
  <c r="DS119" i="1"/>
  <c r="DS121" i="1" s="1"/>
  <c r="DV70" i="1"/>
  <c r="DV85" i="1"/>
  <c r="DN62" i="1"/>
  <c r="DN64" i="1" s="1"/>
  <c r="DN154" i="1" s="1"/>
  <c r="DN178" i="1" s="1"/>
  <c r="DN140" i="1"/>
  <c r="DN141" i="1" s="1"/>
  <c r="DN152" i="1" s="1"/>
  <c r="DS23" i="1"/>
  <c r="DS86" i="1"/>
  <c r="DS92" i="1" s="1"/>
  <c r="DS100" i="1" s="1"/>
  <c r="DU7" i="1"/>
  <c r="DT8" i="1"/>
  <c r="DU11" i="1"/>
  <c r="DU10" i="1"/>
  <c r="DX4" i="1"/>
  <c r="DX21" i="1" s="1"/>
  <c r="DX87" i="1" s="1"/>
  <c r="DX93" i="1" s="1"/>
  <c r="DX114" i="1" s="1"/>
  <c r="DX6" i="1"/>
  <c r="DX5" i="1"/>
  <c r="DX3" i="1"/>
  <c r="DY2" i="1"/>
  <c r="DS29" i="1"/>
  <c r="DS30" i="1"/>
  <c r="DW9" i="1"/>
  <c r="DW13" i="1" s="1"/>
  <c r="DW19" i="1"/>
  <c r="DT14" i="1"/>
  <c r="DT12" i="1"/>
  <c r="DT105" i="1" s="1"/>
  <c r="DT22" i="1"/>
  <c r="DU16" i="1"/>
  <c r="DU20" i="1"/>
  <c r="DV15" i="1"/>
  <c r="DS41" i="1"/>
  <c r="DS37" i="1"/>
  <c r="DS38" i="1" s="1"/>
  <c r="DW48" i="1"/>
  <c r="DW25" i="1"/>
  <c r="DW50" i="1"/>
  <c r="DQ69" i="1"/>
  <c r="DQ71" i="1" s="1"/>
  <c r="DP57" i="1"/>
  <c r="DP56" i="1"/>
  <c r="DP55" i="1"/>
  <c r="DQ35" i="1"/>
  <c r="DQ39" i="1" s="1"/>
  <c r="DQ42" i="1" s="1"/>
  <c r="DQ44" i="1" s="1"/>
  <c r="DQ139" i="1" s="1"/>
  <c r="DR31" i="1"/>
  <c r="DR32" i="1"/>
  <c r="DQ51" i="1"/>
  <c r="DQ52" i="1" s="1"/>
  <c r="DO58" i="1"/>
  <c r="DO60" i="1" s="1"/>
  <c r="DS184" i="1" l="1"/>
  <c r="CI73" i="1"/>
  <c r="CH182" i="1"/>
  <c r="DT23" i="1"/>
  <c r="DT86" i="1"/>
  <c r="DT92" i="1" s="1"/>
  <c r="DT100" i="1" s="1"/>
  <c r="DW70" i="1"/>
  <c r="DW85" i="1"/>
  <c r="DO62" i="1"/>
  <c r="DO64" i="1" s="1"/>
  <c r="DO154" i="1" s="1"/>
  <c r="DO178" i="1" s="1"/>
  <c r="DO140" i="1"/>
  <c r="DO141" i="1" s="1"/>
  <c r="DO152" i="1" s="1"/>
  <c r="DT119" i="1"/>
  <c r="DT121" i="1" s="1"/>
  <c r="DT107" i="1"/>
  <c r="DP58" i="1"/>
  <c r="DP60" i="1" s="1"/>
  <c r="DX9" i="1"/>
  <c r="DX13" i="1" s="1"/>
  <c r="DX19" i="1"/>
  <c r="DU14" i="1"/>
  <c r="DU12" i="1"/>
  <c r="DU105" i="1" s="1"/>
  <c r="DU22" i="1"/>
  <c r="DT37" i="1"/>
  <c r="DT38" i="1" s="1"/>
  <c r="DT41" i="1"/>
  <c r="DV10" i="1"/>
  <c r="DV11" i="1"/>
  <c r="DV20" i="1"/>
  <c r="DV16" i="1"/>
  <c r="DW15" i="1"/>
  <c r="DT30" i="1"/>
  <c r="DT29" i="1"/>
  <c r="DX50" i="1"/>
  <c r="DX25" i="1"/>
  <c r="DX48" i="1"/>
  <c r="DY6" i="1"/>
  <c r="DY3" i="1"/>
  <c r="DZ2" i="1"/>
  <c r="DY5" i="1"/>
  <c r="DY4" i="1"/>
  <c r="DY21" i="1" s="1"/>
  <c r="DY87" i="1" s="1"/>
  <c r="DY93" i="1" s="1"/>
  <c r="DY114" i="1" s="1"/>
  <c r="DV7" i="1"/>
  <c r="DU8" i="1"/>
  <c r="DR69" i="1"/>
  <c r="DR71" i="1" s="1"/>
  <c r="DR35" i="1"/>
  <c r="DR39" i="1" s="1"/>
  <c r="DR42" i="1" s="1"/>
  <c r="DR44" i="1" s="1"/>
  <c r="DR139" i="1" s="1"/>
  <c r="DS31" i="1"/>
  <c r="DQ57" i="1"/>
  <c r="DQ55" i="1"/>
  <c r="DQ56" i="1"/>
  <c r="DS32" i="1"/>
  <c r="DR51" i="1"/>
  <c r="DR52" i="1" s="1"/>
  <c r="CI77" i="1" l="1"/>
  <c r="CI78" i="1" s="1"/>
  <c r="CI80" i="1" s="1"/>
  <c r="CI142" i="1"/>
  <c r="CI74" i="1"/>
  <c r="DT184" i="1"/>
  <c r="DU119" i="1"/>
  <c r="DU121" i="1" s="1"/>
  <c r="DU107" i="1"/>
  <c r="DX70" i="1"/>
  <c r="DX85" i="1"/>
  <c r="DP62" i="1"/>
  <c r="DP64" i="1" s="1"/>
  <c r="DP154" i="1" s="1"/>
  <c r="DP178" i="1" s="1"/>
  <c r="DP140" i="1"/>
  <c r="DP141" i="1" s="1"/>
  <c r="DP152" i="1" s="1"/>
  <c r="DU23" i="1"/>
  <c r="DU86" i="1"/>
  <c r="DU92" i="1" s="1"/>
  <c r="DU100" i="1" s="1"/>
  <c r="DQ58" i="1"/>
  <c r="DQ60" i="1" s="1"/>
  <c r="DV8" i="1"/>
  <c r="DW7" i="1"/>
  <c r="DY19" i="1"/>
  <c r="DY9" i="1"/>
  <c r="DY13" i="1" s="1"/>
  <c r="DW20" i="1"/>
  <c r="DW16" i="1"/>
  <c r="DX15" i="1"/>
  <c r="DU29" i="1"/>
  <c r="DU30" i="1"/>
  <c r="DY25" i="1"/>
  <c r="DY50" i="1"/>
  <c r="DY48" i="1"/>
  <c r="DW10" i="1"/>
  <c r="DW11" i="1"/>
  <c r="DU41" i="1"/>
  <c r="DU37" i="1"/>
  <c r="DU38" i="1" s="1"/>
  <c r="EA2" i="1"/>
  <c r="DZ5" i="1"/>
  <c r="DZ4" i="1"/>
  <c r="DZ21" i="1" s="1"/>
  <c r="DZ87" i="1" s="1"/>
  <c r="DZ93" i="1" s="1"/>
  <c r="DZ114" i="1" s="1"/>
  <c r="DZ3" i="1"/>
  <c r="DZ6" i="1"/>
  <c r="DV12" i="1"/>
  <c r="DV105" i="1" s="1"/>
  <c r="DV14" i="1"/>
  <c r="DV22" i="1"/>
  <c r="DS69" i="1"/>
  <c r="DS71" i="1" s="1"/>
  <c r="DR55" i="1"/>
  <c r="DR56" i="1"/>
  <c r="DR57" i="1"/>
  <c r="DT32" i="1"/>
  <c r="DS51" i="1"/>
  <c r="DS52" i="1" s="1"/>
  <c r="DS35" i="1"/>
  <c r="DS39" i="1" s="1"/>
  <c r="DS42" i="1" s="1"/>
  <c r="DS44" i="1" s="1"/>
  <c r="DS139" i="1" s="1"/>
  <c r="DT31" i="1"/>
  <c r="DU184" i="1" l="1"/>
  <c r="CI75" i="1"/>
  <c r="DY70" i="1"/>
  <c r="DY85" i="1"/>
  <c r="DV119" i="1"/>
  <c r="DV121" i="1" s="1"/>
  <c r="DV107" i="1"/>
  <c r="DV23" i="1"/>
  <c r="DV86" i="1"/>
  <c r="DV92" i="1" s="1"/>
  <c r="DV100" i="1" s="1"/>
  <c r="DQ62" i="1"/>
  <c r="DQ64" i="1" s="1"/>
  <c r="DQ154" i="1" s="1"/>
  <c r="DQ178" i="1" s="1"/>
  <c r="DQ140" i="1"/>
  <c r="DQ141" i="1" s="1"/>
  <c r="DQ152" i="1" s="1"/>
  <c r="DZ48" i="1"/>
  <c r="DZ50" i="1"/>
  <c r="DZ25" i="1"/>
  <c r="DW12" i="1"/>
  <c r="DW105" i="1" s="1"/>
  <c r="DW14" i="1"/>
  <c r="DW22" i="1"/>
  <c r="DY15" i="1"/>
  <c r="DX20" i="1"/>
  <c r="DX16" i="1"/>
  <c r="EB2" i="1"/>
  <c r="EA5" i="1"/>
  <c r="EA3" i="1"/>
  <c r="EA4" i="1"/>
  <c r="EA21" i="1" s="1"/>
  <c r="EA87" i="1" s="1"/>
  <c r="EA93" i="1" s="1"/>
  <c r="EA114" i="1" s="1"/>
  <c r="EA6" i="1"/>
  <c r="DX11" i="1"/>
  <c r="DX10" i="1"/>
  <c r="DX7" i="1"/>
  <c r="DW8" i="1"/>
  <c r="DV29" i="1"/>
  <c r="DV30" i="1"/>
  <c r="DZ19" i="1"/>
  <c r="DZ9" i="1"/>
  <c r="DZ13" i="1" s="1"/>
  <c r="DV41" i="1"/>
  <c r="DV37" i="1"/>
  <c r="DV38" i="1" s="1"/>
  <c r="DT69" i="1"/>
  <c r="DT71" i="1" s="1"/>
  <c r="DU31" i="1"/>
  <c r="DT35" i="1"/>
  <c r="DT39" i="1" s="1"/>
  <c r="DT42" i="1" s="1"/>
  <c r="DT44" i="1" s="1"/>
  <c r="DT139" i="1" s="1"/>
  <c r="DS55" i="1"/>
  <c r="DS56" i="1"/>
  <c r="DS57" i="1"/>
  <c r="DU32" i="1"/>
  <c r="DT51" i="1"/>
  <c r="DT52" i="1" s="1"/>
  <c r="DR58" i="1"/>
  <c r="DR60" i="1" s="1"/>
  <c r="CJ73" i="1" l="1"/>
  <c r="CI182" i="1"/>
  <c r="DV184" i="1"/>
  <c r="DR62" i="1"/>
  <c r="DR64" i="1" s="1"/>
  <c r="DR154" i="1" s="1"/>
  <c r="DR178" i="1" s="1"/>
  <c r="DR140" i="1"/>
  <c r="DR141" i="1" s="1"/>
  <c r="DR152" i="1" s="1"/>
  <c r="DW23" i="1"/>
  <c r="DW86" i="1"/>
  <c r="DW92" i="1" s="1"/>
  <c r="DW100" i="1" s="1"/>
  <c r="DW119" i="1"/>
  <c r="DW121" i="1" s="1"/>
  <c r="DW107" i="1"/>
  <c r="DZ70" i="1"/>
  <c r="DZ85" i="1"/>
  <c r="DX12" i="1"/>
  <c r="DX105" i="1" s="1"/>
  <c r="DX14" i="1"/>
  <c r="DX22" i="1"/>
  <c r="DY20" i="1"/>
  <c r="DY16" i="1"/>
  <c r="DZ15" i="1"/>
  <c r="DW37" i="1"/>
  <c r="DW38" i="1" s="1"/>
  <c r="DW41" i="1"/>
  <c r="EB4" i="1"/>
  <c r="EB21" i="1" s="1"/>
  <c r="EB87" i="1" s="1"/>
  <c r="EB93" i="1" s="1"/>
  <c r="EB114" i="1" s="1"/>
  <c r="EB5" i="1"/>
  <c r="EB6" i="1"/>
  <c r="EC2" i="1"/>
  <c r="EB3" i="1"/>
  <c r="DY10" i="1"/>
  <c r="DY11" i="1"/>
  <c r="EA19" i="1"/>
  <c r="EA9" i="1"/>
  <c r="EA13" i="1" s="1"/>
  <c r="DW29" i="1"/>
  <c r="DW30" i="1"/>
  <c r="EA25" i="1"/>
  <c r="EA48" i="1"/>
  <c r="EA50" i="1"/>
  <c r="DX8" i="1"/>
  <c r="DY7" i="1"/>
  <c r="DU69" i="1"/>
  <c r="DU71" i="1" s="1"/>
  <c r="DT56" i="1"/>
  <c r="DT55" i="1"/>
  <c r="DT57" i="1"/>
  <c r="DS58" i="1"/>
  <c r="DS60" i="1" s="1"/>
  <c r="DV32" i="1"/>
  <c r="DU51" i="1"/>
  <c r="DU52" i="1" s="1"/>
  <c r="DU35" i="1"/>
  <c r="DU39" i="1" s="1"/>
  <c r="DU42" i="1" s="1"/>
  <c r="DU44" i="1" s="1"/>
  <c r="DU139" i="1" s="1"/>
  <c r="DV31" i="1"/>
  <c r="DW184" i="1" l="1"/>
  <c r="CJ77" i="1"/>
  <c r="CJ78" i="1" s="1"/>
  <c r="CJ80" i="1" s="1"/>
  <c r="CJ142" i="1"/>
  <c r="CJ74" i="1"/>
  <c r="EA70" i="1"/>
  <c r="EA85" i="1"/>
  <c r="DX23" i="1"/>
  <c r="DX86" i="1"/>
  <c r="DX92" i="1" s="1"/>
  <c r="DX100" i="1" s="1"/>
  <c r="DS62" i="1"/>
  <c r="DS64" i="1" s="1"/>
  <c r="DS154" i="1" s="1"/>
  <c r="DS178" i="1" s="1"/>
  <c r="DS140" i="1"/>
  <c r="DS141" i="1" s="1"/>
  <c r="DS152" i="1" s="1"/>
  <c r="DX107" i="1"/>
  <c r="DX119" i="1"/>
  <c r="DX121" i="1" s="1"/>
  <c r="DX41" i="1"/>
  <c r="DX37" i="1"/>
  <c r="DX38" i="1" s="1"/>
  <c r="EC6" i="1"/>
  <c r="EC4" i="1"/>
  <c r="EC21" i="1" s="1"/>
  <c r="EC87" i="1" s="1"/>
  <c r="EC93" i="1" s="1"/>
  <c r="EC114" i="1" s="1"/>
  <c r="EC3" i="1"/>
  <c r="ED2" i="1"/>
  <c r="EC5" i="1"/>
  <c r="DY12" i="1"/>
  <c r="DY105" i="1" s="1"/>
  <c r="DY22" i="1"/>
  <c r="DY14" i="1"/>
  <c r="DZ11" i="1"/>
  <c r="DZ10" i="1"/>
  <c r="EB25" i="1"/>
  <c r="EB50" i="1"/>
  <c r="EB48" i="1"/>
  <c r="DZ20" i="1"/>
  <c r="EA15" i="1"/>
  <c r="DZ16" i="1"/>
  <c r="DT58" i="1"/>
  <c r="DT60" i="1" s="1"/>
  <c r="DY8" i="1"/>
  <c r="DZ7" i="1"/>
  <c r="EB19" i="1"/>
  <c r="EB9" i="1"/>
  <c r="EB13" i="1" s="1"/>
  <c r="DX30" i="1"/>
  <c r="DX29" i="1"/>
  <c r="DV69" i="1"/>
  <c r="DV71" i="1" s="1"/>
  <c r="DV35" i="1"/>
  <c r="DV39" i="1" s="1"/>
  <c r="DV42" i="1" s="1"/>
  <c r="DV44" i="1" s="1"/>
  <c r="DV139" i="1" s="1"/>
  <c r="DW31" i="1"/>
  <c r="DU57" i="1"/>
  <c r="DU56" i="1"/>
  <c r="DU55" i="1"/>
  <c r="DW32" i="1"/>
  <c r="DV51" i="1"/>
  <c r="DV52" i="1" s="1"/>
  <c r="CJ75" i="1" l="1"/>
  <c r="DX184" i="1"/>
  <c r="DT62" i="1"/>
  <c r="DT64" i="1" s="1"/>
  <c r="DT154" i="1" s="1"/>
  <c r="DT178" i="1" s="1"/>
  <c r="DT140" i="1"/>
  <c r="DT141" i="1" s="1"/>
  <c r="DT152" i="1" s="1"/>
  <c r="EB70" i="1"/>
  <c r="EB85" i="1"/>
  <c r="DY23" i="1"/>
  <c r="DY86" i="1"/>
  <c r="DY92" i="1" s="1"/>
  <c r="DY100" i="1" s="1"/>
  <c r="DY119" i="1"/>
  <c r="DY121" i="1" s="1"/>
  <c r="DY107" i="1"/>
  <c r="DY30" i="1"/>
  <c r="DY29" i="1"/>
  <c r="DZ12" i="1"/>
  <c r="DZ105" i="1" s="1"/>
  <c r="DZ22" i="1"/>
  <c r="DZ14" i="1"/>
  <c r="EC50" i="1"/>
  <c r="EC25" i="1"/>
  <c r="EC48" i="1"/>
  <c r="DZ8" i="1"/>
  <c r="EA7" i="1"/>
  <c r="EA16" i="1"/>
  <c r="EA20" i="1"/>
  <c r="EB15" i="1"/>
  <c r="ED5" i="1"/>
  <c r="ED3" i="1"/>
  <c r="ED4" i="1"/>
  <c r="ED21" i="1" s="1"/>
  <c r="ED87" i="1" s="1"/>
  <c r="ED93" i="1" s="1"/>
  <c r="ED114" i="1" s="1"/>
  <c r="ED6" i="1"/>
  <c r="EE2" i="1"/>
  <c r="EA11" i="1"/>
  <c r="EA10" i="1"/>
  <c r="DY37" i="1"/>
  <c r="DY38" i="1" s="1"/>
  <c r="DY41" i="1"/>
  <c r="EC9" i="1"/>
  <c r="EC13" i="1" s="1"/>
  <c r="EC19" i="1"/>
  <c r="DW69" i="1"/>
  <c r="DW71" i="1" s="1"/>
  <c r="DV55" i="1"/>
  <c r="DV56" i="1"/>
  <c r="DV57" i="1"/>
  <c r="DU58" i="1"/>
  <c r="DU60" i="1" s="1"/>
  <c r="DW35" i="1"/>
  <c r="DW39" i="1" s="1"/>
  <c r="DW42" i="1" s="1"/>
  <c r="DW44" i="1" s="1"/>
  <c r="DW139" i="1" s="1"/>
  <c r="DX31" i="1"/>
  <c r="DX32" i="1"/>
  <c r="DW51" i="1"/>
  <c r="DW52" i="1" s="1"/>
  <c r="DY184" i="1" l="1"/>
  <c r="CK73" i="1"/>
  <c r="CJ182" i="1"/>
  <c r="DU62" i="1"/>
  <c r="DU64" i="1" s="1"/>
  <c r="DU154" i="1" s="1"/>
  <c r="DU178" i="1" s="1"/>
  <c r="DU140" i="1"/>
  <c r="DU141" i="1" s="1"/>
  <c r="DU152" i="1" s="1"/>
  <c r="EC70" i="1"/>
  <c r="EC85" i="1"/>
  <c r="DZ23" i="1"/>
  <c r="DZ86" i="1"/>
  <c r="DZ92" i="1" s="1"/>
  <c r="DZ100" i="1" s="1"/>
  <c r="DZ119" i="1"/>
  <c r="DZ121" i="1" s="1"/>
  <c r="DZ107" i="1"/>
  <c r="EB10" i="1"/>
  <c r="EB11" i="1"/>
  <c r="DZ29" i="1"/>
  <c r="DZ30" i="1"/>
  <c r="EE5" i="1"/>
  <c r="EE4" i="1"/>
  <c r="EE21" i="1" s="1"/>
  <c r="EE87" i="1" s="1"/>
  <c r="EE93" i="1" s="1"/>
  <c r="EE114" i="1" s="1"/>
  <c r="EF2" i="1"/>
  <c r="EE6" i="1"/>
  <c r="EE3" i="1"/>
  <c r="ED25" i="1"/>
  <c r="ED50" i="1"/>
  <c r="ED48" i="1"/>
  <c r="EA8" i="1"/>
  <c r="EB7" i="1"/>
  <c r="EA12" i="1"/>
  <c r="EA105" i="1" s="1"/>
  <c r="EA14" i="1"/>
  <c r="EA22" i="1"/>
  <c r="ED19" i="1"/>
  <c r="ED9" i="1"/>
  <c r="ED13" i="1" s="1"/>
  <c r="EC15" i="1"/>
  <c r="EB16" i="1"/>
  <c r="EB20" i="1"/>
  <c r="DZ37" i="1"/>
  <c r="DZ38" i="1" s="1"/>
  <c r="DZ41" i="1"/>
  <c r="DX69" i="1"/>
  <c r="DX71" i="1" s="1"/>
  <c r="DW57" i="1"/>
  <c r="DW55" i="1"/>
  <c r="DW56" i="1"/>
  <c r="DY32" i="1"/>
  <c r="DX51" i="1"/>
  <c r="DX52" i="1" s="1"/>
  <c r="DY31" i="1"/>
  <c r="DX35" i="1"/>
  <c r="DX39" i="1" s="1"/>
  <c r="DX42" i="1" s="1"/>
  <c r="DX44" i="1" s="1"/>
  <c r="DX139" i="1" s="1"/>
  <c r="DV58" i="1"/>
  <c r="DV60" i="1" s="1"/>
  <c r="CK142" i="1" l="1"/>
  <c r="CK77" i="1"/>
  <c r="CK78" i="1" s="1"/>
  <c r="CK80" i="1" s="1"/>
  <c r="CK74" i="1"/>
  <c r="DZ184" i="1"/>
  <c r="EA119" i="1"/>
  <c r="EA121" i="1" s="1"/>
  <c r="EA107" i="1"/>
  <c r="EA23" i="1"/>
  <c r="EA86" i="1"/>
  <c r="EA92" i="1" s="1"/>
  <c r="EA100" i="1" s="1"/>
  <c r="DW58" i="1"/>
  <c r="DW60" i="1" s="1"/>
  <c r="DV62" i="1"/>
  <c r="DV64" i="1" s="1"/>
  <c r="DV154" i="1" s="1"/>
  <c r="DV178" i="1" s="1"/>
  <c r="DV140" i="1"/>
  <c r="DV141" i="1" s="1"/>
  <c r="DV152" i="1" s="1"/>
  <c r="ED70" i="1"/>
  <c r="ED85" i="1"/>
  <c r="EC20" i="1"/>
  <c r="EC16" i="1"/>
  <c r="ED15" i="1"/>
  <c r="EB8" i="1"/>
  <c r="EC7" i="1"/>
  <c r="EB12" i="1"/>
  <c r="EB105" i="1" s="1"/>
  <c r="EB14" i="1"/>
  <c r="EB22" i="1"/>
  <c r="EA29" i="1"/>
  <c r="EA30" i="1"/>
  <c r="EF3" i="1"/>
  <c r="EF6" i="1"/>
  <c r="EF4" i="1"/>
  <c r="EF21" i="1" s="1"/>
  <c r="EF87" i="1" s="1"/>
  <c r="EF93" i="1" s="1"/>
  <c r="EF114" i="1" s="1"/>
  <c r="EF5" i="1"/>
  <c r="EG2" i="1"/>
  <c r="EA37" i="1"/>
  <c r="EA38" i="1" s="1"/>
  <c r="EA41" i="1"/>
  <c r="EE9" i="1"/>
  <c r="EE13" i="1" s="1"/>
  <c r="EE19" i="1"/>
  <c r="EE48" i="1"/>
  <c r="EE25" i="1"/>
  <c r="EE50" i="1"/>
  <c r="EC11" i="1"/>
  <c r="EC10" i="1"/>
  <c r="DY69" i="1"/>
  <c r="DY71" i="1" s="1"/>
  <c r="DY35" i="1"/>
  <c r="DY39" i="1" s="1"/>
  <c r="DY42" i="1" s="1"/>
  <c r="DY44" i="1" s="1"/>
  <c r="DY139" i="1" s="1"/>
  <c r="DZ31" i="1"/>
  <c r="DX55" i="1"/>
  <c r="DX57" i="1"/>
  <c r="DX56" i="1"/>
  <c r="DZ32" i="1"/>
  <c r="DY51" i="1"/>
  <c r="DY52" i="1" s="1"/>
  <c r="EA184" i="1" l="1"/>
  <c r="CK75" i="1"/>
  <c r="EB119" i="1"/>
  <c r="EB121" i="1" s="1"/>
  <c r="EB107" i="1"/>
  <c r="EB23" i="1"/>
  <c r="EB86" i="1"/>
  <c r="EB92" i="1" s="1"/>
  <c r="EB100" i="1" s="1"/>
  <c r="DW62" i="1"/>
  <c r="DW64" i="1" s="1"/>
  <c r="DW154" i="1" s="1"/>
  <c r="DW178" i="1" s="1"/>
  <c r="DW140" i="1"/>
  <c r="DW141" i="1" s="1"/>
  <c r="DW152" i="1" s="1"/>
  <c r="EE70" i="1"/>
  <c r="EE85" i="1"/>
  <c r="EB41" i="1"/>
  <c r="EB37" i="1"/>
  <c r="EB38" i="1" s="1"/>
  <c r="ED20" i="1"/>
  <c r="ED16" i="1"/>
  <c r="EE15" i="1"/>
  <c r="DX58" i="1"/>
  <c r="DX60" i="1" s="1"/>
  <c r="EF25" i="1"/>
  <c r="EF48" i="1"/>
  <c r="EF50" i="1"/>
  <c r="EB30" i="1"/>
  <c r="EB29" i="1"/>
  <c r="EC12" i="1"/>
  <c r="EC105" i="1" s="1"/>
  <c r="EC22" i="1"/>
  <c r="EC14" i="1"/>
  <c r="EG5" i="1"/>
  <c r="EG6" i="1"/>
  <c r="EG3" i="1"/>
  <c r="EH2" i="1"/>
  <c r="EG4" i="1"/>
  <c r="EG21" i="1" s="1"/>
  <c r="EG87" i="1" s="1"/>
  <c r="EG93" i="1" s="1"/>
  <c r="EG114" i="1" s="1"/>
  <c r="EF9" i="1"/>
  <c r="EF13" i="1" s="1"/>
  <c r="EF19" i="1"/>
  <c r="ED10" i="1"/>
  <c r="ED11" i="1"/>
  <c r="ED7" i="1"/>
  <c r="EC8" i="1"/>
  <c r="DZ69" i="1"/>
  <c r="DZ71" i="1" s="1"/>
  <c r="DY56" i="1"/>
  <c r="DY55" i="1"/>
  <c r="DY57" i="1"/>
  <c r="DZ35" i="1"/>
  <c r="DZ39" i="1" s="1"/>
  <c r="DZ42" i="1" s="1"/>
  <c r="DZ44" i="1" s="1"/>
  <c r="DZ139" i="1" s="1"/>
  <c r="EA31" i="1"/>
  <c r="EA32" i="1"/>
  <c r="DZ51" i="1"/>
  <c r="DZ52" i="1" s="1"/>
  <c r="CL73" i="1" l="1"/>
  <c r="CK182" i="1"/>
  <c r="EB184" i="1"/>
  <c r="EC119" i="1"/>
  <c r="EC121" i="1" s="1"/>
  <c r="EC107" i="1"/>
  <c r="EF70" i="1"/>
  <c r="EF85" i="1"/>
  <c r="EC23" i="1"/>
  <c r="EC86" i="1"/>
  <c r="EC92" i="1" s="1"/>
  <c r="EC100" i="1" s="1"/>
  <c r="DX62" i="1"/>
  <c r="DX64" i="1" s="1"/>
  <c r="DX154" i="1" s="1"/>
  <c r="DX178" i="1" s="1"/>
  <c r="DX140" i="1"/>
  <c r="DX141" i="1" s="1"/>
  <c r="DX152" i="1" s="1"/>
  <c r="ED14" i="1"/>
  <c r="ED22" i="1"/>
  <c r="ED12" i="1"/>
  <c r="ED105" i="1" s="1"/>
  <c r="DY58" i="1"/>
  <c r="DY60" i="1" s="1"/>
  <c r="EG9" i="1"/>
  <c r="EG13" i="1" s="1"/>
  <c r="EG19" i="1"/>
  <c r="EG25" i="1"/>
  <c r="EG48" i="1"/>
  <c r="EG50" i="1"/>
  <c r="EE11" i="1"/>
  <c r="EE10" i="1"/>
  <c r="EH6" i="1"/>
  <c r="EH5" i="1"/>
  <c r="EI2" i="1"/>
  <c r="EH3" i="1"/>
  <c r="EH4" i="1"/>
  <c r="EH21" i="1" s="1"/>
  <c r="EH87" i="1" s="1"/>
  <c r="EH93" i="1" s="1"/>
  <c r="EH114" i="1" s="1"/>
  <c r="EC37" i="1"/>
  <c r="EC38" i="1" s="1"/>
  <c r="EC41" i="1"/>
  <c r="ED8" i="1"/>
  <c r="EE7" i="1"/>
  <c r="EC30" i="1"/>
  <c r="EC29" i="1"/>
  <c r="EF15" i="1"/>
  <c r="EE20" i="1"/>
  <c r="EE16" i="1"/>
  <c r="EA69" i="1"/>
  <c r="EA71" i="1" s="1"/>
  <c r="EB31" i="1"/>
  <c r="EA35" i="1"/>
  <c r="EA39" i="1" s="1"/>
  <c r="EA42" i="1" s="1"/>
  <c r="EA44" i="1" s="1"/>
  <c r="EA139" i="1" s="1"/>
  <c r="DZ55" i="1"/>
  <c r="DZ56" i="1"/>
  <c r="DZ57" i="1"/>
  <c r="EB32" i="1"/>
  <c r="EA51" i="1"/>
  <c r="EA52" i="1" s="1"/>
  <c r="EC184" i="1" l="1"/>
  <c r="CL142" i="1"/>
  <c r="CL77" i="1"/>
  <c r="CL78" i="1" s="1"/>
  <c r="CL80" i="1" s="1"/>
  <c r="CL74" i="1"/>
  <c r="ED107" i="1"/>
  <c r="ED119" i="1"/>
  <c r="ED121" i="1" s="1"/>
  <c r="ED23" i="1"/>
  <c r="ED86" i="1"/>
  <c r="ED92" i="1" s="1"/>
  <c r="ED100" i="1" s="1"/>
  <c r="EG70" i="1"/>
  <c r="EG85" i="1"/>
  <c r="DY62" i="1"/>
  <c r="DY64" i="1" s="1"/>
  <c r="DY154" i="1" s="1"/>
  <c r="DY178" i="1" s="1"/>
  <c r="DY140" i="1"/>
  <c r="DY141" i="1" s="1"/>
  <c r="DY152" i="1" s="1"/>
  <c r="DZ58" i="1"/>
  <c r="DZ60" i="1" s="1"/>
  <c r="EG15" i="1"/>
  <c r="EF16" i="1"/>
  <c r="EF20" i="1"/>
  <c r="ED37" i="1"/>
  <c r="ED38" i="1" s="1"/>
  <c r="ED41" i="1"/>
  <c r="EH19" i="1"/>
  <c r="EH9" i="1"/>
  <c r="EH13" i="1" s="1"/>
  <c r="EE12" i="1"/>
  <c r="EE105" i="1" s="1"/>
  <c r="EE22" i="1"/>
  <c r="EE14" i="1"/>
  <c r="EH25" i="1"/>
  <c r="EH48" i="1"/>
  <c r="EH50" i="1"/>
  <c r="EF11" i="1"/>
  <c r="EF10" i="1"/>
  <c r="EI6" i="1"/>
  <c r="EJ2" i="1"/>
  <c r="EI5" i="1"/>
  <c r="EI4" i="1"/>
  <c r="EI21" i="1" s="1"/>
  <c r="EI87" i="1" s="1"/>
  <c r="EI93" i="1" s="1"/>
  <c r="EI114" i="1" s="1"/>
  <c r="EI3" i="1"/>
  <c r="ED29" i="1"/>
  <c r="ED30" i="1"/>
  <c r="EF7" i="1"/>
  <c r="EE8" i="1"/>
  <c r="EB69" i="1"/>
  <c r="EB71" i="1" s="1"/>
  <c r="EC32" i="1"/>
  <c r="EB51" i="1"/>
  <c r="EB52" i="1" s="1"/>
  <c r="EC31" i="1"/>
  <c r="EB35" i="1"/>
  <c r="EB39" i="1" s="1"/>
  <c r="EB42" i="1" s="1"/>
  <c r="EB44" i="1" s="1"/>
  <c r="EB139" i="1" s="1"/>
  <c r="EA57" i="1"/>
  <c r="EA56" i="1"/>
  <c r="EA55" i="1"/>
  <c r="CL75" i="1" l="1"/>
  <c r="ED184" i="1"/>
  <c r="EE23" i="1"/>
  <c r="EE86" i="1"/>
  <c r="EE92" i="1" s="1"/>
  <c r="EE100" i="1" s="1"/>
  <c r="EE119" i="1"/>
  <c r="EE121" i="1" s="1"/>
  <c r="EE107" i="1"/>
  <c r="DZ62" i="1"/>
  <c r="DZ64" i="1" s="1"/>
  <c r="DZ154" i="1" s="1"/>
  <c r="DZ178" i="1" s="1"/>
  <c r="DZ140" i="1"/>
  <c r="DZ141" i="1" s="1"/>
  <c r="DZ152" i="1" s="1"/>
  <c r="EH70" i="1"/>
  <c r="EH85" i="1"/>
  <c r="EI9" i="1"/>
  <c r="EI13" i="1" s="1"/>
  <c r="EI19" i="1"/>
  <c r="EF8" i="1"/>
  <c r="EG7" i="1"/>
  <c r="EI50" i="1"/>
  <c r="EI25" i="1"/>
  <c r="EI48" i="1"/>
  <c r="EF14" i="1"/>
  <c r="EF12" i="1"/>
  <c r="EF105" i="1" s="1"/>
  <c r="EF22" i="1"/>
  <c r="EE37" i="1"/>
  <c r="EE38" i="1" s="1"/>
  <c r="EE41" i="1"/>
  <c r="EE30" i="1"/>
  <c r="EE29" i="1"/>
  <c r="EG10" i="1"/>
  <c r="EG11" i="1"/>
  <c r="EJ4" i="1"/>
  <c r="EJ21" i="1" s="1"/>
  <c r="EJ87" i="1" s="1"/>
  <c r="EJ93" i="1" s="1"/>
  <c r="EJ114" i="1" s="1"/>
  <c r="EK2" i="1"/>
  <c r="EJ6" i="1"/>
  <c r="EJ5" i="1"/>
  <c r="EJ3" i="1"/>
  <c r="EH15" i="1"/>
  <c r="EG16" i="1"/>
  <c r="EG20" i="1"/>
  <c r="EC69" i="1"/>
  <c r="EC71" i="1" s="1"/>
  <c r="EB57" i="1"/>
  <c r="EB56" i="1"/>
  <c r="EB55" i="1"/>
  <c r="EC35" i="1"/>
  <c r="EC39" i="1" s="1"/>
  <c r="EC42" i="1" s="1"/>
  <c r="EC44" i="1" s="1"/>
  <c r="EC139" i="1" s="1"/>
  <c r="ED31" i="1"/>
  <c r="ED32" i="1"/>
  <c r="EC51" i="1"/>
  <c r="EC52" i="1" s="1"/>
  <c r="EA58" i="1"/>
  <c r="EA60" i="1" s="1"/>
  <c r="EE184" i="1" l="1"/>
  <c r="CM73" i="1"/>
  <c r="CL182" i="1"/>
  <c r="EF119" i="1"/>
  <c r="EF121" i="1" s="1"/>
  <c r="EF107" i="1"/>
  <c r="EF23" i="1"/>
  <c r="EF86" i="1"/>
  <c r="EF92" i="1" s="1"/>
  <c r="EF100" i="1" s="1"/>
  <c r="EI70" i="1"/>
  <c r="EI85" i="1"/>
  <c r="EA62" i="1"/>
  <c r="EA64" i="1" s="1"/>
  <c r="EA154" i="1" s="1"/>
  <c r="EA178" i="1" s="1"/>
  <c r="EA140" i="1"/>
  <c r="EA141" i="1" s="1"/>
  <c r="EA152" i="1" s="1"/>
  <c r="EB58" i="1"/>
  <c r="EB60" i="1" s="1"/>
  <c r="EI15" i="1"/>
  <c r="EH20" i="1"/>
  <c r="EH16" i="1"/>
  <c r="EK3" i="1"/>
  <c r="EL2" i="1"/>
  <c r="EK6" i="1"/>
  <c r="EK4" i="1"/>
  <c r="EK21" i="1" s="1"/>
  <c r="EK87" i="1" s="1"/>
  <c r="EK93" i="1" s="1"/>
  <c r="EK114" i="1" s="1"/>
  <c r="EK5" i="1"/>
  <c r="EF41" i="1"/>
  <c r="EF37" i="1"/>
  <c r="EF38" i="1" s="1"/>
  <c r="EJ9" i="1"/>
  <c r="EJ13" i="1" s="1"/>
  <c r="EJ19" i="1"/>
  <c r="EF30" i="1"/>
  <c r="EF29" i="1"/>
  <c r="EH10" i="1"/>
  <c r="EH11" i="1"/>
  <c r="EG8" i="1"/>
  <c r="EH7" i="1"/>
  <c r="EJ25" i="1"/>
  <c r="EJ48" i="1"/>
  <c r="EJ50" i="1"/>
  <c r="EG12" i="1"/>
  <c r="EG105" i="1" s="1"/>
  <c r="EG22" i="1"/>
  <c r="EG14" i="1"/>
  <c r="ED69" i="1"/>
  <c r="ED71" i="1" s="1"/>
  <c r="ED35" i="1"/>
  <c r="ED39" i="1" s="1"/>
  <c r="ED42" i="1" s="1"/>
  <c r="ED44" i="1" s="1"/>
  <c r="ED139" i="1" s="1"/>
  <c r="EE31" i="1"/>
  <c r="EE32" i="1"/>
  <c r="ED51" i="1"/>
  <c r="ED52" i="1" s="1"/>
  <c r="EC55" i="1"/>
  <c r="EC56" i="1"/>
  <c r="EC57" i="1"/>
  <c r="CM77" i="1" l="1"/>
  <c r="CM78" i="1" s="1"/>
  <c r="CM80" i="1" s="1"/>
  <c r="CM142" i="1"/>
  <c r="CM74" i="1"/>
  <c r="EF184" i="1"/>
  <c r="EG184" i="1" s="1"/>
  <c r="EJ70" i="1"/>
  <c r="EJ85" i="1"/>
  <c r="EB62" i="1"/>
  <c r="EB64" i="1" s="1"/>
  <c r="EB154" i="1" s="1"/>
  <c r="EB178" i="1" s="1"/>
  <c r="EB140" i="1"/>
  <c r="EB141" i="1" s="1"/>
  <c r="EB152" i="1" s="1"/>
  <c r="EG23" i="1"/>
  <c r="EG86" i="1"/>
  <c r="EG92" i="1" s="1"/>
  <c r="EG100" i="1" s="1"/>
  <c r="EG119" i="1"/>
  <c r="EG121" i="1" s="1"/>
  <c r="EG107" i="1"/>
  <c r="EC58" i="1"/>
  <c r="EC60" i="1" s="1"/>
  <c r="EH14" i="1"/>
  <c r="EH12" i="1"/>
  <c r="EH105" i="1" s="1"/>
  <c r="EH22" i="1"/>
  <c r="EK50" i="1"/>
  <c r="EK25" i="1"/>
  <c r="EK48" i="1"/>
  <c r="EK9" i="1"/>
  <c r="EK13" i="1" s="1"/>
  <c r="EK19" i="1"/>
  <c r="EI10" i="1"/>
  <c r="EI11" i="1"/>
  <c r="EG29" i="1"/>
  <c r="EG30" i="1"/>
  <c r="EH8" i="1"/>
  <c r="EI7" i="1"/>
  <c r="EG37" i="1"/>
  <c r="EG38" i="1" s="1"/>
  <c r="EG41" i="1"/>
  <c r="EM2" i="1"/>
  <c r="EL3" i="1"/>
  <c r="EL5" i="1"/>
  <c r="EL4" i="1"/>
  <c r="EL21" i="1" s="1"/>
  <c r="EL87" i="1" s="1"/>
  <c r="EL93" i="1" s="1"/>
  <c r="EL114" i="1" s="1"/>
  <c r="EL6" i="1"/>
  <c r="EI20" i="1"/>
  <c r="EI16" i="1"/>
  <c r="EJ15" i="1"/>
  <c r="EE69" i="1"/>
  <c r="EE71" i="1" s="1"/>
  <c r="ED55" i="1"/>
  <c r="ED56" i="1"/>
  <c r="ED57" i="1"/>
  <c r="EE35" i="1"/>
  <c r="EE39" i="1" s="1"/>
  <c r="EE42" i="1" s="1"/>
  <c r="EE44" i="1" s="1"/>
  <c r="EE139" i="1" s="1"/>
  <c r="EF31" i="1"/>
  <c r="EF32" i="1"/>
  <c r="EE51" i="1"/>
  <c r="EE52" i="1" s="1"/>
  <c r="CM75" i="1" l="1"/>
  <c r="EH119" i="1"/>
  <c r="EH121" i="1" s="1"/>
  <c r="EH107" i="1"/>
  <c r="EH23" i="1"/>
  <c r="EH86" i="1"/>
  <c r="EH92" i="1" s="1"/>
  <c r="EH100" i="1" s="1"/>
  <c r="EK70" i="1"/>
  <c r="EK85" i="1"/>
  <c r="EC62" i="1"/>
  <c r="EC64" i="1" s="1"/>
  <c r="EC154" i="1" s="1"/>
  <c r="EC178" i="1" s="1"/>
  <c r="EC140" i="1"/>
  <c r="EC141" i="1" s="1"/>
  <c r="EC152" i="1" s="1"/>
  <c r="EK15" i="1"/>
  <c r="EJ16" i="1"/>
  <c r="EJ20" i="1"/>
  <c r="EL25" i="1"/>
  <c r="EL50" i="1"/>
  <c r="EL48" i="1"/>
  <c r="EL19" i="1"/>
  <c r="EL9" i="1"/>
  <c r="EL13" i="1" s="1"/>
  <c r="EI8" i="1"/>
  <c r="EJ7" i="1"/>
  <c r="EI22" i="1"/>
  <c r="EI12" i="1"/>
  <c r="EI105" i="1" s="1"/>
  <c r="EI14" i="1"/>
  <c r="EH29" i="1"/>
  <c r="EH30" i="1"/>
  <c r="EM4" i="1"/>
  <c r="EM21" i="1" s="1"/>
  <c r="EM87" i="1" s="1"/>
  <c r="EM93" i="1" s="1"/>
  <c r="EM114" i="1" s="1"/>
  <c r="EM5" i="1"/>
  <c r="EN2" i="1"/>
  <c r="EM3" i="1"/>
  <c r="EM6" i="1"/>
  <c r="EH37" i="1"/>
  <c r="EH38" i="1" s="1"/>
  <c r="EH41" i="1"/>
  <c r="EJ10" i="1"/>
  <c r="EJ11" i="1"/>
  <c r="EF69" i="1"/>
  <c r="EF71" i="1" s="1"/>
  <c r="EG31" i="1"/>
  <c r="EF35" i="1"/>
  <c r="EF39" i="1" s="1"/>
  <c r="EF42" i="1" s="1"/>
  <c r="EF44" i="1" s="1"/>
  <c r="EF139" i="1" s="1"/>
  <c r="ED58" i="1"/>
  <c r="ED60" i="1" s="1"/>
  <c r="EE56" i="1"/>
  <c r="EE55" i="1"/>
  <c r="EE57" i="1"/>
  <c r="EG32" i="1"/>
  <c r="EF51" i="1"/>
  <c r="EF52" i="1" s="1"/>
  <c r="CN73" i="1" l="1"/>
  <c r="CM182" i="1"/>
  <c r="EH184" i="1"/>
  <c r="EI119" i="1"/>
  <c r="EI121" i="1" s="1"/>
  <c r="EI107" i="1"/>
  <c r="ED62" i="1"/>
  <c r="ED64" i="1" s="1"/>
  <c r="ED154" i="1" s="1"/>
  <c r="ED178" i="1" s="1"/>
  <c r="ED140" i="1"/>
  <c r="ED141" i="1" s="1"/>
  <c r="ED152" i="1" s="1"/>
  <c r="EI23" i="1"/>
  <c r="EI86" i="1"/>
  <c r="EI92" i="1" s="1"/>
  <c r="EI100" i="1" s="1"/>
  <c r="EL70" i="1"/>
  <c r="EL85" i="1"/>
  <c r="EJ14" i="1"/>
  <c r="EJ22" i="1"/>
  <c r="EJ12" i="1"/>
  <c r="EJ105" i="1" s="1"/>
  <c r="EI29" i="1"/>
  <c r="EI30" i="1"/>
  <c r="EK11" i="1"/>
  <c r="EK10" i="1"/>
  <c r="EM19" i="1"/>
  <c r="EM9" i="1"/>
  <c r="EM13" i="1" s="1"/>
  <c r="EN5" i="1"/>
  <c r="EO2" i="1"/>
  <c r="EN3" i="1"/>
  <c r="EN6" i="1"/>
  <c r="EN4" i="1"/>
  <c r="EN21" i="1" s="1"/>
  <c r="EN87" i="1" s="1"/>
  <c r="EN93" i="1" s="1"/>
  <c r="EN114" i="1" s="1"/>
  <c r="EK7" i="1"/>
  <c r="EJ8" i="1"/>
  <c r="EM25" i="1"/>
  <c r="EM48" i="1"/>
  <c r="EM50" i="1"/>
  <c r="EI37" i="1"/>
  <c r="EI38" i="1" s="1"/>
  <c r="EI41" i="1"/>
  <c r="EK16" i="1"/>
  <c r="EL15" i="1"/>
  <c r="EK20" i="1"/>
  <c r="EG69" i="1"/>
  <c r="EG71" i="1" s="1"/>
  <c r="EF57" i="1"/>
  <c r="EF56" i="1"/>
  <c r="EF55" i="1"/>
  <c r="EE58" i="1"/>
  <c r="EE60" i="1" s="1"/>
  <c r="EH32" i="1"/>
  <c r="EG51" i="1"/>
  <c r="EG52" i="1" s="1"/>
  <c r="EG35" i="1"/>
  <c r="EG39" i="1" s="1"/>
  <c r="EG42" i="1" s="1"/>
  <c r="EG44" i="1" s="1"/>
  <c r="EG139" i="1" s="1"/>
  <c r="EH31" i="1"/>
  <c r="EI184" i="1" l="1"/>
  <c r="CN142" i="1"/>
  <c r="CN77" i="1"/>
  <c r="CN78" i="1" s="1"/>
  <c r="CN80" i="1" s="1"/>
  <c r="CN74" i="1"/>
  <c r="EJ119" i="1"/>
  <c r="EJ121" i="1" s="1"/>
  <c r="EJ107" i="1"/>
  <c r="EJ23" i="1"/>
  <c r="EJ86" i="1"/>
  <c r="EJ92" i="1" s="1"/>
  <c r="EJ100" i="1" s="1"/>
  <c r="EE62" i="1"/>
  <c r="EE64" i="1" s="1"/>
  <c r="EE154" i="1" s="1"/>
  <c r="EE178" i="1" s="1"/>
  <c r="EE140" i="1"/>
  <c r="EE141" i="1" s="1"/>
  <c r="EE152" i="1" s="1"/>
  <c r="EM70" i="1"/>
  <c r="EM85" i="1"/>
  <c r="EM15" i="1"/>
  <c r="EL16" i="1"/>
  <c r="EL20" i="1"/>
  <c r="EJ37" i="1"/>
  <c r="EJ38" i="1" s="1"/>
  <c r="EJ41" i="1"/>
  <c r="EN9" i="1"/>
  <c r="EN13" i="1" s="1"/>
  <c r="EN19" i="1"/>
  <c r="EK8" i="1"/>
  <c r="EL7" i="1"/>
  <c r="EO3" i="1"/>
  <c r="EP2" i="1"/>
  <c r="EO4" i="1"/>
  <c r="EO21" i="1" s="1"/>
  <c r="EO87" i="1" s="1"/>
  <c r="EO93" i="1" s="1"/>
  <c r="EO114" i="1" s="1"/>
  <c r="EO5" i="1"/>
  <c r="EO6" i="1"/>
  <c r="EL10" i="1"/>
  <c r="EL11" i="1"/>
  <c r="EJ30" i="1"/>
  <c r="EJ29" i="1"/>
  <c r="EN25" i="1"/>
  <c r="EN48" i="1"/>
  <c r="EN50" i="1"/>
  <c r="EK12" i="1"/>
  <c r="EK105" i="1" s="1"/>
  <c r="EK22" i="1"/>
  <c r="EK14" i="1"/>
  <c r="EH69" i="1"/>
  <c r="EH71" i="1" s="1"/>
  <c r="EH35" i="1"/>
  <c r="EH39" i="1" s="1"/>
  <c r="EH42" i="1" s="1"/>
  <c r="EH44" i="1" s="1"/>
  <c r="EH139" i="1" s="1"/>
  <c r="EI31" i="1"/>
  <c r="EG57" i="1"/>
  <c r="EG55" i="1"/>
  <c r="EG56" i="1"/>
  <c r="EF58" i="1"/>
  <c r="EF60" i="1" s="1"/>
  <c r="EI32" i="1"/>
  <c r="EH51" i="1"/>
  <c r="EH52" i="1" s="1"/>
  <c r="CN75" i="1" l="1"/>
  <c r="EJ184" i="1"/>
  <c r="EF62" i="1"/>
  <c r="EF64" i="1" s="1"/>
  <c r="EF154" i="1" s="1"/>
  <c r="EF178" i="1" s="1"/>
  <c r="EF140" i="1"/>
  <c r="EF141" i="1" s="1"/>
  <c r="EF152" i="1" s="1"/>
  <c r="EK119" i="1"/>
  <c r="EK121" i="1" s="1"/>
  <c r="EK107" i="1"/>
  <c r="EK23" i="1"/>
  <c r="EK86" i="1"/>
  <c r="EK92" i="1" s="1"/>
  <c r="EK100" i="1" s="1"/>
  <c r="EN70" i="1"/>
  <c r="EN85" i="1"/>
  <c r="EL22" i="1"/>
  <c r="EL12" i="1"/>
  <c r="EL105" i="1" s="1"/>
  <c r="EL14" i="1"/>
  <c r="EK37" i="1"/>
  <c r="EK38" i="1" s="1"/>
  <c r="EK41" i="1"/>
  <c r="EK29" i="1"/>
  <c r="EK30" i="1"/>
  <c r="EM11" i="1"/>
  <c r="EM10" i="1"/>
  <c r="EP4" i="1"/>
  <c r="EP21" i="1" s="1"/>
  <c r="EP87" i="1" s="1"/>
  <c r="EP93" i="1" s="1"/>
  <c r="EP114" i="1" s="1"/>
  <c r="EP3" i="1"/>
  <c r="EQ2" i="1"/>
  <c r="EP5" i="1"/>
  <c r="EP6" i="1"/>
  <c r="EO9" i="1"/>
  <c r="EO13" i="1" s="1"/>
  <c r="EO19" i="1"/>
  <c r="EO50" i="1"/>
  <c r="EO25" i="1"/>
  <c r="EO48" i="1"/>
  <c r="EM7" i="1"/>
  <c r="EL8" i="1"/>
  <c r="EM20" i="1"/>
  <c r="EM16" i="1"/>
  <c r="EN15" i="1"/>
  <c r="EI69" i="1"/>
  <c r="EI71" i="1" s="1"/>
  <c r="EJ32" i="1"/>
  <c r="EI51" i="1"/>
  <c r="EI52" i="1" s="1"/>
  <c r="EG58" i="1"/>
  <c r="EG60" i="1" s="1"/>
  <c r="EJ31" i="1"/>
  <c r="EI35" i="1"/>
  <c r="EI39" i="1" s="1"/>
  <c r="EI42" i="1" s="1"/>
  <c r="EI44" i="1" s="1"/>
  <c r="EI139" i="1" s="1"/>
  <c r="EH55" i="1"/>
  <c r="EH56" i="1"/>
  <c r="EH57" i="1"/>
  <c r="EK184" i="1" l="1"/>
  <c r="CO73" i="1"/>
  <c r="CN182" i="1"/>
  <c r="EL23" i="1"/>
  <c r="EL86" i="1"/>
  <c r="EL92" i="1" s="1"/>
  <c r="EL100" i="1" s="1"/>
  <c r="EO70" i="1"/>
  <c r="EO85" i="1"/>
  <c r="EG62" i="1"/>
  <c r="EG64" i="1" s="1"/>
  <c r="EG154" i="1" s="1"/>
  <c r="EG178" i="1" s="1"/>
  <c r="EG140" i="1"/>
  <c r="EG141" i="1" s="1"/>
  <c r="EG152" i="1" s="1"/>
  <c r="EL119" i="1"/>
  <c r="EL121" i="1" s="1"/>
  <c r="EL107" i="1"/>
  <c r="EN20" i="1"/>
  <c r="EN16" i="1"/>
  <c r="EO15" i="1"/>
  <c r="EN7" i="1"/>
  <c r="EM8" i="1"/>
  <c r="ER2" i="1"/>
  <c r="EQ5" i="1"/>
  <c r="EQ6" i="1"/>
  <c r="EQ4" i="1"/>
  <c r="EQ21" i="1" s="1"/>
  <c r="EQ87" i="1" s="1"/>
  <c r="EQ93" i="1" s="1"/>
  <c r="EQ114" i="1" s="1"/>
  <c r="EQ3" i="1"/>
  <c r="EM22" i="1"/>
  <c r="EM14" i="1"/>
  <c r="EM12" i="1"/>
  <c r="EM105" i="1" s="1"/>
  <c r="EL29" i="1"/>
  <c r="EL30" i="1"/>
  <c r="EP19" i="1"/>
  <c r="EP9" i="1"/>
  <c r="EP13" i="1" s="1"/>
  <c r="EH58" i="1"/>
  <c r="EH60" i="1" s="1"/>
  <c r="EL41" i="1"/>
  <c r="EL37" i="1"/>
  <c r="EL38" i="1" s="1"/>
  <c r="EP25" i="1"/>
  <c r="EP48" i="1"/>
  <c r="EP50" i="1"/>
  <c r="EN10" i="1"/>
  <c r="EN11" i="1"/>
  <c r="EJ69" i="1"/>
  <c r="EJ71" i="1" s="1"/>
  <c r="EK32" i="1"/>
  <c r="EJ51" i="1"/>
  <c r="EJ52" i="1" s="1"/>
  <c r="EI55" i="1"/>
  <c r="EI56" i="1"/>
  <c r="EI57" i="1"/>
  <c r="EK31" i="1"/>
  <c r="EJ35" i="1"/>
  <c r="EJ39" i="1" s="1"/>
  <c r="EJ42" i="1" s="1"/>
  <c r="EJ44" i="1" s="1"/>
  <c r="EJ139" i="1" s="1"/>
  <c r="CO142" i="1" l="1"/>
  <c r="CO77" i="1"/>
  <c r="CO78" i="1" s="1"/>
  <c r="CO80" i="1" s="1"/>
  <c r="CO74" i="1"/>
  <c r="EL184" i="1"/>
  <c r="EH62" i="1"/>
  <c r="EH64" i="1" s="1"/>
  <c r="EH154" i="1" s="1"/>
  <c r="EH178" i="1" s="1"/>
  <c r="EH140" i="1"/>
  <c r="EH141" i="1" s="1"/>
  <c r="EH152" i="1" s="1"/>
  <c r="EP70" i="1"/>
  <c r="EP85" i="1"/>
  <c r="EM23" i="1"/>
  <c r="EM86" i="1"/>
  <c r="EM92" i="1" s="1"/>
  <c r="EM100" i="1" s="1"/>
  <c r="EM119" i="1"/>
  <c r="EM121" i="1" s="1"/>
  <c r="EM107" i="1"/>
  <c r="EI58" i="1"/>
  <c r="EI60" i="1" s="1"/>
  <c r="EN8" i="1"/>
  <c r="EO7" i="1"/>
  <c r="EQ25" i="1"/>
  <c r="EQ48" i="1"/>
  <c r="EQ50" i="1"/>
  <c r="EO16" i="1"/>
  <c r="EO20" i="1"/>
  <c r="EP15" i="1"/>
  <c r="EN12" i="1"/>
  <c r="EN105" i="1" s="1"/>
  <c r="EN14" i="1"/>
  <c r="EN22" i="1"/>
  <c r="EQ9" i="1"/>
  <c r="EQ13" i="1" s="1"/>
  <c r="EQ19" i="1"/>
  <c r="ER4" i="1"/>
  <c r="ER21" i="1" s="1"/>
  <c r="ER87" i="1" s="1"/>
  <c r="ER93" i="1" s="1"/>
  <c r="ER114" i="1" s="1"/>
  <c r="ER6" i="1"/>
  <c r="ER5" i="1"/>
  <c r="ES2" i="1"/>
  <c r="ER3" i="1"/>
  <c r="EO10" i="1"/>
  <c r="EO11" i="1"/>
  <c r="EM30" i="1"/>
  <c r="EM29" i="1"/>
  <c r="EM41" i="1"/>
  <c r="EM37" i="1"/>
  <c r="EM38" i="1" s="1"/>
  <c r="EK69" i="1"/>
  <c r="EK71" i="1" s="1"/>
  <c r="EJ56" i="1"/>
  <c r="EJ55" i="1"/>
  <c r="EJ57" i="1"/>
  <c r="EK35" i="1"/>
  <c r="EK39" i="1" s="1"/>
  <c r="EK42" i="1" s="1"/>
  <c r="EK44" i="1" s="1"/>
  <c r="EK139" i="1" s="1"/>
  <c r="EL31" i="1"/>
  <c r="EL32" i="1"/>
  <c r="EK51" i="1"/>
  <c r="EK52" i="1" s="1"/>
  <c r="EM184" i="1" l="1"/>
  <c r="CO75" i="1"/>
  <c r="EQ70" i="1"/>
  <c r="EQ85" i="1"/>
  <c r="EN107" i="1"/>
  <c r="EN119" i="1"/>
  <c r="EN121" i="1" s="1"/>
  <c r="EN23" i="1"/>
  <c r="EN86" i="1"/>
  <c r="EN92" i="1" s="1"/>
  <c r="EN100" i="1" s="1"/>
  <c r="EI62" i="1"/>
  <c r="EI64" i="1" s="1"/>
  <c r="EI154" i="1" s="1"/>
  <c r="EI178" i="1" s="1"/>
  <c r="EI140" i="1"/>
  <c r="EI141" i="1" s="1"/>
  <c r="EI152" i="1" s="1"/>
  <c r="EO22" i="1"/>
  <c r="EO14" i="1"/>
  <c r="EO12" i="1"/>
  <c r="EO105" i="1" s="1"/>
  <c r="ER48" i="1"/>
  <c r="ER25" i="1"/>
  <c r="ER50" i="1"/>
  <c r="ER9" i="1"/>
  <c r="ER13" i="1" s="1"/>
  <c r="ER19" i="1"/>
  <c r="EO8" i="1"/>
  <c r="EP7" i="1"/>
  <c r="EP20" i="1"/>
  <c r="EQ15" i="1"/>
  <c r="EP16" i="1"/>
  <c r="EP11" i="1"/>
  <c r="EP10" i="1"/>
  <c r="ES6" i="1"/>
  <c r="ES3" i="1"/>
  <c r="ET2" i="1"/>
  <c r="ES4" i="1"/>
  <c r="ES21" i="1" s="1"/>
  <c r="ES87" i="1" s="1"/>
  <c r="ES93" i="1" s="1"/>
  <c r="ES114" i="1" s="1"/>
  <c r="ES5" i="1"/>
  <c r="EN30" i="1"/>
  <c r="EN29" i="1"/>
  <c r="EN41" i="1"/>
  <c r="EN37" i="1"/>
  <c r="EN38" i="1" s="1"/>
  <c r="EL69" i="1"/>
  <c r="EL71" i="1" s="1"/>
  <c r="EJ58" i="1"/>
  <c r="EJ60" i="1" s="1"/>
  <c r="EK57" i="1"/>
  <c r="EK56" i="1"/>
  <c r="EK55" i="1"/>
  <c r="EL35" i="1"/>
  <c r="EL39" i="1" s="1"/>
  <c r="EL42" i="1" s="1"/>
  <c r="EL44" i="1" s="1"/>
  <c r="EL139" i="1" s="1"/>
  <c r="EM31" i="1"/>
  <c r="EM32" i="1"/>
  <c r="EL51" i="1"/>
  <c r="EL52" i="1" s="1"/>
  <c r="CP73" i="1" l="1"/>
  <c r="CO182" i="1"/>
  <c r="EN184" i="1"/>
  <c r="EO119" i="1"/>
  <c r="EO121" i="1" s="1"/>
  <c r="EO107" i="1"/>
  <c r="EJ62" i="1"/>
  <c r="EJ64" i="1" s="1"/>
  <c r="EJ154" i="1" s="1"/>
  <c r="EJ178" i="1" s="1"/>
  <c r="EJ140" i="1"/>
  <c r="EJ141" i="1" s="1"/>
  <c r="EJ152" i="1" s="1"/>
  <c r="ER70" i="1"/>
  <c r="ER85" i="1"/>
  <c r="EO23" i="1"/>
  <c r="EO86" i="1"/>
  <c r="EO92" i="1" s="1"/>
  <c r="EO100" i="1" s="1"/>
  <c r="ES48" i="1"/>
  <c r="ES25" i="1"/>
  <c r="ES50" i="1"/>
  <c r="EQ16" i="1"/>
  <c r="ER15" i="1"/>
  <c r="EQ20" i="1"/>
  <c r="EQ11" i="1"/>
  <c r="EQ10" i="1"/>
  <c r="EO30" i="1"/>
  <c r="EO29" i="1"/>
  <c r="ET4" i="1"/>
  <c r="ET21" i="1" s="1"/>
  <c r="ET87" i="1" s="1"/>
  <c r="ET93" i="1" s="1"/>
  <c r="ET114" i="1" s="1"/>
  <c r="EU2" i="1"/>
  <c r="ET3" i="1"/>
  <c r="ET5" i="1"/>
  <c r="ET6" i="1"/>
  <c r="EP12" i="1"/>
  <c r="EP105" i="1" s="1"/>
  <c r="EP22" i="1"/>
  <c r="EP14" i="1"/>
  <c r="EQ7" i="1"/>
  <c r="EP8" i="1"/>
  <c r="ES19" i="1"/>
  <c r="ES9" i="1"/>
  <c r="ES13" i="1" s="1"/>
  <c r="EO41" i="1"/>
  <c r="EO37" i="1"/>
  <c r="EO38" i="1" s="1"/>
  <c r="EM69" i="1"/>
  <c r="EM71" i="1" s="1"/>
  <c r="EL55" i="1"/>
  <c r="EL56" i="1"/>
  <c r="EL57" i="1"/>
  <c r="EK58" i="1"/>
  <c r="EK60" i="1" s="1"/>
  <c r="EN32" i="1"/>
  <c r="EM51" i="1"/>
  <c r="EM52" i="1" s="1"/>
  <c r="EM35" i="1"/>
  <c r="EM39" i="1" s="1"/>
  <c r="EM42" i="1" s="1"/>
  <c r="EM44" i="1" s="1"/>
  <c r="EM139" i="1" s="1"/>
  <c r="EN31" i="1"/>
  <c r="EO184" i="1" l="1"/>
  <c r="CP142" i="1"/>
  <c r="CP77" i="1"/>
  <c r="CP78" i="1" s="1"/>
  <c r="CP80" i="1" s="1"/>
  <c r="CP74" i="1"/>
  <c r="EP23" i="1"/>
  <c r="EP86" i="1"/>
  <c r="EP92" i="1" s="1"/>
  <c r="EP100" i="1" s="1"/>
  <c r="EP119" i="1"/>
  <c r="EP121" i="1" s="1"/>
  <c r="EP107" i="1"/>
  <c r="ES70" i="1"/>
  <c r="ES85" i="1"/>
  <c r="EK62" i="1"/>
  <c r="EK64" i="1" s="1"/>
  <c r="EK154" i="1" s="1"/>
  <c r="EK178" i="1" s="1"/>
  <c r="EK140" i="1"/>
  <c r="EK141" i="1" s="1"/>
  <c r="EK152" i="1" s="1"/>
  <c r="EP29" i="1"/>
  <c r="EP30" i="1"/>
  <c r="EU5" i="1"/>
  <c r="EU6" i="1"/>
  <c r="EU3" i="1"/>
  <c r="EV2" i="1"/>
  <c r="EU4" i="1"/>
  <c r="EU21" i="1" s="1"/>
  <c r="EU87" i="1" s="1"/>
  <c r="EU93" i="1" s="1"/>
  <c r="EU114" i="1" s="1"/>
  <c r="ET25" i="1"/>
  <c r="ET48" i="1"/>
  <c r="ET50" i="1"/>
  <c r="EP41" i="1"/>
  <c r="EP37" i="1"/>
  <c r="EP38" i="1" s="1"/>
  <c r="ER11" i="1"/>
  <c r="ER10" i="1"/>
  <c r="EQ8" i="1"/>
  <c r="ER7" i="1"/>
  <c r="EQ14" i="1"/>
  <c r="EQ22" i="1"/>
  <c r="EQ12" i="1"/>
  <c r="EQ105" i="1" s="1"/>
  <c r="ET19" i="1"/>
  <c r="ET9" i="1"/>
  <c r="ET13" i="1" s="1"/>
  <c r="ER20" i="1"/>
  <c r="ES15" i="1"/>
  <c r="ER16" i="1"/>
  <c r="EN69" i="1"/>
  <c r="EN71" i="1" s="1"/>
  <c r="EO32" i="1"/>
  <c r="EN51" i="1"/>
  <c r="EN52" i="1" s="1"/>
  <c r="EO31" i="1"/>
  <c r="EN35" i="1"/>
  <c r="EN39" i="1" s="1"/>
  <c r="EN42" i="1" s="1"/>
  <c r="EN44" i="1" s="1"/>
  <c r="EN139" i="1" s="1"/>
  <c r="EM57" i="1"/>
  <c r="EM55" i="1"/>
  <c r="EM56" i="1"/>
  <c r="EL58" i="1"/>
  <c r="EL60" i="1" s="1"/>
  <c r="CP75" i="1" l="1"/>
  <c r="EP184" i="1"/>
  <c r="EL62" i="1"/>
  <c r="EL64" i="1" s="1"/>
  <c r="EL154" i="1" s="1"/>
  <c r="EL178" i="1" s="1"/>
  <c r="EL140" i="1"/>
  <c r="EL141" i="1" s="1"/>
  <c r="EL152" i="1" s="1"/>
  <c r="EQ23" i="1"/>
  <c r="EQ86" i="1"/>
  <c r="EQ92" i="1" s="1"/>
  <c r="EQ100" i="1" s="1"/>
  <c r="EQ119" i="1"/>
  <c r="EQ121" i="1" s="1"/>
  <c r="EQ107" i="1"/>
  <c r="ET70" i="1"/>
  <c r="ET85" i="1"/>
  <c r="ET15" i="1"/>
  <c r="ES16" i="1"/>
  <c r="ES20" i="1"/>
  <c r="EU25" i="1"/>
  <c r="EU48" i="1"/>
  <c r="EU50" i="1"/>
  <c r="ER22" i="1"/>
  <c r="ER12" i="1"/>
  <c r="ER105" i="1" s="1"/>
  <c r="ER14" i="1"/>
  <c r="EW2" i="1"/>
  <c r="EV5" i="1"/>
  <c r="EV3" i="1"/>
  <c r="EV6" i="1"/>
  <c r="EV4" i="1"/>
  <c r="EV21" i="1" s="1"/>
  <c r="EV87" i="1" s="1"/>
  <c r="EV93" i="1" s="1"/>
  <c r="EV114" i="1" s="1"/>
  <c r="EQ29" i="1"/>
  <c r="EQ30" i="1"/>
  <c r="EQ37" i="1"/>
  <c r="EQ38" i="1" s="1"/>
  <c r="EQ41" i="1"/>
  <c r="ES10" i="1"/>
  <c r="ES11" i="1"/>
  <c r="EM58" i="1"/>
  <c r="EM60" i="1" s="1"/>
  <c r="ER8" i="1"/>
  <c r="ES7" i="1"/>
  <c r="EU19" i="1"/>
  <c r="EU9" i="1"/>
  <c r="EU13" i="1" s="1"/>
  <c r="EO69" i="1"/>
  <c r="EO71" i="1" s="1"/>
  <c r="EN55" i="1"/>
  <c r="EN56" i="1"/>
  <c r="EN57" i="1"/>
  <c r="EO35" i="1"/>
  <c r="EO39" i="1" s="1"/>
  <c r="EO42" i="1" s="1"/>
  <c r="EO44" i="1" s="1"/>
  <c r="EO139" i="1" s="1"/>
  <c r="EP31" i="1"/>
  <c r="EP32" i="1"/>
  <c r="EO51" i="1"/>
  <c r="EO52" i="1" s="1"/>
  <c r="EQ184" i="1" l="1"/>
  <c r="CQ73" i="1"/>
  <c r="CP182" i="1"/>
  <c r="ER23" i="1"/>
  <c r="ER86" i="1"/>
  <c r="ER92" i="1" s="1"/>
  <c r="ER100" i="1" s="1"/>
  <c r="ER119" i="1"/>
  <c r="ER121" i="1" s="1"/>
  <c r="ER107" i="1"/>
  <c r="EU70" i="1"/>
  <c r="EU85" i="1"/>
  <c r="EM62" i="1"/>
  <c r="EM64" i="1" s="1"/>
  <c r="EM154" i="1" s="1"/>
  <c r="EM178" i="1" s="1"/>
  <c r="EM140" i="1"/>
  <c r="EM141" i="1" s="1"/>
  <c r="EM152" i="1" s="1"/>
  <c r="ES8" i="1"/>
  <c r="ET7" i="1"/>
  <c r="EV25" i="1"/>
  <c r="EV48" i="1"/>
  <c r="EV50" i="1"/>
  <c r="ER37" i="1"/>
  <c r="ER38" i="1" s="1"/>
  <c r="ER41" i="1"/>
  <c r="EW4" i="1"/>
  <c r="EW21" i="1" s="1"/>
  <c r="EW87" i="1" s="1"/>
  <c r="EW93" i="1" s="1"/>
  <c r="EW114" i="1" s="1"/>
  <c r="EW3" i="1"/>
  <c r="EX2" i="1"/>
  <c r="EW5" i="1"/>
  <c r="EW6" i="1"/>
  <c r="ET11" i="1"/>
  <c r="ET10" i="1"/>
  <c r="ES12" i="1"/>
  <c r="ES105" i="1" s="1"/>
  <c r="ES22" i="1"/>
  <c r="ES14" i="1"/>
  <c r="EV19" i="1"/>
  <c r="EV9" i="1"/>
  <c r="EV13" i="1" s="1"/>
  <c r="ER30" i="1"/>
  <c r="ER29" i="1"/>
  <c r="EU15" i="1"/>
  <c r="ET20" i="1"/>
  <c r="ET16" i="1"/>
  <c r="EP69" i="1"/>
  <c r="EP71" i="1" s="1"/>
  <c r="EO56" i="1"/>
  <c r="EO55" i="1"/>
  <c r="EO57" i="1"/>
  <c r="EP35" i="1"/>
  <c r="EP39" i="1" s="1"/>
  <c r="EP42" i="1" s="1"/>
  <c r="EP44" i="1" s="1"/>
  <c r="EP139" i="1" s="1"/>
  <c r="EQ31" i="1"/>
  <c r="EQ32" i="1"/>
  <c r="EP51" i="1"/>
  <c r="EP52" i="1" s="1"/>
  <c r="EN58" i="1"/>
  <c r="EN60" i="1" s="1"/>
  <c r="CQ142" i="1" l="1"/>
  <c r="CQ77" i="1"/>
  <c r="CQ78" i="1" s="1"/>
  <c r="CQ80" i="1" s="1"/>
  <c r="CQ74" i="1"/>
  <c r="ER184" i="1"/>
  <c r="EN62" i="1"/>
  <c r="EN64" i="1" s="1"/>
  <c r="EN154" i="1" s="1"/>
  <c r="EN178" i="1" s="1"/>
  <c r="EN140" i="1"/>
  <c r="EN141" i="1" s="1"/>
  <c r="EN152" i="1" s="1"/>
  <c r="ES119" i="1"/>
  <c r="ES121" i="1" s="1"/>
  <c r="ES107" i="1"/>
  <c r="EV70" i="1"/>
  <c r="EV85" i="1"/>
  <c r="ES23" i="1"/>
  <c r="ES86" i="1"/>
  <c r="ES92" i="1" s="1"/>
  <c r="ES100" i="1" s="1"/>
  <c r="ES29" i="1"/>
  <c r="ES30" i="1"/>
  <c r="EU10" i="1"/>
  <c r="EU11" i="1"/>
  <c r="EX4" i="1"/>
  <c r="EX21" i="1" s="1"/>
  <c r="EX87" i="1" s="1"/>
  <c r="EX93" i="1" s="1"/>
  <c r="EX114" i="1" s="1"/>
  <c r="EX3" i="1"/>
  <c r="EY2" i="1"/>
  <c r="EX6" i="1"/>
  <c r="EX5" i="1"/>
  <c r="ET8" i="1"/>
  <c r="EU7" i="1"/>
  <c r="EW25" i="1"/>
  <c r="EW48" i="1"/>
  <c r="EW50" i="1"/>
  <c r="EU20" i="1"/>
  <c r="EV15" i="1"/>
  <c r="EU16" i="1"/>
  <c r="EO58" i="1"/>
  <c r="EO60" i="1" s="1"/>
  <c r="ET14" i="1"/>
  <c r="ET22" i="1"/>
  <c r="ET12" i="1"/>
  <c r="ET105" i="1" s="1"/>
  <c r="EW9" i="1"/>
  <c r="EW13" i="1" s="1"/>
  <c r="EW19" i="1"/>
  <c r="ES41" i="1"/>
  <c r="ES37" i="1"/>
  <c r="ES38" i="1" s="1"/>
  <c r="EQ69" i="1"/>
  <c r="EQ71" i="1" s="1"/>
  <c r="ER31" i="1"/>
  <c r="EQ35" i="1"/>
  <c r="EQ39" i="1" s="1"/>
  <c r="EQ42" i="1" s="1"/>
  <c r="EQ44" i="1" s="1"/>
  <c r="EQ139" i="1" s="1"/>
  <c r="EP55" i="1"/>
  <c r="EP56" i="1"/>
  <c r="EP57" i="1"/>
  <c r="ER32" i="1"/>
  <c r="EQ51" i="1"/>
  <c r="EQ52" i="1" s="1"/>
  <c r="ES184" i="1" l="1"/>
  <c r="CQ75" i="1"/>
  <c r="ET23" i="1"/>
  <c r="ET86" i="1"/>
  <c r="ET92" i="1" s="1"/>
  <c r="ET100" i="1" s="1"/>
  <c r="ET107" i="1"/>
  <c r="ET119" i="1"/>
  <c r="ET121" i="1" s="1"/>
  <c r="EW70" i="1"/>
  <c r="EW85" i="1"/>
  <c r="EO62" i="1"/>
  <c r="EO64" i="1" s="1"/>
  <c r="EO154" i="1" s="1"/>
  <c r="EO178" i="1" s="1"/>
  <c r="EO140" i="1"/>
  <c r="EO141" i="1" s="1"/>
  <c r="EO152" i="1" s="1"/>
  <c r="EV11" i="1"/>
  <c r="EV10" i="1"/>
  <c r="ET37" i="1"/>
  <c r="ET38" i="1" s="1"/>
  <c r="ET41" i="1"/>
  <c r="EX19" i="1"/>
  <c r="EX9" i="1"/>
  <c r="EX13" i="1" s="1"/>
  <c r="EV16" i="1"/>
  <c r="EV20" i="1"/>
  <c r="EW15" i="1"/>
  <c r="EU12" i="1"/>
  <c r="EU105" i="1" s="1"/>
  <c r="EU22" i="1"/>
  <c r="EU14" i="1"/>
  <c r="EP58" i="1"/>
  <c r="EP60" i="1" s="1"/>
  <c r="EV7" i="1"/>
  <c r="EU8" i="1"/>
  <c r="EY6" i="1"/>
  <c r="EZ2" i="1"/>
  <c r="EY5" i="1"/>
  <c r="EY3" i="1"/>
  <c r="EY4" i="1"/>
  <c r="EY21" i="1" s="1"/>
  <c r="EY87" i="1" s="1"/>
  <c r="EY93" i="1" s="1"/>
  <c r="EY114" i="1" s="1"/>
  <c r="ET29" i="1"/>
  <c r="ET30" i="1"/>
  <c r="EX50" i="1"/>
  <c r="EX48" i="1"/>
  <c r="EX25" i="1"/>
  <c r="ER69" i="1"/>
  <c r="ER71" i="1" s="1"/>
  <c r="ES32" i="1"/>
  <c r="ER51" i="1"/>
  <c r="ER52" i="1" s="1"/>
  <c r="ES31" i="1"/>
  <c r="ER35" i="1"/>
  <c r="ER39" i="1" s="1"/>
  <c r="ER42" i="1" s="1"/>
  <c r="ER44" i="1" s="1"/>
  <c r="ER139" i="1" s="1"/>
  <c r="EQ57" i="1"/>
  <c r="EQ56" i="1"/>
  <c r="EQ55" i="1"/>
  <c r="CR73" i="1" l="1"/>
  <c r="CQ182" i="1"/>
  <c r="ET184" i="1"/>
  <c r="EU23" i="1"/>
  <c r="EU86" i="1"/>
  <c r="EU92" i="1" s="1"/>
  <c r="EU100" i="1" s="1"/>
  <c r="EU107" i="1"/>
  <c r="EU119" i="1"/>
  <c r="EU121" i="1" s="1"/>
  <c r="EP62" i="1"/>
  <c r="EP64" i="1" s="1"/>
  <c r="EP154" i="1" s="1"/>
  <c r="EP178" i="1" s="1"/>
  <c r="EP140" i="1"/>
  <c r="EP141" i="1" s="1"/>
  <c r="EP152" i="1" s="1"/>
  <c r="EX70" i="1"/>
  <c r="EX85" i="1"/>
  <c r="EY19" i="1"/>
  <c r="EY9" i="1"/>
  <c r="EY13" i="1" s="1"/>
  <c r="EY48" i="1"/>
  <c r="EY25" i="1"/>
  <c r="EY38" i="1"/>
  <c r="EY42" i="1"/>
  <c r="EY50" i="1"/>
  <c r="EW7" i="1"/>
  <c r="EV8" i="1"/>
  <c r="EU30" i="1"/>
  <c r="EU29" i="1"/>
  <c r="EW10" i="1"/>
  <c r="EW11" i="1"/>
  <c r="EU37" i="1"/>
  <c r="EU38" i="1" s="1"/>
  <c r="EU41" i="1"/>
  <c r="EZ5" i="1"/>
  <c r="FA2" i="1"/>
  <c r="EZ4" i="1"/>
  <c r="EZ21" i="1" s="1"/>
  <c r="EZ87" i="1" s="1"/>
  <c r="EZ93" i="1" s="1"/>
  <c r="EZ114" i="1" s="1"/>
  <c r="EZ3" i="1"/>
  <c r="EZ6" i="1"/>
  <c r="EX15" i="1"/>
  <c r="EW16" i="1"/>
  <c r="EW20" i="1"/>
  <c r="EV12" i="1"/>
  <c r="EV105" i="1" s="1"/>
  <c r="EV22" i="1"/>
  <c r="EV14" i="1"/>
  <c r="ES69" i="1"/>
  <c r="ES71" i="1" s="1"/>
  <c r="EQ58" i="1"/>
  <c r="EQ60" i="1" s="1"/>
  <c r="ER57" i="1"/>
  <c r="ER55" i="1"/>
  <c r="ER56" i="1"/>
  <c r="ES35" i="1"/>
  <c r="ES39" i="1" s="1"/>
  <c r="ES42" i="1" s="1"/>
  <c r="ES44" i="1" s="1"/>
  <c r="ES139" i="1" s="1"/>
  <c r="ET31" i="1"/>
  <c r="ET32" i="1"/>
  <c r="ES51" i="1"/>
  <c r="ES52" i="1" s="1"/>
  <c r="EU184" i="1" l="1"/>
  <c r="CR142" i="1"/>
  <c r="CR77" i="1"/>
  <c r="CR78" i="1" s="1"/>
  <c r="CR80" i="1" s="1"/>
  <c r="CR74" i="1"/>
  <c r="EV119" i="1"/>
  <c r="EV121" i="1" s="1"/>
  <c r="EV107" i="1"/>
  <c r="EQ62" i="1"/>
  <c r="EQ64" i="1" s="1"/>
  <c r="EQ154" i="1" s="1"/>
  <c r="EQ178" i="1" s="1"/>
  <c r="EQ140" i="1"/>
  <c r="EQ141" i="1" s="1"/>
  <c r="EQ152" i="1" s="1"/>
  <c r="EV23" i="1"/>
  <c r="EV86" i="1"/>
  <c r="EV92" i="1" s="1"/>
  <c r="EV100" i="1" s="1"/>
  <c r="EY70" i="1"/>
  <c r="EY85" i="1"/>
  <c r="ER58" i="1"/>
  <c r="ER60" i="1" s="1"/>
  <c r="EX10" i="1"/>
  <c r="EX11" i="1"/>
  <c r="EV30" i="1"/>
  <c r="EV29" i="1"/>
  <c r="EZ50" i="1"/>
  <c r="EZ42" i="1"/>
  <c r="EZ48" i="1"/>
  <c r="EZ25" i="1"/>
  <c r="EZ38" i="1"/>
  <c r="EW8" i="1"/>
  <c r="EX7" i="1"/>
  <c r="EZ19" i="1"/>
  <c r="EZ9" i="1"/>
  <c r="EZ13" i="1" s="1"/>
  <c r="EX20" i="1"/>
  <c r="EX16" i="1"/>
  <c r="EY15" i="1"/>
  <c r="FA5" i="1"/>
  <c r="FA4" i="1"/>
  <c r="FA21" i="1" s="1"/>
  <c r="FA87" i="1" s="1"/>
  <c r="FA93" i="1" s="1"/>
  <c r="FA114" i="1" s="1"/>
  <c r="FA6" i="1"/>
  <c r="FA3" i="1"/>
  <c r="FB2" i="1"/>
  <c r="EW14" i="1"/>
  <c r="EW12" i="1"/>
  <c r="EW105" i="1" s="1"/>
  <c r="EW22" i="1"/>
  <c r="EV37" i="1"/>
  <c r="EV38" i="1" s="1"/>
  <c r="EV41" i="1"/>
  <c r="ET69" i="1"/>
  <c r="ET71" i="1" s="1"/>
  <c r="ES55" i="1"/>
  <c r="ES57" i="1"/>
  <c r="ES56" i="1"/>
  <c r="ET35" i="1"/>
  <c r="ET39" i="1" s="1"/>
  <c r="ET42" i="1" s="1"/>
  <c r="ET44" i="1" s="1"/>
  <c r="ET139" i="1" s="1"/>
  <c r="EU31" i="1"/>
  <c r="EU32" i="1"/>
  <c r="ET51" i="1"/>
  <c r="ET52" i="1" s="1"/>
  <c r="CR75" i="1" l="1"/>
  <c r="EV184" i="1"/>
  <c r="EW119" i="1"/>
  <c r="EW121" i="1" s="1"/>
  <c r="EW107" i="1"/>
  <c r="EW23" i="1"/>
  <c r="EW86" i="1"/>
  <c r="EW92" i="1" s="1"/>
  <c r="EW100" i="1" s="1"/>
  <c r="EZ70" i="1"/>
  <c r="EZ85" i="1"/>
  <c r="ER62" i="1"/>
  <c r="ER64" i="1" s="1"/>
  <c r="ER154" i="1" s="1"/>
  <c r="ER178" i="1" s="1"/>
  <c r="ER140" i="1"/>
  <c r="ER141" i="1" s="1"/>
  <c r="ER152" i="1" s="1"/>
  <c r="EY16" i="1"/>
  <c r="EZ15" i="1"/>
  <c r="EY20" i="1"/>
  <c r="EW29" i="1"/>
  <c r="EW30" i="1"/>
  <c r="EY7" i="1"/>
  <c r="EX8" i="1"/>
  <c r="EW37" i="1"/>
  <c r="EW38" i="1" s="1"/>
  <c r="EW41" i="1"/>
  <c r="EX22" i="1"/>
  <c r="EX14" i="1"/>
  <c r="EX12" i="1"/>
  <c r="EX105" i="1" s="1"/>
  <c r="FA19" i="1"/>
  <c r="FA9" i="1"/>
  <c r="FA13" i="1" s="1"/>
  <c r="FB4" i="1"/>
  <c r="FB21" i="1" s="1"/>
  <c r="FB87" i="1" s="1"/>
  <c r="FB93" i="1" s="1"/>
  <c r="FB114" i="1" s="1"/>
  <c r="FB5" i="1"/>
  <c r="FB3" i="1"/>
  <c r="FC2" i="1"/>
  <c r="FB6" i="1"/>
  <c r="FA50" i="1"/>
  <c r="FA38" i="1"/>
  <c r="FA25" i="1"/>
  <c r="FA48" i="1"/>
  <c r="FA42" i="1"/>
  <c r="EY11" i="1"/>
  <c r="EY10" i="1"/>
  <c r="EU69" i="1"/>
  <c r="EU71" i="1" s="1"/>
  <c r="ET55" i="1"/>
  <c r="ET56" i="1"/>
  <c r="ET57" i="1"/>
  <c r="EV32" i="1"/>
  <c r="EU51" i="1"/>
  <c r="EU52" i="1" s="1"/>
  <c r="EU35" i="1"/>
  <c r="EU39" i="1" s="1"/>
  <c r="EU42" i="1" s="1"/>
  <c r="EU44" i="1" s="1"/>
  <c r="EU139" i="1" s="1"/>
  <c r="EV31" i="1"/>
  <c r="ES58" i="1"/>
  <c r="ES60" i="1" s="1"/>
  <c r="EW184" i="1" l="1"/>
  <c r="CS73" i="1"/>
  <c r="CR182" i="1"/>
  <c r="EX119" i="1"/>
  <c r="EX121" i="1" s="1"/>
  <c r="EX107" i="1"/>
  <c r="ES62" i="1"/>
  <c r="ES64" i="1" s="1"/>
  <c r="ES154" i="1" s="1"/>
  <c r="ES178" i="1" s="1"/>
  <c r="ES140" i="1"/>
  <c r="ES141" i="1" s="1"/>
  <c r="ES152" i="1" s="1"/>
  <c r="FA70" i="1"/>
  <c r="FA85" i="1"/>
  <c r="EX23" i="1"/>
  <c r="EX86" i="1"/>
  <c r="EX92" i="1" s="1"/>
  <c r="EX100" i="1" s="1"/>
  <c r="EX37" i="1"/>
  <c r="EX38" i="1" s="1"/>
  <c r="EX41" i="1"/>
  <c r="EZ10" i="1"/>
  <c r="EZ11" i="1"/>
  <c r="FC6" i="1"/>
  <c r="FC5" i="1"/>
  <c r="FC3" i="1"/>
  <c r="FD2" i="1"/>
  <c r="FC4" i="1"/>
  <c r="FC21" i="1" s="1"/>
  <c r="FC87" i="1" s="1"/>
  <c r="FC93" i="1" s="1"/>
  <c r="FC114" i="1" s="1"/>
  <c r="EZ7" i="1"/>
  <c r="EY8" i="1"/>
  <c r="EZ20" i="1"/>
  <c r="EZ16" i="1"/>
  <c r="FA15" i="1"/>
  <c r="FB42" i="1"/>
  <c r="FB48" i="1"/>
  <c r="FB25" i="1"/>
  <c r="FB50" i="1"/>
  <c r="FB38" i="1"/>
  <c r="EX29" i="1"/>
  <c r="EX30" i="1"/>
  <c r="EY22" i="1"/>
  <c r="EY14" i="1"/>
  <c r="EY12" i="1"/>
  <c r="EY105" i="1" s="1"/>
  <c r="FB9" i="1"/>
  <c r="FB13" i="1" s="1"/>
  <c r="FB19" i="1"/>
  <c r="EV69" i="1"/>
  <c r="EV71" i="1" s="1"/>
  <c r="EU56" i="1"/>
  <c r="EU55" i="1"/>
  <c r="EU57" i="1"/>
  <c r="EW31" i="1"/>
  <c r="EV35" i="1"/>
  <c r="EV39" i="1" s="1"/>
  <c r="EV42" i="1" s="1"/>
  <c r="EV44" i="1" s="1"/>
  <c r="EV139" i="1" s="1"/>
  <c r="EW32" i="1"/>
  <c r="EV51" i="1"/>
  <c r="EV52" i="1" s="1"/>
  <c r="ET58" i="1"/>
  <c r="ET60" i="1" s="1"/>
  <c r="CS142" i="1" l="1"/>
  <c r="CS77" i="1"/>
  <c r="CS78" i="1" s="1"/>
  <c r="CS80" i="1" s="1"/>
  <c r="CS74" i="1"/>
  <c r="EX184" i="1"/>
  <c r="FB70" i="1"/>
  <c r="FB85" i="1"/>
  <c r="EY23" i="1"/>
  <c r="EY86" i="1"/>
  <c r="EY92" i="1" s="1"/>
  <c r="EY100" i="1" s="1"/>
  <c r="EY107" i="1"/>
  <c r="EY119" i="1"/>
  <c r="EY121" i="1" s="1"/>
  <c r="ET62" i="1"/>
  <c r="ET64" i="1" s="1"/>
  <c r="ET154" i="1" s="1"/>
  <c r="ET178" i="1" s="1"/>
  <c r="ET140" i="1"/>
  <c r="ET141" i="1" s="1"/>
  <c r="ET152" i="1" s="1"/>
  <c r="EY30" i="1"/>
  <c r="EY29" i="1"/>
  <c r="FE2" i="1"/>
  <c r="FD3" i="1"/>
  <c r="FD6" i="1"/>
  <c r="FD4" i="1"/>
  <c r="FD21" i="1" s="1"/>
  <c r="FD87" i="1" s="1"/>
  <c r="FD93" i="1" s="1"/>
  <c r="FD114" i="1" s="1"/>
  <c r="FD5" i="1"/>
  <c r="EY41" i="1"/>
  <c r="EY37" i="1"/>
  <c r="FC9" i="1"/>
  <c r="FC13" i="1" s="1"/>
  <c r="FC19" i="1"/>
  <c r="FA10" i="1"/>
  <c r="FA11" i="1"/>
  <c r="FA16" i="1"/>
  <c r="FB15" i="1"/>
  <c r="FA20" i="1"/>
  <c r="EZ8" i="1"/>
  <c r="FA7" i="1"/>
  <c r="FC25" i="1"/>
  <c r="FC48" i="1"/>
  <c r="FC38" i="1"/>
  <c r="FC42" i="1"/>
  <c r="FC50" i="1"/>
  <c r="EZ12" i="1"/>
  <c r="EZ105" i="1" s="1"/>
  <c r="EZ14" i="1"/>
  <c r="EZ22" i="1"/>
  <c r="EW69" i="1"/>
  <c r="EW71" i="1" s="1"/>
  <c r="EV57" i="1"/>
  <c r="EV56" i="1"/>
  <c r="EV55" i="1"/>
  <c r="EU58" i="1"/>
  <c r="EU60" i="1" s="1"/>
  <c r="EW35" i="1"/>
  <c r="EW39" i="1" s="1"/>
  <c r="EW42" i="1" s="1"/>
  <c r="EW44" i="1" s="1"/>
  <c r="EW139" i="1" s="1"/>
  <c r="EX31" i="1"/>
  <c r="EX32" i="1"/>
  <c r="EW51" i="1"/>
  <c r="EW52" i="1" s="1"/>
  <c r="EY184" i="1" l="1"/>
  <c r="CS75" i="1"/>
  <c r="EU62" i="1"/>
  <c r="EU64" i="1" s="1"/>
  <c r="EU154" i="1" s="1"/>
  <c r="EU178" i="1" s="1"/>
  <c r="EU140" i="1"/>
  <c r="EU141" i="1" s="1"/>
  <c r="EU152" i="1" s="1"/>
  <c r="EZ119" i="1"/>
  <c r="EZ121" i="1" s="1"/>
  <c r="EZ107" i="1"/>
  <c r="FC70" i="1"/>
  <c r="FC85" i="1"/>
  <c r="EZ23" i="1"/>
  <c r="EZ86" i="1"/>
  <c r="EZ92" i="1" s="1"/>
  <c r="EZ100" i="1" s="1"/>
  <c r="EV58" i="1"/>
  <c r="EV60" i="1" s="1"/>
  <c r="FB16" i="1"/>
  <c r="FB20" i="1"/>
  <c r="FC15" i="1"/>
  <c r="FD38" i="1"/>
  <c r="FD50" i="1"/>
  <c r="FD48" i="1"/>
  <c r="FD25" i="1"/>
  <c r="FD42" i="1"/>
  <c r="FE4" i="1"/>
  <c r="FE21" i="1" s="1"/>
  <c r="FE87" i="1" s="1"/>
  <c r="FE93" i="1" s="1"/>
  <c r="FE114" i="1" s="1"/>
  <c r="FE3" i="1"/>
  <c r="FE5" i="1"/>
  <c r="FF2" i="1"/>
  <c r="FE6" i="1"/>
  <c r="FA8" i="1"/>
  <c r="FB7" i="1"/>
  <c r="EZ30" i="1"/>
  <c r="EZ29" i="1"/>
  <c r="FB10" i="1"/>
  <c r="FB11" i="1"/>
  <c r="FD19" i="1"/>
  <c r="FD9" i="1"/>
  <c r="FD13" i="1" s="1"/>
  <c r="EZ41" i="1"/>
  <c r="EZ37" i="1"/>
  <c r="FA22" i="1"/>
  <c r="FA14" i="1"/>
  <c r="FA12" i="1"/>
  <c r="FA105" i="1" s="1"/>
  <c r="EX69" i="1"/>
  <c r="EX71" i="1" s="1"/>
  <c r="EY32" i="1"/>
  <c r="EX51" i="1"/>
  <c r="EX52" i="1" s="1"/>
  <c r="EW57" i="1"/>
  <c r="EW56" i="1"/>
  <c r="EW55" i="1"/>
  <c r="EX35" i="1"/>
  <c r="EX39" i="1" s="1"/>
  <c r="EX42" i="1" s="1"/>
  <c r="EX44" i="1" s="1"/>
  <c r="EX139" i="1" s="1"/>
  <c r="EY31" i="1"/>
  <c r="CT73" i="1" l="1"/>
  <c r="CS182" i="1"/>
  <c r="EZ184" i="1"/>
  <c r="FD70" i="1"/>
  <c r="FD85" i="1"/>
  <c r="EV62" i="1"/>
  <c r="EV64" i="1" s="1"/>
  <c r="EV154" i="1" s="1"/>
  <c r="EV178" i="1" s="1"/>
  <c r="EV140" i="1"/>
  <c r="EV141" i="1" s="1"/>
  <c r="EV152" i="1" s="1"/>
  <c r="FA119" i="1"/>
  <c r="FA121" i="1" s="1"/>
  <c r="FA107" i="1"/>
  <c r="FA23" i="1"/>
  <c r="FA86" i="1"/>
  <c r="FA92" i="1" s="1"/>
  <c r="FA100" i="1" s="1"/>
  <c r="FG2" i="1"/>
  <c r="FF5" i="1"/>
  <c r="FF3" i="1"/>
  <c r="FF6" i="1"/>
  <c r="FF4" i="1"/>
  <c r="FF21" i="1" s="1"/>
  <c r="FF87" i="1" s="1"/>
  <c r="FF93" i="1" s="1"/>
  <c r="FF114" i="1" s="1"/>
  <c r="FB14" i="1"/>
  <c r="FB12" i="1"/>
  <c r="FB105" i="1" s="1"/>
  <c r="FB22" i="1"/>
  <c r="FC7" i="1"/>
  <c r="FB8" i="1"/>
  <c r="FE50" i="1"/>
  <c r="FE38" i="1"/>
  <c r="FE25" i="1"/>
  <c r="FE42" i="1"/>
  <c r="FE48" i="1"/>
  <c r="FC16" i="1"/>
  <c r="FD15" i="1"/>
  <c r="FC20" i="1"/>
  <c r="FA29" i="1"/>
  <c r="FA30" i="1"/>
  <c r="FC10" i="1"/>
  <c r="FC11" i="1"/>
  <c r="FA41" i="1"/>
  <c r="FA37" i="1"/>
  <c r="FE19" i="1"/>
  <c r="FE9" i="1"/>
  <c r="FE13" i="1" s="1"/>
  <c r="EY69" i="1"/>
  <c r="EY71" i="1" s="1"/>
  <c r="EX55" i="1"/>
  <c r="EX56" i="1"/>
  <c r="EX57" i="1"/>
  <c r="EW58" i="1"/>
  <c r="EW60" i="1" s="1"/>
  <c r="EY35" i="1"/>
  <c r="EY39" i="1" s="1"/>
  <c r="EY44" i="1" s="1"/>
  <c r="EY139" i="1" s="1"/>
  <c r="EZ31" i="1"/>
  <c r="EZ32" i="1"/>
  <c r="EY51" i="1"/>
  <c r="EY52" i="1" s="1"/>
  <c r="FA184" i="1" l="1"/>
  <c r="CT142" i="1"/>
  <c r="CT77" i="1"/>
  <c r="CT78" i="1" s="1"/>
  <c r="CT80" i="1" s="1"/>
  <c r="CT74" i="1"/>
  <c r="FE70" i="1"/>
  <c r="FE85" i="1"/>
  <c r="FB23" i="1"/>
  <c r="FB86" i="1"/>
  <c r="FB92" i="1" s="1"/>
  <c r="FB100" i="1" s="1"/>
  <c r="FB119" i="1"/>
  <c r="FB121" i="1" s="1"/>
  <c r="FB107" i="1"/>
  <c r="EW62" i="1"/>
  <c r="EW64" i="1" s="1"/>
  <c r="EW154" i="1" s="1"/>
  <c r="EW178" i="1" s="1"/>
  <c r="EW140" i="1"/>
  <c r="EW141" i="1" s="1"/>
  <c r="EW152" i="1" s="1"/>
  <c r="FB29" i="1"/>
  <c r="FB30" i="1"/>
  <c r="FF9" i="1"/>
  <c r="FF13" i="1" s="1"/>
  <c r="FF19" i="1"/>
  <c r="FC14" i="1"/>
  <c r="FC22" i="1"/>
  <c r="FC12" i="1"/>
  <c r="FC105" i="1" s="1"/>
  <c r="FB37" i="1"/>
  <c r="FB41" i="1"/>
  <c r="FF25" i="1"/>
  <c r="FF50" i="1"/>
  <c r="FF38" i="1"/>
  <c r="FF48" i="1"/>
  <c r="FF42" i="1"/>
  <c r="FD10" i="1"/>
  <c r="FD11" i="1"/>
  <c r="FE15" i="1"/>
  <c r="FD20" i="1"/>
  <c r="FD16" i="1"/>
  <c r="FD7" i="1"/>
  <c r="FC8" i="1"/>
  <c r="FG4" i="1"/>
  <c r="FG21" i="1" s="1"/>
  <c r="FG87" i="1" s="1"/>
  <c r="FG93" i="1" s="1"/>
  <c r="FG114" i="1" s="1"/>
  <c r="FG3" i="1"/>
  <c r="FG5" i="1"/>
  <c r="FG6" i="1"/>
  <c r="FH2" i="1"/>
  <c r="EZ69" i="1"/>
  <c r="EZ71" i="1" s="1"/>
  <c r="FA32" i="1"/>
  <c r="EZ51" i="1"/>
  <c r="EZ52" i="1" s="1"/>
  <c r="FA31" i="1"/>
  <c r="EZ35" i="1"/>
  <c r="EZ39" i="1" s="1"/>
  <c r="EZ44" i="1" s="1"/>
  <c r="EZ139" i="1" s="1"/>
  <c r="EX58" i="1"/>
  <c r="EX60" i="1" s="1"/>
  <c r="EY55" i="1"/>
  <c r="EY56" i="1"/>
  <c r="EY57" i="1"/>
  <c r="CT75" i="1" l="1"/>
  <c r="FB184" i="1"/>
  <c r="FC119" i="1"/>
  <c r="FC121" i="1" s="1"/>
  <c r="FC107" i="1"/>
  <c r="FC23" i="1"/>
  <c r="FC86" i="1"/>
  <c r="FC92" i="1" s="1"/>
  <c r="FC100" i="1" s="1"/>
  <c r="EX62" i="1"/>
  <c r="EX64" i="1" s="1"/>
  <c r="EX154" i="1" s="1"/>
  <c r="EX178" i="1" s="1"/>
  <c r="EX140" i="1"/>
  <c r="EX141" i="1" s="1"/>
  <c r="EX152" i="1" s="1"/>
  <c r="FF70" i="1"/>
  <c r="FF85" i="1"/>
  <c r="FG48" i="1"/>
  <c r="FG25" i="1"/>
  <c r="FG42" i="1"/>
  <c r="FG38" i="1"/>
  <c r="FG50" i="1"/>
  <c r="FD8" i="1"/>
  <c r="FE7" i="1"/>
  <c r="EY58" i="1"/>
  <c r="EY60" i="1" s="1"/>
  <c r="FE11" i="1"/>
  <c r="FE10" i="1"/>
  <c r="FC29" i="1"/>
  <c r="FC30" i="1"/>
  <c r="FG9" i="1"/>
  <c r="FG13" i="1" s="1"/>
  <c r="FG19" i="1"/>
  <c r="FH4" i="1"/>
  <c r="FH21" i="1" s="1"/>
  <c r="FH87" i="1" s="1"/>
  <c r="FH93" i="1" s="1"/>
  <c r="FH114" i="1" s="1"/>
  <c r="FH5" i="1"/>
  <c r="FH6" i="1"/>
  <c r="FI2" i="1"/>
  <c r="FH3" i="1"/>
  <c r="FD22" i="1"/>
  <c r="FD14" i="1"/>
  <c r="FD12" i="1"/>
  <c r="FD105" i="1" s="1"/>
  <c r="FC41" i="1"/>
  <c r="FC37" i="1"/>
  <c r="FF15" i="1"/>
  <c r="FE20" i="1"/>
  <c r="FE16" i="1"/>
  <c r="FA69" i="1"/>
  <c r="FA71" i="1" s="1"/>
  <c r="EZ56" i="1"/>
  <c r="EZ55" i="1"/>
  <c r="EZ57" i="1"/>
  <c r="FA35" i="1"/>
  <c r="FA39" i="1" s="1"/>
  <c r="FA44" i="1" s="1"/>
  <c r="FA139" i="1" s="1"/>
  <c r="FB31" i="1"/>
  <c r="FB32" i="1"/>
  <c r="FA51" i="1"/>
  <c r="FA52" i="1" s="1"/>
  <c r="FC184" i="1" l="1"/>
  <c r="CU73" i="1"/>
  <c r="CT182" i="1"/>
  <c r="FD119" i="1"/>
  <c r="FD121" i="1" s="1"/>
  <c r="FD107" i="1"/>
  <c r="FG70" i="1"/>
  <c r="FG85" i="1"/>
  <c r="FD23" i="1"/>
  <c r="FD86" i="1"/>
  <c r="FD92" i="1" s="1"/>
  <c r="FD100" i="1" s="1"/>
  <c r="EY62" i="1"/>
  <c r="EY64" i="1" s="1"/>
  <c r="EY154" i="1" s="1"/>
  <c r="EY178" i="1" s="1"/>
  <c r="EY140" i="1"/>
  <c r="EY141" i="1" s="1"/>
  <c r="EY152" i="1" s="1"/>
  <c r="FH42" i="1"/>
  <c r="FH48" i="1"/>
  <c r="FH50" i="1"/>
  <c r="FH38" i="1"/>
  <c r="FH25" i="1"/>
  <c r="FH19" i="1"/>
  <c r="FH9" i="1"/>
  <c r="FH13" i="1" s="1"/>
  <c r="FE8" i="1"/>
  <c r="FF7" i="1"/>
  <c r="FD29" i="1"/>
  <c r="FD30" i="1"/>
  <c r="FI4" i="1"/>
  <c r="FI21" i="1" s="1"/>
  <c r="FI87" i="1" s="1"/>
  <c r="FI93" i="1" s="1"/>
  <c r="FI114" i="1" s="1"/>
  <c r="FI3" i="1"/>
  <c r="FI5" i="1"/>
  <c r="FI6" i="1"/>
  <c r="FJ2" i="1"/>
  <c r="FF10" i="1"/>
  <c r="FF11" i="1"/>
  <c r="FD41" i="1"/>
  <c r="FD37" i="1"/>
  <c r="FG15" i="1"/>
  <c r="FF16" i="1"/>
  <c r="FF20" i="1"/>
  <c r="FE14" i="1"/>
  <c r="FE22" i="1"/>
  <c r="FE12" i="1"/>
  <c r="FE105" i="1" s="1"/>
  <c r="FB69" i="1"/>
  <c r="FB71" i="1" s="1"/>
  <c r="FA57" i="1"/>
  <c r="FA56" i="1"/>
  <c r="FA55" i="1"/>
  <c r="FC32" i="1"/>
  <c r="FB51" i="1"/>
  <c r="FB52" i="1" s="1"/>
  <c r="EZ58" i="1"/>
  <c r="EZ60" i="1" s="1"/>
  <c r="FB35" i="1"/>
  <c r="FB39" i="1" s="1"/>
  <c r="FB44" i="1" s="1"/>
  <c r="FB139" i="1" s="1"/>
  <c r="FC31" i="1"/>
  <c r="CU142" i="1" l="1"/>
  <c r="CU77" i="1"/>
  <c r="CU78" i="1" s="1"/>
  <c r="CU80" i="1" s="1"/>
  <c r="CU74" i="1"/>
  <c r="FD184" i="1"/>
  <c r="FE23" i="1"/>
  <c r="FE86" i="1"/>
  <c r="FE92" i="1" s="1"/>
  <c r="FE100" i="1" s="1"/>
  <c r="EZ62" i="1"/>
  <c r="EZ64" i="1" s="1"/>
  <c r="EZ154" i="1" s="1"/>
  <c r="EZ178" i="1" s="1"/>
  <c r="EZ140" i="1"/>
  <c r="EZ141" i="1" s="1"/>
  <c r="EZ152" i="1" s="1"/>
  <c r="FE107" i="1"/>
  <c r="FE119" i="1"/>
  <c r="FE121" i="1" s="1"/>
  <c r="FH70" i="1"/>
  <c r="FH85" i="1"/>
  <c r="FK2" i="1"/>
  <c r="FJ3" i="1"/>
  <c r="FJ5" i="1"/>
  <c r="FJ6" i="1"/>
  <c r="FJ4" i="1"/>
  <c r="FJ21" i="1" s="1"/>
  <c r="FJ87" i="1" s="1"/>
  <c r="FJ93" i="1" s="1"/>
  <c r="FJ114" i="1" s="1"/>
  <c r="FE37" i="1"/>
  <c r="FE41" i="1"/>
  <c r="FE29" i="1"/>
  <c r="FE30" i="1"/>
  <c r="FF22" i="1"/>
  <c r="FF12" i="1"/>
  <c r="FF105" i="1" s="1"/>
  <c r="FF14" i="1"/>
  <c r="FI42" i="1"/>
  <c r="FI38" i="1"/>
  <c r="FI48" i="1"/>
  <c r="FI25" i="1"/>
  <c r="FI50" i="1"/>
  <c r="FG16" i="1"/>
  <c r="FG20" i="1"/>
  <c r="FH15" i="1"/>
  <c r="FG11" i="1"/>
  <c r="FG10" i="1"/>
  <c r="FI9" i="1"/>
  <c r="FI13" i="1" s="1"/>
  <c r="FI19" i="1"/>
  <c r="FG7" i="1"/>
  <c r="FF8" i="1"/>
  <c r="FC69" i="1"/>
  <c r="FC71" i="1" s="1"/>
  <c r="FB55" i="1"/>
  <c r="FB56" i="1"/>
  <c r="FB57" i="1"/>
  <c r="FC35" i="1"/>
  <c r="FC39" i="1" s="1"/>
  <c r="FC44" i="1" s="1"/>
  <c r="FC139" i="1" s="1"/>
  <c r="FD31" i="1"/>
  <c r="FD32" i="1"/>
  <c r="FC51" i="1"/>
  <c r="FC52" i="1" s="1"/>
  <c r="FA58" i="1"/>
  <c r="FA60" i="1" s="1"/>
  <c r="FE184" i="1" l="1"/>
  <c r="CU75" i="1"/>
  <c r="FF119" i="1"/>
  <c r="FF121" i="1" s="1"/>
  <c r="FF107" i="1"/>
  <c r="FI70" i="1"/>
  <c r="FI85" i="1"/>
  <c r="FF23" i="1"/>
  <c r="FF86" i="1"/>
  <c r="FF92" i="1" s="1"/>
  <c r="FF100" i="1" s="1"/>
  <c r="FA62" i="1"/>
  <c r="FA64" i="1" s="1"/>
  <c r="FA154" i="1" s="1"/>
  <c r="FA178" i="1" s="1"/>
  <c r="FA140" i="1"/>
  <c r="FA141" i="1" s="1"/>
  <c r="FA152" i="1" s="1"/>
  <c r="FF29" i="1"/>
  <c r="FF30" i="1"/>
  <c r="FJ48" i="1"/>
  <c r="FJ25" i="1"/>
  <c r="FJ50" i="1"/>
  <c r="FJ38" i="1"/>
  <c r="FJ42" i="1"/>
  <c r="FH20" i="1"/>
  <c r="FH16" i="1"/>
  <c r="FI15" i="1"/>
  <c r="FF41" i="1"/>
  <c r="FF37" i="1"/>
  <c r="FH11" i="1"/>
  <c r="FH10" i="1"/>
  <c r="FJ9" i="1"/>
  <c r="FJ13" i="1" s="1"/>
  <c r="FJ19" i="1"/>
  <c r="FH7" i="1"/>
  <c r="FG8" i="1"/>
  <c r="FG14" i="1"/>
  <c r="FG12" i="1"/>
  <c r="FG105" i="1" s="1"/>
  <c r="FG22" i="1"/>
  <c r="FK3" i="1"/>
  <c r="FK5" i="1"/>
  <c r="FK4" i="1"/>
  <c r="FK21" i="1" s="1"/>
  <c r="FK87" i="1" s="1"/>
  <c r="FK93" i="1" s="1"/>
  <c r="FK114" i="1" s="1"/>
  <c r="FL2" i="1"/>
  <c r="FK6" i="1"/>
  <c r="FD69" i="1"/>
  <c r="FD71" i="1" s="1"/>
  <c r="FE31" i="1"/>
  <c r="FD35" i="1"/>
  <c r="FD39" i="1" s="1"/>
  <c r="FD44" i="1" s="1"/>
  <c r="FD139" i="1" s="1"/>
  <c r="FB58" i="1"/>
  <c r="FB60" i="1" s="1"/>
  <c r="FC57" i="1"/>
  <c r="FC55" i="1"/>
  <c r="FC56" i="1"/>
  <c r="FE32" i="1"/>
  <c r="FD51" i="1"/>
  <c r="FD52" i="1" s="1"/>
  <c r="CV73" i="1" l="1"/>
  <c r="CU182" i="1"/>
  <c r="FF184" i="1"/>
  <c r="FG23" i="1"/>
  <c r="FG86" i="1"/>
  <c r="FG92" i="1" s="1"/>
  <c r="FG100" i="1" s="1"/>
  <c r="FG119" i="1"/>
  <c r="FG121" i="1" s="1"/>
  <c r="FG107" i="1"/>
  <c r="FJ70" i="1"/>
  <c r="FJ85" i="1"/>
  <c r="FB62" i="1"/>
  <c r="FB64" i="1" s="1"/>
  <c r="FB154" i="1" s="1"/>
  <c r="FB178" i="1" s="1"/>
  <c r="FB140" i="1"/>
  <c r="FB141" i="1" s="1"/>
  <c r="FB152" i="1" s="1"/>
  <c r="FK42" i="1"/>
  <c r="FK38" i="1"/>
  <c r="FK50" i="1"/>
  <c r="FK25" i="1"/>
  <c r="FK48" i="1"/>
  <c r="FK9" i="1"/>
  <c r="FK13" i="1" s="1"/>
  <c r="FK19" i="1"/>
  <c r="FG37" i="1"/>
  <c r="FG41" i="1"/>
  <c r="FI11" i="1"/>
  <c r="FI10" i="1"/>
  <c r="FI16" i="1"/>
  <c r="FI20" i="1"/>
  <c r="FJ15" i="1"/>
  <c r="FG30" i="1"/>
  <c r="FG29" i="1"/>
  <c r="FM2" i="1"/>
  <c r="FL3" i="1"/>
  <c r="FL6" i="1"/>
  <c r="FL5" i="1"/>
  <c r="FL4" i="1"/>
  <c r="FL21" i="1" s="1"/>
  <c r="FL87" i="1" s="1"/>
  <c r="FL93" i="1" s="1"/>
  <c r="FL114" i="1" s="1"/>
  <c r="FI7" i="1"/>
  <c r="FH8" i="1"/>
  <c r="FH22" i="1"/>
  <c r="FH14" i="1"/>
  <c r="FH12" i="1"/>
  <c r="FH105" i="1" s="1"/>
  <c r="FE69" i="1"/>
  <c r="FE71" i="1" s="1"/>
  <c r="FD55" i="1"/>
  <c r="FD56" i="1"/>
  <c r="FD57" i="1"/>
  <c r="FF32" i="1"/>
  <c r="FE51" i="1"/>
  <c r="FE52" i="1" s="1"/>
  <c r="FC58" i="1"/>
  <c r="FC60" i="1" s="1"/>
  <c r="FE35" i="1"/>
  <c r="FE39" i="1" s="1"/>
  <c r="FE44" i="1" s="1"/>
  <c r="FE139" i="1" s="1"/>
  <c r="FF31" i="1"/>
  <c r="FG184" i="1" l="1"/>
  <c r="CV77" i="1"/>
  <c r="CV78" i="1" s="1"/>
  <c r="CV80" i="1" s="1"/>
  <c r="CV142" i="1"/>
  <c r="CV74" i="1"/>
  <c r="FH119" i="1"/>
  <c r="FH121" i="1" s="1"/>
  <c r="FH107" i="1"/>
  <c r="FH23" i="1"/>
  <c r="FH86" i="1"/>
  <c r="FH92" i="1" s="1"/>
  <c r="FH100" i="1" s="1"/>
  <c r="FC62" i="1"/>
  <c r="FC64" i="1" s="1"/>
  <c r="FC154" i="1" s="1"/>
  <c r="FC178" i="1" s="1"/>
  <c r="FC140" i="1"/>
  <c r="FC141" i="1" s="1"/>
  <c r="FC152" i="1" s="1"/>
  <c r="FK70" i="1"/>
  <c r="FK85" i="1"/>
  <c r="FH41" i="1"/>
  <c r="FH37" i="1"/>
  <c r="FJ11" i="1"/>
  <c r="FJ10" i="1"/>
  <c r="FD58" i="1"/>
  <c r="FD60" i="1" s="1"/>
  <c r="FH30" i="1"/>
  <c r="FH29" i="1"/>
  <c r="FJ7" i="1"/>
  <c r="FI8" i="1"/>
  <c r="FL9" i="1"/>
  <c r="FL13" i="1" s="1"/>
  <c r="FL19" i="1"/>
  <c r="FK15" i="1"/>
  <c r="FJ20" i="1"/>
  <c r="FJ16" i="1"/>
  <c r="FI12" i="1"/>
  <c r="FI105" i="1" s="1"/>
  <c r="FI22" i="1"/>
  <c r="FI14" i="1"/>
  <c r="FL50" i="1"/>
  <c r="FL25" i="1"/>
  <c r="FL42" i="1"/>
  <c r="FL38" i="1"/>
  <c r="FL48" i="1"/>
  <c r="FM3" i="1"/>
  <c r="FN2" i="1"/>
  <c r="FM6" i="1"/>
  <c r="FM4" i="1"/>
  <c r="FM21" i="1" s="1"/>
  <c r="FM87" i="1" s="1"/>
  <c r="FM93" i="1" s="1"/>
  <c r="FM114" i="1" s="1"/>
  <c r="FM5" i="1"/>
  <c r="FF69" i="1"/>
  <c r="FF71" i="1" s="1"/>
  <c r="FF35" i="1"/>
  <c r="FF39" i="1" s="1"/>
  <c r="FF44" i="1" s="1"/>
  <c r="FF139" i="1" s="1"/>
  <c r="FG31" i="1"/>
  <c r="FG32" i="1"/>
  <c r="FF51" i="1"/>
  <c r="FF52" i="1" s="1"/>
  <c r="FE56" i="1"/>
  <c r="FE55" i="1"/>
  <c r="FE57" i="1"/>
  <c r="CV75" i="1" l="1"/>
  <c r="FH184" i="1"/>
  <c r="FI23" i="1"/>
  <c r="FI86" i="1"/>
  <c r="FI92" i="1" s="1"/>
  <c r="FI100" i="1" s="1"/>
  <c r="FI107" i="1"/>
  <c r="FI119" i="1"/>
  <c r="FI121" i="1" s="1"/>
  <c r="FL70" i="1"/>
  <c r="FL85" i="1"/>
  <c r="FD62" i="1"/>
  <c r="FD64" i="1" s="1"/>
  <c r="FD154" i="1" s="1"/>
  <c r="FD178" i="1" s="1"/>
  <c r="FD140" i="1"/>
  <c r="FD141" i="1" s="1"/>
  <c r="FD152" i="1" s="1"/>
  <c r="FK20" i="1"/>
  <c r="FL15" i="1"/>
  <c r="FK16" i="1"/>
  <c r="FK10" i="1"/>
  <c r="FK11" i="1"/>
  <c r="FM48" i="1"/>
  <c r="FM25" i="1"/>
  <c r="FM50" i="1"/>
  <c r="FM38" i="1"/>
  <c r="FM42" i="1"/>
  <c r="FM9" i="1"/>
  <c r="FM13" i="1" s="1"/>
  <c r="FM19" i="1"/>
  <c r="FI29" i="1"/>
  <c r="FI30" i="1"/>
  <c r="FJ22" i="1"/>
  <c r="FJ12" i="1"/>
  <c r="FJ105" i="1" s="1"/>
  <c r="FJ14" i="1"/>
  <c r="FN3" i="1"/>
  <c r="FN4" i="1"/>
  <c r="FN21" i="1" s="1"/>
  <c r="FN87" i="1" s="1"/>
  <c r="FN93" i="1" s="1"/>
  <c r="FN114" i="1" s="1"/>
  <c r="FO2" i="1"/>
  <c r="FN6" i="1"/>
  <c r="FN5" i="1"/>
  <c r="FJ8" i="1"/>
  <c r="FK7" i="1"/>
  <c r="FI41" i="1"/>
  <c r="FI37" i="1"/>
  <c r="FG69" i="1"/>
  <c r="FG71" i="1" s="1"/>
  <c r="FH32" i="1"/>
  <c r="FG51" i="1"/>
  <c r="FG52" i="1" s="1"/>
  <c r="FE58" i="1"/>
  <c r="FE60" i="1" s="1"/>
  <c r="FH31" i="1"/>
  <c r="FG35" i="1"/>
  <c r="FG39" i="1" s="1"/>
  <c r="FG44" i="1" s="1"/>
  <c r="FG139" i="1" s="1"/>
  <c r="FF55" i="1"/>
  <c r="FF56" i="1"/>
  <c r="FF57" i="1"/>
  <c r="FI184" i="1" l="1"/>
  <c r="CW73" i="1"/>
  <c r="CV182" i="1"/>
  <c r="FE62" i="1"/>
  <c r="FE64" i="1" s="1"/>
  <c r="FE154" i="1" s="1"/>
  <c r="FE178" i="1" s="1"/>
  <c r="FE140" i="1"/>
  <c r="FE141" i="1" s="1"/>
  <c r="FE152" i="1" s="1"/>
  <c r="FJ23" i="1"/>
  <c r="FJ86" i="1"/>
  <c r="FJ92" i="1" s="1"/>
  <c r="FJ100" i="1" s="1"/>
  <c r="FJ119" i="1"/>
  <c r="FJ121" i="1" s="1"/>
  <c r="FJ107" i="1"/>
  <c r="FM70" i="1"/>
  <c r="FM85" i="1"/>
  <c r="FK8" i="1"/>
  <c r="FL7" i="1"/>
  <c r="FJ30" i="1"/>
  <c r="FJ29" i="1"/>
  <c r="FJ37" i="1"/>
  <c r="FJ41" i="1"/>
  <c r="FL10" i="1"/>
  <c r="FL11" i="1"/>
  <c r="FN42" i="1"/>
  <c r="FN38" i="1"/>
  <c r="FN48" i="1"/>
  <c r="FN25" i="1"/>
  <c r="FN50" i="1"/>
  <c r="FN9" i="1"/>
  <c r="FN13" i="1" s="1"/>
  <c r="FN19" i="1"/>
  <c r="FL16" i="1"/>
  <c r="FL20" i="1"/>
  <c r="FM15" i="1"/>
  <c r="FO6" i="1"/>
  <c r="FO3" i="1"/>
  <c r="FP2" i="1"/>
  <c r="FO5" i="1"/>
  <c r="FO4" i="1"/>
  <c r="FO21" i="1" s="1"/>
  <c r="FO87" i="1" s="1"/>
  <c r="FO93" i="1" s="1"/>
  <c r="FO114" i="1" s="1"/>
  <c r="FK12" i="1"/>
  <c r="FK105" i="1" s="1"/>
  <c r="FK14" i="1"/>
  <c r="FK22" i="1"/>
  <c r="FH69" i="1"/>
  <c r="FH71" i="1" s="1"/>
  <c r="FI31" i="1"/>
  <c r="FH35" i="1"/>
  <c r="FH39" i="1" s="1"/>
  <c r="FH44" i="1" s="1"/>
  <c r="FH139" i="1" s="1"/>
  <c r="FG57" i="1"/>
  <c r="FG56" i="1"/>
  <c r="FG55" i="1"/>
  <c r="FF58" i="1"/>
  <c r="FF60" i="1" s="1"/>
  <c r="FI32" i="1"/>
  <c r="FH51" i="1"/>
  <c r="FH52" i="1" s="1"/>
  <c r="CW142" i="1" l="1"/>
  <c r="CW77" i="1"/>
  <c r="CW78" i="1" s="1"/>
  <c r="CW80" i="1" s="1"/>
  <c r="CW74" i="1"/>
  <c r="FJ184" i="1"/>
  <c r="FF62" i="1"/>
  <c r="FF64" i="1" s="1"/>
  <c r="FF154" i="1" s="1"/>
  <c r="FF178" i="1" s="1"/>
  <c r="FF140" i="1"/>
  <c r="FF141" i="1" s="1"/>
  <c r="FF152" i="1" s="1"/>
  <c r="FN70" i="1"/>
  <c r="FN85" i="1"/>
  <c r="FK23" i="1"/>
  <c r="FK86" i="1"/>
  <c r="FK92" i="1" s="1"/>
  <c r="FK100" i="1" s="1"/>
  <c r="FK119" i="1"/>
  <c r="FK121" i="1" s="1"/>
  <c r="FK107" i="1"/>
  <c r="FK30" i="1"/>
  <c r="FK29" i="1"/>
  <c r="FO19" i="1"/>
  <c r="FO9" i="1"/>
  <c r="FO13" i="1" s="1"/>
  <c r="FM10" i="1"/>
  <c r="FM11" i="1"/>
  <c r="FO42" i="1"/>
  <c r="FO50" i="1"/>
  <c r="FO38" i="1"/>
  <c r="FO48" i="1"/>
  <c r="FO25" i="1"/>
  <c r="FM16" i="1"/>
  <c r="FN15" i="1"/>
  <c r="FM20" i="1"/>
  <c r="FL8" i="1"/>
  <c r="FM7" i="1"/>
  <c r="FL12" i="1"/>
  <c r="FL105" i="1" s="1"/>
  <c r="FL14" i="1"/>
  <c r="FL22" i="1"/>
  <c r="FG58" i="1"/>
  <c r="FG60" i="1" s="1"/>
  <c r="FP3" i="1"/>
  <c r="FP6" i="1"/>
  <c r="FQ2" i="1"/>
  <c r="FP4" i="1"/>
  <c r="FP21" i="1" s="1"/>
  <c r="FP87" i="1" s="1"/>
  <c r="FP93" i="1" s="1"/>
  <c r="FP114" i="1" s="1"/>
  <c r="FP5" i="1"/>
  <c r="FK41" i="1"/>
  <c r="FK37" i="1"/>
  <c r="FI69" i="1"/>
  <c r="FI71" i="1" s="1"/>
  <c r="FH57" i="1"/>
  <c r="FH55" i="1"/>
  <c r="FH56" i="1"/>
  <c r="FJ32" i="1"/>
  <c r="FI51" i="1"/>
  <c r="FI52" i="1" s="1"/>
  <c r="FI35" i="1"/>
  <c r="FI39" i="1" s="1"/>
  <c r="FI44" i="1" s="1"/>
  <c r="FI139" i="1" s="1"/>
  <c r="FJ31" i="1"/>
  <c r="FK184" i="1" l="1"/>
  <c r="CW75" i="1"/>
  <c r="FL23" i="1"/>
  <c r="FL86" i="1"/>
  <c r="FL92" i="1" s="1"/>
  <c r="FL100" i="1" s="1"/>
  <c r="FO70" i="1"/>
  <c r="FO85" i="1"/>
  <c r="FL119" i="1"/>
  <c r="FL121" i="1" s="1"/>
  <c r="FL107" i="1"/>
  <c r="FG62" i="1"/>
  <c r="FG64" i="1" s="1"/>
  <c r="FG154" i="1" s="1"/>
  <c r="FG178" i="1" s="1"/>
  <c r="FG140" i="1"/>
  <c r="FG141" i="1" s="1"/>
  <c r="FG152" i="1" s="1"/>
  <c r="FQ3" i="1"/>
  <c r="FR2" i="1"/>
  <c r="FQ4" i="1"/>
  <c r="FQ21" i="1" s="1"/>
  <c r="FQ87" i="1" s="1"/>
  <c r="FQ93" i="1" s="1"/>
  <c r="FQ114" i="1" s="1"/>
  <c r="FQ5" i="1"/>
  <c r="FQ6" i="1"/>
  <c r="FL41" i="1"/>
  <c r="FL37" i="1"/>
  <c r="FM14" i="1"/>
  <c r="FM12" i="1"/>
  <c r="FM105" i="1" s="1"/>
  <c r="FM22" i="1"/>
  <c r="FN7" i="1"/>
  <c r="FM8" i="1"/>
  <c r="FP50" i="1"/>
  <c r="FP25" i="1"/>
  <c r="FP42" i="1"/>
  <c r="FP38" i="1"/>
  <c r="FP48" i="1"/>
  <c r="FP9" i="1"/>
  <c r="FP13" i="1" s="1"/>
  <c r="FP19" i="1"/>
  <c r="FL29" i="1"/>
  <c r="FL30" i="1"/>
  <c r="FO15" i="1"/>
  <c r="FN20" i="1"/>
  <c r="FN16" i="1"/>
  <c r="FN11" i="1"/>
  <c r="FN10" i="1"/>
  <c r="FJ69" i="1"/>
  <c r="FJ71" i="1" s="1"/>
  <c r="FJ35" i="1"/>
  <c r="FJ39" i="1" s="1"/>
  <c r="FJ44" i="1" s="1"/>
  <c r="FJ139" i="1" s="1"/>
  <c r="FK31" i="1"/>
  <c r="FH58" i="1"/>
  <c r="FH60" i="1" s="1"/>
  <c r="FK32" i="1"/>
  <c r="FJ51" i="1"/>
  <c r="FJ52" i="1" s="1"/>
  <c r="FI55" i="1"/>
  <c r="FI56" i="1"/>
  <c r="FI57" i="1"/>
  <c r="CX73" i="1" l="1"/>
  <c r="CW182" i="1"/>
  <c r="FL184" i="1"/>
  <c r="FM23" i="1"/>
  <c r="FM86" i="1"/>
  <c r="FM92" i="1" s="1"/>
  <c r="FM100" i="1" s="1"/>
  <c r="FM107" i="1"/>
  <c r="FM119" i="1"/>
  <c r="FM121" i="1" s="1"/>
  <c r="FH62" i="1"/>
  <c r="FH64" i="1" s="1"/>
  <c r="FH154" i="1" s="1"/>
  <c r="FH178" i="1" s="1"/>
  <c r="FH140" i="1"/>
  <c r="FH141" i="1" s="1"/>
  <c r="FH152" i="1" s="1"/>
  <c r="FP70" i="1"/>
  <c r="FP85" i="1"/>
  <c r="FQ42" i="1"/>
  <c r="FQ48" i="1"/>
  <c r="FQ25" i="1"/>
  <c r="FQ50" i="1"/>
  <c r="FQ38" i="1"/>
  <c r="FI58" i="1"/>
  <c r="FI60" i="1" s="1"/>
  <c r="FO7" i="1"/>
  <c r="FN8" i="1"/>
  <c r="FM37" i="1"/>
  <c r="FM41" i="1"/>
  <c r="FO11" i="1"/>
  <c r="FO10" i="1"/>
  <c r="FO20" i="1"/>
  <c r="FO16" i="1"/>
  <c r="FP15" i="1"/>
  <c r="FR4" i="1"/>
  <c r="FR21" i="1" s="1"/>
  <c r="FR87" i="1" s="1"/>
  <c r="FR93" i="1" s="1"/>
  <c r="FR114" i="1" s="1"/>
  <c r="FR6" i="1"/>
  <c r="FR5" i="1"/>
  <c r="FS2" i="1"/>
  <c r="FR3" i="1"/>
  <c r="FN12" i="1"/>
  <c r="FN105" i="1" s="1"/>
  <c r="FN22" i="1"/>
  <c r="FN14" i="1"/>
  <c r="FM30" i="1"/>
  <c r="FM29" i="1"/>
  <c r="FQ19" i="1"/>
  <c r="FQ9" i="1"/>
  <c r="FQ13" i="1" s="1"/>
  <c r="FK69" i="1"/>
  <c r="FK71" i="1" s="1"/>
  <c r="FJ55" i="1"/>
  <c r="FJ56" i="1"/>
  <c r="FJ57" i="1"/>
  <c r="FL32" i="1"/>
  <c r="FK51" i="1"/>
  <c r="FK52" i="1" s="1"/>
  <c r="FK35" i="1"/>
  <c r="FK39" i="1" s="1"/>
  <c r="FK44" i="1" s="1"/>
  <c r="FK139" i="1" s="1"/>
  <c r="FL31" i="1"/>
  <c r="FM184" i="1" l="1"/>
  <c r="CX142" i="1"/>
  <c r="CX77" i="1"/>
  <c r="CX78" i="1" s="1"/>
  <c r="CX80" i="1" s="1"/>
  <c r="CX74" i="1"/>
  <c r="FN23" i="1"/>
  <c r="FN86" i="1"/>
  <c r="FN92" i="1" s="1"/>
  <c r="FN100" i="1" s="1"/>
  <c r="FI62" i="1"/>
  <c r="FI64" i="1" s="1"/>
  <c r="FI154" i="1" s="1"/>
  <c r="FI178" i="1" s="1"/>
  <c r="FI140" i="1"/>
  <c r="FI141" i="1" s="1"/>
  <c r="FI152" i="1" s="1"/>
  <c r="FQ70" i="1"/>
  <c r="FQ85" i="1"/>
  <c r="FN119" i="1"/>
  <c r="FN121" i="1" s="1"/>
  <c r="FN107" i="1"/>
  <c r="FP10" i="1"/>
  <c r="FP11" i="1"/>
  <c r="FN37" i="1"/>
  <c r="FN41" i="1"/>
  <c r="FS5" i="1"/>
  <c r="FS4" i="1"/>
  <c r="FS21" i="1" s="1"/>
  <c r="FS87" i="1" s="1"/>
  <c r="FS93" i="1" s="1"/>
  <c r="FS114" i="1" s="1"/>
  <c r="FS6" i="1"/>
  <c r="FT2" i="1"/>
  <c r="FS3" i="1"/>
  <c r="FP20" i="1"/>
  <c r="FQ15" i="1"/>
  <c r="FP16" i="1"/>
  <c r="FO22" i="1"/>
  <c r="FO12" i="1"/>
  <c r="FO105" i="1" s="1"/>
  <c r="FO14" i="1"/>
  <c r="FP7" i="1"/>
  <c r="FO8" i="1"/>
  <c r="FR25" i="1"/>
  <c r="FR50" i="1"/>
  <c r="FR48" i="1"/>
  <c r="FR38" i="1"/>
  <c r="FR42" i="1"/>
  <c r="FR9" i="1"/>
  <c r="FR13" i="1" s="1"/>
  <c r="FR19" i="1"/>
  <c r="FN29" i="1"/>
  <c r="FN30" i="1"/>
  <c r="FL69" i="1"/>
  <c r="FL71" i="1" s="1"/>
  <c r="FM31" i="1"/>
  <c r="FL35" i="1"/>
  <c r="FL39" i="1" s="1"/>
  <c r="FL44" i="1" s="1"/>
  <c r="FL139" i="1" s="1"/>
  <c r="FK56" i="1"/>
  <c r="FK55" i="1"/>
  <c r="FK57" i="1"/>
  <c r="FM32" i="1"/>
  <c r="FL51" i="1"/>
  <c r="FL52" i="1" s="1"/>
  <c r="FJ58" i="1"/>
  <c r="FJ60" i="1" s="1"/>
  <c r="CX75" i="1" l="1"/>
  <c r="FN184" i="1"/>
  <c r="FO119" i="1"/>
  <c r="FO121" i="1" s="1"/>
  <c r="FO107" i="1"/>
  <c r="FR70" i="1"/>
  <c r="FR85" i="1"/>
  <c r="FJ62" i="1"/>
  <c r="FJ64" i="1" s="1"/>
  <c r="FJ154" i="1" s="1"/>
  <c r="FJ178" i="1" s="1"/>
  <c r="FJ140" i="1"/>
  <c r="FJ141" i="1" s="1"/>
  <c r="FJ152" i="1" s="1"/>
  <c r="FO23" i="1"/>
  <c r="FO86" i="1"/>
  <c r="FO92" i="1" s="1"/>
  <c r="FO100" i="1" s="1"/>
  <c r="FQ7" i="1"/>
  <c r="FP8" i="1"/>
  <c r="FR15" i="1"/>
  <c r="FQ20" i="1"/>
  <c r="FQ16" i="1"/>
  <c r="FT3" i="1"/>
  <c r="FT5" i="1"/>
  <c r="FT6" i="1"/>
  <c r="FT4" i="1"/>
  <c r="FT21" i="1" s="1"/>
  <c r="FT87" i="1" s="1"/>
  <c r="FT93" i="1" s="1"/>
  <c r="FT114" i="1" s="1"/>
  <c r="FU2" i="1"/>
  <c r="FO29" i="1"/>
  <c r="FO30" i="1"/>
  <c r="FP22" i="1"/>
  <c r="FP12" i="1"/>
  <c r="FP105" i="1" s="1"/>
  <c r="FP14" i="1"/>
  <c r="FO41" i="1"/>
  <c r="FO37" i="1"/>
  <c r="FS19" i="1"/>
  <c r="FS9" i="1"/>
  <c r="FS13" i="1" s="1"/>
  <c r="FS50" i="1"/>
  <c r="FS25" i="1"/>
  <c r="FS42" i="1"/>
  <c r="FS38" i="1"/>
  <c r="FS48" i="1"/>
  <c r="FQ11" i="1"/>
  <c r="FQ10" i="1"/>
  <c r="FM69" i="1"/>
  <c r="FM71" i="1" s="1"/>
  <c r="FM35" i="1"/>
  <c r="FM39" i="1" s="1"/>
  <c r="FM44" i="1" s="1"/>
  <c r="FM139" i="1" s="1"/>
  <c r="FN31" i="1"/>
  <c r="FK58" i="1"/>
  <c r="FK60" i="1" s="1"/>
  <c r="FL57" i="1"/>
  <c r="FL56" i="1"/>
  <c r="FL55" i="1"/>
  <c r="FN32" i="1"/>
  <c r="FM51" i="1"/>
  <c r="FM52" i="1" s="1"/>
  <c r="FO184" i="1" l="1"/>
  <c r="CY73" i="1"/>
  <c r="CX182" i="1"/>
  <c r="FP23" i="1"/>
  <c r="FP86" i="1"/>
  <c r="FP92" i="1" s="1"/>
  <c r="FP100" i="1" s="1"/>
  <c r="FK62" i="1"/>
  <c r="FK64" i="1" s="1"/>
  <c r="FK154" i="1" s="1"/>
  <c r="FK178" i="1" s="1"/>
  <c r="FK140" i="1"/>
  <c r="FK141" i="1" s="1"/>
  <c r="FK152" i="1" s="1"/>
  <c r="FS70" i="1"/>
  <c r="FS85" i="1"/>
  <c r="FP119" i="1"/>
  <c r="FP121" i="1" s="1"/>
  <c r="FP107" i="1"/>
  <c r="FL58" i="1"/>
  <c r="FL60" i="1" s="1"/>
  <c r="FT38" i="1"/>
  <c r="FT50" i="1"/>
  <c r="FT25" i="1"/>
  <c r="FT42" i="1"/>
  <c r="FT48" i="1"/>
  <c r="FS15" i="1"/>
  <c r="FR20" i="1"/>
  <c r="FR16" i="1"/>
  <c r="FR10" i="1"/>
  <c r="FR11" i="1"/>
  <c r="FP30" i="1"/>
  <c r="FP29" i="1"/>
  <c r="FU6" i="1"/>
  <c r="FU3" i="1"/>
  <c r="FV2" i="1"/>
  <c r="FU4" i="1"/>
  <c r="FU21" i="1" s="1"/>
  <c r="FU87" i="1" s="1"/>
  <c r="FU93" i="1" s="1"/>
  <c r="FU114" i="1" s="1"/>
  <c r="FU5" i="1"/>
  <c r="FT19" i="1"/>
  <c r="FT9" i="1"/>
  <c r="FT13" i="1" s="1"/>
  <c r="FP37" i="1"/>
  <c r="FP41" i="1"/>
  <c r="FQ12" i="1"/>
  <c r="FQ105" i="1" s="1"/>
  <c r="FQ22" i="1"/>
  <c r="FQ14" i="1"/>
  <c r="FQ8" i="1"/>
  <c r="FR7" i="1"/>
  <c r="FN69" i="1"/>
  <c r="FN71" i="1" s="1"/>
  <c r="FM57" i="1"/>
  <c r="FM55" i="1"/>
  <c r="FM56" i="1"/>
  <c r="FN35" i="1"/>
  <c r="FN39" i="1" s="1"/>
  <c r="FN44" i="1" s="1"/>
  <c r="FN139" i="1" s="1"/>
  <c r="FO31" i="1"/>
  <c r="FO32" i="1"/>
  <c r="FN51" i="1"/>
  <c r="FN52" i="1" s="1"/>
  <c r="CY142" i="1" l="1"/>
  <c r="CY77" i="1"/>
  <c r="CY78" i="1" s="1"/>
  <c r="CY80" i="1" s="1"/>
  <c r="CY74" i="1"/>
  <c r="FP184" i="1"/>
  <c r="FT70" i="1"/>
  <c r="FT85" i="1"/>
  <c r="FL62" i="1"/>
  <c r="FL64" i="1" s="1"/>
  <c r="FL154" i="1" s="1"/>
  <c r="FL178" i="1" s="1"/>
  <c r="FL140" i="1"/>
  <c r="FL141" i="1" s="1"/>
  <c r="FL152" i="1" s="1"/>
  <c r="FQ107" i="1"/>
  <c r="FQ119" i="1"/>
  <c r="FQ121" i="1" s="1"/>
  <c r="FQ23" i="1"/>
  <c r="FQ86" i="1"/>
  <c r="FQ92" i="1" s="1"/>
  <c r="FQ100" i="1" s="1"/>
  <c r="FV3" i="1"/>
  <c r="FV5" i="1"/>
  <c r="FV4" i="1"/>
  <c r="FV21" i="1" s="1"/>
  <c r="FV87" i="1" s="1"/>
  <c r="FV93" i="1" s="1"/>
  <c r="FV114" i="1" s="1"/>
  <c r="FW2" i="1"/>
  <c r="FV6" i="1"/>
  <c r="FS7" i="1"/>
  <c r="FR8" i="1"/>
  <c r="FQ30" i="1"/>
  <c r="FQ29" i="1"/>
  <c r="FU9" i="1"/>
  <c r="FU13" i="1" s="1"/>
  <c r="FU19" i="1"/>
  <c r="FR22" i="1"/>
  <c r="FR12" i="1"/>
  <c r="FR105" i="1" s="1"/>
  <c r="FR14" i="1"/>
  <c r="FS16" i="1"/>
  <c r="FS20" i="1"/>
  <c r="FT15" i="1"/>
  <c r="FQ41" i="1"/>
  <c r="FQ37" i="1"/>
  <c r="FU38" i="1"/>
  <c r="FU42" i="1"/>
  <c r="FU48" i="1"/>
  <c r="FU25" i="1"/>
  <c r="FU50" i="1"/>
  <c r="FS11" i="1"/>
  <c r="FS10" i="1"/>
  <c r="FO69" i="1"/>
  <c r="FO71" i="1" s="1"/>
  <c r="FM58" i="1"/>
  <c r="FM60" i="1" s="1"/>
  <c r="FN55" i="1"/>
  <c r="FN56" i="1"/>
  <c r="FN57" i="1"/>
  <c r="FP31" i="1"/>
  <c r="FO35" i="1"/>
  <c r="FO39" i="1" s="1"/>
  <c r="FO44" i="1" s="1"/>
  <c r="FO139" i="1" s="1"/>
  <c r="FP32" i="1"/>
  <c r="FO51" i="1"/>
  <c r="FO52" i="1" s="1"/>
  <c r="FQ184" i="1" l="1"/>
  <c r="CY75" i="1"/>
  <c r="FM62" i="1"/>
  <c r="FM64" i="1" s="1"/>
  <c r="FM154" i="1" s="1"/>
  <c r="FM178" i="1" s="1"/>
  <c r="FM140" i="1"/>
  <c r="FM141" i="1" s="1"/>
  <c r="FM152" i="1" s="1"/>
  <c r="FR23" i="1"/>
  <c r="FR86" i="1"/>
  <c r="FR92" i="1" s="1"/>
  <c r="FR100" i="1" s="1"/>
  <c r="FR119" i="1"/>
  <c r="FR121" i="1" s="1"/>
  <c r="FR107" i="1"/>
  <c r="FU70" i="1"/>
  <c r="FU85" i="1"/>
  <c r="FN58" i="1"/>
  <c r="FN60" i="1" s="1"/>
  <c r="FR37" i="1"/>
  <c r="FR41" i="1"/>
  <c r="FW4" i="1"/>
  <c r="FW21" i="1" s="1"/>
  <c r="FW87" i="1" s="1"/>
  <c r="FW93" i="1" s="1"/>
  <c r="FW114" i="1" s="1"/>
  <c r="FW5" i="1"/>
  <c r="FW3" i="1"/>
  <c r="FW6" i="1"/>
  <c r="FT11" i="1"/>
  <c r="FT10" i="1"/>
  <c r="FT7" i="1"/>
  <c r="FS8" i="1"/>
  <c r="FV48" i="1"/>
  <c r="FV25" i="1"/>
  <c r="FV50" i="1"/>
  <c r="FV42" i="1"/>
  <c r="FV38" i="1"/>
  <c r="FS12" i="1"/>
  <c r="FS105" i="1" s="1"/>
  <c r="FS14" i="1"/>
  <c r="FS22" i="1"/>
  <c r="FT20" i="1"/>
  <c r="FU15" i="1"/>
  <c r="FT16" i="1"/>
  <c r="FR29" i="1"/>
  <c r="FR30" i="1"/>
  <c r="FV9" i="1"/>
  <c r="FV13" i="1" s="1"/>
  <c r="FV19" i="1"/>
  <c r="FP69" i="1"/>
  <c r="FP71" i="1" s="1"/>
  <c r="FO55" i="1"/>
  <c r="FO57" i="1"/>
  <c r="FO56" i="1"/>
  <c r="FQ32" i="1"/>
  <c r="FP51" i="1"/>
  <c r="FP52" i="1" s="1"/>
  <c r="FQ31" i="1"/>
  <c r="FP35" i="1"/>
  <c r="FP39" i="1" s="1"/>
  <c r="FP44" i="1" s="1"/>
  <c r="FP139" i="1" s="1"/>
  <c r="CZ73" i="1" l="1"/>
  <c r="CY182" i="1"/>
  <c r="FR184" i="1"/>
  <c r="FS23" i="1"/>
  <c r="FS86" i="1"/>
  <c r="FS92" i="1" s="1"/>
  <c r="FS100" i="1" s="1"/>
  <c r="FV70" i="1"/>
  <c r="FV85" i="1"/>
  <c r="FS107" i="1"/>
  <c r="FS119" i="1"/>
  <c r="FS121" i="1" s="1"/>
  <c r="FN62" i="1"/>
  <c r="FN64" i="1" s="1"/>
  <c r="FN154" i="1" s="1"/>
  <c r="FN178" i="1" s="1"/>
  <c r="FN140" i="1"/>
  <c r="FN141" i="1" s="1"/>
  <c r="FN152" i="1" s="1"/>
  <c r="FT14" i="1"/>
  <c r="FT22" i="1"/>
  <c r="FT12" i="1"/>
  <c r="FT105" i="1" s="1"/>
  <c r="FS37" i="1"/>
  <c r="FS41" i="1"/>
  <c r="FT8" i="1"/>
  <c r="FU7" i="1"/>
  <c r="FW9" i="1"/>
  <c r="FW13" i="1" s="1"/>
  <c r="FW19" i="1"/>
  <c r="FU20" i="1"/>
  <c r="FV15" i="1"/>
  <c r="FU16" i="1"/>
  <c r="FS29" i="1"/>
  <c r="FS30" i="1"/>
  <c r="FU10" i="1"/>
  <c r="FU11" i="1"/>
  <c r="FW50" i="1"/>
  <c r="FW48" i="1"/>
  <c r="FW42" i="1"/>
  <c r="FW25" i="1"/>
  <c r="FW38" i="1"/>
  <c r="FQ69" i="1"/>
  <c r="FQ71" i="1" s="1"/>
  <c r="FQ35" i="1"/>
  <c r="FQ39" i="1" s="1"/>
  <c r="FQ44" i="1" s="1"/>
  <c r="FQ139" i="1" s="1"/>
  <c r="FR31" i="1"/>
  <c r="FP56" i="1"/>
  <c r="FP55" i="1"/>
  <c r="FP57" i="1"/>
  <c r="FR32" i="1"/>
  <c r="FQ51" i="1"/>
  <c r="FQ52" i="1" s="1"/>
  <c r="FO58" i="1"/>
  <c r="FO60" i="1" s="1"/>
  <c r="FS184" i="1" l="1"/>
  <c r="CZ142" i="1"/>
  <c r="CZ77" i="1"/>
  <c r="CZ78" i="1" s="1"/>
  <c r="CZ80" i="1" s="1"/>
  <c r="CZ74" i="1"/>
  <c r="FT23" i="1"/>
  <c r="FT86" i="1"/>
  <c r="FT92" i="1" s="1"/>
  <c r="FT100" i="1" s="1"/>
  <c r="FW70" i="1"/>
  <c r="FW85" i="1"/>
  <c r="FO62" i="1"/>
  <c r="FO64" i="1" s="1"/>
  <c r="FO154" i="1" s="1"/>
  <c r="FO178" i="1" s="1"/>
  <c r="FO140" i="1"/>
  <c r="FO141" i="1" s="1"/>
  <c r="FO152" i="1" s="1"/>
  <c r="FT119" i="1"/>
  <c r="FT121" i="1" s="1"/>
  <c r="FT107" i="1"/>
  <c r="FU14" i="1"/>
  <c r="FU12" i="1"/>
  <c r="FU105" i="1" s="1"/>
  <c r="FU22" i="1"/>
  <c r="FV10" i="1"/>
  <c r="FV11" i="1"/>
  <c r="FV16" i="1"/>
  <c r="FV20" i="1"/>
  <c r="FW15" i="1"/>
  <c r="FU8" i="1"/>
  <c r="FV7" i="1"/>
  <c r="FT29" i="1"/>
  <c r="FT30" i="1"/>
  <c r="FT41" i="1"/>
  <c r="FT37" i="1"/>
  <c r="FR69" i="1"/>
  <c r="FR71" i="1" s="1"/>
  <c r="FQ57" i="1"/>
  <c r="FQ56" i="1"/>
  <c r="FQ55" i="1"/>
  <c r="FS32" i="1"/>
  <c r="FR51" i="1"/>
  <c r="FR52" i="1" s="1"/>
  <c r="FR35" i="1"/>
  <c r="FR39" i="1" s="1"/>
  <c r="FR44" i="1" s="1"/>
  <c r="FR139" i="1" s="1"/>
  <c r="FS31" i="1"/>
  <c r="FP58" i="1"/>
  <c r="FP60" i="1" s="1"/>
  <c r="CZ75" i="1" l="1"/>
  <c r="FT184" i="1"/>
  <c r="FP62" i="1"/>
  <c r="FP64" i="1" s="1"/>
  <c r="FP154" i="1" s="1"/>
  <c r="FP178" i="1" s="1"/>
  <c r="FP140" i="1"/>
  <c r="FP141" i="1" s="1"/>
  <c r="FP152" i="1" s="1"/>
  <c r="FU23" i="1"/>
  <c r="FU86" i="1"/>
  <c r="FU92" i="1" s="1"/>
  <c r="FU100" i="1" s="1"/>
  <c r="FU107" i="1"/>
  <c r="FU119" i="1"/>
  <c r="FU121" i="1" s="1"/>
  <c r="FW10" i="1"/>
  <c r="FW11" i="1"/>
  <c r="FW20" i="1"/>
  <c r="FW16" i="1"/>
  <c r="FV8" i="1"/>
  <c r="FW7" i="1"/>
  <c r="FW8" i="1" s="1"/>
  <c r="FU29" i="1"/>
  <c r="FU30" i="1"/>
  <c r="FU37" i="1"/>
  <c r="FU41" i="1"/>
  <c r="FV12" i="1"/>
  <c r="FV105" i="1" s="1"/>
  <c r="FV14" i="1"/>
  <c r="FV22" i="1"/>
  <c r="FS69" i="1"/>
  <c r="FS71" i="1" s="1"/>
  <c r="FR55" i="1"/>
  <c r="FR56" i="1"/>
  <c r="FR57" i="1"/>
  <c r="FT32" i="1"/>
  <c r="FS51" i="1"/>
  <c r="FS52" i="1" s="1"/>
  <c r="FS35" i="1"/>
  <c r="FS39" i="1" s="1"/>
  <c r="FS44" i="1" s="1"/>
  <c r="FS139" i="1" s="1"/>
  <c r="FT31" i="1"/>
  <c r="FQ58" i="1"/>
  <c r="FQ60" i="1" s="1"/>
  <c r="FU184" i="1" l="1"/>
  <c r="DA73" i="1"/>
  <c r="CZ182" i="1"/>
  <c r="FV119" i="1"/>
  <c r="FV121" i="1" s="1"/>
  <c r="FV107" i="1"/>
  <c r="FQ62" i="1"/>
  <c r="FQ64" i="1" s="1"/>
  <c r="FQ154" i="1" s="1"/>
  <c r="FQ178" i="1" s="1"/>
  <c r="FQ140" i="1"/>
  <c r="FQ141" i="1" s="1"/>
  <c r="FQ152" i="1" s="1"/>
  <c r="FV23" i="1"/>
  <c r="FV86" i="1"/>
  <c r="FV92" i="1" s="1"/>
  <c r="FV100" i="1" s="1"/>
  <c r="FV30" i="1"/>
  <c r="FV29" i="1"/>
  <c r="FW41" i="1"/>
  <c r="FW37" i="1"/>
  <c r="FW14" i="1"/>
  <c r="FW12" i="1"/>
  <c r="FW105" i="1" s="1"/>
  <c r="FW22" i="1"/>
  <c r="FV37" i="1"/>
  <c r="FV41" i="1"/>
  <c r="FT69" i="1"/>
  <c r="FT71" i="1" s="1"/>
  <c r="FU31" i="1"/>
  <c r="FT35" i="1"/>
  <c r="FT39" i="1" s="1"/>
  <c r="FT44" i="1" s="1"/>
  <c r="FT139" i="1" s="1"/>
  <c r="FR58" i="1"/>
  <c r="FR60" i="1" s="1"/>
  <c r="FU32" i="1"/>
  <c r="FT51" i="1"/>
  <c r="FT52" i="1" s="1"/>
  <c r="FS57" i="1"/>
  <c r="FS56" i="1"/>
  <c r="FS55" i="1"/>
  <c r="DA142" i="1" l="1"/>
  <c r="DA77" i="1"/>
  <c r="DA78" i="1" s="1"/>
  <c r="DA80" i="1" s="1"/>
  <c r="DA74" i="1"/>
  <c r="FV184" i="1"/>
  <c r="FW23" i="1"/>
  <c r="FW86" i="1"/>
  <c r="FW92" i="1" s="1"/>
  <c r="FW100" i="1" s="1"/>
  <c r="J101" i="1" s="1"/>
  <c r="FR62" i="1"/>
  <c r="FR64" i="1" s="1"/>
  <c r="FR154" i="1" s="1"/>
  <c r="FR178" i="1" s="1"/>
  <c r="FR140" i="1"/>
  <c r="FR141" i="1" s="1"/>
  <c r="FR152" i="1" s="1"/>
  <c r="FW119" i="1"/>
  <c r="FW121" i="1" s="1"/>
  <c r="FW107" i="1"/>
  <c r="FS58" i="1"/>
  <c r="FS60" i="1" s="1"/>
  <c r="FW30" i="1"/>
  <c r="FW29" i="1"/>
  <c r="FU69" i="1"/>
  <c r="FU71" i="1" s="1"/>
  <c r="FV32" i="1"/>
  <c r="FU51" i="1"/>
  <c r="FU52" i="1" s="1"/>
  <c r="FT55" i="1"/>
  <c r="FT56" i="1"/>
  <c r="FT57" i="1"/>
  <c r="FU35" i="1"/>
  <c r="FU39" i="1" s="1"/>
  <c r="FU44" i="1" s="1"/>
  <c r="FU139" i="1" s="1"/>
  <c r="FV31" i="1"/>
  <c r="FW184" i="1" l="1"/>
  <c r="DA75" i="1"/>
  <c r="FS62" i="1"/>
  <c r="FS64" i="1" s="1"/>
  <c r="FS154" i="1" s="1"/>
  <c r="FS178" i="1" s="1"/>
  <c r="FS140" i="1"/>
  <c r="FS141" i="1" s="1"/>
  <c r="FS152" i="1" s="1"/>
  <c r="L101" i="1"/>
  <c r="L159" i="1" s="1"/>
  <c r="L160" i="1" s="1"/>
  <c r="FV69" i="1"/>
  <c r="FV71" i="1" s="1"/>
  <c r="FV35" i="1"/>
  <c r="FV39" i="1" s="1"/>
  <c r="FV44" i="1" s="1"/>
  <c r="FV139" i="1" s="1"/>
  <c r="FW31" i="1"/>
  <c r="FW35" i="1" s="1"/>
  <c r="FW39" i="1" s="1"/>
  <c r="FW44" i="1" s="1"/>
  <c r="FW139" i="1" s="1"/>
  <c r="FW32" i="1"/>
  <c r="FW51" i="1" s="1"/>
  <c r="FW52" i="1" s="1"/>
  <c r="FV51" i="1"/>
  <c r="FV52" i="1" s="1"/>
  <c r="FT58" i="1"/>
  <c r="FT60" i="1" s="1"/>
  <c r="FU56" i="1"/>
  <c r="FU55" i="1"/>
  <c r="FU57" i="1"/>
  <c r="DB73" i="1" l="1"/>
  <c r="DA182" i="1"/>
  <c r="L161" i="1"/>
  <c r="L102" i="1" s="1"/>
  <c r="L103" i="1" s="1"/>
  <c r="FT62" i="1"/>
  <c r="FT64" i="1" s="1"/>
  <c r="FT154" i="1" s="1"/>
  <c r="FT178" i="1" s="1"/>
  <c r="FT140" i="1"/>
  <c r="FT141" i="1" s="1"/>
  <c r="FT152" i="1" s="1"/>
  <c r="FU58" i="1"/>
  <c r="FU60" i="1" s="1"/>
  <c r="FW69" i="1"/>
  <c r="FW71" i="1" s="1"/>
  <c r="FW57" i="1"/>
  <c r="FW56" i="1"/>
  <c r="FW55" i="1"/>
  <c r="FV55" i="1"/>
  <c r="FV56" i="1"/>
  <c r="FV57" i="1"/>
  <c r="M99" i="1" l="1"/>
  <c r="M109" i="1" s="1"/>
  <c r="L187" i="1"/>
  <c r="DB142" i="1"/>
  <c r="DB77" i="1"/>
  <c r="DB78" i="1" s="1"/>
  <c r="DB80" i="1" s="1"/>
  <c r="DB74" i="1"/>
  <c r="FU62" i="1"/>
  <c r="FU64" i="1" s="1"/>
  <c r="FU154" i="1" s="1"/>
  <c r="FU178" i="1" s="1"/>
  <c r="FU140" i="1"/>
  <c r="FU141" i="1" s="1"/>
  <c r="FU152" i="1" s="1"/>
  <c r="L162" i="1"/>
  <c r="M108" i="1"/>
  <c r="M101" i="1"/>
  <c r="M159" i="1" s="1"/>
  <c r="FW58" i="1"/>
  <c r="FW60" i="1" s="1"/>
  <c r="FV58" i="1"/>
  <c r="FV60" i="1" s="1"/>
  <c r="DB75" i="1" l="1"/>
  <c r="FW62" i="1"/>
  <c r="FW64" i="1" s="1"/>
  <c r="FW154" i="1" s="1"/>
  <c r="FW178" i="1" s="1"/>
  <c r="FW140" i="1"/>
  <c r="FW141" i="1" s="1"/>
  <c r="FW152" i="1" s="1"/>
  <c r="M145" i="1"/>
  <c r="M156" i="1" s="1"/>
  <c r="FV62" i="1"/>
  <c r="FV64" i="1" s="1"/>
  <c r="FV154" i="1" s="1"/>
  <c r="FV178" i="1" s="1"/>
  <c r="FV140" i="1"/>
  <c r="FV141" i="1" s="1"/>
  <c r="FV152" i="1" s="1"/>
  <c r="L163" i="1"/>
  <c r="L115" i="1" s="1"/>
  <c r="DC73" i="1" l="1"/>
  <c r="DB182" i="1"/>
  <c r="L164" i="1"/>
  <c r="M128" i="1"/>
  <c r="DC142" i="1" l="1"/>
  <c r="DC77" i="1"/>
  <c r="DC78" i="1" s="1"/>
  <c r="DC80" i="1" s="1"/>
  <c r="DC74" i="1"/>
  <c r="L165" i="1"/>
  <c r="L116" i="1" s="1"/>
  <c r="L117" i="1" s="1"/>
  <c r="DC75" i="1" l="1"/>
  <c r="M113" i="1"/>
  <c r="L188" i="1"/>
  <c r="L166" i="1"/>
  <c r="L177" i="1" s="1"/>
  <c r="M122" i="1" l="1"/>
  <c r="M146" i="1" s="1"/>
  <c r="M157" i="1" s="1"/>
  <c r="M123" i="1"/>
  <c r="DD73" i="1"/>
  <c r="DC182" i="1"/>
  <c r="DD142" i="1" l="1"/>
  <c r="DD77" i="1"/>
  <c r="DD78" i="1" s="1"/>
  <c r="DD80" i="1" s="1"/>
  <c r="DD74" i="1"/>
  <c r="M129" i="1"/>
  <c r="M88" i="1"/>
  <c r="M89" i="1" s="1"/>
  <c r="M94" i="1" s="1"/>
  <c r="DD75" i="1" l="1"/>
  <c r="M176" i="1"/>
  <c r="M95" i="1"/>
  <c r="DE73" i="1" l="1"/>
  <c r="DD182" i="1"/>
  <c r="DE77" i="1" l="1"/>
  <c r="DE78" i="1" s="1"/>
  <c r="DE80" i="1" s="1"/>
  <c r="DE142" i="1"/>
  <c r="DE74" i="1"/>
  <c r="DE75" i="1" l="1"/>
  <c r="DF73" i="1" l="1"/>
  <c r="DE182" i="1"/>
  <c r="DF142" i="1" l="1"/>
  <c r="DF77" i="1"/>
  <c r="DF78" i="1" s="1"/>
  <c r="DF80" i="1" s="1"/>
  <c r="DF74" i="1"/>
  <c r="DF75" i="1" l="1"/>
  <c r="DG73" i="1" l="1"/>
  <c r="DF182" i="1"/>
  <c r="DG142" i="1" l="1"/>
  <c r="DG77" i="1"/>
  <c r="DG78" i="1" s="1"/>
  <c r="DG80" i="1" s="1"/>
  <c r="DG74" i="1"/>
  <c r="DG75" i="1" l="1"/>
  <c r="DH73" i="1" l="1"/>
  <c r="DG182" i="1"/>
  <c r="DH142" i="1" l="1"/>
  <c r="DH77" i="1"/>
  <c r="DH78" i="1" s="1"/>
  <c r="DH80" i="1" s="1"/>
  <c r="DH74" i="1"/>
  <c r="L88" i="1"/>
  <c r="L89" i="1" s="1"/>
  <c r="L94" i="1" s="1"/>
  <c r="L176" i="1" s="1"/>
  <c r="L179" i="1" s="1"/>
  <c r="L130" i="1"/>
  <c r="DH75" i="1" l="1"/>
  <c r="M127" i="1"/>
  <c r="M131" i="1" s="1"/>
  <c r="L133" i="1"/>
  <c r="L183" i="1" s="1"/>
  <c r="L185" i="1" s="1"/>
  <c r="M174" i="1"/>
  <c r="L189" i="1"/>
  <c r="L190" i="1" s="1"/>
  <c r="M130" i="1"/>
  <c r="L95" i="1"/>
  <c r="L168" i="1"/>
  <c r="L192" i="1" l="1"/>
  <c r="L193" i="1" s="1"/>
  <c r="N127" i="1"/>
  <c r="DI73" i="1"/>
  <c r="DH182" i="1"/>
  <c r="M143" i="1"/>
  <c r="M144" i="1" s="1"/>
  <c r="M147" i="1" s="1"/>
  <c r="M132" i="1"/>
  <c r="M133" i="1" s="1"/>
  <c r="DI142" i="1" l="1"/>
  <c r="DI77" i="1"/>
  <c r="DI78" i="1" s="1"/>
  <c r="DI80" i="1" s="1"/>
  <c r="DI74" i="1"/>
  <c r="M148" i="1"/>
  <c r="M153" i="1" s="1"/>
  <c r="M155" i="1" s="1"/>
  <c r="M158" i="1" s="1"/>
  <c r="M160" i="1" s="1"/>
  <c r="M161" i="1" s="1"/>
  <c r="DI75" i="1" l="1"/>
  <c r="N131" i="1"/>
  <c r="M183" i="1"/>
  <c r="M185" i="1" s="1"/>
  <c r="M149" i="1"/>
  <c r="M175" i="1" s="1"/>
  <c r="M162" i="1"/>
  <c r="M163" i="1" s="1"/>
  <c r="M102" i="1"/>
  <c r="M103" i="1" s="1"/>
  <c r="DJ73" i="1" l="1"/>
  <c r="DI182" i="1"/>
  <c r="N99" i="1"/>
  <c r="M187" i="1"/>
  <c r="N143" i="1"/>
  <c r="N144" i="1" s="1"/>
  <c r="N132" i="1"/>
  <c r="M164" i="1"/>
  <c r="M115" i="1"/>
  <c r="N101" i="1"/>
  <c r="N159" i="1" s="1"/>
  <c r="DJ142" i="1" l="1"/>
  <c r="DJ77" i="1"/>
  <c r="DJ78" i="1" s="1"/>
  <c r="DJ80" i="1" s="1"/>
  <c r="DJ74" i="1"/>
  <c r="N108" i="1"/>
  <c r="N145" i="1" s="1"/>
  <c r="N109" i="1"/>
  <c r="M165" i="1"/>
  <c r="M166" i="1" s="1"/>
  <c r="DJ75" i="1" l="1"/>
  <c r="M168" i="1"/>
  <c r="M177" i="1"/>
  <c r="M179" i="1" s="1"/>
  <c r="M116" i="1"/>
  <c r="M117" i="1" s="1"/>
  <c r="N156" i="1"/>
  <c r="N128" i="1"/>
  <c r="DK73" i="1" l="1"/>
  <c r="DJ182" i="1"/>
  <c r="N113" i="1"/>
  <c r="M188" i="1"/>
  <c r="M189" i="1"/>
  <c r="N174" i="1"/>
  <c r="DK77" i="1" l="1"/>
  <c r="DK78" i="1" s="1"/>
  <c r="DK80" i="1" s="1"/>
  <c r="DK142" i="1"/>
  <c r="DK74" i="1"/>
  <c r="M190" i="1"/>
  <c r="M192" i="1" s="1"/>
  <c r="M193" i="1" s="1"/>
  <c r="N122" i="1"/>
  <c r="N146" i="1" s="1"/>
  <c r="N147" i="1" s="1"/>
  <c r="N123" i="1"/>
  <c r="N157" i="1" l="1"/>
  <c r="DK75" i="1"/>
  <c r="N129" i="1"/>
  <c r="N88" i="1"/>
  <c r="N89" i="1" s="1"/>
  <c r="N94" i="1" s="1"/>
  <c r="N148" i="1"/>
  <c r="N153" i="1" s="1"/>
  <c r="N155" i="1" s="1"/>
  <c r="N158" i="1" s="1"/>
  <c r="N160" i="1" s="1"/>
  <c r="N161" i="1" s="1"/>
  <c r="N102" i="1" s="1"/>
  <c r="N103" i="1" s="1"/>
  <c r="DL73" i="1" l="1"/>
  <c r="DK182" i="1"/>
  <c r="N149" i="1"/>
  <c r="N175" i="1" s="1"/>
  <c r="N176" i="1"/>
  <c r="N95" i="1"/>
  <c r="N130" i="1"/>
  <c r="N162" i="1"/>
  <c r="N163" i="1" s="1"/>
  <c r="N115" i="1" s="1"/>
  <c r="O99" i="1"/>
  <c r="O109" i="1" s="1"/>
  <c r="N187" i="1"/>
  <c r="O127" i="1" l="1"/>
  <c r="N133" i="1"/>
  <c r="N183" i="1" s="1"/>
  <c r="N185" i="1" s="1"/>
  <c r="DL77" i="1"/>
  <c r="DL78" i="1" s="1"/>
  <c r="DL80" i="1" s="1"/>
  <c r="DL142" i="1"/>
  <c r="DL74" i="1"/>
  <c r="N164" i="1"/>
  <c r="N165" i="1" s="1"/>
  <c r="N166" i="1" s="1"/>
  <c r="O108" i="1"/>
  <c r="O101" i="1"/>
  <c r="O159" i="1" s="1"/>
  <c r="O131" i="1" l="1"/>
  <c r="DL75" i="1"/>
  <c r="N168" i="1"/>
  <c r="N177" i="1"/>
  <c r="N179" i="1" s="1"/>
  <c r="O145" i="1"/>
  <c r="O156" i="1" s="1"/>
  <c r="N116" i="1"/>
  <c r="N117" i="1" s="1"/>
  <c r="O132" i="1" l="1"/>
  <c r="O143" i="1"/>
  <c r="O144" i="1" s="1"/>
  <c r="DM73" i="1"/>
  <c r="DL182" i="1"/>
  <c r="O128" i="1"/>
  <c r="O174" i="1"/>
  <c r="N189" i="1"/>
  <c r="O113" i="1"/>
  <c r="N188" i="1"/>
  <c r="DM77" i="1" l="1"/>
  <c r="DM78" i="1" s="1"/>
  <c r="DM80" i="1" s="1"/>
  <c r="DM142" i="1"/>
  <c r="DM74" i="1"/>
  <c r="O122" i="1"/>
  <c r="O146" i="1" s="1"/>
  <c r="O157" i="1" s="1"/>
  <c r="O123" i="1"/>
  <c r="N190" i="1"/>
  <c r="N192" i="1" s="1"/>
  <c r="N193" i="1" s="1"/>
  <c r="DM75" i="1" l="1"/>
  <c r="O147" i="1"/>
  <c r="O148" i="1" s="1"/>
  <c r="O153" i="1" s="1"/>
  <c r="O155" i="1" s="1"/>
  <c r="O158" i="1" s="1"/>
  <c r="O160" i="1" s="1"/>
  <c r="O129" i="1"/>
  <c r="O88" i="1"/>
  <c r="O89" i="1" s="1"/>
  <c r="O94" i="1" s="1"/>
  <c r="DN73" i="1" l="1"/>
  <c r="DM182" i="1"/>
  <c r="O95" i="1"/>
  <c r="O176" i="1"/>
  <c r="O130" i="1"/>
  <c r="O161" i="1"/>
  <c r="O102" i="1" s="1"/>
  <c r="O103" i="1" s="1"/>
  <c r="O149" i="1"/>
  <c r="O175" i="1" s="1"/>
  <c r="DN142" i="1" l="1"/>
  <c r="DN77" i="1"/>
  <c r="DN78" i="1" s="1"/>
  <c r="DN80" i="1" s="1"/>
  <c r="DN74" i="1"/>
  <c r="P127" i="1"/>
  <c r="O133" i="1"/>
  <c r="O183" i="1" s="1"/>
  <c r="O185" i="1" s="1"/>
  <c r="O162" i="1"/>
  <c r="P99" i="1"/>
  <c r="P109" i="1" s="1"/>
  <c r="O187" i="1"/>
  <c r="P131" i="1" l="1"/>
  <c r="P143" i="1" s="1"/>
  <c r="P144" i="1" s="1"/>
  <c r="DN75" i="1"/>
  <c r="P132" i="1"/>
  <c r="P101" i="1"/>
  <c r="P159" i="1" s="1"/>
  <c r="P108" i="1"/>
  <c r="O163" i="1"/>
  <c r="O115" i="1" s="1"/>
  <c r="DO73" i="1" l="1"/>
  <c r="DN182" i="1"/>
  <c r="P145" i="1"/>
  <c r="P156" i="1" s="1"/>
  <c r="O164" i="1"/>
  <c r="O165" i="1" s="1"/>
  <c r="O116" i="1" s="1"/>
  <c r="O117" i="1" s="1"/>
  <c r="DO142" i="1" l="1"/>
  <c r="DO77" i="1"/>
  <c r="DO78" i="1" s="1"/>
  <c r="DO80" i="1" s="1"/>
  <c r="DO74" i="1"/>
  <c r="O166" i="1"/>
  <c r="P128" i="1"/>
  <c r="P113" i="1"/>
  <c r="O188" i="1"/>
  <c r="DO75" i="1" l="1"/>
  <c r="P122" i="1"/>
  <c r="P146" i="1" s="1"/>
  <c r="P157" i="1" s="1"/>
  <c r="P123" i="1"/>
  <c r="O168" i="1"/>
  <c r="O177" i="1"/>
  <c r="O179" i="1" s="1"/>
  <c r="DP73" i="1" l="1"/>
  <c r="DO182" i="1"/>
  <c r="P147" i="1"/>
  <c r="P148" i="1" s="1"/>
  <c r="P129" i="1"/>
  <c r="P88" i="1"/>
  <c r="P89" i="1" s="1"/>
  <c r="P94" i="1" s="1"/>
  <c r="P174" i="1"/>
  <c r="O189" i="1"/>
  <c r="O190" i="1" s="1"/>
  <c r="O192" i="1" s="1"/>
  <c r="O193" i="1" s="1"/>
  <c r="DP142" i="1" l="1"/>
  <c r="DP77" i="1"/>
  <c r="DP78" i="1" s="1"/>
  <c r="DP80" i="1" s="1"/>
  <c r="DP74" i="1"/>
  <c r="P153" i="1"/>
  <c r="P155" i="1" s="1"/>
  <c r="P158" i="1" s="1"/>
  <c r="P160" i="1" s="1"/>
  <c r="P161" i="1" s="1"/>
  <c r="P102" i="1" s="1"/>
  <c r="P103" i="1" s="1"/>
  <c r="P149" i="1"/>
  <c r="P175" i="1" s="1"/>
  <c r="P176" i="1"/>
  <c r="P95" i="1"/>
  <c r="P130" i="1"/>
  <c r="DP75" i="1" l="1"/>
  <c r="Q127" i="1"/>
  <c r="P133" i="1"/>
  <c r="P183" i="1" s="1"/>
  <c r="P185" i="1" s="1"/>
  <c r="Q99" i="1"/>
  <c r="Q109" i="1" s="1"/>
  <c r="P187" i="1"/>
  <c r="P162" i="1"/>
  <c r="Q131" i="1" l="1"/>
  <c r="Q132" i="1" s="1"/>
  <c r="DQ73" i="1"/>
  <c r="DP182" i="1"/>
  <c r="P163" i="1"/>
  <c r="P115" i="1" s="1"/>
  <c r="Q108" i="1"/>
  <c r="Q101" i="1"/>
  <c r="Q159" i="1" s="1"/>
  <c r="Q143" i="1" l="1"/>
  <c r="Q144" i="1" s="1"/>
  <c r="DQ142" i="1"/>
  <c r="DQ77" i="1"/>
  <c r="DQ78" i="1" s="1"/>
  <c r="DQ80" i="1" s="1"/>
  <c r="DQ74" i="1"/>
  <c r="P164" i="1"/>
  <c r="P165" i="1" s="1"/>
  <c r="P116" i="1" s="1"/>
  <c r="P117" i="1" s="1"/>
  <c r="Q145" i="1"/>
  <c r="Q156" i="1" s="1"/>
  <c r="DQ75" i="1" l="1"/>
  <c r="Q113" i="1"/>
  <c r="P188" i="1"/>
  <c r="Q128" i="1"/>
  <c r="P166" i="1"/>
  <c r="DR73" i="1" l="1"/>
  <c r="DQ182" i="1"/>
  <c r="Q122" i="1"/>
  <c r="Q146" i="1" s="1"/>
  <c r="Q147" i="1" s="1"/>
  <c r="Q148" i="1" s="1"/>
  <c r="Q153" i="1" s="1"/>
  <c r="Q155" i="1" s="1"/>
  <c r="Q123" i="1"/>
  <c r="P168" i="1"/>
  <c r="P177" i="1"/>
  <c r="P179" i="1" s="1"/>
  <c r="DR142" i="1" l="1"/>
  <c r="DR77" i="1"/>
  <c r="DR78" i="1" s="1"/>
  <c r="DR80" i="1" s="1"/>
  <c r="DR74" i="1"/>
  <c r="Q157" i="1"/>
  <c r="Q158" i="1" s="1"/>
  <c r="Q160" i="1" s="1"/>
  <c r="Q161" i="1" s="1"/>
  <c r="Q102" i="1" s="1"/>
  <c r="Q103" i="1" s="1"/>
  <c r="Q129" i="1"/>
  <c r="Q88" i="1"/>
  <c r="Q89" i="1" s="1"/>
  <c r="Q94" i="1" s="1"/>
  <c r="Q174" i="1"/>
  <c r="P189" i="1"/>
  <c r="P190" i="1" s="1"/>
  <c r="P192" i="1" s="1"/>
  <c r="P193" i="1" s="1"/>
  <c r="Q149" i="1"/>
  <c r="Q175" i="1" s="1"/>
  <c r="DR75" i="1" l="1"/>
  <c r="Q176" i="1"/>
  <c r="Q95" i="1"/>
  <c r="Q130" i="1"/>
  <c r="R99" i="1"/>
  <c r="R109" i="1" s="1"/>
  <c r="Q187" i="1"/>
  <c r="Q162" i="1"/>
  <c r="Q163" i="1" s="1"/>
  <c r="Q115" i="1" s="1"/>
  <c r="DS73" i="1" l="1"/>
  <c r="DR182" i="1"/>
  <c r="R127" i="1"/>
  <c r="R131" i="1" s="1"/>
  <c r="R132" i="1" s="1"/>
  <c r="Q133" i="1"/>
  <c r="Q183" i="1" s="1"/>
  <c r="Q185" i="1" s="1"/>
  <c r="R108" i="1"/>
  <c r="R101" i="1"/>
  <c r="R159" i="1" s="1"/>
  <c r="Q164" i="1"/>
  <c r="Q165" i="1" s="1"/>
  <c r="Q116" i="1" s="1"/>
  <c r="Q117" i="1" s="1"/>
  <c r="R143" i="1" l="1"/>
  <c r="R144" i="1" s="1"/>
  <c r="DS77" i="1"/>
  <c r="DS78" i="1" s="1"/>
  <c r="DS80" i="1" s="1"/>
  <c r="DS142" i="1"/>
  <c r="DS74" i="1"/>
  <c r="R113" i="1"/>
  <c r="Q188" i="1"/>
  <c r="R145" i="1"/>
  <c r="R156" i="1" s="1"/>
  <c r="Q166" i="1"/>
  <c r="DS75" i="1" l="1"/>
  <c r="R122" i="1"/>
  <c r="R146" i="1" s="1"/>
  <c r="R157" i="1" s="1"/>
  <c r="R123" i="1"/>
  <c r="R129" i="1" s="1"/>
  <c r="R128" i="1"/>
  <c r="Q168" i="1"/>
  <c r="Q177" i="1"/>
  <c r="Q179" i="1" s="1"/>
  <c r="DT73" i="1" l="1"/>
  <c r="DS182" i="1"/>
  <c r="R147" i="1"/>
  <c r="R148" i="1" s="1"/>
  <c r="R153" i="1" s="1"/>
  <c r="R155" i="1" s="1"/>
  <c r="R158" i="1" s="1"/>
  <c r="R160" i="1" s="1"/>
  <c r="R161" i="1" s="1"/>
  <c r="R102" i="1" s="1"/>
  <c r="R103" i="1" s="1"/>
  <c r="R187" i="1" s="1"/>
  <c r="R130" i="1"/>
  <c r="R88" i="1"/>
  <c r="R89" i="1" s="1"/>
  <c r="R94" i="1" s="1"/>
  <c r="R95" i="1" s="1"/>
  <c r="R174" i="1"/>
  <c r="Q189" i="1"/>
  <c r="Q190" i="1" s="1"/>
  <c r="Q192" i="1" s="1"/>
  <c r="Q193" i="1" s="1"/>
  <c r="R149" i="1" l="1"/>
  <c r="R175" i="1" s="1"/>
  <c r="DT142" i="1"/>
  <c r="DT77" i="1"/>
  <c r="DT78" i="1" s="1"/>
  <c r="DT80" i="1" s="1"/>
  <c r="DT74" i="1"/>
  <c r="R162" i="1"/>
  <c r="R163" i="1" s="1"/>
  <c r="R115" i="1" s="1"/>
  <c r="S127" i="1"/>
  <c r="R133" i="1"/>
  <c r="R183" i="1" s="1"/>
  <c r="R185" i="1" s="1"/>
  <c r="S99" i="1"/>
  <c r="S101" i="1" s="1"/>
  <c r="S159" i="1" s="1"/>
  <c r="R176" i="1"/>
  <c r="R164" i="1" l="1"/>
  <c r="DT75" i="1"/>
  <c r="S109" i="1"/>
  <c r="S128" i="1" s="1"/>
  <c r="S108" i="1"/>
  <c r="S145" i="1" s="1"/>
  <c r="S156" i="1" s="1"/>
  <c r="S131" i="1"/>
  <c r="R165" i="1"/>
  <c r="R116" i="1" s="1"/>
  <c r="R117" i="1" s="1"/>
  <c r="DU73" i="1" l="1"/>
  <c r="DT182" i="1"/>
  <c r="S132" i="1"/>
  <c r="S143" i="1"/>
  <c r="S144" i="1" s="1"/>
  <c r="R166" i="1"/>
  <c r="R168" i="1" s="1"/>
  <c r="S113" i="1"/>
  <c r="S123" i="1" s="1"/>
  <c r="R188" i="1"/>
  <c r="S122" i="1" l="1"/>
  <c r="S146" i="1" s="1"/>
  <c r="DU142" i="1"/>
  <c r="DU77" i="1"/>
  <c r="DU78" i="1" s="1"/>
  <c r="DU80" i="1" s="1"/>
  <c r="DU74" i="1"/>
  <c r="R177" i="1"/>
  <c r="S129" i="1"/>
  <c r="S88" i="1"/>
  <c r="S89" i="1" s="1"/>
  <c r="S94" i="1" s="1"/>
  <c r="S147" i="1"/>
  <c r="S157" i="1"/>
  <c r="R179" i="1" l="1"/>
  <c r="R189" i="1" s="1"/>
  <c r="R190" i="1" s="1"/>
  <c r="R192" i="1" s="1"/>
  <c r="R193" i="1" s="1"/>
  <c r="DU75" i="1"/>
  <c r="S174" i="1"/>
  <c r="S95" i="1"/>
  <c r="S176" i="1"/>
  <c r="S130" i="1"/>
  <c r="S148" i="1"/>
  <c r="S153" i="1" s="1"/>
  <c r="S155" i="1" s="1"/>
  <c r="S158" i="1" s="1"/>
  <c r="S160" i="1" s="1"/>
  <c r="S161" i="1" s="1"/>
  <c r="DV73" i="1" l="1"/>
  <c r="DU182" i="1"/>
  <c r="T127" i="1"/>
  <c r="S133" i="1"/>
  <c r="S183" i="1" s="1"/>
  <c r="S185" i="1" s="1"/>
  <c r="S149" i="1"/>
  <c r="S175" i="1" s="1"/>
  <c r="S162" i="1"/>
  <c r="S102" i="1"/>
  <c r="S103" i="1" s="1"/>
  <c r="T131" i="1" l="1"/>
  <c r="T132" i="1" s="1"/>
  <c r="DV142" i="1"/>
  <c r="DV77" i="1"/>
  <c r="DV78" i="1" s="1"/>
  <c r="DV80" i="1" s="1"/>
  <c r="DV74" i="1"/>
  <c r="T99" i="1"/>
  <c r="T109" i="1" s="1"/>
  <c r="S187" i="1"/>
  <c r="S163" i="1"/>
  <c r="S115" i="1" s="1"/>
  <c r="T101" i="1" l="1"/>
  <c r="T159" i="1" s="1"/>
  <c r="T108" i="1"/>
  <c r="T145" i="1" s="1"/>
  <c r="T143" i="1"/>
  <c r="T144" i="1" s="1"/>
  <c r="DV75" i="1"/>
  <c r="S164" i="1"/>
  <c r="DW73" i="1" l="1"/>
  <c r="DV182" i="1"/>
  <c r="T128" i="1"/>
  <c r="T156" i="1"/>
  <c r="S165" i="1"/>
  <c r="S116" i="1" s="1"/>
  <c r="S117" i="1" s="1"/>
  <c r="DW142" i="1" l="1"/>
  <c r="DW77" i="1"/>
  <c r="DW78" i="1" s="1"/>
  <c r="DW80" i="1" s="1"/>
  <c r="DW74" i="1"/>
  <c r="T113" i="1"/>
  <c r="S188" i="1"/>
  <c r="S166" i="1"/>
  <c r="DW75" i="1" l="1"/>
  <c r="T122" i="1"/>
  <c r="T146" i="1" s="1"/>
  <c r="T123" i="1"/>
  <c r="S168" i="1"/>
  <c r="S177" i="1"/>
  <c r="S179" i="1" s="1"/>
  <c r="DX73" i="1" l="1"/>
  <c r="DW182" i="1"/>
  <c r="T129" i="1"/>
  <c r="T88" i="1"/>
  <c r="T89" i="1" s="1"/>
  <c r="T94" i="1" s="1"/>
  <c r="T157" i="1"/>
  <c r="T147" i="1"/>
  <c r="T174" i="1"/>
  <c r="S189" i="1"/>
  <c r="S190" i="1" s="1"/>
  <c r="S192" i="1" s="1"/>
  <c r="S193" i="1" s="1"/>
  <c r="DX142" i="1" l="1"/>
  <c r="DX77" i="1"/>
  <c r="DX78" i="1" s="1"/>
  <c r="DX80" i="1" s="1"/>
  <c r="DX74" i="1"/>
  <c r="T148" i="1"/>
  <c r="T153" i="1" s="1"/>
  <c r="T155" i="1" s="1"/>
  <c r="T158" i="1" s="1"/>
  <c r="T160" i="1" s="1"/>
  <c r="T95" i="1"/>
  <c r="T176" i="1"/>
  <c r="T130" i="1"/>
  <c r="DX75" i="1" l="1"/>
  <c r="T149" i="1"/>
  <c r="T175" i="1" s="1"/>
  <c r="U127" i="1"/>
  <c r="T133" i="1"/>
  <c r="T183" i="1" s="1"/>
  <c r="T185" i="1" s="1"/>
  <c r="T161" i="1"/>
  <c r="T102" i="1" s="1"/>
  <c r="T103" i="1" s="1"/>
  <c r="U131" i="1" l="1"/>
  <c r="U143" i="1" s="1"/>
  <c r="U144" i="1" s="1"/>
  <c r="DY73" i="1"/>
  <c r="DX182" i="1"/>
  <c r="T162" i="1"/>
  <c r="T163" i="1" s="1"/>
  <c r="T115" i="1" s="1"/>
  <c r="U99" i="1"/>
  <c r="U109" i="1" s="1"/>
  <c r="T187" i="1"/>
  <c r="U132" i="1" l="1"/>
  <c r="DY77" i="1"/>
  <c r="DY78" i="1" s="1"/>
  <c r="DY80" i="1" s="1"/>
  <c r="DY142" i="1"/>
  <c r="DY74" i="1"/>
  <c r="T164" i="1"/>
  <c r="T165" i="1" s="1"/>
  <c r="T116" i="1" s="1"/>
  <c r="T117" i="1" s="1"/>
  <c r="T188" i="1" s="1"/>
  <c r="U108" i="1"/>
  <c r="U101" i="1"/>
  <c r="U159" i="1" s="1"/>
  <c r="DY75" i="1" l="1"/>
  <c r="U113" i="1"/>
  <c r="U122" i="1" s="1"/>
  <c r="U146" i="1" s="1"/>
  <c r="U157" i="1" s="1"/>
  <c r="T166" i="1"/>
  <c r="T177" i="1" s="1"/>
  <c r="U145" i="1"/>
  <c r="T179" i="1" l="1"/>
  <c r="U174" i="1" s="1"/>
  <c r="U123" i="1"/>
  <c r="U129" i="1" s="1"/>
  <c r="T189" i="1"/>
  <c r="T190" i="1" s="1"/>
  <c r="T192" i="1" s="1"/>
  <c r="T193" i="1" s="1"/>
  <c r="DZ73" i="1"/>
  <c r="DY182" i="1"/>
  <c r="T168" i="1"/>
  <c r="U88" i="1"/>
  <c r="U89" i="1" s="1"/>
  <c r="U94" i="1" s="1"/>
  <c r="U128" i="1"/>
  <c r="U147" i="1"/>
  <c r="U156" i="1"/>
  <c r="U130" i="1" l="1"/>
  <c r="V127" i="1" s="1"/>
  <c r="DZ142" i="1"/>
  <c r="DZ77" i="1"/>
  <c r="DZ78" i="1" s="1"/>
  <c r="DZ80" i="1" s="1"/>
  <c r="DZ74" i="1"/>
  <c r="U148" i="1"/>
  <c r="U153" i="1" s="1"/>
  <c r="U155" i="1" s="1"/>
  <c r="U158" i="1" s="1"/>
  <c r="U160" i="1" s="1"/>
  <c r="U95" i="1"/>
  <c r="U176" i="1"/>
  <c r="U133" i="1" l="1"/>
  <c r="U183" i="1" s="1"/>
  <c r="U185" i="1" s="1"/>
  <c r="DZ75" i="1"/>
  <c r="V131" i="1"/>
  <c r="U149" i="1"/>
  <c r="U175" i="1" s="1"/>
  <c r="U161" i="1"/>
  <c r="U102" i="1" s="1"/>
  <c r="U103" i="1" s="1"/>
  <c r="EA73" i="1" l="1"/>
  <c r="DZ182" i="1"/>
  <c r="V132" i="1"/>
  <c r="V143" i="1"/>
  <c r="V144" i="1" s="1"/>
  <c r="U162" i="1"/>
  <c r="U163" i="1" s="1"/>
  <c r="U115" i="1" s="1"/>
  <c r="V99" i="1"/>
  <c r="V109" i="1" s="1"/>
  <c r="U187" i="1"/>
  <c r="EA142" i="1" l="1"/>
  <c r="EA77" i="1"/>
  <c r="EA78" i="1" s="1"/>
  <c r="EA80" i="1" s="1"/>
  <c r="EA74" i="1"/>
  <c r="U164" i="1"/>
  <c r="U165" i="1" s="1"/>
  <c r="U116" i="1" s="1"/>
  <c r="U117" i="1" s="1"/>
  <c r="V101" i="1"/>
  <c r="V159" i="1" s="1"/>
  <c r="V108" i="1"/>
  <c r="EA75" i="1" l="1"/>
  <c r="V145" i="1"/>
  <c r="V113" i="1"/>
  <c r="U188" i="1"/>
  <c r="U166" i="1"/>
  <c r="EB73" i="1" l="1"/>
  <c r="EA182" i="1"/>
  <c r="V156" i="1"/>
  <c r="V122" i="1"/>
  <c r="V146" i="1" s="1"/>
  <c r="V157" i="1" s="1"/>
  <c r="V123" i="1"/>
  <c r="V129" i="1" s="1"/>
  <c r="U168" i="1"/>
  <c r="U177" i="1"/>
  <c r="U179" i="1" s="1"/>
  <c r="V128" i="1"/>
  <c r="EB142" i="1" l="1"/>
  <c r="EB77" i="1"/>
  <c r="EB78" i="1" s="1"/>
  <c r="EB80" i="1" s="1"/>
  <c r="EB74" i="1"/>
  <c r="V130" i="1"/>
  <c r="V147" i="1"/>
  <c r="V88" i="1"/>
  <c r="V89" i="1" s="1"/>
  <c r="V94" i="1" s="1"/>
  <c r="V174" i="1"/>
  <c r="U189" i="1"/>
  <c r="U190" i="1" s="1"/>
  <c r="U192" i="1" s="1"/>
  <c r="U193" i="1" s="1"/>
  <c r="V148" i="1"/>
  <c r="V153" i="1" s="1"/>
  <c r="V155" i="1" s="1"/>
  <c r="V158" i="1" s="1"/>
  <c r="V160" i="1" s="1"/>
  <c r="EB75" i="1" l="1"/>
  <c r="W127" i="1"/>
  <c r="V133" i="1"/>
  <c r="V183" i="1" s="1"/>
  <c r="V185" i="1" s="1"/>
  <c r="V149" i="1"/>
  <c r="V175" i="1" s="1"/>
  <c r="V95" i="1"/>
  <c r="V176" i="1"/>
  <c r="V161" i="1"/>
  <c r="V102" i="1" s="1"/>
  <c r="V103" i="1" s="1"/>
  <c r="W131" i="1" l="1"/>
  <c r="W143" i="1" s="1"/>
  <c r="W144" i="1" s="1"/>
  <c r="EC73" i="1"/>
  <c r="EB182" i="1"/>
  <c r="W99" i="1"/>
  <c r="W109" i="1" s="1"/>
  <c r="V187" i="1"/>
  <c r="V162" i="1"/>
  <c r="W132" i="1" l="1"/>
  <c r="EC142" i="1"/>
  <c r="EC77" i="1"/>
  <c r="EC78" i="1" s="1"/>
  <c r="EC80" i="1" s="1"/>
  <c r="EC74" i="1"/>
  <c r="V163" i="1"/>
  <c r="V115" i="1" s="1"/>
  <c r="W101" i="1"/>
  <c r="W159" i="1" s="1"/>
  <c r="W108" i="1"/>
  <c r="EC75" i="1" l="1"/>
  <c r="W145" i="1"/>
  <c r="V164" i="1"/>
  <c r="ED73" i="1" l="1"/>
  <c r="EC182" i="1"/>
  <c r="W128" i="1"/>
  <c r="V165" i="1"/>
  <c r="V116" i="1" s="1"/>
  <c r="V117" i="1" s="1"/>
  <c r="W156" i="1"/>
  <c r="ED142" i="1" l="1"/>
  <c r="ED77" i="1"/>
  <c r="ED78" i="1" s="1"/>
  <c r="ED80" i="1" s="1"/>
  <c r="ED74" i="1"/>
  <c r="V166" i="1"/>
  <c r="V188" i="1"/>
  <c r="W113" i="1"/>
  <c r="ED75" i="1" l="1"/>
  <c r="W123" i="1"/>
  <c r="W122" i="1"/>
  <c r="W146" i="1" s="1"/>
  <c r="V177" i="1"/>
  <c r="V179" i="1" s="1"/>
  <c r="V168" i="1"/>
  <c r="EE73" i="1" l="1"/>
  <c r="ED182" i="1"/>
  <c r="W157" i="1"/>
  <c r="W147" i="1"/>
  <c r="W174" i="1"/>
  <c r="V189" i="1"/>
  <c r="V190" i="1" s="1"/>
  <c r="V192" i="1" s="1"/>
  <c r="V193" i="1" s="1"/>
  <c r="W129" i="1"/>
  <c r="W88" i="1"/>
  <c r="W89" i="1" s="1"/>
  <c r="W94" i="1" s="1"/>
  <c r="EE142" i="1" l="1"/>
  <c r="EE77" i="1"/>
  <c r="EE78" i="1" s="1"/>
  <c r="EE80" i="1" s="1"/>
  <c r="EE74" i="1"/>
  <c r="W148" i="1"/>
  <c r="W153" i="1" s="1"/>
  <c r="W155" i="1" s="1"/>
  <c r="W158" i="1" s="1"/>
  <c r="W160" i="1" s="1"/>
  <c r="W95" i="1"/>
  <c r="W176" i="1"/>
  <c r="W130" i="1"/>
  <c r="EE75" i="1" l="1"/>
  <c r="X127" i="1"/>
  <c r="W133" i="1"/>
  <c r="W183" i="1" s="1"/>
  <c r="W185" i="1" s="1"/>
  <c r="W149" i="1"/>
  <c r="W175" i="1" s="1"/>
  <c r="W161" i="1"/>
  <c r="W102" i="1" s="1"/>
  <c r="W103" i="1" s="1"/>
  <c r="X131" i="1" l="1"/>
  <c r="X143" i="1" s="1"/>
  <c r="X144" i="1" s="1"/>
  <c r="EF73" i="1"/>
  <c r="EE182" i="1"/>
  <c r="W162" i="1"/>
  <c r="X99" i="1"/>
  <c r="X109" i="1" s="1"/>
  <c r="W187" i="1"/>
  <c r="X132" i="1"/>
  <c r="EF142" i="1" l="1"/>
  <c r="EF77" i="1"/>
  <c r="EF78" i="1" s="1"/>
  <c r="EF80" i="1" s="1"/>
  <c r="EF74" i="1"/>
  <c r="X108" i="1"/>
  <c r="X101" i="1"/>
  <c r="X159" i="1" s="1"/>
  <c r="W163" i="1"/>
  <c r="W115" i="1" s="1"/>
  <c r="EF75" i="1" l="1"/>
  <c r="W164" i="1"/>
  <c r="X145" i="1"/>
  <c r="EG73" i="1" l="1"/>
  <c r="EF182" i="1"/>
  <c r="X128" i="1"/>
  <c r="X156" i="1"/>
  <c r="W165" i="1"/>
  <c r="W116" i="1" s="1"/>
  <c r="W117" i="1" s="1"/>
  <c r="EG142" i="1" l="1"/>
  <c r="EG77" i="1"/>
  <c r="EG78" i="1" s="1"/>
  <c r="EG80" i="1" s="1"/>
  <c r="EG74" i="1"/>
  <c r="W188" i="1"/>
  <c r="X113" i="1"/>
  <c r="W166" i="1"/>
  <c r="EG75" i="1" l="1"/>
  <c r="W168" i="1"/>
  <c r="W177" i="1"/>
  <c r="W179" i="1" s="1"/>
  <c r="X122" i="1"/>
  <c r="X146" i="1" s="1"/>
  <c r="X123" i="1"/>
  <c r="EH73" i="1" l="1"/>
  <c r="EG182" i="1"/>
  <c r="X129" i="1"/>
  <c r="X88" i="1"/>
  <c r="X89" i="1" s="1"/>
  <c r="X94" i="1" s="1"/>
  <c r="X157" i="1"/>
  <c r="X147" i="1"/>
  <c r="W189" i="1"/>
  <c r="W190" i="1" s="1"/>
  <c r="W192" i="1" s="1"/>
  <c r="W193" i="1" s="1"/>
  <c r="X174" i="1"/>
  <c r="EH142" i="1" l="1"/>
  <c r="EH77" i="1"/>
  <c r="EH78" i="1" s="1"/>
  <c r="EH80" i="1" s="1"/>
  <c r="EH74" i="1"/>
  <c r="X95" i="1"/>
  <c r="X176" i="1"/>
  <c r="X148" i="1"/>
  <c r="X153" i="1" s="1"/>
  <c r="X155" i="1" s="1"/>
  <c r="X158" i="1" s="1"/>
  <c r="X160" i="1" s="1"/>
  <c r="X130" i="1"/>
  <c r="EH75" i="1" l="1"/>
  <c r="Y127" i="1"/>
  <c r="X133" i="1"/>
  <c r="X183" i="1" s="1"/>
  <c r="X185" i="1" s="1"/>
  <c r="X149" i="1"/>
  <c r="X175" i="1" s="1"/>
  <c r="X161" i="1"/>
  <c r="X102" i="1" s="1"/>
  <c r="X103" i="1" s="1"/>
  <c r="Y131" i="1" l="1"/>
  <c r="Y132" i="1" s="1"/>
  <c r="EI73" i="1"/>
  <c r="EH182" i="1"/>
  <c r="X187" i="1"/>
  <c r="Y99" i="1"/>
  <c r="Y109" i="1" s="1"/>
  <c r="X162" i="1"/>
  <c r="Y143" i="1" l="1"/>
  <c r="Y144" i="1" s="1"/>
  <c r="EI142" i="1"/>
  <c r="EI77" i="1"/>
  <c r="EI78" i="1" s="1"/>
  <c r="EI80" i="1" s="1"/>
  <c r="EI74" i="1"/>
  <c r="X163" i="1"/>
  <c r="X115" i="1" s="1"/>
  <c r="Y101" i="1"/>
  <c r="Y159" i="1" s="1"/>
  <c r="Y108" i="1"/>
  <c r="EI75" i="1" l="1"/>
  <c r="Y145" i="1"/>
  <c r="X164" i="1"/>
  <c r="X165" i="1" s="1"/>
  <c r="EJ73" i="1" l="1"/>
  <c r="EI182" i="1"/>
  <c r="X166" i="1"/>
  <c r="X116" i="1"/>
  <c r="X117" i="1" s="1"/>
  <c r="Y128" i="1"/>
  <c r="Y156" i="1"/>
  <c r="EJ142" i="1" l="1"/>
  <c r="EJ77" i="1"/>
  <c r="EJ78" i="1" s="1"/>
  <c r="EJ80" i="1" s="1"/>
  <c r="EJ74" i="1"/>
  <c r="X188" i="1"/>
  <c r="Y113" i="1"/>
  <c r="X168" i="1"/>
  <c r="X177" i="1"/>
  <c r="X179" i="1" s="1"/>
  <c r="EJ75" i="1" l="1"/>
  <c r="Y122" i="1"/>
  <c r="Y146" i="1" s="1"/>
  <c r="Y123" i="1"/>
  <c r="Y174" i="1"/>
  <c r="X189" i="1"/>
  <c r="X190" i="1" s="1"/>
  <c r="X192" i="1" s="1"/>
  <c r="X193" i="1" s="1"/>
  <c r="EK73" i="1" l="1"/>
  <c r="EJ182" i="1"/>
  <c r="Y129" i="1"/>
  <c r="Y88" i="1"/>
  <c r="Y89" i="1" s="1"/>
  <c r="Y94" i="1" s="1"/>
  <c r="Y157" i="1"/>
  <c r="Y147" i="1"/>
  <c r="EK142" i="1" l="1"/>
  <c r="EK77" i="1"/>
  <c r="EK78" i="1" s="1"/>
  <c r="EK80" i="1" s="1"/>
  <c r="EK74" i="1"/>
  <c r="Y148" i="1"/>
  <c r="Y153" i="1" s="1"/>
  <c r="Y155" i="1" s="1"/>
  <c r="Y158" i="1" s="1"/>
  <c r="Y160" i="1" s="1"/>
  <c r="Y95" i="1"/>
  <c r="Y176" i="1"/>
  <c r="Y130" i="1"/>
  <c r="EK75" i="1" l="1"/>
  <c r="Y149" i="1"/>
  <c r="Y175" i="1" s="1"/>
  <c r="Z127" i="1"/>
  <c r="Y133" i="1"/>
  <c r="Y183" i="1" s="1"/>
  <c r="Y185" i="1" s="1"/>
  <c r="Y161" i="1"/>
  <c r="Y102" i="1" s="1"/>
  <c r="Y103" i="1" s="1"/>
  <c r="EL73" i="1" l="1"/>
  <c r="EK182" i="1"/>
  <c r="Z131" i="1"/>
  <c r="Z99" i="1"/>
  <c r="Z109" i="1" s="1"/>
  <c r="Y187" i="1"/>
  <c r="Y162" i="1"/>
  <c r="EL142" i="1" l="1"/>
  <c r="EL77" i="1"/>
  <c r="EL78" i="1" s="1"/>
  <c r="EL80" i="1" s="1"/>
  <c r="EL74" i="1"/>
  <c r="Z143" i="1"/>
  <c r="Z144" i="1" s="1"/>
  <c r="Z132" i="1"/>
  <c r="Y163" i="1"/>
  <c r="Y115" i="1" s="1"/>
  <c r="Z108" i="1"/>
  <c r="Z101" i="1"/>
  <c r="Z159" i="1" s="1"/>
  <c r="EL75" i="1" l="1"/>
  <c r="Z145" i="1"/>
  <c r="Y164" i="1"/>
  <c r="EM73" i="1" l="1"/>
  <c r="EL182" i="1"/>
  <c r="Y165" i="1"/>
  <c r="Y116" i="1" s="1"/>
  <c r="Y117" i="1" s="1"/>
  <c r="Z128" i="1"/>
  <c r="Z156" i="1"/>
  <c r="EM142" i="1" l="1"/>
  <c r="EM77" i="1"/>
  <c r="EM78" i="1" s="1"/>
  <c r="EM80" i="1" s="1"/>
  <c r="EM74" i="1"/>
  <c r="Y166" i="1"/>
  <c r="Z113" i="1"/>
  <c r="Y188" i="1"/>
  <c r="EM75" i="1" l="1"/>
  <c r="Z122" i="1"/>
  <c r="Z146" i="1" s="1"/>
  <c r="Z123" i="1"/>
  <c r="Y168" i="1"/>
  <c r="Y177" i="1"/>
  <c r="Y179" i="1" s="1"/>
  <c r="EN73" i="1" l="1"/>
  <c r="EM182" i="1"/>
  <c r="Z174" i="1"/>
  <c r="Y189" i="1"/>
  <c r="Y190" i="1" s="1"/>
  <c r="Y192" i="1" s="1"/>
  <c r="Y193" i="1" s="1"/>
  <c r="Z129" i="1"/>
  <c r="Z88" i="1"/>
  <c r="Z89" i="1" s="1"/>
  <c r="Z94" i="1" s="1"/>
  <c r="Z157" i="1"/>
  <c r="Z147" i="1"/>
  <c r="EN142" i="1" l="1"/>
  <c r="EN77" i="1"/>
  <c r="EN78" i="1" s="1"/>
  <c r="EN80" i="1" s="1"/>
  <c r="EN74" i="1"/>
  <c r="Z95" i="1"/>
  <c r="Z176" i="1"/>
  <c r="Z130" i="1"/>
  <c r="Z148" i="1"/>
  <c r="Z153" i="1" s="1"/>
  <c r="Z155" i="1" s="1"/>
  <c r="Z158" i="1" s="1"/>
  <c r="Z160" i="1" s="1"/>
  <c r="EN75" i="1" l="1"/>
  <c r="AA127" i="1"/>
  <c r="Z133" i="1"/>
  <c r="Z183" i="1" s="1"/>
  <c r="Z185" i="1" s="1"/>
  <c r="Z149" i="1"/>
  <c r="Z175" i="1" s="1"/>
  <c r="Z161" i="1"/>
  <c r="Z102" i="1" s="1"/>
  <c r="Z103" i="1" s="1"/>
  <c r="EO73" i="1" l="1"/>
  <c r="EN182" i="1"/>
  <c r="AA131" i="1"/>
  <c r="Z162" i="1"/>
  <c r="AA99" i="1"/>
  <c r="AA109" i="1" s="1"/>
  <c r="Z187" i="1"/>
  <c r="EO142" i="1" l="1"/>
  <c r="EO77" i="1"/>
  <c r="EO78" i="1" s="1"/>
  <c r="EO80" i="1" s="1"/>
  <c r="EO74" i="1"/>
  <c r="AA143" i="1"/>
  <c r="AA144" i="1" s="1"/>
  <c r="AA132" i="1"/>
  <c r="AA108" i="1"/>
  <c r="AA101" i="1"/>
  <c r="AA159" i="1" s="1"/>
  <c r="Z163" i="1"/>
  <c r="Z115" i="1" s="1"/>
  <c r="EO75" i="1" l="1"/>
  <c r="Z164" i="1"/>
  <c r="AA145" i="1"/>
  <c r="EP73" i="1" l="1"/>
  <c r="EO182" i="1"/>
  <c r="AA128" i="1"/>
  <c r="AA156" i="1"/>
  <c r="Z165" i="1"/>
  <c r="Z116" i="1" s="1"/>
  <c r="Z117" i="1" s="1"/>
  <c r="EP142" i="1" l="1"/>
  <c r="EP77" i="1"/>
  <c r="EP78" i="1" s="1"/>
  <c r="EP80" i="1" s="1"/>
  <c r="EP74" i="1"/>
  <c r="Z166" i="1"/>
  <c r="Z188" i="1"/>
  <c r="AA113" i="1"/>
  <c r="EP75" i="1" l="1"/>
  <c r="AA122" i="1"/>
  <c r="AA146" i="1" s="1"/>
  <c r="AA123" i="1"/>
  <c r="Z177" i="1"/>
  <c r="Z179" i="1" s="1"/>
  <c r="Z168" i="1"/>
  <c r="EQ73" i="1" l="1"/>
  <c r="EP182" i="1"/>
  <c r="AA129" i="1"/>
  <c r="AA88" i="1"/>
  <c r="AA89" i="1" s="1"/>
  <c r="AA94" i="1" s="1"/>
  <c r="AA174" i="1"/>
  <c r="Z189" i="1"/>
  <c r="Z190" i="1" s="1"/>
  <c r="Z192" i="1" s="1"/>
  <c r="Z193" i="1" s="1"/>
  <c r="AA157" i="1"/>
  <c r="AA147" i="1"/>
  <c r="EQ142" i="1" l="1"/>
  <c r="EQ77" i="1"/>
  <c r="EQ78" i="1" s="1"/>
  <c r="EQ80" i="1" s="1"/>
  <c r="EQ74" i="1"/>
  <c r="AA148" i="1"/>
  <c r="AA153" i="1" s="1"/>
  <c r="AA155" i="1" s="1"/>
  <c r="AA158" i="1" s="1"/>
  <c r="AA160" i="1" s="1"/>
  <c r="AA95" i="1"/>
  <c r="AA176" i="1"/>
  <c r="AA130" i="1"/>
  <c r="EQ75" i="1" l="1"/>
  <c r="AB127" i="1"/>
  <c r="AA133" i="1"/>
  <c r="AA183" i="1" s="1"/>
  <c r="AA185" i="1" s="1"/>
  <c r="AA149" i="1"/>
  <c r="AA175" i="1" s="1"/>
  <c r="AA161" i="1"/>
  <c r="AA102" i="1" s="1"/>
  <c r="AA103" i="1" s="1"/>
  <c r="ER73" i="1" l="1"/>
  <c r="EQ182" i="1"/>
  <c r="AB131" i="1"/>
  <c r="AB99" i="1"/>
  <c r="AB109" i="1" s="1"/>
  <c r="AA187" i="1"/>
  <c r="AA162" i="1"/>
  <c r="ER142" i="1" l="1"/>
  <c r="ER77" i="1"/>
  <c r="ER78" i="1" s="1"/>
  <c r="ER80" i="1" s="1"/>
  <c r="ER74" i="1"/>
  <c r="AB143" i="1"/>
  <c r="AB144" i="1" s="1"/>
  <c r="AB132" i="1"/>
  <c r="AA163" i="1"/>
  <c r="AA115" i="1" s="1"/>
  <c r="AB108" i="1"/>
  <c r="AB101" i="1"/>
  <c r="AB159" i="1" s="1"/>
  <c r="ER75" i="1" l="1"/>
  <c r="AB145" i="1"/>
  <c r="AA164" i="1"/>
  <c r="AA165" i="1" s="1"/>
  <c r="AA116" i="1" s="1"/>
  <c r="AA117" i="1" s="1"/>
  <c r="ES73" i="1" l="1"/>
  <c r="ER182" i="1"/>
  <c r="AB113" i="1"/>
  <c r="AA188" i="1"/>
  <c r="AA166" i="1"/>
  <c r="AB128" i="1"/>
  <c r="AB156" i="1"/>
  <c r="ES142" i="1" l="1"/>
  <c r="ES77" i="1"/>
  <c r="ES78" i="1" s="1"/>
  <c r="ES80" i="1" s="1"/>
  <c r="ES74" i="1"/>
  <c r="AA168" i="1"/>
  <c r="AA177" i="1"/>
  <c r="AA179" i="1" s="1"/>
  <c r="AB122" i="1"/>
  <c r="AB146" i="1" s="1"/>
  <c r="AB123" i="1"/>
  <c r="ES75" i="1" l="1"/>
  <c r="AB157" i="1"/>
  <c r="AB147" i="1"/>
  <c r="AB174" i="1"/>
  <c r="AA189" i="1"/>
  <c r="AA190" i="1" s="1"/>
  <c r="AA192" i="1" s="1"/>
  <c r="AA193" i="1" s="1"/>
  <c r="AB129" i="1"/>
  <c r="AB88" i="1"/>
  <c r="AB89" i="1" s="1"/>
  <c r="AB94" i="1" s="1"/>
  <c r="ET73" i="1" l="1"/>
  <c r="ES182" i="1"/>
  <c r="AB95" i="1"/>
  <c r="AB176" i="1"/>
  <c r="AB148" i="1"/>
  <c r="AB153" i="1" s="1"/>
  <c r="AB155" i="1" s="1"/>
  <c r="AB158" i="1" s="1"/>
  <c r="AB160" i="1" s="1"/>
  <c r="AB130" i="1"/>
  <c r="AB149" i="1" l="1"/>
  <c r="AB175" i="1" s="1"/>
  <c r="ET142" i="1"/>
  <c r="ET77" i="1"/>
  <c r="ET78" i="1" s="1"/>
  <c r="ET80" i="1" s="1"/>
  <c r="ET74" i="1"/>
  <c r="AC127" i="1"/>
  <c r="AC131" i="1" s="1"/>
  <c r="AC143" i="1" s="1"/>
  <c r="AC144" i="1" s="1"/>
  <c r="AB133" i="1"/>
  <c r="AB183" i="1" s="1"/>
  <c r="AB185" i="1" s="1"/>
  <c r="AB161" i="1"/>
  <c r="AB102" i="1" s="1"/>
  <c r="AB103" i="1" s="1"/>
  <c r="ET75" i="1" l="1"/>
  <c r="AC132" i="1"/>
  <c r="AB162" i="1"/>
  <c r="AC99" i="1"/>
  <c r="AC109" i="1" s="1"/>
  <c r="AB187" i="1"/>
  <c r="EU73" i="1" l="1"/>
  <c r="ET182" i="1"/>
  <c r="AC101" i="1"/>
  <c r="AC159" i="1" s="1"/>
  <c r="AC108" i="1"/>
  <c r="AB163" i="1"/>
  <c r="AB115" i="1" s="1"/>
  <c r="EU142" i="1" l="1"/>
  <c r="EU77" i="1"/>
  <c r="EU78" i="1" s="1"/>
  <c r="EU80" i="1" s="1"/>
  <c r="EU74" i="1"/>
  <c r="AB164" i="1"/>
  <c r="AB165" i="1" s="1"/>
  <c r="AB116" i="1" s="1"/>
  <c r="AB117" i="1" s="1"/>
  <c r="AC145" i="1"/>
  <c r="EU75" i="1" l="1"/>
  <c r="AC156" i="1"/>
  <c r="AB166" i="1"/>
  <c r="AC128" i="1"/>
  <c r="AC113" i="1"/>
  <c r="AB188" i="1"/>
  <c r="EV73" i="1" l="1"/>
  <c r="EU182" i="1"/>
  <c r="AC122" i="1"/>
  <c r="AC146" i="1" s="1"/>
  <c r="AC123" i="1"/>
  <c r="AB168" i="1"/>
  <c r="AB177" i="1"/>
  <c r="AB179" i="1" s="1"/>
  <c r="EV142" i="1" l="1"/>
  <c r="EV77" i="1"/>
  <c r="EV78" i="1" s="1"/>
  <c r="EV80" i="1" s="1"/>
  <c r="EV74" i="1"/>
  <c r="AC129" i="1"/>
  <c r="AC88" i="1"/>
  <c r="AC89" i="1" s="1"/>
  <c r="AC94" i="1" s="1"/>
  <c r="AC174" i="1"/>
  <c r="AB189" i="1"/>
  <c r="AB190" i="1" s="1"/>
  <c r="AB192" i="1" s="1"/>
  <c r="AB193" i="1" s="1"/>
  <c r="AC157" i="1"/>
  <c r="AC147" i="1"/>
  <c r="EV75" i="1" l="1"/>
  <c r="AC148" i="1"/>
  <c r="AC153" i="1" s="1"/>
  <c r="AC155" i="1" s="1"/>
  <c r="AC158" i="1" s="1"/>
  <c r="AC160" i="1" s="1"/>
  <c r="AC95" i="1"/>
  <c r="AC176" i="1"/>
  <c r="AC130" i="1"/>
  <c r="EW73" i="1" l="1"/>
  <c r="EV182" i="1"/>
  <c r="AD127" i="1"/>
  <c r="AC133" i="1"/>
  <c r="AC183" i="1" s="1"/>
  <c r="AC185" i="1" s="1"/>
  <c r="AC149" i="1"/>
  <c r="AC175" i="1" s="1"/>
  <c r="AC161" i="1"/>
  <c r="AC102" i="1" s="1"/>
  <c r="AC103" i="1" s="1"/>
  <c r="AD131" i="1" l="1"/>
  <c r="EW142" i="1"/>
  <c r="EW77" i="1"/>
  <c r="EW78" i="1" s="1"/>
  <c r="EW80" i="1" s="1"/>
  <c r="EW74" i="1"/>
  <c r="AC162" i="1"/>
  <c r="AD99" i="1"/>
  <c r="AD109" i="1" s="1"/>
  <c r="AC187" i="1"/>
  <c r="EW75" i="1" l="1"/>
  <c r="AD132" i="1"/>
  <c r="AD143" i="1"/>
  <c r="AD144" i="1" s="1"/>
  <c r="AD108" i="1"/>
  <c r="AD101" i="1"/>
  <c r="AD159" i="1" s="1"/>
  <c r="AC163" i="1"/>
  <c r="AC115" i="1" s="1"/>
  <c r="EX73" i="1" l="1"/>
  <c r="EW182" i="1"/>
  <c r="AD145" i="1"/>
  <c r="AC164" i="1"/>
  <c r="AC165" i="1" s="1"/>
  <c r="AC116" i="1" s="1"/>
  <c r="AC117" i="1" s="1"/>
  <c r="EX142" i="1" l="1"/>
  <c r="EX77" i="1"/>
  <c r="EX78" i="1" s="1"/>
  <c r="EX80" i="1" s="1"/>
  <c r="EX74" i="1"/>
  <c r="AD156" i="1"/>
  <c r="AC166" i="1"/>
  <c r="AD128" i="1"/>
  <c r="AC188" i="1"/>
  <c r="AD113" i="1"/>
  <c r="EX75" i="1" l="1"/>
  <c r="AC168" i="1"/>
  <c r="AC177" i="1"/>
  <c r="AC179" i="1" s="1"/>
  <c r="AD122" i="1"/>
  <c r="AD146" i="1" s="1"/>
  <c r="AD123" i="1"/>
  <c r="EY73" i="1" l="1"/>
  <c r="EX182" i="1"/>
  <c r="AD157" i="1"/>
  <c r="AD147" i="1"/>
  <c r="AD174" i="1"/>
  <c r="AC189" i="1"/>
  <c r="AC190" i="1" s="1"/>
  <c r="AC192" i="1" s="1"/>
  <c r="AC193" i="1" s="1"/>
  <c r="AD129" i="1"/>
  <c r="AD88" i="1"/>
  <c r="AD89" i="1" s="1"/>
  <c r="AD94" i="1" s="1"/>
  <c r="EY142" i="1" l="1"/>
  <c r="EY77" i="1"/>
  <c r="EY78" i="1" s="1"/>
  <c r="EY80" i="1" s="1"/>
  <c r="EY74" i="1"/>
  <c r="AD176" i="1"/>
  <c r="AD95" i="1"/>
  <c r="AD148" i="1"/>
  <c r="AD153" i="1" s="1"/>
  <c r="AD155" i="1" s="1"/>
  <c r="AD158" i="1" s="1"/>
  <c r="AD160" i="1" s="1"/>
  <c r="AD149" i="1"/>
  <c r="AD175" i="1" s="1"/>
  <c r="AD130" i="1"/>
  <c r="EY75" i="1" l="1"/>
  <c r="AE127" i="1"/>
  <c r="AD133" i="1"/>
  <c r="AD183" i="1" s="1"/>
  <c r="AD185" i="1" s="1"/>
  <c r="AD161" i="1"/>
  <c r="AD102" i="1" s="1"/>
  <c r="AD103" i="1" s="1"/>
  <c r="AE131" i="1" l="1"/>
  <c r="AE132" i="1" s="1"/>
  <c r="EZ73" i="1"/>
  <c r="EY182" i="1"/>
  <c r="AD162" i="1"/>
  <c r="AE99" i="1"/>
  <c r="AE109" i="1" s="1"/>
  <c r="AD187" i="1"/>
  <c r="AE143" i="1" l="1"/>
  <c r="AE144" i="1" s="1"/>
  <c r="EZ142" i="1"/>
  <c r="EZ77" i="1"/>
  <c r="EZ78" i="1" s="1"/>
  <c r="EZ80" i="1" s="1"/>
  <c r="EZ74" i="1"/>
  <c r="AD163" i="1"/>
  <c r="AD115" i="1" s="1"/>
  <c r="AE101" i="1"/>
  <c r="AE159" i="1" s="1"/>
  <c r="AE108" i="1"/>
  <c r="EZ75" i="1" l="1"/>
  <c r="AD164" i="1"/>
  <c r="AD165" i="1" s="1"/>
  <c r="AD116" i="1" s="1"/>
  <c r="AD117" i="1" s="1"/>
  <c r="AE145" i="1"/>
  <c r="FA73" i="1" l="1"/>
  <c r="EZ182" i="1"/>
  <c r="AD188" i="1"/>
  <c r="AE113" i="1"/>
  <c r="AE122" i="1" s="1"/>
  <c r="AE146" i="1" s="1"/>
  <c r="AD166" i="1"/>
  <c r="AD177" i="1" s="1"/>
  <c r="AD179" i="1" s="1"/>
  <c r="AE156" i="1"/>
  <c r="AE128" i="1"/>
  <c r="AD168" i="1" l="1"/>
  <c r="AE123" i="1"/>
  <c r="AE129" i="1" s="1"/>
  <c r="FA142" i="1"/>
  <c r="FA77" i="1"/>
  <c r="FA78" i="1" s="1"/>
  <c r="FA80" i="1" s="1"/>
  <c r="FA74" i="1"/>
  <c r="AE157" i="1"/>
  <c r="AE147" i="1"/>
  <c r="AE148" i="1" s="1"/>
  <c r="AE130" i="1"/>
  <c r="AD189" i="1"/>
  <c r="AD190" i="1" s="1"/>
  <c r="AD192" i="1" s="1"/>
  <c r="AD193" i="1" s="1"/>
  <c r="AE174" i="1"/>
  <c r="AE88" i="1" l="1"/>
  <c r="AE89" i="1" s="1"/>
  <c r="AE94" i="1" s="1"/>
  <c r="AE95" i="1" s="1"/>
  <c r="FA75" i="1"/>
  <c r="AF127" i="1"/>
  <c r="AE133" i="1"/>
  <c r="AE183" i="1" s="1"/>
  <c r="AE185" i="1" s="1"/>
  <c r="AE153" i="1"/>
  <c r="AE155" i="1" s="1"/>
  <c r="AE158" i="1" s="1"/>
  <c r="AE160" i="1" s="1"/>
  <c r="AE161" i="1" s="1"/>
  <c r="AE102" i="1" s="1"/>
  <c r="AE103" i="1" s="1"/>
  <c r="AE149" i="1"/>
  <c r="AE175" i="1" s="1"/>
  <c r="AE176" i="1"/>
  <c r="AF131" i="1" l="1"/>
  <c r="FB73" i="1"/>
  <c r="FA182" i="1"/>
  <c r="AE162" i="1"/>
  <c r="AE163" i="1" s="1"/>
  <c r="AE115" i="1" s="1"/>
  <c r="AE187" i="1"/>
  <c r="AF99" i="1"/>
  <c r="AF109" i="1" s="1"/>
  <c r="FB142" i="1" l="1"/>
  <c r="FB77" i="1"/>
  <c r="FB78" i="1" s="1"/>
  <c r="FB80" i="1" s="1"/>
  <c r="FB74" i="1"/>
  <c r="AF143" i="1"/>
  <c r="AF144" i="1" s="1"/>
  <c r="AF132" i="1"/>
  <c r="AE164" i="1"/>
  <c r="AE165" i="1" s="1"/>
  <c r="AE116" i="1" s="1"/>
  <c r="AE117" i="1" s="1"/>
  <c r="AF108" i="1"/>
  <c r="AF101" i="1"/>
  <c r="AF159" i="1" s="1"/>
  <c r="FB75" i="1" l="1"/>
  <c r="AF145" i="1"/>
  <c r="AF113" i="1"/>
  <c r="AE188" i="1"/>
  <c r="AE166" i="1"/>
  <c r="FC73" i="1" l="1"/>
  <c r="FB182" i="1"/>
  <c r="AF123" i="1"/>
  <c r="AF129" i="1" s="1"/>
  <c r="AF122" i="1"/>
  <c r="AF146" i="1" s="1"/>
  <c r="AF157" i="1" s="1"/>
  <c r="AF128" i="1"/>
  <c r="AE168" i="1"/>
  <c r="AE177" i="1"/>
  <c r="AE179" i="1" s="1"/>
  <c r="AF156" i="1"/>
  <c r="AF147" i="1" l="1"/>
  <c r="FC142" i="1"/>
  <c r="FC77" i="1"/>
  <c r="FC78" i="1" s="1"/>
  <c r="FC80" i="1" s="1"/>
  <c r="FC74" i="1"/>
  <c r="AF130" i="1"/>
  <c r="AF88" i="1"/>
  <c r="AF89" i="1" s="1"/>
  <c r="AF94" i="1" s="1"/>
  <c r="AF174" i="1"/>
  <c r="AE189" i="1"/>
  <c r="AE190" i="1" s="1"/>
  <c r="AE192" i="1" s="1"/>
  <c r="AE193" i="1" s="1"/>
  <c r="AF148" i="1"/>
  <c r="AF153" i="1" s="1"/>
  <c r="AF155" i="1" s="1"/>
  <c r="AF158" i="1" s="1"/>
  <c r="AF160" i="1" s="1"/>
  <c r="FC75" i="1" l="1"/>
  <c r="AG127" i="1"/>
  <c r="AF133" i="1"/>
  <c r="AF183" i="1" s="1"/>
  <c r="AF185" i="1" s="1"/>
  <c r="AF149" i="1"/>
  <c r="AF175" i="1" s="1"/>
  <c r="AF161" i="1"/>
  <c r="AF102" i="1" s="1"/>
  <c r="AF103" i="1" s="1"/>
  <c r="AF95" i="1"/>
  <c r="AF176" i="1"/>
  <c r="FD73" i="1" l="1"/>
  <c r="FC182" i="1"/>
  <c r="AG131" i="1"/>
  <c r="AF187" i="1"/>
  <c r="AG99" i="1"/>
  <c r="AG109" i="1" s="1"/>
  <c r="AF162" i="1"/>
  <c r="FD142" i="1" l="1"/>
  <c r="FD77" i="1"/>
  <c r="FD78" i="1" s="1"/>
  <c r="FD80" i="1" s="1"/>
  <c r="FD74" i="1"/>
  <c r="AG143" i="1"/>
  <c r="AG144" i="1" s="1"/>
  <c r="AG132" i="1"/>
  <c r="AF163" i="1"/>
  <c r="AF115" i="1" s="1"/>
  <c r="AG108" i="1"/>
  <c r="AG101" i="1"/>
  <c r="AG159" i="1" s="1"/>
  <c r="FD75" i="1" l="1"/>
  <c r="AG145" i="1"/>
  <c r="AF164" i="1"/>
  <c r="AF165" i="1" s="1"/>
  <c r="AF116" i="1" s="1"/>
  <c r="AF117" i="1" s="1"/>
  <c r="FE73" i="1" l="1"/>
  <c r="FD182" i="1"/>
  <c r="AF188" i="1"/>
  <c r="AG113" i="1"/>
  <c r="AF166" i="1"/>
  <c r="AG156" i="1"/>
  <c r="AG128" i="1"/>
  <c r="FE77" i="1" l="1"/>
  <c r="FE78" i="1" s="1"/>
  <c r="FE80" i="1" s="1"/>
  <c r="FE142" i="1"/>
  <c r="FE74" i="1"/>
  <c r="AF168" i="1"/>
  <c r="AF177" i="1"/>
  <c r="AF179" i="1" s="1"/>
  <c r="AG123" i="1"/>
  <c r="AG122" i="1"/>
  <c r="AG146" i="1" s="1"/>
  <c r="FE75" i="1" l="1"/>
  <c r="AG157" i="1"/>
  <c r="AG147" i="1"/>
  <c r="AG129" i="1"/>
  <c r="AG88" i="1"/>
  <c r="AG89" i="1" s="1"/>
  <c r="AG94" i="1" s="1"/>
  <c r="AG174" i="1"/>
  <c r="AF189" i="1"/>
  <c r="AF190" i="1" s="1"/>
  <c r="AF192" i="1" s="1"/>
  <c r="AF193" i="1" s="1"/>
  <c r="FF73" i="1" l="1"/>
  <c r="FE182" i="1"/>
  <c r="AG176" i="1"/>
  <c r="AG95" i="1"/>
  <c r="AG130" i="1"/>
  <c r="AG148" i="1"/>
  <c r="AG153" i="1" s="1"/>
  <c r="AG155" i="1" s="1"/>
  <c r="AG158" i="1" s="1"/>
  <c r="AG160" i="1" s="1"/>
  <c r="FF77" i="1" l="1"/>
  <c r="FF78" i="1" s="1"/>
  <c r="FF80" i="1" s="1"/>
  <c r="FF142" i="1"/>
  <c r="FF74" i="1"/>
  <c r="AH127" i="1"/>
  <c r="AG133" i="1"/>
  <c r="AG183" i="1" s="1"/>
  <c r="AG185" i="1" s="1"/>
  <c r="AG149" i="1"/>
  <c r="AG175" i="1" s="1"/>
  <c r="AG161" i="1"/>
  <c r="AG102" i="1" s="1"/>
  <c r="AG103" i="1" s="1"/>
  <c r="AH131" i="1" l="1"/>
  <c r="AH143" i="1" s="1"/>
  <c r="AH144" i="1" s="1"/>
  <c r="AH132" i="1"/>
  <c r="FF75" i="1"/>
  <c r="AG187" i="1"/>
  <c r="AH99" i="1"/>
  <c r="AH109" i="1" s="1"/>
  <c r="AG162" i="1"/>
  <c r="FG73" i="1" l="1"/>
  <c r="FF182" i="1"/>
  <c r="AG163" i="1"/>
  <c r="AG115" i="1" s="1"/>
  <c r="AH101" i="1"/>
  <c r="AH159" i="1" s="1"/>
  <c r="AH108" i="1"/>
  <c r="FG142" i="1" l="1"/>
  <c r="FG77" i="1"/>
  <c r="FG78" i="1" s="1"/>
  <c r="FG80" i="1" s="1"/>
  <c r="FG74" i="1"/>
  <c r="AG164" i="1"/>
  <c r="AG165" i="1" s="1"/>
  <c r="AG116" i="1" s="1"/>
  <c r="AG117" i="1" s="1"/>
  <c r="AH145" i="1"/>
  <c r="FG75" i="1" l="1"/>
  <c r="AG188" i="1"/>
  <c r="AH113" i="1"/>
  <c r="AG166" i="1"/>
  <c r="AH128" i="1"/>
  <c r="AH156" i="1"/>
  <c r="FH73" i="1" l="1"/>
  <c r="FG182" i="1"/>
  <c r="AG168" i="1"/>
  <c r="AG177" i="1"/>
  <c r="AG179" i="1" s="1"/>
  <c r="AH122" i="1"/>
  <c r="AH146" i="1" s="1"/>
  <c r="AH123" i="1"/>
  <c r="FH142" i="1" l="1"/>
  <c r="FH77" i="1"/>
  <c r="FH78" i="1" s="1"/>
  <c r="FH80" i="1" s="1"/>
  <c r="FH74" i="1"/>
  <c r="AH129" i="1"/>
  <c r="AH88" i="1"/>
  <c r="AH89" i="1" s="1"/>
  <c r="AH94" i="1" s="1"/>
  <c r="AH157" i="1"/>
  <c r="AH147" i="1"/>
  <c r="AG189" i="1"/>
  <c r="AG190" i="1" s="1"/>
  <c r="AG192" i="1" s="1"/>
  <c r="AG193" i="1" s="1"/>
  <c r="AH174" i="1"/>
  <c r="FH75" i="1" l="1"/>
  <c r="AH95" i="1"/>
  <c r="AH176" i="1"/>
  <c r="AH148" i="1"/>
  <c r="AH153" i="1" s="1"/>
  <c r="AH155" i="1" s="1"/>
  <c r="AH158" i="1" s="1"/>
  <c r="AH160" i="1" s="1"/>
  <c r="AH130" i="1"/>
  <c r="FI73" i="1" l="1"/>
  <c r="FH182" i="1"/>
  <c r="AI127" i="1"/>
  <c r="AH133" i="1"/>
  <c r="AH183" i="1" s="1"/>
  <c r="AH185" i="1" s="1"/>
  <c r="AH149" i="1"/>
  <c r="AH175" i="1" s="1"/>
  <c r="AH161" i="1"/>
  <c r="AH102" i="1" s="1"/>
  <c r="AH103" i="1" s="1"/>
  <c r="AI131" i="1" l="1"/>
  <c r="FI142" i="1"/>
  <c r="FI77" i="1"/>
  <c r="FI78" i="1" s="1"/>
  <c r="FI80" i="1" s="1"/>
  <c r="FI74" i="1"/>
  <c r="AI143" i="1"/>
  <c r="AI144" i="1" s="1"/>
  <c r="AI132" i="1"/>
  <c r="AH162" i="1"/>
  <c r="AI99" i="1"/>
  <c r="AI109" i="1" s="1"/>
  <c r="AH187" i="1"/>
  <c r="FI75" i="1" l="1"/>
  <c r="AI108" i="1"/>
  <c r="AI101" i="1"/>
  <c r="AI159" i="1" s="1"/>
  <c r="AH163" i="1"/>
  <c r="AH115" i="1" s="1"/>
  <c r="FJ73" i="1" l="1"/>
  <c r="FI182" i="1"/>
  <c r="AH164" i="1"/>
  <c r="AH165" i="1" s="1"/>
  <c r="AH116" i="1" s="1"/>
  <c r="AH117" i="1" s="1"/>
  <c r="AI145" i="1"/>
  <c r="FJ142" i="1" l="1"/>
  <c r="FJ77" i="1"/>
  <c r="FJ78" i="1" s="1"/>
  <c r="FJ80" i="1" s="1"/>
  <c r="FJ74" i="1"/>
  <c r="AI128" i="1"/>
  <c r="AI156" i="1"/>
  <c r="AH166" i="1"/>
  <c r="AH188" i="1"/>
  <c r="AI113" i="1"/>
  <c r="FJ75" i="1" l="1"/>
  <c r="AI123" i="1"/>
  <c r="AI122" i="1"/>
  <c r="AI146" i="1" s="1"/>
  <c r="AH168" i="1"/>
  <c r="AH177" i="1"/>
  <c r="AH179" i="1" s="1"/>
  <c r="FK73" i="1" l="1"/>
  <c r="FJ182" i="1"/>
  <c r="AI174" i="1"/>
  <c r="AH189" i="1"/>
  <c r="AH190" i="1" s="1"/>
  <c r="AH192" i="1" s="1"/>
  <c r="AH193" i="1" s="1"/>
  <c r="AI157" i="1"/>
  <c r="AI147" i="1"/>
  <c r="AI129" i="1"/>
  <c r="AI88" i="1"/>
  <c r="AI89" i="1" s="1"/>
  <c r="AI94" i="1" s="1"/>
  <c r="FK142" i="1" l="1"/>
  <c r="FK77" i="1"/>
  <c r="FK78" i="1" s="1"/>
  <c r="FK80" i="1" s="1"/>
  <c r="FK74" i="1"/>
  <c r="AI148" i="1"/>
  <c r="AI153" i="1" s="1"/>
  <c r="AI155" i="1" s="1"/>
  <c r="AI158" i="1" s="1"/>
  <c r="AI160" i="1" s="1"/>
  <c r="AI95" i="1"/>
  <c r="AI176" i="1"/>
  <c r="AI130" i="1"/>
  <c r="FK75" i="1" l="1"/>
  <c r="AJ127" i="1"/>
  <c r="AI133" i="1"/>
  <c r="AI183" i="1" s="1"/>
  <c r="AI185" i="1" s="1"/>
  <c r="AI149" i="1"/>
  <c r="AI175" i="1" s="1"/>
  <c r="AI161" i="1"/>
  <c r="AI102" i="1" s="1"/>
  <c r="AI103" i="1" s="1"/>
  <c r="AJ131" i="1" l="1"/>
  <c r="AJ143" i="1" s="1"/>
  <c r="AJ144" i="1" s="1"/>
  <c r="FL73" i="1"/>
  <c r="FK182" i="1"/>
  <c r="AI162" i="1"/>
  <c r="AI163" i="1" s="1"/>
  <c r="AI115" i="1" s="1"/>
  <c r="AJ99" i="1"/>
  <c r="AJ109" i="1" s="1"/>
  <c r="AI187" i="1"/>
  <c r="AJ132" i="1" l="1"/>
  <c r="FL142" i="1"/>
  <c r="FL77" i="1"/>
  <c r="FL78" i="1" s="1"/>
  <c r="FL80" i="1" s="1"/>
  <c r="FL74" i="1"/>
  <c r="AI164" i="1"/>
  <c r="AI165" i="1" s="1"/>
  <c r="AI116" i="1" s="1"/>
  <c r="AI117" i="1" s="1"/>
  <c r="AJ108" i="1"/>
  <c r="AJ101" i="1"/>
  <c r="AJ159" i="1" s="1"/>
  <c r="FL75" i="1" l="1"/>
  <c r="AJ145" i="1"/>
  <c r="AJ113" i="1"/>
  <c r="AI188" i="1"/>
  <c r="AI166" i="1"/>
  <c r="FM73" i="1" l="1"/>
  <c r="FL182" i="1"/>
  <c r="AJ123" i="1"/>
  <c r="AJ129" i="1" s="1"/>
  <c r="AJ122" i="1"/>
  <c r="AJ146" i="1" s="1"/>
  <c r="AJ157" i="1" s="1"/>
  <c r="AJ128" i="1"/>
  <c r="AJ156" i="1"/>
  <c r="AI168" i="1"/>
  <c r="AI177" i="1"/>
  <c r="AI179" i="1" s="1"/>
  <c r="FM142" i="1" l="1"/>
  <c r="FM77" i="1"/>
  <c r="FM78" i="1" s="1"/>
  <c r="FM80" i="1" s="1"/>
  <c r="FM74" i="1"/>
  <c r="AJ130" i="1"/>
  <c r="AJ174" i="1"/>
  <c r="AI189" i="1"/>
  <c r="AI190" i="1" s="1"/>
  <c r="AI192" i="1" s="1"/>
  <c r="AI193" i="1" s="1"/>
  <c r="AJ88" i="1"/>
  <c r="AJ89" i="1" s="1"/>
  <c r="AJ94" i="1" s="1"/>
  <c r="AJ147" i="1"/>
  <c r="FM75" i="1" l="1"/>
  <c r="AK127" i="1"/>
  <c r="AJ133" i="1"/>
  <c r="AJ183" i="1" s="1"/>
  <c r="AJ185" i="1" s="1"/>
  <c r="AJ95" i="1"/>
  <c r="AJ176" i="1"/>
  <c r="AJ148" i="1"/>
  <c r="AJ153" i="1" s="1"/>
  <c r="AJ155" i="1" s="1"/>
  <c r="AJ158" i="1" s="1"/>
  <c r="AJ160" i="1" s="1"/>
  <c r="AK131" i="1" l="1"/>
  <c r="FN73" i="1"/>
  <c r="FM182" i="1"/>
  <c r="AK143" i="1"/>
  <c r="AK144" i="1" s="1"/>
  <c r="AK132" i="1"/>
  <c r="AJ149" i="1"/>
  <c r="AJ175" i="1" s="1"/>
  <c r="AJ161" i="1"/>
  <c r="AJ102" i="1" s="1"/>
  <c r="AJ103" i="1" s="1"/>
  <c r="FN142" i="1" l="1"/>
  <c r="FN77" i="1"/>
  <c r="FN78" i="1" s="1"/>
  <c r="FN80" i="1" s="1"/>
  <c r="FN74" i="1"/>
  <c r="AK99" i="1"/>
  <c r="AK109" i="1" s="1"/>
  <c r="AJ187" i="1"/>
  <c r="AJ162" i="1"/>
  <c r="FN75" i="1" l="1"/>
  <c r="AJ163" i="1"/>
  <c r="AJ115" i="1" s="1"/>
  <c r="AK108" i="1"/>
  <c r="AK101" i="1"/>
  <c r="AK159" i="1" s="1"/>
  <c r="FO73" i="1" l="1"/>
  <c r="FN182" i="1"/>
  <c r="AK145" i="1"/>
  <c r="AJ164" i="1"/>
  <c r="AJ165" i="1" s="1"/>
  <c r="AJ116" i="1" s="1"/>
  <c r="AJ117" i="1" s="1"/>
  <c r="FO142" i="1" l="1"/>
  <c r="FO77" i="1"/>
  <c r="FO78" i="1" s="1"/>
  <c r="FO80" i="1" s="1"/>
  <c r="FO74" i="1"/>
  <c r="AJ166" i="1"/>
  <c r="AJ188" i="1"/>
  <c r="AK113" i="1"/>
  <c r="AK156" i="1"/>
  <c r="AK128" i="1"/>
  <c r="FO75" i="1" l="1"/>
  <c r="AK123" i="1"/>
  <c r="AK122" i="1"/>
  <c r="AK146" i="1" s="1"/>
  <c r="AJ168" i="1"/>
  <c r="AJ177" i="1"/>
  <c r="AJ179" i="1" s="1"/>
  <c r="FP73" i="1" l="1"/>
  <c r="FO182" i="1"/>
  <c r="AK157" i="1"/>
  <c r="AK147" i="1"/>
  <c r="AK174" i="1"/>
  <c r="AJ189" i="1"/>
  <c r="AJ190" i="1" s="1"/>
  <c r="AJ192" i="1" s="1"/>
  <c r="AJ193" i="1" s="1"/>
  <c r="AK129" i="1"/>
  <c r="AK88" i="1"/>
  <c r="AK89" i="1" s="1"/>
  <c r="AK94" i="1" s="1"/>
  <c r="FP142" i="1" l="1"/>
  <c r="FP77" i="1"/>
  <c r="FP78" i="1" s="1"/>
  <c r="FP80" i="1" s="1"/>
  <c r="FP74" i="1"/>
  <c r="AK148" i="1"/>
  <c r="AK153" i="1" s="1"/>
  <c r="AK155" i="1" s="1"/>
  <c r="AK158" i="1" s="1"/>
  <c r="AK160" i="1" s="1"/>
  <c r="AK95" i="1"/>
  <c r="AK176" i="1"/>
  <c r="AK130" i="1"/>
  <c r="FP75" i="1" l="1"/>
  <c r="AL127" i="1"/>
  <c r="AK133" i="1"/>
  <c r="AK183" i="1" s="1"/>
  <c r="AK185" i="1" s="1"/>
  <c r="AK161" i="1"/>
  <c r="AK102" i="1" s="1"/>
  <c r="AK103" i="1" s="1"/>
  <c r="AK149" i="1"/>
  <c r="AK175" i="1" s="1"/>
  <c r="FQ73" i="1" l="1"/>
  <c r="FP182" i="1"/>
  <c r="AL131" i="1"/>
  <c r="AL99" i="1"/>
  <c r="AL109" i="1" s="1"/>
  <c r="AK187" i="1"/>
  <c r="AK162" i="1"/>
  <c r="FQ142" i="1" l="1"/>
  <c r="FQ77" i="1"/>
  <c r="FQ78" i="1" s="1"/>
  <c r="FQ80" i="1" s="1"/>
  <c r="FQ74" i="1"/>
  <c r="AL143" i="1"/>
  <c r="AL144" i="1" s="1"/>
  <c r="AL132" i="1"/>
  <c r="AL101" i="1"/>
  <c r="AL159" i="1" s="1"/>
  <c r="AL108" i="1"/>
  <c r="AK163" i="1"/>
  <c r="AK115" i="1" s="1"/>
  <c r="FQ75" i="1" l="1"/>
  <c r="AK164" i="1"/>
  <c r="AL145" i="1"/>
  <c r="FR73" i="1" l="1"/>
  <c r="FQ182" i="1"/>
  <c r="AL156" i="1"/>
  <c r="AL128" i="1"/>
  <c r="AK165" i="1"/>
  <c r="AK116" i="1" s="1"/>
  <c r="AK117" i="1" s="1"/>
  <c r="FR142" i="1" l="1"/>
  <c r="FR77" i="1"/>
  <c r="FR78" i="1" s="1"/>
  <c r="FR80" i="1" s="1"/>
  <c r="FR74" i="1"/>
  <c r="AK188" i="1"/>
  <c r="AL113" i="1"/>
  <c r="AK166" i="1"/>
  <c r="FR75" i="1" l="1"/>
  <c r="AK168" i="1"/>
  <c r="AK177" i="1"/>
  <c r="AK179" i="1" s="1"/>
  <c r="AL123" i="1"/>
  <c r="AL122" i="1"/>
  <c r="AL146" i="1" s="1"/>
  <c r="FS73" i="1" l="1"/>
  <c r="FR182" i="1"/>
  <c r="AL129" i="1"/>
  <c r="AL88" i="1"/>
  <c r="AL89" i="1" s="1"/>
  <c r="AL94" i="1" s="1"/>
  <c r="AL157" i="1"/>
  <c r="AL147" i="1"/>
  <c r="AL174" i="1"/>
  <c r="AK189" i="1"/>
  <c r="AK190" i="1" s="1"/>
  <c r="AK192" i="1" s="1"/>
  <c r="AK193" i="1" s="1"/>
  <c r="FS142" i="1" l="1"/>
  <c r="FS77" i="1"/>
  <c r="FS78" i="1" s="1"/>
  <c r="FS80" i="1" s="1"/>
  <c r="FS74" i="1"/>
  <c r="AL148" i="1"/>
  <c r="AL153" i="1" s="1"/>
  <c r="AL155" i="1" s="1"/>
  <c r="AL158" i="1" s="1"/>
  <c r="AL160" i="1" s="1"/>
  <c r="AL176" i="1"/>
  <c r="AL95" i="1"/>
  <c r="AL130" i="1"/>
  <c r="FS75" i="1" l="1"/>
  <c r="AM127" i="1"/>
  <c r="AL133" i="1"/>
  <c r="AL183" i="1" s="1"/>
  <c r="AL185" i="1" s="1"/>
  <c r="AL149" i="1"/>
  <c r="AL175" i="1" s="1"/>
  <c r="AL161" i="1"/>
  <c r="AL102" i="1" s="1"/>
  <c r="AL103" i="1" s="1"/>
  <c r="AM131" i="1" l="1"/>
  <c r="AM143" i="1" s="1"/>
  <c r="AM144" i="1" s="1"/>
  <c r="FT73" i="1"/>
  <c r="FS182" i="1"/>
  <c r="AM99" i="1"/>
  <c r="AM109" i="1" s="1"/>
  <c r="AL187" i="1"/>
  <c r="AL162" i="1"/>
  <c r="AM132" i="1"/>
  <c r="FT142" i="1" l="1"/>
  <c r="FT77" i="1"/>
  <c r="FT78" i="1" s="1"/>
  <c r="FT80" i="1" s="1"/>
  <c r="FT74" i="1"/>
  <c r="AL163" i="1"/>
  <c r="AL115" i="1" s="1"/>
  <c r="AM101" i="1"/>
  <c r="AM159" i="1" s="1"/>
  <c r="AM108" i="1"/>
  <c r="FT75" i="1" l="1"/>
  <c r="AL164" i="1"/>
  <c r="AL165" i="1" s="1"/>
  <c r="AL116" i="1" s="1"/>
  <c r="AL117" i="1" s="1"/>
  <c r="AM145" i="1"/>
  <c r="FU73" i="1" l="1"/>
  <c r="FT182" i="1"/>
  <c r="AL188" i="1"/>
  <c r="AM113" i="1"/>
  <c r="AL166" i="1"/>
  <c r="AM156" i="1"/>
  <c r="AM128" i="1"/>
  <c r="FU142" i="1" l="1"/>
  <c r="FU77" i="1"/>
  <c r="FU78" i="1" s="1"/>
  <c r="FU80" i="1" s="1"/>
  <c r="FU74" i="1"/>
  <c r="AL168" i="1"/>
  <c r="AL177" i="1"/>
  <c r="AL179" i="1" s="1"/>
  <c r="AM122" i="1"/>
  <c r="AM146" i="1" s="1"/>
  <c r="AM123" i="1"/>
  <c r="FU75" i="1" l="1"/>
  <c r="AM174" i="1"/>
  <c r="AL189" i="1"/>
  <c r="AL190" i="1" s="1"/>
  <c r="AL192" i="1" s="1"/>
  <c r="AL193" i="1" s="1"/>
  <c r="AM157" i="1"/>
  <c r="AM147" i="1"/>
  <c r="AM129" i="1"/>
  <c r="AM88" i="1"/>
  <c r="AM89" i="1" s="1"/>
  <c r="AM94" i="1" s="1"/>
  <c r="FV73" i="1" l="1"/>
  <c r="FU182" i="1"/>
  <c r="AM148" i="1"/>
  <c r="AM153" i="1" s="1"/>
  <c r="AM155" i="1" s="1"/>
  <c r="AM158" i="1" s="1"/>
  <c r="AM160" i="1" s="1"/>
  <c r="AM95" i="1"/>
  <c r="AM176" i="1"/>
  <c r="AM130" i="1"/>
  <c r="FV142" i="1" l="1"/>
  <c r="FV77" i="1"/>
  <c r="FV78" i="1" s="1"/>
  <c r="FV80" i="1" s="1"/>
  <c r="FV74" i="1"/>
  <c r="AN127" i="1"/>
  <c r="AM133" i="1"/>
  <c r="AM183" i="1" s="1"/>
  <c r="AM185" i="1" s="1"/>
  <c r="AM149" i="1"/>
  <c r="AM175" i="1" s="1"/>
  <c r="AM161" i="1"/>
  <c r="AM102" i="1" s="1"/>
  <c r="AM103" i="1" s="1"/>
  <c r="FV75" i="1" l="1"/>
  <c r="AN131" i="1"/>
  <c r="AM162" i="1"/>
  <c r="AM187" i="1"/>
  <c r="AN99" i="1"/>
  <c r="AN109" i="1" s="1"/>
  <c r="FW73" i="1" l="1"/>
  <c r="FV182" i="1"/>
  <c r="AN143" i="1"/>
  <c r="AN144" i="1" s="1"/>
  <c r="AN132" i="1"/>
  <c r="AN108" i="1"/>
  <c r="AN101" i="1"/>
  <c r="AN159" i="1" s="1"/>
  <c r="AM163" i="1"/>
  <c r="AM115" i="1" s="1"/>
  <c r="FW142" i="1" l="1"/>
  <c r="FW77" i="1"/>
  <c r="FW78" i="1" s="1"/>
  <c r="FW80" i="1" s="1"/>
  <c r="E81" i="1" s="1"/>
  <c r="FW74" i="1"/>
  <c r="FW75" i="1" s="1"/>
  <c r="FW182" i="1" s="1"/>
  <c r="AM164" i="1"/>
  <c r="AM165" i="1" s="1"/>
  <c r="AM116" i="1" s="1"/>
  <c r="AM117" i="1" s="1"/>
  <c r="AN145" i="1"/>
  <c r="AN128" i="1" l="1"/>
  <c r="AN156" i="1"/>
  <c r="AM166" i="1"/>
  <c r="AN113" i="1"/>
  <c r="AM188" i="1"/>
  <c r="AN122" i="1" l="1"/>
  <c r="AN146" i="1" s="1"/>
  <c r="AN123" i="1"/>
  <c r="AM168" i="1"/>
  <c r="AM177" i="1"/>
  <c r="AM179" i="1" s="1"/>
  <c r="AN129" i="1" l="1"/>
  <c r="AN88" i="1"/>
  <c r="AN89" i="1" s="1"/>
  <c r="AN94" i="1" s="1"/>
  <c r="AN174" i="1"/>
  <c r="AM189" i="1"/>
  <c r="AM190" i="1" s="1"/>
  <c r="AM192" i="1" s="1"/>
  <c r="AM193" i="1" s="1"/>
  <c r="AN157" i="1"/>
  <c r="AN147" i="1"/>
  <c r="AN148" i="1" l="1"/>
  <c r="AN153" i="1" s="1"/>
  <c r="AN155" i="1" s="1"/>
  <c r="AN158" i="1" s="1"/>
  <c r="AN160" i="1" s="1"/>
  <c r="AN95" i="1"/>
  <c r="AN176" i="1"/>
  <c r="AN130" i="1"/>
  <c r="AN149" i="1" l="1"/>
  <c r="AN175" i="1" s="1"/>
  <c r="AO127" i="1"/>
  <c r="AN133" i="1"/>
  <c r="AN183" i="1" s="1"/>
  <c r="AN185" i="1" s="1"/>
  <c r="AN161" i="1"/>
  <c r="AN102" i="1" s="1"/>
  <c r="AN103" i="1" s="1"/>
  <c r="AO131" i="1" l="1"/>
  <c r="AN162" i="1"/>
  <c r="AN187" i="1"/>
  <c r="AO99" i="1"/>
  <c r="AO109" i="1" s="1"/>
  <c r="AO132" i="1" l="1"/>
  <c r="AO143" i="1"/>
  <c r="AO144" i="1" s="1"/>
  <c r="AO108" i="1"/>
  <c r="AO101" i="1"/>
  <c r="AO159" i="1" s="1"/>
  <c r="AN163" i="1"/>
  <c r="AN115" i="1" s="1"/>
  <c r="AN164" i="1" l="1"/>
  <c r="AN165" i="1" s="1"/>
  <c r="AN116" i="1" s="1"/>
  <c r="AN117" i="1" s="1"/>
  <c r="AO145" i="1"/>
  <c r="AO128" i="1" l="1"/>
  <c r="AN166" i="1"/>
  <c r="AO113" i="1"/>
  <c r="AN188" i="1"/>
  <c r="AO156" i="1"/>
  <c r="AO122" i="1" l="1"/>
  <c r="AO146" i="1" s="1"/>
  <c r="AO123" i="1"/>
  <c r="AN168" i="1"/>
  <c r="AN177" i="1"/>
  <c r="AN179" i="1" s="1"/>
  <c r="AO129" i="1" l="1"/>
  <c r="AO88" i="1"/>
  <c r="AO89" i="1" s="1"/>
  <c r="AO94" i="1" s="1"/>
  <c r="AO174" i="1"/>
  <c r="AN189" i="1"/>
  <c r="AN190" i="1" s="1"/>
  <c r="AN192" i="1" s="1"/>
  <c r="AN193" i="1" s="1"/>
  <c r="AO157" i="1"/>
  <c r="AO147" i="1"/>
  <c r="AO148" i="1" l="1"/>
  <c r="AO153" i="1" s="1"/>
  <c r="AO155" i="1" s="1"/>
  <c r="AO158" i="1" s="1"/>
  <c r="AO160" i="1" s="1"/>
  <c r="AO149" i="1"/>
  <c r="AO175" i="1" s="1"/>
  <c r="AO176" i="1"/>
  <c r="AO95" i="1"/>
  <c r="AO130" i="1"/>
  <c r="AP127" i="1" l="1"/>
  <c r="AO133" i="1"/>
  <c r="AO183" i="1" s="1"/>
  <c r="AO185" i="1" s="1"/>
  <c r="AO161" i="1"/>
  <c r="AO102" i="1" s="1"/>
  <c r="AO103" i="1" s="1"/>
  <c r="AP131" i="1" l="1"/>
  <c r="AP143" i="1" s="1"/>
  <c r="AP144" i="1" s="1"/>
  <c r="AP99" i="1"/>
  <c r="AP109" i="1" s="1"/>
  <c r="AO187" i="1"/>
  <c r="AO162" i="1"/>
  <c r="AP132" i="1" l="1"/>
  <c r="AO163" i="1"/>
  <c r="AO115" i="1" s="1"/>
  <c r="AP108" i="1"/>
  <c r="AP101" i="1"/>
  <c r="AP159" i="1" s="1"/>
  <c r="AO164" i="1" l="1"/>
  <c r="AO165" i="1" s="1"/>
  <c r="AO116" i="1" s="1"/>
  <c r="AO117" i="1" s="1"/>
  <c r="AP113" i="1" s="1"/>
  <c r="AP145" i="1"/>
  <c r="AO166" i="1" l="1"/>
  <c r="AO168" i="1" s="1"/>
  <c r="AO188" i="1"/>
  <c r="AP128" i="1"/>
  <c r="AP156" i="1"/>
  <c r="AP122" i="1"/>
  <c r="AP146" i="1" s="1"/>
  <c r="AP157" i="1" s="1"/>
  <c r="AP123" i="1"/>
  <c r="AP129" i="1" s="1"/>
  <c r="AO177" i="1" l="1"/>
  <c r="AP147" i="1"/>
  <c r="AP148" i="1" s="1"/>
  <c r="AP88" i="1"/>
  <c r="AP89" i="1" s="1"/>
  <c r="AP94" i="1" s="1"/>
  <c r="AP130" i="1"/>
  <c r="AO179" i="1" l="1"/>
  <c r="AO189" i="1" s="1"/>
  <c r="AO190" i="1" s="1"/>
  <c r="AO192" i="1" s="1"/>
  <c r="AO193" i="1" s="1"/>
  <c r="AP174" i="1"/>
  <c r="AQ127" i="1"/>
  <c r="AP133" i="1"/>
  <c r="AP183" i="1" s="1"/>
  <c r="AP185" i="1" s="1"/>
  <c r="AP153" i="1"/>
  <c r="AP155" i="1" s="1"/>
  <c r="AP158" i="1" s="1"/>
  <c r="AP160" i="1" s="1"/>
  <c r="AP161" i="1" s="1"/>
  <c r="AP102" i="1" s="1"/>
  <c r="AP103" i="1" s="1"/>
  <c r="AP149" i="1"/>
  <c r="AP175" i="1" s="1"/>
  <c r="AP176" i="1"/>
  <c r="AP95" i="1"/>
  <c r="AQ131" i="1" l="1"/>
  <c r="AQ99" i="1"/>
  <c r="AQ109" i="1" s="1"/>
  <c r="AP187" i="1"/>
  <c r="AP162" i="1"/>
  <c r="AQ143" i="1" l="1"/>
  <c r="AQ144" i="1" s="1"/>
  <c r="AQ132" i="1"/>
  <c r="AP163" i="1"/>
  <c r="AP115" i="1" s="1"/>
  <c r="AQ108" i="1"/>
  <c r="AQ101" i="1"/>
  <c r="AQ159" i="1" s="1"/>
  <c r="AP164" i="1" l="1"/>
  <c r="AQ145" i="1"/>
  <c r="AQ156" i="1" s="1"/>
  <c r="AP165" i="1"/>
  <c r="AP116" i="1" s="1"/>
  <c r="AP117" i="1" s="1"/>
  <c r="AP166" i="1" l="1"/>
  <c r="AP168" i="1" s="1"/>
  <c r="AP177" i="1"/>
  <c r="AP179" i="1" s="1"/>
  <c r="AQ128" i="1"/>
  <c r="AP188" i="1"/>
  <c r="AQ113" i="1"/>
  <c r="AQ122" i="1" l="1"/>
  <c r="AQ146" i="1" s="1"/>
  <c r="AQ123" i="1"/>
  <c r="AP189" i="1"/>
  <c r="AP190" i="1" s="1"/>
  <c r="AP192" i="1" s="1"/>
  <c r="AP193" i="1" s="1"/>
  <c r="AQ174" i="1"/>
  <c r="AQ129" i="1" l="1"/>
  <c r="AQ88" i="1"/>
  <c r="AQ89" i="1" s="1"/>
  <c r="AQ94" i="1" s="1"/>
  <c r="AQ147" i="1"/>
  <c r="AQ157" i="1"/>
  <c r="AQ148" i="1" l="1"/>
  <c r="AQ153" i="1" s="1"/>
  <c r="AQ155" i="1" s="1"/>
  <c r="AQ158" i="1" s="1"/>
  <c r="AQ160" i="1" s="1"/>
  <c r="AQ95" i="1"/>
  <c r="AQ176" i="1"/>
  <c r="AQ130" i="1"/>
  <c r="AQ149" i="1" l="1"/>
  <c r="AQ175" i="1" s="1"/>
  <c r="AR127" i="1"/>
  <c r="AQ133" i="1"/>
  <c r="AQ183" i="1" s="1"/>
  <c r="AQ185" i="1" s="1"/>
  <c r="AQ161" i="1"/>
  <c r="AQ102" i="1" s="1"/>
  <c r="AQ103" i="1" s="1"/>
  <c r="AR131" i="1" l="1"/>
  <c r="AR132" i="1" s="1"/>
  <c r="AQ187" i="1"/>
  <c r="AR99" i="1"/>
  <c r="AR109" i="1" s="1"/>
  <c r="AQ162" i="1"/>
  <c r="AR143" i="1" l="1"/>
  <c r="AR144" i="1" s="1"/>
  <c r="AR101" i="1"/>
  <c r="AR159" i="1" s="1"/>
  <c r="AR108" i="1"/>
  <c r="AQ163" i="1"/>
  <c r="AQ115" i="1" s="1"/>
  <c r="AQ164" i="1" l="1"/>
  <c r="AR145" i="1"/>
  <c r="AQ165" i="1"/>
  <c r="AQ116" i="1" s="1"/>
  <c r="AQ117" i="1" s="1"/>
  <c r="AR128" i="1" l="1"/>
  <c r="AR156" i="1"/>
  <c r="AR113" i="1"/>
  <c r="AQ188" i="1"/>
  <c r="AQ166" i="1"/>
  <c r="AQ168" i="1" l="1"/>
  <c r="AQ177" i="1"/>
  <c r="AQ179" i="1" s="1"/>
  <c r="AR123" i="1"/>
  <c r="AR122" i="1"/>
  <c r="AR146" i="1" s="1"/>
  <c r="AR129" i="1" l="1"/>
  <c r="AR88" i="1"/>
  <c r="AR89" i="1" s="1"/>
  <c r="AR94" i="1" s="1"/>
  <c r="AR174" i="1"/>
  <c r="AQ189" i="1"/>
  <c r="AQ190" i="1" s="1"/>
  <c r="AQ192" i="1" s="1"/>
  <c r="AQ193" i="1" s="1"/>
  <c r="AR157" i="1"/>
  <c r="AR147" i="1"/>
  <c r="AR95" i="1" l="1"/>
  <c r="AR176" i="1"/>
  <c r="AR148" i="1"/>
  <c r="AR153" i="1" s="1"/>
  <c r="AR155" i="1" s="1"/>
  <c r="AR158" i="1" s="1"/>
  <c r="AR160" i="1" s="1"/>
  <c r="AR130" i="1"/>
  <c r="AS127" i="1" l="1"/>
  <c r="AR133" i="1"/>
  <c r="AR183" i="1" s="1"/>
  <c r="AR185" i="1" s="1"/>
  <c r="AR149" i="1"/>
  <c r="AR175" i="1" s="1"/>
  <c r="AR161" i="1"/>
  <c r="AR102" i="1" s="1"/>
  <c r="AR103" i="1" s="1"/>
  <c r="AS131" i="1" l="1"/>
  <c r="AS143" i="1" s="1"/>
  <c r="AS144" i="1" s="1"/>
  <c r="AR187" i="1"/>
  <c r="AS99" i="1"/>
  <c r="AS109" i="1" s="1"/>
  <c r="AR162" i="1"/>
  <c r="AS132" i="1" l="1"/>
  <c r="AS108" i="1"/>
  <c r="AS101" i="1"/>
  <c r="AS159" i="1" s="1"/>
  <c r="AR163" i="1"/>
  <c r="AR115" i="1" s="1"/>
  <c r="AR164" i="1" l="1"/>
  <c r="AS145" i="1"/>
  <c r="AS128" i="1" l="1"/>
  <c r="AS156" i="1"/>
  <c r="AR165" i="1"/>
  <c r="AR116" i="1" s="1"/>
  <c r="AR117" i="1" s="1"/>
  <c r="AS113" i="1" l="1"/>
  <c r="AR188" i="1"/>
  <c r="AR166" i="1"/>
  <c r="AR168" i="1" l="1"/>
  <c r="AR177" i="1"/>
  <c r="AR179" i="1" s="1"/>
  <c r="AS123" i="1"/>
  <c r="AS122" i="1"/>
  <c r="AS146" i="1" s="1"/>
  <c r="AS129" i="1" l="1"/>
  <c r="AS88" i="1"/>
  <c r="AS89" i="1" s="1"/>
  <c r="AS94" i="1" s="1"/>
  <c r="AS174" i="1"/>
  <c r="AR189" i="1"/>
  <c r="AR190" i="1" s="1"/>
  <c r="AR192" i="1" s="1"/>
  <c r="AR193" i="1" s="1"/>
  <c r="AS157" i="1"/>
  <c r="AS147" i="1"/>
  <c r="AS95" i="1" l="1"/>
  <c r="AS176" i="1"/>
  <c r="AS148" i="1"/>
  <c r="AS153" i="1" s="1"/>
  <c r="AS155" i="1" s="1"/>
  <c r="AS158" i="1" s="1"/>
  <c r="AS160" i="1" s="1"/>
  <c r="AS130" i="1"/>
  <c r="AT127" i="1" l="1"/>
  <c r="AS133" i="1"/>
  <c r="AS183" i="1" s="1"/>
  <c r="AS185" i="1" s="1"/>
  <c r="AS149" i="1"/>
  <c r="AS175" i="1" s="1"/>
  <c r="AT131" i="1"/>
  <c r="AT132" i="1" s="1"/>
  <c r="AS161" i="1"/>
  <c r="AS102" i="1" s="1"/>
  <c r="AS103" i="1" s="1"/>
  <c r="AT143" i="1" l="1"/>
  <c r="AT144" i="1" s="1"/>
  <c r="AS187" i="1"/>
  <c r="AT99" i="1"/>
  <c r="AT109" i="1" s="1"/>
  <c r="AS162" i="1"/>
  <c r="AT108" i="1" l="1"/>
  <c r="AT101" i="1"/>
  <c r="AT159" i="1" s="1"/>
  <c r="AS163" i="1"/>
  <c r="AS115" i="1" s="1"/>
  <c r="AS164" i="1" l="1"/>
  <c r="AS165" i="1"/>
  <c r="AS116" i="1" s="1"/>
  <c r="AS117" i="1" s="1"/>
  <c r="AT145" i="1"/>
  <c r="AT156" i="1" l="1"/>
  <c r="AT128" i="1"/>
  <c r="AS166" i="1"/>
  <c r="AT113" i="1"/>
  <c r="AS188" i="1"/>
  <c r="AT123" i="1" l="1"/>
  <c r="AT122" i="1"/>
  <c r="AT146" i="1" s="1"/>
  <c r="AS168" i="1"/>
  <c r="AS177" i="1"/>
  <c r="AS179" i="1" s="1"/>
  <c r="AT157" i="1" l="1"/>
  <c r="AT147" i="1"/>
  <c r="AT129" i="1"/>
  <c r="AT88" i="1"/>
  <c r="AT89" i="1" s="1"/>
  <c r="AT94" i="1" s="1"/>
  <c r="AT174" i="1"/>
  <c r="AS189" i="1"/>
  <c r="AS190" i="1" s="1"/>
  <c r="AS192" i="1" s="1"/>
  <c r="AS193" i="1" s="1"/>
  <c r="AT95" i="1" l="1"/>
  <c r="AT176" i="1"/>
  <c r="AT130" i="1"/>
  <c r="AT148" i="1"/>
  <c r="AT153" i="1" s="1"/>
  <c r="AT155" i="1" s="1"/>
  <c r="AT158" i="1" s="1"/>
  <c r="AT160" i="1" s="1"/>
  <c r="AU127" i="1" l="1"/>
  <c r="AT133" i="1"/>
  <c r="AT183" i="1" s="1"/>
  <c r="AT185" i="1" s="1"/>
  <c r="AT149" i="1"/>
  <c r="AT175" i="1" s="1"/>
  <c r="AT161" i="1"/>
  <c r="AT102" i="1" s="1"/>
  <c r="AT103" i="1" s="1"/>
  <c r="AU131" i="1" l="1"/>
  <c r="AT162" i="1"/>
  <c r="AT163" i="1" s="1"/>
  <c r="AT115" i="1" s="1"/>
  <c r="AU99" i="1"/>
  <c r="AU109" i="1" s="1"/>
  <c r="AT187" i="1"/>
  <c r="AU143" i="1" l="1"/>
  <c r="AU144" i="1" s="1"/>
  <c r="AU132" i="1"/>
  <c r="AT164" i="1"/>
  <c r="AU108" i="1"/>
  <c r="AU101" i="1"/>
  <c r="AU159" i="1" s="1"/>
  <c r="AU145" i="1" l="1"/>
  <c r="AT165" i="1"/>
  <c r="AT116" i="1" s="1"/>
  <c r="AT117" i="1" s="1"/>
  <c r="AU113" i="1" l="1"/>
  <c r="AT188" i="1"/>
  <c r="AT166" i="1"/>
  <c r="AU156" i="1"/>
  <c r="AU128" i="1"/>
  <c r="AT168" i="1" l="1"/>
  <c r="AT177" i="1"/>
  <c r="AT179" i="1" s="1"/>
  <c r="AU122" i="1"/>
  <c r="AU146" i="1" s="1"/>
  <c r="AU123" i="1"/>
  <c r="AU174" i="1" l="1"/>
  <c r="AT189" i="1"/>
  <c r="AT190" i="1" s="1"/>
  <c r="AT192" i="1" s="1"/>
  <c r="AT193" i="1" s="1"/>
  <c r="AU157" i="1"/>
  <c r="AU147" i="1"/>
  <c r="AU129" i="1"/>
  <c r="AU88" i="1"/>
  <c r="AU89" i="1" s="1"/>
  <c r="AU94" i="1" s="1"/>
  <c r="AU148" i="1" l="1"/>
  <c r="AU153" i="1" s="1"/>
  <c r="AU155" i="1" s="1"/>
  <c r="AU158" i="1" s="1"/>
  <c r="AU160" i="1" s="1"/>
  <c r="AU95" i="1"/>
  <c r="AU176" i="1"/>
  <c r="AU130" i="1"/>
  <c r="AV127" i="1" l="1"/>
  <c r="AU133" i="1"/>
  <c r="AU183" i="1" s="1"/>
  <c r="AU185" i="1" s="1"/>
  <c r="AV131" i="1"/>
  <c r="AV143" i="1" s="1"/>
  <c r="AV144" i="1" s="1"/>
  <c r="AU149" i="1"/>
  <c r="AU175" i="1" s="1"/>
  <c r="AU161" i="1"/>
  <c r="AU102" i="1" s="1"/>
  <c r="AU103" i="1" s="1"/>
  <c r="AV132" i="1" l="1"/>
  <c r="AV99" i="1"/>
  <c r="AV109" i="1" s="1"/>
  <c r="AU187" i="1"/>
  <c r="AU162" i="1"/>
  <c r="AU163" i="1" l="1"/>
  <c r="AU115" i="1" s="1"/>
  <c r="AV108" i="1"/>
  <c r="AV101" i="1"/>
  <c r="AV159" i="1" s="1"/>
  <c r="AU164" i="1" l="1"/>
  <c r="AU165" i="1" s="1"/>
  <c r="AU116" i="1" s="1"/>
  <c r="AU117" i="1" s="1"/>
  <c r="AV145" i="1"/>
  <c r="AU188" i="1" l="1"/>
  <c r="AV113" i="1"/>
  <c r="AU166" i="1"/>
  <c r="AV128" i="1"/>
  <c r="AV156" i="1"/>
  <c r="AU168" i="1" l="1"/>
  <c r="AU177" i="1"/>
  <c r="AU179" i="1" s="1"/>
  <c r="AV123" i="1"/>
  <c r="AV122" i="1"/>
  <c r="AV146" i="1" s="1"/>
  <c r="AV157" i="1" l="1"/>
  <c r="AV147" i="1"/>
  <c r="AV129" i="1"/>
  <c r="AV88" i="1"/>
  <c r="AV89" i="1" s="1"/>
  <c r="AV94" i="1" s="1"/>
  <c r="AV174" i="1"/>
  <c r="AU189" i="1"/>
  <c r="AU190" i="1" s="1"/>
  <c r="AU192" i="1" s="1"/>
  <c r="AU193" i="1" s="1"/>
  <c r="AV95" i="1" l="1"/>
  <c r="AV176" i="1"/>
  <c r="AV130" i="1"/>
  <c r="AV148" i="1"/>
  <c r="AV153" i="1" s="1"/>
  <c r="AV155" i="1" s="1"/>
  <c r="AV158" i="1" s="1"/>
  <c r="AV160" i="1" s="1"/>
  <c r="AW127" i="1" l="1"/>
  <c r="AV133" i="1"/>
  <c r="AV183" i="1" s="1"/>
  <c r="AV185" i="1" s="1"/>
  <c r="AV149" i="1"/>
  <c r="AV175" i="1" s="1"/>
  <c r="AV161" i="1"/>
  <c r="AV102" i="1" s="1"/>
  <c r="AV103" i="1" s="1"/>
  <c r="AW131" i="1" l="1"/>
  <c r="AV187" i="1"/>
  <c r="AW99" i="1"/>
  <c r="AW109" i="1" s="1"/>
  <c r="AV162" i="1"/>
  <c r="AW143" i="1" l="1"/>
  <c r="AW144" i="1" s="1"/>
  <c r="AW132" i="1"/>
  <c r="AW101" i="1"/>
  <c r="AW159" i="1" s="1"/>
  <c r="AW108" i="1"/>
  <c r="AV163" i="1"/>
  <c r="AV115" i="1" s="1"/>
  <c r="AW145" i="1" l="1"/>
  <c r="AV164" i="1"/>
  <c r="AV165" i="1" l="1"/>
  <c r="AV116" i="1" s="1"/>
  <c r="AV117" i="1" s="1"/>
  <c r="AW128" i="1"/>
  <c r="AW156" i="1"/>
  <c r="AV166" i="1" l="1"/>
  <c r="AV188" i="1"/>
  <c r="AW113" i="1"/>
  <c r="AW123" i="1" l="1"/>
  <c r="AW122" i="1"/>
  <c r="AW146" i="1" s="1"/>
  <c r="AV168" i="1"/>
  <c r="AV177" i="1"/>
  <c r="AV179" i="1" s="1"/>
  <c r="AV189" i="1" l="1"/>
  <c r="AV190" i="1" s="1"/>
  <c r="AV192" i="1" s="1"/>
  <c r="AV193" i="1" s="1"/>
  <c r="AW174" i="1"/>
  <c r="AW157" i="1"/>
  <c r="AW147" i="1"/>
  <c r="AW129" i="1"/>
  <c r="AW88" i="1"/>
  <c r="AW89" i="1" s="1"/>
  <c r="AW94" i="1" s="1"/>
  <c r="AW148" i="1" l="1"/>
  <c r="AW153" i="1" s="1"/>
  <c r="AW155" i="1" s="1"/>
  <c r="AW158" i="1" s="1"/>
  <c r="AW160" i="1" s="1"/>
  <c r="AW130" i="1"/>
  <c r="AW95" i="1"/>
  <c r="AW176" i="1"/>
  <c r="AX127" i="1" l="1"/>
  <c r="AW133" i="1"/>
  <c r="AW183" i="1" s="1"/>
  <c r="AW185" i="1" s="1"/>
  <c r="AW149" i="1"/>
  <c r="AW175" i="1" s="1"/>
  <c r="AW161" i="1"/>
  <c r="AW102" i="1" s="1"/>
  <c r="AW103" i="1" s="1"/>
  <c r="AX131" i="1" l="1"/>
  <c r="AX143" i="1" s="1"/>
  <c r="AX144" i="1" s="1"/>
  <c r="AW162" i="1"/>
  <c r="AW187" i="1"/>
  <c r="AX99" i="1"/>
  <c r="AX109" i="1" s="1"/>
  <c r="AX132" i="1" l="1"/>
  <c r="AX108" i="1"/>
  <c r="AX101" i="1"/>
  <c r="AX159" i="1" s="1"/>
  <c r="AW163" i="1"/>
  <c r="AW115" i="1" s="1"/>
  <c r="AW164" i="1" l="1"/>
  <c r="AX145" i="1"/>
  <c r="AX156" i="1" l="1"/>
  <c r="AX128" i="1"/>
  <c r="AW165" i="1"/>
  <c r="AW116" i="1" s="1"/>
  <c r="AW117" i="1" s="1"/>
  <c r="AW166" i="1" l="1"/>
  <c r="AW168" i="1" s="1"/>
  <c r="AW188" i="1"/>
  <c r="AX113" i="1"/>
  <c r="AW177" i="1" l="1"/>
  <c r="AX123" i="1"/>
  <c r="AX122" i="1"/>
  <c r="AX146" i="1" s="1"/>
  <c r="AW179" i="1" l="1"/>
  <c r="AX174" i="1" s="1"/>
  <c r="AW189" i="1"/>
  <c r="AW190" i="1" s="1"/>
  <c r="AW192" i="1" s="1"/>
  <c r="AW193" i="1" s="1"/>
  <c r="AX157" i="1"/>
  <c r="AX147" i="1"/>
  <c r="AX129" i="1"/>
  <c r="AX88" i="1"/>
  <c r="AX89" i="1" s="1"/>
  <c r="AX94" i="1" s="1"/>
  <c r="AX176" i="1" l="1"/>
  <c r="AX95" i="1"/>
  <c r="AX130" i="1"/>
  <c r="AX148" i="1"/>
  <c r="AX153" i="1" s="1"/>
  <c r="AX155" i="1" s="1"/>
  <c r="AX158" i="1" s="1"/>
  <c r="AX160" i="1" s="1"/>
  <c r="AX149" i="1" l="1"/>
  <c r="AX175" i="1" s="1"/>
  <c r="AY127" i="1"/>
  <c r="AX133" i="1"/>
  <c r="AX183" i="1" s="1"/>
  <c r="AX185" i="1" s="1"/>
  <c r="AX161" i="1"/>
  <c r="AX102" i="1" s="1"/>
  <c r="AX103" i="1" s="1"/>
  <c r="AY131" i="1" l="1"/>
  <c r="AY143" i="1" s="1"/>
  <c r="AY144" i="1" s="1"/>
  <c r="AX162" i="1"/>
  <c r="AY99" i="1"/>
  <c r="AY109" i="1" s="1"/>
  <c r="AX187" i="1"/>
  <c r="AY132" i="1" l="1"/>
  <c r="AY108" i="1"/>
  <c r="AY101" i="1"/>
  <c r="AY159" i="1" s="1"/>
  <c r="AX163" i="1"/>
  <c r="AX115" i="1" s="1"/>
  <c r="AX164" i="1" l="1"/>
  <c r="AX165" i="1" s="1"/>
  <c r="AX116" i="1" s="1"/>
  <c r="AX117" i="1" s="1"/>
  <c r="AX188" i="1" s="1"/>
  <c r="AY145" i="1"/>
  <c r="AY113" i="1" l="1"/>
  <c r="AX166" i="1"/>
  <c r="AX168" i="1" s="1"/>
  <c r="AY123" i="1"/>
  <c r="AY129" i="1" s="1"/>
  <c r="AY122" i="1"/>
  <c r="AY146" i="1" s="1"/>
  <c r="AY157" i="1" s="1"/>
  <c r="AY156" i="1"/>
  <c r="AY128" i="1"/>
  <c r="AY147" i="1" l="1"/>
  <c r="AY148" i="1" s="1"/>
  <c r="AY153" i="1" s="1"/>
  <c r="AY155" i="1" s="1"/>
  <c r="AY158" i="1" s="1"/>
  <c r="AY160" i="1" s="1"/>
  <c r="AX177" i="1"/>
  <c r="AY130" i="1"/>
  <c r="AY88" i="1"/>
  <c r="AY89" i="1" s="1"/>
  <c r="AY94" i="1" s="1"/>
  <c r="AX189" i="1" l="1"/>
  <c r="AX190" i="1" s="1"/>
  <c r="AX192" i="1" s="1"/>
  <c r="AX193" i="1" s="1"/>
  <c r="AX179" i="1"/>
  <c r="AZ127" i="1"/>
  <c r="AY133" i="1"/>
  <c r="AY183" i="1" s="1"/>
  <c r="AY185" i="1" s="1"/>
  <c r="AY174" i="1"/>
  <c r="AY149" i="1"/>
  <c r="AY175" i="1" s="1"/>
  <c r="AY161" i="1"/>
  <c r="AY102" i="1" s="1"/>
  <c r="AY103" i="1" s="1"/>
  <c r="AY95" i="1"/>
  <c r="AY176" i="1"/>
  <c r="AZ131" i="1" l="1"/>
  <c r="AZ143" i="1" s="1"/>
  <c r="AZ144" i="1" s="1"/>
  <c r="AZ99" i="1"/>
  <c r="AZ109" i="1" s="1"/>
  <c r="AY187" i="1"/>
  <c r="AY162" i="1"/>
  <c r="AZ132" i="1" l="1"/>
  <c r="AZ108" i="1"/>
  <c r="AZ101" i="1"/>
  <c r="AZ159" i="1" s="1"/>
  <c r="AY163" i="1"/>
  <c r="AY115" i="1" s="1"/>
  <c r="AY164" i="1" l="1"/>
  <c r="AY165" i="1" s="1"/>
  <c r="AY116" i="1" s="1"/>
  <c r="AY117" i="1" s="1"/>
  <c r="AZ145" i="1"/>
  <c r="AZ113" i="1" l="1"/>
  <c r="AY188" i="1"/>
  <c r="AZ156" i="1"/>
  <c r="AZ128" i="1"/>
  <c r="AY166" i="1"/>
  <c r="AY177" i="1" l="1"/>
  <c r="AY179" i="1" s="1"/>
  <c r="AY168" i="1"/>
  <c r="AZ122" i="1"/>
  <c r="AZ146" i="1" s="1"/>
  <c r="AZ123" i="1"/>
  <c r="AZ157" i="1" l="1"/>
  <c r="AZ147" i="1"/>
  <c r="AZ129" i="1"/>
  <c r="AZ88" i="1"/>
  <c r="AZ89" i="1" s="1"/>
  <c r="AZ94" i="1" s="1"/>
  <c r="AZ174" i="1"/>
  <c r="AY189" i="1"/>
  <c r="AY190" i="1" s="1"/>
  <c r="AY192" i="1" s="1"/>
  <c r="AY193" i="1" s="1"/>
  <c r="AZ95" i="1" l="1"/>
  <c r="AZ176" i="1"/>
  <c r="AZ130" i="1"/>
  <c r="AZ148" i="1"/>
  <c r="AZ153" i="1" s="1"/>
  <c r="AZ155" i="1" s="1"/>
  <c r="AZ158" i="1" s="1"/>
  <c r="AZ160" i="1" s="1"/>
  <c r="AZ149" i="1" l="1"/>
  <c r="AZ175" i="1" s="1"/>
  <c r="BA127" i="1"/>
  <c r="AZ133" i="1"/>
  <c r="AZ183" i="1" s="1"/>
  <c r="AZ185" i="1" s="1"/>
  <c r="AZ161" i="1"/>
  <c r="AZ102" i="1" s="1"/>
  <c r="AZ103" i="1" s="1"/>
  <c r="BA131" i="1" l="1"/>
  <c r="BA143" i="1" s="1"/>
  <c r="BA144" i="1" s="1"/>
  <c r="BA132" i="1"/>
  <c r="BA99" i="1"/>
  <c r="BA109" i="1" s="1"/>
  <c r="AZ187" i="1"/>
  <c r="AZ162" i="1"/>
  <c r="AZ163" i="1" l="1"/>
  <c r="AZ115" i="1" s="1"/>
  <c r="BA108" i="1"/>
  <c r="BA101" i="1"/>
  <c r="BA159" i="1" s="1"/>
  <c r="BA145" i="1" l="1"/>
  <c r="AZ164" i="1"/>
  <c r="AZ165" i="1" s="1"/>
  <c r="AZ116" i="1" s="1"/>
  <c r="AZ117" i="1" s="1"/>
  <c r="AZ188" i="1" l="1"/>
  <c r="BA113" i="1"/>
  <c r="BA156" i="1"/>
  <c r="AZ166" i="1"/>
  <c r="BA128" i="1"/>
  <c r="BA123" i="1" l="1"/>
  <c r="BA122" i="1"/>
  <c r="BA146" i="1" s="1"/>
  <c r="AZ168" i="1"/>
  <c r="AZ177" i="1"/>
  <c r="AZ179" i="1" s="1"/>
  <c r="BA157" i="1" l="1"/>
  <c r="BA147" i="1"/>
  <c r="BA129" i="1"/>
  <c r="BA88" i="1"/>
  <c r="BA89" i="1" s="1"/>
  <c r="BA94" i="1" s="1"/>
  <c r="BA174" i="1"/>
  <c r="AZ189" i="1"/>
  <c r="AZ190" i="1" s="1"/>
  <c r="AZ192" i="1" s="1"/>
  <c r="AZ193" i="1" s="1"/>
  <c r="BA95" i="1" l="1"/>
  <c r="BA176" i="1"/>
  <c r="BA130" i="1"/>
  <c r="BA148" i="1"/>
  <c r="BA153" i="1" s="1"/>
  <c r="BA155" i="1" s="1"/>
  <c r="BA158" i="1" s="1"/>
  <c r="BA160" i="1" s="1"/>
  <c r="BB127" i="1" l="1"/>
  <c r="BA133" i="1"/>
  <c r="BA183" i="1" s="1"/>
  <c r="BA185" i="1" s="1"/>
  <c r="BA149" i="1"/>
  <c r="BA175" i="1" s="1"/>
  <c r="BA161" i="1"/>
  <c r="BA102" i="1" s="1"/>
  <c r="BA103" i="1" s="1"/>
  <c r="BB131" i="1" l="1"/>
  <c r="BB99" i="1"/>
  <c r="BB109" i="1" s="1"/>
  <c r="BA187" i="1"/>
  <c r="BA162" i="1"/>
  <c r="BB132" i="1" l="1"/>
  <c r="BB143" i="1"/>
  <c r="BB144" i="1" s="1"/>
  <c r="BA163" i="1"/>
  <c r="BA115" i="1" s="1"/>
  <c r="BB108" i="1"/>
  <c r="BB101" i="1"/>
  <c r="BB159" i="1" s="1"/>
  <c r="BA164" i="1" l="1"/>
  <c r="BB145" i="1"/>
  <c r="BA165" i="1"/>
  <c r="BA116" i="1" s="1"/>
  <c r="BA117" i="1" s="1"/>
  <c r="BA188" i="1" l="1"/>
  <c r="BB113" i="1"/>
  <c r="BB156" i="1"/>
  <c r="BB128" i="1"/>
  <c r="BA166" i="1"/>
  <c r="BA177" i="1" l="1"/>
  <c r="BA179" i="1" s="1"/>
  <c r="BA168" i="1"/>
  <c r="BB123" i="1"/>
  <c r="BB122" i="1"/>
  <c r="BB146" i="1" s="1"/>
  <c r="BB157" i="1" l="1"/>
  <c r="BB147" i="1"/>
  <c r="BB129" i="1"/>
  <c r="BB88" i="1"/>
  <c r="BB89" i="1" s="1"/>
  <c r="BB94" i="1" s="1"/>
  <c r="BB174" i="1"/>
  <c r="BA189" i="1"/>
  <c r="BA190" i="1" s="1"/>
  <c r="BA192" i="1" s="1"/>
  <c r="BA193" i="1" s="1"/>
  <c r="BB95" i="1" l="1"/>
  <c r="BB176" i="1"/>
  <c r="BB130" i="1"/>
  <c r="BB148" i="1"/>
  <c r="BB153" i="1" s="1"/>
  <c r="BB155" i="1" s="1"/>
  <c r="BB158" i="1" s="1"/>
  <c r="BB160" i="1" s="1"/>
  <c r="BC127" i="1" l="1"/>
  <c r="BB133" i="1"/>
  <c r="BB183" i="1" s="1"/>
  <c r="BB185" i="1" s="1"/>
  <c r="BB149" i="1"/>
  <c r="BB175" i="1" s="1"/>
  <c r="BB161" i="1"/>
  <c r="BB102" i="1" s="1"/>
  <c r="BB103" i="1" s="1"/>
  <c r="BC131" i="1" l="1"/>
  <c r="BC99" i="1"/>
  <c r="BC109" i="1" s="1"/>
  <c r="BB187" i="1"/>
  <c r="BB162" i="1"/>
  <c r="BC143" i="1" l="1"/>
  <c r="BC144" i="1" s="1"/>
  <c r="BC132" i="1"/>
  <c r="BB163" i="1"/>
  <c r="BB115" i="1" s="1"/>
  <c r="BC101" i="1"/>
  <c r="BC159" i="1" s="1"/>
  <c r="BC108" i="1"/>
  <c r="BC145" i="1" l="1"/>
  <c r="BB164" i="1"/>
  <c r="BB165" i="1" s="1"/>
  <c r="BB116" i="1" s="1"/>
  <c r="BB117" i="1" s="1"/>
  <c r="BB166" i="1" l="1"/>
  <c r="BC156" i="1"/>
  <c r="BC128" i="1"/>
  <c r="BC113" i="1"/>
  <c r="BB188" i="1"/>
  <c r="BC123" i="1" l="1"/>
  <c r="BC122" i="1"/>
  <c r="BC146" i="1" s="1"/>
  <c r="BB177" i="1"/>
  <c r="BB179" i="1" s="1"/>
  <c r="BB168" i="1"/>
  <c r="BC157" i="1" l="1"/>
  <c r="BC147" i="1"/>
  <c r="BC174" i="1"/>
  <c r="BB189" i="1"/>
  <c r="BB190" i="1" s="1"/>
  <c r="BB192" i="1" s="1"/>
  <c r="BB193" i="1" s="1"/>
  <c r="BC129" i="1"/>
  <c r="BC88" i="1"/>
  <c r="BC89" i="1" s="1"/>
  <c r="BC94" i="1" s="1"/>
  <c r="BC176" i="1" l="1"/>
  <c r="BC95" i="1"/>
  <c r="BC148" i="1"/>
  <c r="BC153" i="1" s="1"/>
  <c r="BC155" i="1" s="1"/>
  <c r="BC158" i="1" s="1"/>
  <c r="BC160" i="1" s="1"/>
  <c r="BC130" i="1"/>
  <c r="BD127" i="1" l="1"/>
  <c r="BC133" i="1"/>
  <c r="BC183" i="1" s="1"/>
  <c r="BC185" i="1" s="1"/>
  <c r="BC149" i="1"/>
  <c r="BC175" i="1" s="1"/>
  <c r="BC161" i="1"/>
  <c r="BC102" i="1" s="1"/>
  <c r="BC103" i="1" s="1"/>
  <c r="BD131" i="1" l="1"/>
  <c r="BD99" i="1"/>
  <c r="BD109" i="1" s="1"/>
  <c r="BC187" i="1"/>
  <c r="BC162" i="1"/>
  <c r="BD143" i="1" l="1"/>
  <c r="BD144" i="1" s="1"/>
  <c r="BD132" i="1"/>
  <c r="BD101" i="1"/>
  <c r="BD159" i="1" s="1"/>
  <c r="BD108" i="1"/>
  <c r="BC163" i="1"/>
  <c r="BC115" i="1" s="1"/>
  <c r="BD145" i="1" l="1"/>
  <c r="BC164" i="1"/>
  <c r="BD156" i="1" l="1"/>
  <c r="BD128" i="1"/>
  <c r="BC165" i="1"/>
  <c r="BC116" i="1" s="1"/>
  <c r="BC117" i="1" s="1"/>
  <c r="BC166" i="1" l="1"/>
  <c r="BC168" i="1" s="1"/>
  <c r="BD113" i="1"/>
  <c r="BC188" i="1"/>
  <c r="BC177" i="1" l="1"/>
  <c r="BD122" i="1"/>
  <c r="BD146" i="1" s="1"/>
  <c r="BD123" i="1"/>
  <c r="BC179" i="1" l="1"/>
  <c r="BC189" i="1" s="1"/>
  <c r="BC190" i="1" s="1"/>
  <c r="BC192" i="1" s="1"/>
  <c r="BC193" i="1" s="1"/>
  <c r="BD129" i="1"/>
  <c r="BD88" i="1"/>
  <c r="BD89" i="1" s="1"/>
  <c r="BD94" i="1" s="1"/>
  <c r="BD157" i="1"/>
  <c r="BD147" i="1"/>
  <c r="BD174" i="1" l="1"/>
  <c r="BD148" i="1"/>
  <c r="BD153" i="1" s="1"/>
  <c r="BD155" i="1" s="1"/>
  <c r="BD158" i="1" s="1"/>
  <c r="BD160" i="1" s="1"/>
  <c r="BD130" i="1"/>
  <c r="BD95" i="1"/>
  <c r="BD176" i="1"/>
  <c r="BE127" i="1" l="1"/>
  <c r="BD133" i="1"/>
  <c r="BD183" i="1" s="1"/>
  <c r="BD185" i="1" s="1"/>
  <c r="BD149" i="1"/>
  <c r="BD175" i="1" s="1"/>
  <c r="BD161" i="1"/>
  <c r="BD102" i="1" s="1"/>
  <c r="BD103" i="1" s="1"/>
  <c r="BE131" i="1" l="1"/>
  <c r="BE99" i="1"/>
  <c r="BE109" i="1" s="1"/>
  <c r="BD187" i="1"/>
  <c r="BD162" i="1"/>
  <c r="BE132" i="1" l="1"/>
  <c r="BE143" i="1"/>
  <c r="BE144" i="1" s="1"/>
  <c r="BE101" i="1"/>
  <c r="BE159" i="1" s="1"/>
  <c r="BE108" i="1"/>
  <c r="BD163" i="1"/>
  <c r="BD115" i="1" s="1"/>
  <c r="BE145" i="1" l="1"/>
  <c r="BD164" i="1"/>
  <c r="BD165" i="1" s="1"/>
  <c r="BD116" i="1" s="1"/>
  <c r="BD117" i="1" s="1"/>
  <c r="BE128" i="1" l="1"/>
  <c r="BD166" i="1"/>
  <c r="BE156" i="1"/>
  <c r="BE113" i="1"/>
  <c r="BD188" i="1"/>
  <c r="BD168" i="1" l="1"/>
  <c r="BD177" i="1"/>
  <c r="BD179" i="1" s="1"/>
  <c r="BE122" i="1"/>
  <c r="BE146" i="1" s="1"/>
  <c r="BE123" i="1"/>
  <c r="BE157" i="1" l="1"/>
  <c r="BE147" i="1"/>
  <c r="BD189" i="1"/>
  <c r="BD190" i="1" s="1"/>
  <c r="BD192" i="1" s="1"/>
  <c r="BD193" i="1" s="1"/>
  <c r="BE174" i="1"/>
  <c r="BE129" i="1"/>
  <c r="BE88" i="1"/>
  <c r="BE89" i="1" s="1"/>
  <c r="BE94" i="1" s="1"/>
  <c r="BE95" i="1" l="1"/>
  <c r="BE176" i="1"/>
  <c r="BE148" i="1"/>
  <c r="BE153" i="1" s="1"/>
  <c r="BE155" i="1" s="1"/>
  <c r="BE158" i="1" s="1"/>
  <c r="BE160" i="1" s="1"/>
  <c r="BE130" i="1"/>
  <c r="BF127" i="1" l="1"/>
  <c r="BE133" i="1"/>
  <c r="BE183" i="1" s="1"/>
  <c r="BE185" i="1" s="1"/>
  <c r="BE149" i="1"/>
  <c r="BE175" i="1" s="1"/>
  <c r="BE161" i="1"/>
  <c r="BE102" i="1" s="1"/>
  <c r="BE103" i="1" s="1"/>
  <c r="BF131" i="1" l="1"/>
  <c r="BF99" i="1"/>
  <c r="BF109" i="1" s="1"/>
  <c r="BE187" i="1"/>
  <c r="BE162" i="1"/>
  <c r="BF143" i="1" l="1"/>
  <c r="BF144" i="1" s="1"/>
  <c r="BF132" i="1"/>
  <c r="BE163" i="1"/>
  <c r="BE115" i="1" s="1"/>
  <c r="BF101" i="1"/>
  <c r="BF159" i="1" s="1"/>
  <c r="BF108" i="1"/>
  <c r="BF145" i="1" l="1"/>
  <c r="BE164" i="1"/>
  <c r="BE165" i="1" s="1"/>
  <c r="BE116" i="1" s="1"/>
  <c r="BE117" i="1" s="1"/>
  <c r="BE166" i="1" l="1"/>
  <c r="BF113" i="1"/>
  <c r="BE188" i="1"/>
  <c r="BF156" i="1"/>
  <c r="BF128" i="1"/>
  <c r="BF123" i="1" l="1"/>
  <c r="BF122" i="1"/>
  <c r="BF146" i="1" s="1"/>
  <c r="BE168" i="1"/>
  <c r="BE177" i="1"/>
  <c r="BE179" i="1" s="1"/>
  <c r="BF174" i="1" l="1"/>
  <c r="BE189" i="1"/>
  <c r="BE190" i="1" s="1"/>
  <c r="BE192" i="1" s="1"/>
  <c r="BE193" i="1" s="1"/>
  <c r="BF157" i="1"/>
  <c r="BF147" i="1"/>
  <c r="BF129" i="1"/>
  <c r="BF88" i="1"/>
  <c r="BF89" i="1" s="1"/>
  <c r="BF94" i="1" s="1"/>
  <c r="BF148" i="1" l="1"/>
  <c r="BF153" i="1" s="1"/>
  <c r="BF155" i="1" s="1"/>
  <c r="BF158" i="1" s="1"/>
  <c r="BF160" i="1" s="1"/>
  <c r="BF95" i="1"/>
  <c r="BF176" i="1"/>
  <c r="BF130" i="1"/>
  <c r="BG127" i="1" l="1"/>
  <c r="BF133" i="1"/>
  <c r="BF183" i="1" s="1"/>
  <c r="BF185" i="1" s="1"/>
  <c r="BF149" i="1"/>
  <c r="BF175" i="1" s="1"/>
  <c r="BF161" i="1"/>
  <c r="BF102" i="1" s="1"/>
  <c r="BF103" i="1" s="1"/>
  <c r="BG131" i="1" l="1"/>
  <c r="BG132" i="1" s="1"/>
  <c r="BF187" i="1"/>
  <c r="BG99" i="1"/>
  <c r="BG109" i="1" s="1"/>
  <c r="BF162" i="1"/>
  <c r="BG143" i="1" l="1"/>
  <c r="BG144" i="1" s="1"/>
  <c r="BF163" i="1"/>
  <c r="BF115" i="1" s="1"/>
  <c r="BG101" i="1"/>
  <c r="BG159" i="1" s="1"/>
  <c r="BG108" i="1"/>
  <c r="BF164" i="1" l="1"/>
  <c r="BF165" i="1" s="1"/>
  <c r="BF116" i="1" s="1"/>
  <c r="BF117" i="1" s="1"/>
  <c r="BG113" i="1" s="1"/>
  <c r="BG145" i="1"/>
  <c r="BF188" i="1" l="1"/>
  <c r="BF166" i="1"/>
  <c r="BF177" i="1" s="1"/>
  <c r="BF179" i="1" s="1"/>
  <c r="BG123" i="1"/>
  <c r="BG129" i="1" s="1"/>
  <c r="BG122" i="1"/>
  <c r="BG146" i="1" s="1"/>
  <c r="BG157" i="1" s="1"/>
  <c r="BG128" i="1"/>
  <c r="BG156" i="1"/>
  <c r="BF168" i="1" l="1"/>
  <c r="BG130" i="1"/>
  <c r="BG147" i="1"/>
  <c r="BG148" i="1" s="1"/>
  <c r="BG88" i="1"/>
  <c r="BG89" i="1" s="1"/>
  <c r="BG94" i="1" s="1"/>
  <c r="BG176" i="1" s="1"/>
  <c r="BG174" i="1"/>
  <c r="BF189" i="1"/>
  <c r="BF190" i="1" s="1"/>
  <c r="BF192" i="1" s="1"/>
  <c r="BF193" i="1" s="1"/>
  <c r="BG153" i="1" l="1"/>
  <c r="BG155" i="1" s="1"/>
  <c r="BG158" i="1" s="1"/>
  <c r="BG160" i="1" s="1"/>
  <c r="BG149" i="1"/>
  <c r="BG175" i="1" s="1"/>
  <c r="BH127" i="1"/>
  <c r="BG133" i="1"/>
  <c r="BG183" i="1" s="1"/>
  <c r="BG185" i="1" s="1"/>
  <c r="BG95" i="1"/>
  <c r="BG161" i="1"/>
  <c r="BG102" i="1" s="1"/>
  <c r="BG103" i="1" s="1"/>
  <c r="BH131" i="1" l="1"/>
  <c r="BH143" i="1" s="1"/>
  <c r="BH144" i="1" s="1"/>
  <c r="BH99" i="1"/>
  <c r="BH109" i="1" s="1"/>
  <c r="BG187" i="1"/>
  <c r="BG162" i="1"/>
  <c r="BH132" i="1" l="1"/>
  <c r="BG163" i="1"/>
  <c r="BG115" i="1" s="1"/>
  <c r="BH101" i="1"/>
  <c r="BH159" i="1" s="1"/>
  <c r="BH108" i="1"/>
  <c r="BH145" i="1" l="1"/>
  <c r="BG164" i="1"/>
  <c r="BG165" i="1"/>
  <c r="BG116" i="1" s="1"/>
  <c r="BG117" i="1" s="1"/>
  <c r="BH113" i="1" l="1"/>
  <c r="BG188" i="1"/>
  <c r="BG166" i="1"/>
  <c r="BH128" i="1"/>
  <c r="BH156" i="1"/>
  <c r="BG168" i="1" l="1"/>
  <c r="BG177" i="1"/>
  <c r="BG179" i="1" s="1"/>
  <c r="BH123" i="1"/>
  <c r="BH122" i="1"/>
  <c r="BH146" i="1" s="1"/>
  <c r="BH129" i="1" l="1"/>
  <c r="BH88" i="1"/>
  <c r="BH89" i="1" s="1"/>
  <c r="BH94" i="1" s="1"/>
  <c r="BH174" i="1"/>
  <c r="BG189" i="1"/>
  <c r="BG190" i="1" s="1"/>
  <c r="BG192" i="1" s="1"/>
  <c r="BG193" i="1" s="1"/>
  <c r="BH157" i="1"/>
  <c r="BH147" i="1"/>
  <c r="BH176" i="1" l="1"/>
  <c r="BH95" i="1"/>
  <c r="BH148" i="1"/>
  <c r="BH153" i="1" s="1"/>
  <c r="BH155" i="1" s="1"/>
  <c r="BH158" i="1" s="1"/>
  <c r="BH160" i="1" s="1"/>
  <c r="BH130" i="1"/>
  <c r="BH149" i="1" l="1"/>
  <c r="BH175" i="1" s="1"/>
  <c r="BI127" i="1"/>
  <c r="BI131" i="1" s="1"/>
  <c r="BI132" i="1" s="1"/>
  <c r="BH133" i="1"/>
  <c r="BH183" i="1" s="1"/>
  <c r="BH185" i="1" s="1"/>
  <c r="BH161" i="1"/>
  <c r="BH102" i="1" s="1"/>
  <c r="BH103" i="1" s="1"/>
  <c r="BI143" i="1" l="1"/>
  <c r="BI144" i="1" s="1"/>
  <c r="BH162" i="1"/>
  <c r="BH163" i="1" s="1"/>
  <c r="BH115" i="1" s="1"/>
  <c r="BI99" i="1"/>
  <c r="BI109" i="1" s="1"/>
  <c r="BH187" i="1"/>
  <c r="BH164" i="1" l="1"/>
  <c r="BH165" i="1" s="1"/>
  <c r="BH116" i="1" s="1"/>
  <c r="BH117" i="1" s="1"/>
  <c r="BI101" i="1"/>
  <c r="BI159" i="1" s="1"/>
  <c r="BI108" i="1"/>
  <c r="BI113" i="1" l="1"/>
  <c r="BH188" i="1"/>
  <c r="BI145" i="1"/>
  <c r="BH166" i="1"/>
  <c r="BI128" i="1" l="1"/>
  <c r="BI156" i="1"/>
  <c r="BH177" i="1"/>
  <c r="BH179" i="1" s="1"/>
  <c r="BH168" i="1"/>
  <c r="BI122" i="1"/>
  <c r="BI146" i="1" s="1"/>
  <c r="BI157" i="1" s="1"/>
  <c r="BI123" i="1"/>
  <c r="BI129" i="1" s="1"/>
  <c r="BI147" i="1" l="1"/>
  <c r="BI88" i="1"/>
  <c r="BI89" i="1" s="1"/>
  <c r="BI94" i="1" s="1"/>
  <c r="BI174" i="1"/>
  <c r="BH189" i="1"/>
  <c r="BH190" i="1" s="1"/>
  <c r="BH192" i="1" s="1"/>
  <c r="BH193" i="1" s="1"/>
  <c r="BI130" i="1"/>
  <c r="BJ127" i="1" l="1"/>
  <c r="BI133" i="1"/>
  <c r="BI183" i="1" s="1"/>
  <c r="BI185" i="1" s="1"/>
  <c r="BI176" i="1"/>
  <c r="BI95" i="1"/>
  <c r="BI148" i="1"/>
  <c r="BI153" i="1" s="1"/>
  <c r="BI155" i="1" s="1"/>
  <c r="BI158" i="1" s="1"/>
  <c r="BI160" i="1" s="1"/>
  <c r="BI149" i="1"/>
  <c r="BI175" i="1" s="1"/>
  <c r="BJ131" i="1" l="1"/>
  <c r="BI161" i="1"/>
  <c r="BI102" i="1" s="1"/>
  <c r="BI103" i="1" s="1"/>
  <c r="BJ143" i="1" l="1"/>
  <c r="BJ144" i="1" s="1"/>
  <c r="BJ132" i="1"/>
  <c r="BI187" i="1"/>
  <c r="BJ99" i="1"/>
  <c r="BJ109" i="1" s="1"/>
  <c r="BI162" i="1"/>
  <c r="BI163" i="1" l="1"/>
  <c r="BI115" i="1" s="1"/>
  <c r="BJ108" i="1"/>
  <c r="BJ101" i="1"/>
  <c r="BJ159" i="1" s="1"/>
  <c r="BJ145" i="1" l="1"/>
  <c r="BI164" i="1"/>
  <c r="BI165" i="1" l="1"/>
  <c r="BI116" i="1" s="1"/>
  <c r="BI117" i="1" s="1"/>
  <c r="BJ156" i="1"/>
  <c r="BJ128" i="1"/>
  <c r="BI166" i="1" l="1"/>
  <c r="BI188" i="1"/>
  <c r="BJ113" i="1"/>
  <c r="BJ122" i="1" l="1"/>
  <c r="BJ146" i="1" s="1"/>
  <c r="BJ123" i="1"/>
  <c r="BI177" i="1"/>
  <c r="BI179" i="1" s="1"/>
  <c r="BI168" i="1"/>
  <c r="BI189" i="1" l="1"/>
  <c r="BI190" i="1" s="1"/>
  <c r="BI192" i="1" s="1"/>
  <c r="BI193" i="1" s="1"/>
  <c r="BJ174" i="1"/>
  <c r="BJ129" i="1"/>
  <c r="BJ88" i="1"/>
  <c r="BJ89" i="1" s="1"/>
  <c r="BJ94" i="1" s="1"/>
  <c r="BJ157" i="1"/>
  <c r="BJ147" i="1"/>
  <c r="BJ95" i="1" l="1"/>
  <c r="BJ176" i="1"/>
  <c r="BJ130" i="1"/>
  <c r="BJ148" i="1"/>
  <c r="BJ153" i="1" s="1"/>
  <c r="BJ155" i="1" s="1"/>
  <c r="BJ158" i="1" s="1"/>
  <c r="BJ160" i="1" s="1"/>
  <c r="BK127" i="1" l="1"/>
  <c r="BJ133" i="1"/>
  <c r="BJ183" i="1" s="1"/>
  <c r="BJ185" i="1" s="1"/>
  <c r="BJ149" i="1"/>
  <c r="BJ175" i="1" s="1"/>
  <c r="BJ161" i="1"/>
  <c r="BJ102" i="1" s="1"/>
  <c r="BJ103" i="1" s="1"/>
  <c r="BK131" i="1" l="1"/>
  <c r="BJ187" i="1"/>
  <c r="BK99" i="1"/>
  <c r="BK109" i="1" s="1"/>
  <c r="BJ162" i="1"/>
  <c r="BK143" i="1" l="1"/>
  <c r="BK144" i="1" s="1"/>
  <c r="BK132" i="1"/>
  <c r="BJ163" i="1"/>
  <c r="BJ115" i="1" s="1"/>
  <c r="BK101" i="1"/>
  <c r="BK159" i="1" s="1"/>
  <c r="BK108" i="1"/>
  <c r="BJ164" i="1" l="1"/>
  <c r="BJ165" i="1" s="1"/>
  <c r="BK145" i="1"/>
  <c r="BJ116" i="1" l="1"/>
  <c r="BJ117" i="1" s="1"/>
  <c r="BK113" i="1" s="1"/>
  <c r="BK123" i="1" s="1"/>
  <c r="BK129" i="1" s="1"/>
  <c r="BJ166" i="1"/>
  <c r="BJ168" i="1" s="1"/>
  <c r="BJ188" i="1"/>
  <c r="BJ177" i="1"/>
  <c r="BJ179" i="1" s="1"/>
  <c r="BK156" i="1"/>
  <c r="BK122" i="1"/>
  <c r="BK146" i="1" s="1"/>
  <c r="BK157" i="1" s="1"/>
  <c r="BK128" i="1"/>
  <c r="BK130" i="1" l="1"/>
  <c r="BL127" i="1" s="1"/>
  <c r="BK88" i="1"/>
  <c r="BK89" i="1" s="1"/>
  <c r="BK94" i="1" s="1"/>
  <c r="BK95" i="1" s="1"/>
  <c r="BK147" i="1"/>
  <c r="BK148" i="1" s="1"/>
  <c r="BK153" i="1" s="1"/>
  <c r="BK155" i="1" s="1"/>
  <c r="BK158" i="1" s="1"/>
  <c r="BK160" i="1" s="1"/>
  <c r="BK174" i="1"/>
  <c r="BJ189" i="1"/>
  <c r="BJ190" i="1" s="1"/>
  <c r="BJ192" i="1" s="1"/>
  <c r="BJ193" i="1" s="1"/>
  <c r="BK133" i="1" l="1"/>
  <c r="BK183" i="1" s="1"/>
  <c r="BK185" i="1" s="1"/>
  <c r="BK176" i="1"/>
  <c r="BK149" i="1"/>
  <c r="BK175" i="1" s="1"/>
  <c r="BK161" i="1"/>
  <c r="BK102" i="1" s="1"/>
  <c r="BK103" i="1" s="1"/>
  <c r="BL131" i="1" l="1"/>
  <c r="BK162" i="1"/>
  <c r="BK163" i="1" s="1"/>
  <c r="BK115" i="1" s="1"/>
  <c r="BK187" i="1"/>
  <c r="BL99" i="1"/>
  <c r="BL109" i="1" s="1"/>
  <c r="BL132" i="1" l="1"/>
  <c r="BL143" i="1"/>
  <c r="BL144" i="1" s="1"/>
  <c r="BL101" i="1"/>
  <c r="BL159" i="1" s="1"/>
  <c r="BL108" i="1"/>
  <c r="BK164" i="1"/>
  <c r="BK165" i="1" l="1"/>
  <c r="BK116" i="1" s="1"/>
  <c r="BK117" i="1" s="1"/>
  <c r="BL145" i="1"/>
  <c r="BK166" i="1" l="1"/>
  <c r="BK168" i="1" s="1"/>
  <c r="BL156" i="1"/>
  <c r="BL128" i="1"/>
  <c r="BL113" i="1"/>
  <c r="BK188" i="1"/>
  <c r="BK177" i="1" l="1"/>
  <c r="BL123" i="1"/>
  <c r="BL122" i="1"/>
  <c r="BL146" i="1" s="1"/>
  <c r="BK179" i="1" l="1"/>
  <c r="BK189" i="1" s="1"/>
  <c r="BK190" i="1" s="1"/>
  <c r="BK192" i="1" s="1"/>
  <c r="BK193" i="1" s="1"/>
  <c r="BL174" i="1"/>
  <c r="BL157" i="1"/>
  <c r="BL147" i="1"/>
  <c r="BL129" i="1"/>
  <c r="BL88" i="1"/>
  <c r="BL89" i="1" s="1"/>
  <c r="BL94" i="1" s="1"/>
  <c r="BL176" i="1" l="1"/>
  <c r="BL95" i="1"/>
  <c r="BL130" i="1"/>
  <c r="BL148" i="1"/>
  <c r="BL153" i="1" s="1"/>
  <c r="BL155" i="1" s="1"/>
  <c r="BL158" i="1" s="1"/>
  <c r="BL160" i="1" s="1"/>
  <c r="BM127" i="1" l="1"/>
  <c r="BL133" i="1"/>
  <c r="BL183" i="1" s="1"/>
  <c r="BL185" i="1" s="1"/>
  <c r="BL149" i="1"/>
  <c r="BL175" i="1" s="1"/>
  <c r="BL161" i="1"/>
  <c r="BL102" i="1" s="1"/>
  <c r="BL103" i="1" s="1"/>
  <c r="BM131" i="1" l="1"/>
  <c r="BM143" i="1" s="1"/>
  <c r="BM144" i="1" s="1"/>
  <c r="BM99" i="1"/>
  <c r="BM109" i="1" s="1"/>
  <c r="BL187" i="1"/>
  <c r="BL162" i="1"/>
  <c r="BM132" i="1" l="1"/>
  <c r="BL163" i="1"/>
  <c r="BL115" i="1" s="1"/>
  <c r="BM108" i="1"/>
  <c r="BM101" i="1"/>
  <c r="BM159" i="1" s="1"/>
  <c r="BM145" i="1" l="1"/>
  <c r="BL164" i="1"/>
  <c r="BM156" i="1" l="1"/>
  <c r="BM128" i="1"/>
  <c r="BL165" i="1"/>
  <c r="BL116" i="1" s="1"/>
  <c r="BL117" i="1" s="1"/>
  <c r="BM113" i="1" l="1"/>
  <c r="BL188" i="1"/>
  <c r="BL166" i="1"/>
  <c r="BL168" i="1" l="1"/>
  <c r="BL177" i="1"/>
  <c r="BL179" i="1" s="1"/>
  <c r="BM123" i="1"/>
  <c r="BM122" i="1"/>
  <c r="BM146" i="1" s="1"/>
  <c r="BM157" i="1" l="1"/>
  <c r="BM147" i="1"/>
  <c r="BM129" i="1"/>
  <c r="BM88" i="1"/>
  <c r="BM89" i="1" s="1"/>
  <c r="BM94" i="1" s="1"/>
  <c r="BL189" i="1"/>
  <c r="BL190" i="1" s="1"/>
  <c r="BL192" i="1" s="1"/>
  <c r="BL193" i="1" s="1"/>
  <c r="BM174" i="1"/>
  <c r="BM176" i="1" l="1"/>
  <c r="BM95" i="1"/>
  <c r="BM130" i="1"/>
  <c r="BM148" i="1"/>
  <c r="BM153" i="1" s="1"/>
  <c r="BM155" i="1" s="1"/>
  <c r="BM158" i="1" s="1"/>
  <c r="BM160" i="1" s="1"/>
  <c r="BN127" i="1" l="1"/>
  <c r="BM133" i="1"/>
  <c r="BM183" i="1" s="1"/>
  <c r="BM185" i="1" s="1"/>
  <c r="BM149" i="1"/>
  <c r="BM175" i="1" s="1"/>
  <c r="BM161" i="1"/>
  <c r="BM102" i="1" s="1"/>
  <c r="BM103" i="1" s="1"/>
  <c r="BN131" i="1" l="1"/>
  <c r="BN99" i="1"/>
  <c r="BN109" i="1" s="1"/>
  <c r="BM187" i="1"/>
  <c r="BM162" i="1"/>
  <c r="BN132" i="1" l="1"/>
  <c r="BN143" i="1"/>
  <c r="BN144" i="1" s="1"/>
  <c r="BM163" i="1"/>
  <c r="BM115" i="1" s="1"/>
  <c r="BN101" i="1"/>
  <c r="BN159" i="1" s="1"/>
  <c r="BN108" i="1"/>
  <c r="BN145" i="1" l="1"/>
  <c r="BM164" i="1"/>
  <c r="BM165" i="1"/>
  <c r="BM116" i="1" s="1"/>
  <c r="BM117" i="1" s="1"/>
  <c r="BN113" i="1" l="1"/>
  <c r="BM188" i="1"/>
  <c r="BM166" i="1"/>
  <c r="BN128" i="1"/>
  <c r="BN156" i="1"/>
  <c r="BM168" i="1" l="1"/>
  <c r="BM177" i="1"/>
  <c r="BM179" i="1" s="1"/>
  <c r="BN122" i="1"/>
  <c r="BN146" i="1" s="1"/>
  <c r="BN123" i="1"/>
  <c r="BN129" i="1" l="1"/>
  <c r="BN88" i="1"/>
  <c r="BN89" i="1" s="1"/>
  <c r="BN94" i="1" s="1"/>
  <c r="BN174" i="1"/>
  <c r="BM189" i="1"/>
  <c r="BM190" i="1" s="1"/>
  <c r="BM192" i="1" s="1"/>
  <c r="BM193" i="1" s="1"/>
  <c r="BN157" i="1"/>
  <c r="BN147" i="1"/>
  <c r="BN148" i="1" l="1"/>
  <c r="BN153" i="1" s="1"/>
  <c r="BN155" i="1" s="1"/>
  <c r="BN158" i="1" s="1"/>
  <c r="BN160" i="1" s="1"/>
  <c r="BN176" i="1"/>
  <c r="BN95" i="1"/>
  <c r="BN130" i="1"/>
  <c r="BO127" i="1" l="1"/>
  <c r="BN133" i="1"/>
  <c r="BN183" i="1" s="1"/>
  <c r="BN185" i="1" s="1"/>
  <c r="BN149" i="1"/>
  <c r="BN175" i="1" s="1"/>
  <c r="BN161" i="1"/>
  <c r="BN102" i="1" s="1"/>
  <c r="BN103" i="1" s="1"/>
  <c r="BO131" i="1" l="1"/>
  <c r="BO143" i="1" s="1"/>
  <c r="BO144" i="1" s="1"/>
  <c r="BO99" i="1"/>
  <c r="BO109" i="1" s="1"/>
  <c r="BN187" i="1"/>
  <c r="BN162" i="1"/>
  <c r="BO132" i="1" l="1"/>
  <c r="BN163" i="1"/>
  <c r="BN115" i="1" s="1"/>
  <c r="BO101" i="1"/>
  <c r="BO159" i="1" s="1"/>
  <c r="BO108" i="1"/>
  <c r="BN164" i="1" l="1"/>
  <c r="BO145" i="1"/>
  <c r="BO156" i="1" l="1"/>
  <c r="BO128" i="1"/>
  <c r="BN165" i="1"/>
  <c r="BN116" i="1" s="1"/>
  <c r="BN117" i="1" s="1"/>
  <c r="BN166" i="1" l="1"/>
  <c r="BN188" i="1"/>
  <c r="BO113" i="1"/>
  <c r="BO123" i="1" l="1"/>
  <c r="BO122" i="1"/>
  <c r="BO146" i="1" s="1"/>
  <c r="BN177" i="1"/>
  <c r="BN179" i="1" s="1"/>
  <c r="BN168" i="1"/>
  <c r="BO174" i="1" l="1"/>
  <c r="BN189" i="1"/>
  <c r="BN190" i="1" s="1"/>
  <c r="BN192" i="1" s="1"/>
  <c r="BN193" i="1" s="1"/>
  <c r="BO157" i="1"/>
  <c r="BO147" i="1"/>
  <c r="BO129" i="1"/>
  <c r="BO88" i="1"/>
  <c r="BO89" i="1" s="1"/>
  <c r="BO94" i="1" s="1"/>
  <c r="BO148" i="1" l="1"/>
  <c r="BO153" i="1" s="1"/>
  <c r="BO155" i="1" s="1"/>
  <c r="BO158" i="1" s="1"/>
  <c r="BO160" i="1" s="1"/>
  <c r="BO95" i="1"/>
  <c r="BO176" i="1"/>
  <c r="BO130" i="1"/>
  <c r="BO149" i="1" l="1"/>
  <c r="BO175" i="1" s="1"/>
  <c r="BP127" i="1"/>
  <c r="BO133" i="1"/>
  <c r="BO183" i="1" s="1"/>
  <c r="BO185" i="1" s="1"/>
  <c r="BO161" i="1"/>
  <c r="BO102" i="1" s="1"/>
  <c r="BO103" i="1" s="1"/>
  <c r="BP131" i="1" l="1"/>
  <c r="BP143" i="1" s="1"/>
  <c r="BP144" i="1" s="1"/>
  <c r="BP99" i="1"/>
  <c r="BP109" i="1" s="1"/>
  <c r="BO187" i="1"/>
  <c r="BO162" i="1"/>
  <c r="BP132" i="1" l="1"/>
  <c r="BO163" i="1"/>
  <c r="BO115" i="1" s="1"/>
  <c r="BP101" i="1"/>
  <c r="BP159" i="1" s="1"/>
  <c r="BP108" i="1"/>
  <c r="BO164" i="1" l="1"/>
  <c r="BO165" i="1" s="1"/>
  <c r="BO116" i="1" s="1"/>
  <c r="BO117" i="1" s="1"/>
  <c r="BP145" i="1"/>
  <c r="BO166" i="1" l="1"/>
  <c r="BP113" i="1"/>
  <c r="BO188" i="1"/>
  <c r="BP128" i="1"/>
  <c r="BO168" i="1"/>
  <c r="BO177" i="1"/>
  <c r="BO179" i="1" s="1"/>
  <c r="BP156" i="1"/>
  <c r="BO189" i="1" l="1"/>
  <c r="BO190" i="1" s="1"/>
  <c r="BO192" i="1" s="1"/>
  <c r="BO193" i="1" s="1"/>
  <c r="BP174" i="1"/>
  <c r="BP123" i="1"/>
  <c r="BP122" i="1"/>
  <c r="BP146" i="1" s="1"/>
  <c r="BP157" i="1" l="1"/>
  <c r="BP147" i="1"/>
  <c r="BP129" i="1"/>
  <c r="BP88" i="1"/>
  <c r="BP89" i="1" s="1"/>
  <c r="BP94" i="1" s="1"/>
  <c r="BP95" i="1" l="1"/>
  <c r="BP176" i="1"/>
  <c r="BP148" i="1"/>
  <c r="BP153" i="1" s="1"/>
  <c r="BP155" i="1" s="1"/>
  <c r="BP158" i="1" s="1"/>
  <c r="BP160" i="1" s="1"/>
  <c r="BP130" i="1"/>
  <c r="BP149" i="1" l="1"/>
  <c r="BP175" i="1" s="1"/>
  <c r="BQ127" i="1"/>
  <c r="BP133" i="1"/>
  <c r="BP183" i="1" s="1"/>
  <c r="BP185" i="1" s="1"/>
  <c r="BQ131" i="1"/>
  <c r="BQ143" i="1" s="1"/>
  <c r="BQ144" i="1" s="1"/>
  <c r="BP161" i="1"/>
  <c r="BP102" i="1" s="1"/>
  <c r="BP103" i="1" s="1"/>
  <c r="BQ132" i="1" l="1"/>
  <c r="BQ99" i="1"/>
  <c r="BQ109" i="1" s="1"/>
  <c r="BP187" i="1"/>
  <c r="BP162" i="1"/>
  <c r="BQ108" i="1" l="1"/>
  <c r="BQ101" i="1"/>
  <c r="BQ159" i="1" s="1"/>
  <c r="BP163" i="1"/>
  <c r="BP115" i="1" s="1"/>
  <c r="BP164" i="1" l="1"/>
  <c r="BQ145" i="1"/>
  <c r="BP165" i="1"/>
  <c r="BP116" i="1" s="1"/>
  <c r="BP117" i="1" s="1"/>
  <c r="BQ113" i="1" l="1"/>
  <c r="BP188" i="1"/>
  <c r="BQ156" i="1"/>
  <c r="BQ128" i="1"/>
  <c r="BP166" i="1"/>
  <c r="BP177" i="1" l="1"/>
  <c r="BP179" i="1" s="1"/>
  <c r="BP168" i="1"/>
  <c r="BQ123" i="1"/>
  <c r="BQ122" i="1"/>
  <c r="BQ146" i="1" s="1"/>
  <c r="BQ129" i="1" l="1"/>
  <c r="BQ88" i="1"/>
  <c r="BQ89" i="1" s="1"/>
  <c r="BQ94" i="1" s="1"/>
  <c r="BQ157" i="1"/>
  <c r="BQ147" i="1"/>
  <c r="BP189" i="1"/>
  <c r="BP190" i="1" s="1"/>
  <c r="BP192" i="1" s="1"/>
  <c r="BP193" i="1" s="1"/>
  <c r="BQ174" i="1"/>
  <c r="BQ148" i="1" l="1"/>
  <c r="BQ153" i="1" s="1"/>
  <c r="BQ155" i="1" s="1"/>
  <c r="BQ158" i="1" s="1"/>
  <c r="BQ160" i="1" s="1"/>
  <c r="BQ95" i="1"/>
  <c r="BQ176" i="1"/>
  <c r="BQ130" i="1"/>
  <c r="BR127" i="1" l="1"/>
  <c r="BQ133" i="1"/>
  <c r="BQ183" i="1" s="1"/>
  <c r="BQ185" i="1" s="1"/>
  <c r="BQ149" i="1"/>
  <c r="BQ175" i="1" s="1"/>
  <c r="BQ161" i="1"/>
  <c r="BQ102" i="1" s="1"/>
  <c r="BQ103" i="1" s="1"/>
  <c r="BR131" i="1" l="1"/>
  <c r="BR143" i="1" s="1"/>
  <c r="BR144" i="1" s="1"/>
  <c r="BR99" i="1"/>
  <c r="BR109" i="1" s="1"/>
  <c r="BQ187" i="1"/>
  <c r="BQ162" i="1"/>
  <c r="BR132" i="1" l="1"/>
  <c r="BQ163" i="1"/>
  <c r="BQ115" i="1" s="1"/>
  <c r="BR108" i="1"/>
  <c r="BR101" i="1"/>
  <c r="BR159" i="1" s="1"/>
  <c r="BR145" i="1" l="1"/>
  <c r="BQ164" i="1"/>
  <c r="BR128" i="1" l="1"/>
  <c r="BR156" i="1"/>
  <c r="BQ165" i="1"/>
  <c r="BQ116" i="1" s="1"/>
  <c r="BQ117" i="1" s="1"/>
  <c r="BQ188" i="1" l="1"/>
  <c r="BR113" i="1"/>
  <c r="BQ166" i="1"/>
  <c r="BQ177" i="1" l="1"/>
  <c r="BQ179" i="1" s="1"/>
  <c r="BQ168" i="1"/>
  <c r="BR123" i="1"/>
  <c r="BR122" i="1"/>
  <c r="BR146" i="1" s="1"/>
  <c r="BR157" i="1" l="1"/>
  <c r="BR147" i="1"/>
  <c r="BR129" i="1"/>
  <c r="BR88" i="1"/>
  <c r="BR89" i="1" s="1"/>
  <c r="BR94" i="1" s="1"/>
  <c r="BR174" i="1"/>
  <c r="BQ189" i="1"/>
  <c r="BQ190" i="1" s="1"/>
  <c r="BQ192" i="1" s="1"/>
  <c r="BQ193" i="1" s="1"/>
  <c r="BR95" i="1" l="1"/>
  <c r="BR176" i="1"/>
  <c r="BR130" i="1"/>
  <c r="BR148" i="1"/>
  <c r="BR153" i="1" s="1"/>
  <c r="BR155" i="1" s="1"/>
  <c r="BR158" i="1" s="1"/>
  <c r="BR160" i="1" s="1"/>
  <c r="BS127" i="1" l="1"/>
  <c r="BR133" i="1"/>
  <c r="BR183" i="1" s="1"/>
  <c r="BR185" i="1" s="1"/>
  <c r="BR149" i="1"/>
  <c r="BR175" i="1" s="1"/>
  <c r="BR161" i="1"/>
  <c r="BR102" i="1" s="1"/>
  <c r="BR103" i="1" s="1"/>
  <c r="BS131" i="1" l="1"/>
  <c r="BR162" i="1"/>
  <c r="BS99" i="1"/>
  <c r="BS109" i="1" s="1"/>
  <c r="BR187" i="1"/>
  <c r="BS143" i="1" l="1"/>
  <c r="BS144" i="1" s="1"/>
  <c r="BS132" i="1"/>
  <c r="BS101" i="1"/>
  <c r="BS159" i="1" s="1"/>
  <c r="BS108" i="1"/>
  <c r="BR163" i="1"/>
  <c r="BR115" i="1" s="1"/>
  <c r="BS145" i="1" l="1"/>
  <c r="BR164" i="1"/>
  <c r="BR165" i="1" s="1"/>
  <c r="BR116" i="1" s="1"/>
  <c r="BR117" i="1" s="1"/>
  <c r="BS156" i="1" l="1"/>
  <c r="BR166" i="1"/>
  <c r="BS128" i="1"/>
  <c r="BS113" i="1"/>
  <c r="BR188" i="1"/>
  <c r="BR177" i="1" l="1"/>
  <c r="BR179" i="1" s="1"/>
  <c r="BR168" i="1"/>
  <c r="BS122" i="1"/>
  <c r="BS146" i="1" s="1"/>
  <c r="BS123" i="1"/>
  <c r="BS129" i="1" l="1"/>
  <c r="BS88" i="1"/>
  <c r="BS89" i="1" s="1"/>
  <c r="BS94" i="1" s="1"/>
  <c r="BS174" i="1"/>
  <c r="BR189" i="1"/>
  <c r="BR190" i="1" s="1"/>
  <c r="BR192" i="1" s="1"/>
  <c r="BR193" i="1" s="1"/>
  <c r="BS157" i="1"/>
  <c r="BS147" i="1"/>
  <c r="BS148" i="1" l="1"/>
  <c r="BS153" i="1" s="1"/>
  <c r="BS155" i="1" s="1"/>
  <c r="BS158" i="1" s="1"/>
  <c r="BS160" i="1" s="1"/>
  <c r="BS95" i="1"/>
  <c r="BS176" i="1"/>
  <c r="BS130" i="1"/>
  <c r="BT127" i="1" l="1"/>
  <c r="BT131" i="1" s="1"/>
  <c r="BS133" i="1"/>
  <c r="BS183" i="1" s="1"/>
  <c r="BS185" i="1" s="1"/>
  <c r="BS149" i="1"/>
  <c r="BS175" i="1" s="1"/>
  <c r="BS161" i="1"/>
  <c r="BS102" i="1" s="1"/>
  <c r="BS103" i="1" s="1"/>
  <c r="BS162" i="1" l="1"/>
  <c r="BT99" i="1"/>
  <c r="BT109" i="1" s="1"/>
  <c r="BS187" i="1"/>
  <c r="BT143" i="1"/>
  <c r="BT144" i="1" s="1"/>
  <c r="BT132" i="1"/>
  <c r="BT108" i="1" l="1"/>
  <c r="BT101" i="1"/>
  <c r="BT159" i="1" s="1"/>
  <c r="BS163" i="1"/>
  <c r="BS115" i="1" s="1"/>
  <c r="BS164" i="1" l="1"/>
  <c r="BS165" i="1" s="1"/>
  <c r="BS116" i="1" s="1"/>
  <c r="BS117" i="1" s="1"/>
  <c r="BT145" i="1"/>
  <c r="BT113" i="1" l="1"/>
  <c r="BT123" i="1" s="1"/>
  <c r="BT129" i="1" s="1"/>
  <c r="BS188" i="1"/>
  <c r="BS166" i="1"/>
  <c r="BS177" i="1" s="1"/>
  <c r="BS179" i="1" s="1"/>
  <c r="BT156" i="1"/>
  <c r="BT122" i="1"/>
  <c r="BT146" i="1" s="1"/>
  <c r="BT157" i="1" s="1"/>
  <c r="BT128" i="1"/>
  <c r="BS168" i="1" l="1"/>
  <c r="BT130" i="1"/>
  <c r="BT174" i="1"/>
  <c r="BS189" i="1"/>
  <c r="BS190" i="1" s="1"/>
  <c r="BS192" i="1" s="1"/>
  <c r="BS193" i="1" s="1"/>
  <c r="BT88" i="1"/>
  <c r="BT89" i="1" s="1"/>
  <c r="BT94" i="1" s="1"/>
  <c r="BT147" i="1"/>
  <c r="BU127" i="1" l="1"/>
  <c r="BT133" i="1"/>
  <c r="BT183" i="1" s="1"/>
  <c r="BT185" i="1" s="1"/>
  <c r="BT148" i="1"/>
  <c r="BT153" i="1" s="1"/>
  <c r="BT155" i="1" s="1"/>
  <c r="BT158" i="1" s="1"/>
  <c r="BT160" i="1" s="1"/>
  <c r="BT95" i="1"/>
  <c r="BT176" i="1"/>
  <c r="BU131" i="1" l="1"/>
  <c r="BU143" i="1" s="1"/>
  <c r="BU144" i="1" s="1"/>
  <c r="BU132" i="1"/>
  <c r="BT161" i="1"/>
  <c r="BT102" i="1" s="1"/>
  <c r="BT103" i="1" s="1"/>
  <c r="BT149" i="1"/>
  <c r="BT175" i="1" s="1"/>
  <c r="BT162" i="1" l="1"/>
  <c r="BU99" i="1"/>
  <c r="BU109" i="1" s="1"/>
  <c r="BT187" i="1"/>
  <c r="BU108" i="1" l="1"/>
  <c r="BU101" i="1"/>
  <c r="BU159" i="1" s="1"/>
  <c r="BT163" i="1"/>
  <c r="BT115" i="1" s="1"/>
  <c r="BT164" i="1" l="1"/>
  <c r="BT165" i="1"/>
  <c r="BT116" i="1" s="1"/>
  <c r="BT117" i="1" s="1"/>
  <c r="BU145" i="1"/>
  <c r="BU128" i="1" l="1"/>
  <c r="BU113" i="1"/>
  <c r="BT188" i="1"/>
  <c r="BT166" i="1"/>
  <c r="BU156" i="1"/>
  <c r="BU123" i="1" l="1"/>
  <c r="BU122" i="1"/>
  <c r="BU146" i="1" s="1"/>
  <c r="BT168" i="1"/>
  <c r="BT177" i="1"/>
  <c r="BT179" i="1" s="1"/>
  <c r="BU129" i="1" l="1"/>
  <c r="BU88" i="1"/>
  <c r="BU89" i="1" s="1"/>
  <c r="BU94" i="1" s="1"/>
  <c r="BU174" i="1"/>
  <c r="BT189" i="1"/>
  <c r="BT190" i="1" s="1"/>
  <c r="BT192" i="1" s="1"/>
  <c r="BT193" i="1" s="1"/>
  <c r="BU157" i="1"/>
  <c r="BU147" i="1"/>
  <c r="BU148" i="1" l="1"/>
  <c r="BU153" i="1" s="1"/>
  <c r="BU155" i="1" s="1"/>
  <c r="BU158" i="1" s="1"/>
  <c r="BU160" i="1" s="1"/>
  <c r="BU176" i="1"/>
  <c r="BU95" i="1"/>
  <c r="BU130" i="1"/>
  <c r="BU149" i="1" l="1"/>
  <c r="BU175" i="1" s="1"/>
  <c r="BV127" i="1"/>
  <c r="BU133" i="1"/>
  <c r="BU183" i="1" s="1"/>
  <c r="BU185" i="1" s="1"/>
  <c r="BU161" i="1"/>
  <c r="BU102" i="1" s="1"/>
  <c r="BU103" i="1" s="1"/>
  <c r="BV131" i="1" l="1"/>
  <c r="BV143" i="1" s="1"/>
  <c r="BV144" i="1" s="1"/>
  <c r="BV99" i="1"/>
  <c r="BV109" i="1" s="1"/>
  <c r="BU187" i="1"/>
  <c r="BU162" i="1"/>
  <c r="BV132" i="1" l="1"/>
  <c r="BU163" i="1"/>
  <c r="BU115" i="1" s="1"/>
  <c r="BV108" i="1"/>
  <c r="BV101" i="1"/>
  <c r="BV159" i="1" s="1"/>
  <c r="BU164" i="1" l="1"/>
  <c r="BU165" i="1" s="1"/>
  <c r="BU116" i="1" s="1"/>
  <c r="BU117" i="1" s="1"/>
  <c r="BV145" i="1"/>
  <c r="BU188" i="1" l="1"/>
  <c r="BV113" i="1"/>
  <c r="BV123" i="1" s="1"/>
  <c r="BU166" i="1"/>
  <c r="BU168" i="1" s="1"/>
  <c r="BV122" i="1"/>
  <c r="BV146" i="1" s="1"/>
  <c r="BV157" i="1" s="1"/>
  <c r="BV156" i="1"/>
  <c r="BV128" i="1"/>
  <c r="BV129" i="1" l="1"/>
  <c r="BV88" i="1"/>
  <c r="BV89" i="1" s="1"/>
  <c r="BV94" i="1" s="1"/>
  <c r="BV95" i="1" s="1"/>
  <c r="BU177" i="1"/>
  <c r="BV130" i="1"/>
  <c r="BV147" i="1"/>
  <c r="BU179" i="1" l="1"/>
  <c r="BV174" i="1" s="1"/>
  <c r="BV176" i="1"/>
  <c r="BW127" i="1"/>
  <c r="BV133" i="1"/>
  <c r="BV183" i="1" s="1"/>
  <c r="BV185" i="1" s="1"/>
  <c r="BV148" i="1"/>
  <c r="BV153" i="1" s="1"/>
  <c r="BV155" i="1" s="1"/>
  <c r="BV158" i="1" s="1"/>
  <c r="BV160" i="1" s="1"/>
  <c r="BU189" i="1" l="1"/>
  <c r="BU190" i="1" s="1"/>
  <c r="BU192" i="1" s="1"/>
  <c r="BU193" i="1" s="1"/>
  <c r="BW131" i="1"/>
  <c r="BW132" i="1" s="1"/>
  <c r="BV161" i="1"/>
  <c r="BV102" i="1" s="1"/>
  <c r="BV103" i="1" s="1"/>
  <c r="BV149" i="1"/>
  <c r="BV175" i="1" s="1"/>
  <c r="BW143" i="1" l="1"/>
  <c r="BW144" i="1" s="1"/>
  <c r="BV162" i="1"/>
  <c r="BV163" i="1" s="1"/>
  <c r="BV115" i="1" s="1"/>
  <c r="BV187" i="1"/>
  <c r="BW99" i="1"/>
  <c r="BW109" i="1" s="1"/>
  <c r="BV164" i="1" l="1"/>
  <c r="BV165" i="1"/>
  <c r="BV116" i="1" s="1"/>
  <c r="BV117" i="1" s="1"/>
  <c r="BW108" i="1"/>
  <c r="BW101" i="1"/>
  <c r="BW159" i="1" s="1"/>
  <c r="BW145" i="1" l="1"/>
  <c r="BW113" i="1"/>
  <c r="BV188" i="1"/>
  <c r="BV166" i="1"/>
  <c r="BW122" i="1" l="1"/>
  <c r="BW146" i="1" s="1"/>
  <c r="BW157" i="1" s="1"/>
  <c r="BW123" i="1"/>
  <c r="BW129" i="1" s="1"/>
  <c r="BW156" i="1"/>
  <c r="BV177" i="1"/>
  <c r="BV179" i="1" s="1"/>
  <c r="BV168" i="1"/>
  <c r="BW128" i="1"/>
  <c r="BW130" i="1" l="1"/>
  <c r="BX127" i="1" s="1"/>
  <c r="BW88" i="1"/>
  <c r="BW89" i="1" s="1"/>
  <c r="BW94" i="1" s="1"/>
  <c r="BW95" i="1" s="1"/>
  <c r="BW147" i="1"/>
  <c r="BW148" i="1" s="1"/>
  <c r="BW153" i="1" s="1"/>
  <c r="BW155" i="1" s="1"/>
  <c r="BW158" i="1" s="1"/>
  <c r="BW160" i="1" s="1"/>
  <c r="BW174" i="1"/>
  <c r="BV189" i="1"/>
  <c r="BV190" i="1" s="1"/>
  <c r="BV192" i="1" s="1"/>
  <c r="BV193" i="1" s="1"/>
  <c r="BW133" i="1" l="1"/>
  <c r="BW183" i="1" s="1"/>
  <c r="BW185" i="1" s="1"/>
  <c r="BW176" i="1"/>
  <c r="BX131" i="1"/>
  <c r="BW149" i="1"/>
  <c r="BW175" i="1" s="1"/>
  <c r="BW161" i="1"/>
  <c r="BW102" i="1" s="1"/>
  <c r="BW103" i="1" s="1"/>
  <c r="BX132" i="1" l="1"/>
  <c r="BX143" i="1"/>
  <c r="BX144" i="1" s="1"/>
  <c r="BW162" i="1"/>
  <c r="BX99" i="1"/>
  <c r="BX109" i="1" s="1"/>
  <c r="BW187" i="1"/>
  <c r="BX101" i="1" l="1"/>
  <c r="BX159" i="1" s="1"/>
  <c r="BX108" i="1"/>
  <c r="BW163" i="1"/>
  <c r="BW115" i="1" s="1"/>
  <c r="BW164" i="1" l="1"/>
  <c r="BW165" i="1" s="1"/>
  <c r="BW116" i="1" s="1"/>
  <c r="BW117" i="1" s="1"/>
  <c r="BX145" i="1"/>
  <c r="BW188" i="1" l="1"/>
  <c r="BX113" i="1"/>
  <c r="BX128" i="1"/>
  <c r="BX156" i="1"/>
  <c r="BW166" i="1"/>
  <c r="BW168" i="1" l="1"/>
  <c r="BW177" i="1"/>
  <c r="BW179" i="1" s="1"/>
  <c r="BX122" i="1"/>
  <c r="BX146" i="1" s="1"/>
  <c r="BX123" i="1"/>
  <c r="BX157" i="1" l="1"/>
  <c r="BX147" i="1"/>
  <c r="BW189" i="1"/>
  <c r="BW190" i="1" s="1"/>
  <c r="BW192" i="1" s="1"/>
  <c r="BW193" i="1" s="1"/>
  <c r="BX174" i="1"/>
  <c r="BX129" i="1"/>
  <c r="BX88" i="1"/>
  <c r="BX89" i="1" s="1"/>
  <c r="BX94" i="1" s="1"/>
  <c r="BX95" i="1" l="1"/>
  <c r="BX176" i="1"/>
  <c r="BX148" i="1"/>
  <c r="BX153" i="1" s="1"/>
  <c r="BX155" i="1" s="1"/>
  <c r="BX158" i="1" s="1"/>
  <c r="BX160" i="1" s="1"/>
  <c r="BX130" i="1"/>
  <c r="BX149" i="1" l="1"/>
  <c r="BX175" i="1" s="1"/>
  <c r="BY127" i="1"/>
  <c r="BX133" i="1"/>
  <c r="BX183" i="1" s="1"/>
  <c r="BX185" i="1" s="1"/>
  <c r="BX161" i="1"/>
  <c r="BX102" i="1" s="1"/>
  <c r="BX103" i="1" s="1"/>
  <c r="BY131" i="1" l="1"/>
  <c r="BY143" i="1" s="1"/>
  <c r="BY144" i="1" s="1"/>
  <c r="BX162" i="1"/>
  <c r="BY99" i="1"/>
  <c r="BY109" i="1" s="1"/>
  <c r="BX187" i="1"/>
  <c r="BY132" i="1" l="1"/>
  <c r="BX163" i="1"/>
  <c r="BX115" i="1" s="1"/>
  <c r="BY101" i="1"/>
  <c r="BY159" i="1" s="1"/>
  <c r="BY108" i="1"/>
  <c r="BY145" i="1" l="1"/>
  <c r="BX164" i="1"/>
  <c r="BX165" i="1"/>
  <c r="BX116" i="1" s="1"/>
  <c r="BX117" i="1" s="1"/>
  <c r="BX166" i="1" l="1"/>
  <c r="BY113" i="1"/>
  <c r="BX188" i="1"/>
  <c r="BY156" i="1"/>
  <c r="BY128" i="1"/>
  <c r="BX168" i="1" l="1"/>
  <c r="BX177" i="1"/>
  <c r="BX179" i="1" s="1"/>
  <c r="BY122" i="1"/>
  <c r="BY146" i="1" s="1"/>
  <c r="BY123" i="1"/>
  <c r="BY157" i="1" l="1"/>
  <c r="BY147" i="1"/>
  <c r="BX189" i="1"/>
  <c r="BX190" i="1" s="1"/>
  <c r="BX192" i="1" s="1"/>
  <c r="BX193" i="1" s="1"/>
  <c r="BY174" i="1"/>
  <c r="BY129" i="1"/>
  <c r="BY88" i="1"/>
  <c r="BY89" i="1" s="1"/>
  <c r="BY94" i="1" s="1"/>
  <c r="BY95" i="1" l="1"/>
  <c r="BY176" i="1"/>
  <c r="BY148" i="1"/>
  <c r="BY153" i="1" s="1"/>
  <c r="BY155" i="1" s="1"/>
  <c r="BY158" i="1" s="1"/>
  <c r="BY160" i="1" s="1"/>
  <c r="BY130" i="1"/>
  <c r="BY149" i="1" l="1"/>
  <c r="BY175" i="1" s="1"/>
  <c r="BZ127" i="1"/>
  <c r="BY133" i="1"/>
  <c r="BY183" i="1" s="1"/>
  <c r="BY185" i="1" s="1"/>
  <c r="BY161" i="1"/>
  <c r="BY102" i="1" s="1"/>
  <c r="BY103" i="1" s="1"/>
  <c r="BZ131" i="1" l="1"/>
  <c r="BY162" i="1"/>
  <c r="BY163" i="1" s="1"/>
  <c r="BZ99" i="1"/>
  <c r="BZ109" i="1" s="1"/>
  <c r="BY187" i="1"/>
  <c r="BZ143" i="1" l="1"/>
  <c r="BZ144" i="1" s="1"/>
  <c r="BZ132" i="1"/>
  <c r="BY164" i="1"/>
  <c r="BY115" i="1"/>
  <c r="BZ108" i="1"/>
  <c r="BZ101" i="1"/>
  <c r="BZ159" i="1" s="1"/>
  <c r="BZ145" i="1" l="1"/>
  <c r="BY165" i="1"/>
  <c r="BZ128" i="1" l="1"/>
  <c r="BY166" i="1"/>
  <c r="BY116" i="1"/>
  <c r="BY117" i="1" s="1"/>
  <c r="BZ156" i="1"/>
  <c r="BZ113" i="1" l="1"/>
  <c r="BY188" i="1"/>
  <c r="BY168" i="1"/>
  <c r="BY177" i="1"/>
  <c r="BY179" i="1" s="1"/>
  <c r="BZ174" i="1" l="1"/>
  <c r="BY189" i="1"/>
  <c r="BY190" i="1" s="1"/>
  <c r="BY192" i="1" s="1"/>
  <c r="BY193" i="1" s="1"/>
  <c r="BZ122" i="1"/>
  <c r="BZ146" i="1" s="1"/>
  <c r="BZ123" i="1"/>
  <c r="BZ129" i="1" l="1"/>
  <c r="BZ88" i="1"/>
  <c r="BZ89" i="1" s="1"/>
  <c r="BZ94" i="1" s="1"/>
  <c r="BZ157" i="1"/>
  <c r="BZ147" i="1"/>
  <c r="BZ148" i="1" l="1"/>
  <c r="BZ153" i="1" s="1"/>
  <c r="BZ155" i="1" s="1"/>
  <c r="BZ158" i="1" s="1"/>
  <c r="BZ160" i="1" s="1"/>
  <c r="BZ95" i="1"/>
  <c r="BZ176" i="1"/>
  <c r="BZ130" i="1"/>
  <c r="CA127" i="1" l="1"/>
  <c r="BZ133" i="1"/>
  <c r="BZ183" i="1" s="1"/>
  <c r="BZ185" i="1" s="1"/>
  <c r="BZ149" i="1"/>
  <c r="BZ175" i="1" s="1"/>
  <c r="BZ161" i="1"/>
  <c r="BZ102" i="1" s="1"/>
  <c r="BZ103" i="1" s="1"/>
  <c r="CA131" i="1" l="1"/>
  <c r="CA143" i="1" s="1"/>
  <c r="CA144" i="1" s="1"/>
  <c r="CA99" i="1"/>
  <c r="CA109" i="1" s="1"/>
  <c r="BZ187" i="1"/>
  <c r="BZ162" i="1"/>
  <c r="CA132" i="1" l="1"/>
  <c r="BZ163" i="1"/>
  <c r="BZ115" i="1" s="1"/>
  <c r="CA108" i="1"/>
  <c r="CA101" i="1"/>
  <c r="CA159" i="1" s="1"/>
  <c r="CA145" i="1" l="1"/>
  <c r="BZ164" i="1"/>
  <c r="BZ165" i="1" l="1"/>
  <c r="BZ116" i="1" s="1"/>
  <c r="BZ117" i="1" s="1"/>
  <c r="CA128" i="1"/>
  <c r="CA156" i="1"/>
  <c r="BZ166" i="1" l="1"/>
  <c r="BZ188" i="1"/>
  <c r="CA113" i="1"/>
  <c r="BZ168" i="1"/>
  <c r="BZ177" i="1"/>
  <c r="BZ179" i="1" s="1"/>
  <c r="CA122" i="1" l="1"/>
  <c r="CA146" i="1" s="1"/>
  <c r="CA123" i="1"/>
  <c r="CA174" i="1"/>
  <c r="BZ189" i="1"/>
  <c r="BZ190" i="1" s="1"/>
  <c r="BZ192" i="1" s="1"/>
  <c r="BZ193" i="1" s="1"/>
  <c r="CA129" i="1" l="1"/>
  <c r="CA88" i="1"/>
  <c r="CA89" i="1" s="1"/>
  <c r="CA94" i="1" s="1"/>
  <c r="CA157" i="1"/>
  <c r="CA147" i="1"/>
  <c r="CA148" i="1" l="1"/>
  <c r="CA153" i="1" s="1"/>
  <c r="CA155" i="1" s="1"/>
  <c r="CA158" i="1" s="1"/>
  <c r="CA160" i="1" s="1"/>
  <c r="CA176" i="1"/>
  <c r="CA95" i="1"/>
  <c r="CA130" i="1"/>
  <c r="CB127" i="1" l="1"/>
  <c r="CA133" i="1"/>
  <c r="CA183" i="1" s="1"/>
  <c r="CA185" i="1" s="1"/>
  <c r="CA149" i="1"/>
  <c r="CA175" i="1" s="1"/>
  <c r="CA161" i="1"/>
  <c r="CA102" i="1" s="1"/>
  <c r="CA103" i="1" s="1"/>
  <c r="CB131" i="1" l="1"/>
  <c r="CB143" i="1" s="1"/>
  <c r="CB144" i="1" s="1"/>
  <c r="CB99" i="1"/>
  <c r="CB109" i="1" s="1"/>
  <c r="CA187" i="1"/>
  <c r="CA162" i="1"/>
  <c r="CB132" i="1" l="1"/>
  <c r="CA163" i="1"/>
  <c r="CA115" i="1" s="1"/>
  <c r="CB108" i="1"/>
  <c r="CB101" i="1"/>
  <c r="CB159" i="1" s="1"/>
  <c r="CB145" i="1" l="1"/>
  <c r="CA164" i="1"/>
  <c r="CA165" i="1"/>
  <c r="CA116" i="1" s="1"/>
  <c r="CA117" i="1" s="1"/>
  <c r="CB128" i="1" l="1"/>
  <c r="CB113" i="1"/>
  <c r="CA188" i="1"/>
  <c r="CB156" i="1"/>
  <c r="CA166" i="1"/>
  <c r="CA168" i="1" l="1"/>
  <c r="CA177" i="1"/>
  <c r="CA179" i="1" s="1"/>
  <c r="CB122" i="1"/>
  <c r="CB146" i="1" s="1"/>
  <c r="CB123" i="1"/>
  <c r="CB129" i="1" l="1"/>
  <c r="CB88" i="1"/>
  <c r="CB89" i="1" s="1"/>
  <c r="CB94" i="1" s="1"/>
  <c r="CB157" i="1"/>
  <c r="CB147" i="1"/>
  <c r="CA189" i="1"/>
  <c r="CA190" i="1" s="1"/>
  <c r="CA192" i="1" s="1"/>
  <c r="CA193" i="1" s="1"/>
  <c r="CB174" i="1"/>
  <c r="CB148" i="1" l="1"/>
  <c r="CB153" i="1" s="1"/>
  <c r="CB155" i="1" s="1"/>
  <c r="CB158" i="1" s="1"/>
  <c r="CB160" i="1" s="1"/>
  <c r="CB130" i="1"/>
  <c r="CB176" i="1"/>
  <c r="CB95" i="1"/>
  <c r="CC127" i="1" l="1"/>
  <c r="CB133" i="1"/>
  <c r="CB183" i="1" s="1"/>
  <c r="CB185" i="1" s="1"/>
  <c r="CB149" i="1"/>
  <c r="CB175" i="1" s="1"/>
  <c r="CB161" i="1"/>
  <c r="CB102" i="1" s="1"/>
  <c r="CB103" i="1" s="1"/>
  <c r="CC131" i="1" l="1"/>
  <c r="CC143" i="1" s="1"/>
  <c r="CC144" i="1" s="1"/>
  <c r="CC99" i="1"/>
  <c r="CC109" i="1" s="1"/>
  <c r="CB187" i="1"/>
  <c r="CB162" i="1"/>
  <c r="CC132" i="1" l="1"/>
  <c r="CB163" i="1"/>
  <c r="CB115" i="1" s="1"/>
  <c r="CC101" i="1"/>
  <c r="CC159" i="1" s="1"/>
  <c r="CC108" i="1"/>
  <c r="CB164" i="1" l="1"/>
  <c r="CB165" i="1" s="1"/>
  <c r="CB116" i="1" s="1"/>
  <c r="CB117" i="1" s="1"/>
  <c r="CC145" i="1"/>
  <c r="CB188" i="1" l="1"/>
  <c r="CC113" i="1"/>
  <c r="CC156" i="1"/>
  <c r="CC128" i="1"/>
  <c r="CB166" i="1"/>
  <c r="CB168" i="1" l="1"/>
  <c r="CB177" i="1"/>
  <c r="CB179" i="1" s="1"/>
  <c r="CC122" i="1"/>
  <c r="CC146" i="1" s="1"/>
  <c r="CC123" i="1"/>
  <c r="CC129" i="1" l="1"/>
  <c r="CC88" i="1"/>
  <c r="CC89" i="1" s="1"/>
  <c r="CC94" i="1" s="1"/>
  <c r="CC157" i="1"/>
  <c r="CC147" i="1"/>
  <c r="CC174" i="1"/>
  <c r="CB189" i="1"/>
  <c r="CB190" i="1" s="1"/>
  <c r="CB192" i="1" s="1"/>
  <c r="CB193" i="1" s="1"/>
  <c r="CC148" i="1" l="1"/>
  <c r="CC153" i="1" s="1"/>
  <c r="CC155" i="1" s="1"/>
  <c r="CC158" i="1" s="1"/>
  <c r="CC160" i="1" s="1"/>
  <c r="CC149" i="1"/>
  <c r="CC175" i="1" s="1"/>
  <c r="CC176" i="1"/>
  <c r="CC95" i="1"/>
  <c r="CC130" i="1"/>
  <c r="CD127" i="1" l="1"/>
  <c r="CC133" i="1"/>
  <c r="CC183" i="1" s="1"/>
  <c r="CC185" i="1" s="1"/>
  <c r="CC161" i="1"/>
  <c r="CC102" i="1" s="1"/>
  <c r="CC103" i="1" s="1"/>
  <c r="CD131" i="1" l="1"/>
  <c r="CD143" i="1" s="1"/>
  <c r="CD144" i="1" s="1"/>
  <c r="CC162" i="1"/>
  <c r="CD99" i="1"/>
  <c r="CD109" i="1" s="1"/>
  <c r="CC187" i="1"/>
  <c r="CD132" i="1" l="1"/>
  <c r="CC163" i="1"/>
  <c r="CC115" i="1" s="1"/>
  <c r="CD101" i="1"/>
  <c r="CD159" i="1" s="1"/>
  <c r="CD108" i="1"/>
  <c r="CD145" i="1" l="1"/>
  <c r="CC164" i="1"/>
  <c r="CC165" i="1"/>
  <c r="CC116" i="1" s="1"/>
  <c r="CC117" i="1" s="1"/>
  <c r="CD156" i="1" l="1"/>
  <c r="CC166" i="1"/>
  <c r="CD113" i="1"/>
  <c r="CC188" i="1"/>
  <c r="CD128" i="1"/>
  <c r="CD122" i="1" l="1"/>
  <c r="CD146" i="1" s="1"/>
  <c r="CD123" i="1"/>
  <c r="CC168" i="1"/>
  <c r="CC177" i="1"/>
  <c r="CC179" i="1" s="1"/>
  <c r="CD129" i="1" l="1"/>
  <c r="CD88" i="1"/>
  <c r="CD89" i="1" s="1"/>
  <c r="CD94" i="1" s="1"/>
  <c r="CD174" i="1"/>
  <c r="CC189" i="1"/>
  <c r="CC190" i="1" s="1"/>
  <c r="CC192" i="1" s="1"/>
  <c r="CC193" i="1" s="1"/>
  <c r="CD157" i="1"/>
  <c r="CD147" i="1"/>
  <c r="CD95" i="1" l="1"/>
  <c r="CD176" i="1"/>
  <c r="CD148" i="1"/>
  <c r="CD153" i="1" s="1"/>
  <c r="CD155" i="1" s="1"/>
  <c r="CD158" i="1" s="1"/>
  <c r="CD160" i="1" s="1"/>
  <c r="CD130" i="1"/>
  <c r="CD149" i="1" l="1"/>
  <c r="CD175" i="1" s="1"/>
  <c r="CE127" i="1"/>
  <c r="CD133" i="1"/>
  <c r="CD183" i="1" s="1"/>
  <c r="CD185" i="1" s="1"/>
  <c r="CD161" i="1"/>
  <c r="CD102" i="1" s="1"/>
  <c r="CD103" i="1" s="1"/>
  <c r="CE131" i="1" l="1"/>
  <c r="CE143" i="1" s="1"/>
  <c r="CE144" i="1" s="1"/>
  <c r="CE99" i="1"/>
  <c r="CE109" i="1" s="1"/>
  <c r="CD187" i="1"/>
  <c r="CD162" i="1"/>
  <c r="CE132" i="1" l="1"/>
  <c r="CE108" i="1"/>
  <c r="CE101" i="1"/>
  <c r="CE159" i="1" s="1"/>
  <c r="CD163" i="1"/>
  <c r="CD115" i="1" s="1"/>
  <c r="CD164" i="1" l="1"/>
  <c r="CE145" i="1"/>
  <c r="CD165" i="1"/>
  <c r="CD116" i="1" s="1"/>
  <c r="CD117" i="1" s="1"/>
  <c r="CD166" i="1" l="1"/>
  <c r="CD188" i="1"/>
  <c r="CE113" i="1"/>
  <c r="CE156" i="1"/>
  <c r="CE128" i="1"/>
  <c r="CE123" i="1" l="1"/>
  <c r="CE122" i="1"/>
  <c r="CE146" i="1" s="1"/>
  <c r="CD177" i="1"/>
  <c r="CD179" i="1" s="1"/>
  <c r="CD168" i="1"/>
  <c r="CE157" i="1" l="1"/>
  <c r="CE147" i="1"/>
  <c r="CE129" i="1"/>
  <c r="CE88" i="1"/>
  <c r="CE89" i="1" s="1"/>
  <c r="CE94" i="1" s="1"/>
  <c r="CE174" i="1"/>
  <c r="CD189" i="1"/>
  <c r="CD190" i="1" s="1"/>
  <c r="CD192" i="1" s="1"/>
  <c r="CD193" i="1" s="1"/>
  <c r="CE95" i="1" l="1"/>
  <c r="CE176" i="1"/>
  <c r="CE130" i="1"/>
  <c r="CE148" i="1"/>
  <c r="CE153" i="1" s="1"/>
  <c r="CE155" i="1" s="1"/>
  <c r="CE158" i="1" s="1"/>
  <c r="CE160" i="1" s="1"/>
  <c r="CF127" i="1" l="1"/>
  <c r="CE133" i="1"/>
  <c r="CE183" i="1" s="1"/>
  <c r="CE185" i="1" s="1"/>
  <c r="CE149" i="1"/>
  <c r="CE175" i="1" s="1"/>
  <c r="CE161" i="1"/>
  <c r="CE102" i="1" s="1"/>
  <c r="CE103" i="1" s="1"/>
  <c r="CF131" i="1" l="1"/>
  <c r="CF143" i="1" s="1"/>
  <c r="CF144" i="1" s="1"/>
  <c r="CE162" i="1"/>
  <c r="CF99" i="1"/>
  <c r="CF109" i="1" s="1"/>
  <c r="CE187" i="1"/>
  <c r="CF132" i="1" l="1"/>
  <c r="CF108" i="1"/>
  <c r="CF101" i="1"/>
  <c r="CF159" i="1" s="1"/>
  <c r="CE163" i="1"/>
  <c r="CE115" i="1" s="1"/>
  <c r="CE164" i="1" l="1"/>
  <c r="CE165" i="1" s="1"/>
  <c r="CE116" i="1" s="1"/>
  <c r="CE117" i="1" s="1"/>
  <c r="CF145" i="1"/>
  <c r="CE188" i="1" l="1"/>
  <c r="CF113" i="1"/>
  <c r="CF156" i="1"/>
  <c r="CF128" i="1"/>
  <c r="CE166" i="1"/>
  <c r="CE177" i="1" l="1"/>
  <c r="CE179" i="1" s="1"/>
  <c r="CE168" i="1"/>
  <c r="CF123" i="1"/>
  <c r="CF122" i="1"/>
  <c r="CF146" i="1" s="1"/>
  <c r="CF129" i="1" l="1"/>
  <c r="CF88" i="1"/>
  <c r="CF89" i="1" s="1"/>
  <c r="CF94" i="1" s="1"/>
  <c r="CF157" i="1"/>
  <c r="CF147" i="1"/>
  <c r="CF174" i="1"/>
  <c r="CE189" i="1"/>
  <c r="CE190" i="1" s="1"/>
  <c r="CE192" i="1" s="1"/>
  <c r="CE193" i="1" s="1"/>
  <c r="CF148" i="1" l="1"/>
  <c r="CF153" i="1" s="1"/>
  <c r="CF155" i="1" s="1"/>
  <c r="CF158" i="1" s="1"/>
  <c r="CF160" i="1" s="1"/>
  <c r="CF95" i="1"/>
  <c r="CF176" i="1"/>
  <c r="CF130" i="1"/>
  <c r="CG127" i="1" l="1"/>
  <c r="CF133" i="1"/>
  <c r="CF183" i="1" s="1"/>
  <c r="CF185" i="1" s="1"/>
  <c r="CF149" i="1"/>
  <c r="CF175" i="1" s="1"/>
  <c r="CF161" i="1"/>
  <c r="CF102" i="1" s="1"/>
  <c r="CF103" i="1" s="1"/>
  <c r="CG131" i="1" l="1"/>
  <c r="CG143" i="1" s="1"/>
  <c r="CG144" i="1" s="1"/>
  <c r="CG132" i="1"/>
  <c r="CG99" i="1"/>
  <c r="CG109" i="1" s="1"/>
  <c r="CF187" i="1"/>
  <c r="CF162" i="1"/>
  <c r="CF163" i="1" l="1"/>
  <c r="CF115" i="1" s="1"/>
  <c r="CG101" i="1"/>
  <c r="CG159" i="1" s="1"/>
  <c r="CG108" i="1"/>
  <c r="CF164" i="1" l="1"/>
  <c r="CG145" i="1"/>
  <c r="CF165" i="1"/>
  <c r="CF116" i="1" s="1"/>
  <c r="CF117" i="1" s="1"/>
  <c r="CG113" i="1" l="1"/>
  <c r="CF188" i="1"/>
  <c r="CG156" i="1"/>
  <c r="CG128" i="1"/>
  <c r="CF166" i="1"/>
  <c r="CF177" i="1" l="1"/>
  <c r="CF179" i="1" s="1"/>
  <c r="CF168" i="1"/>
  <c r="CG123" i="1"/>
  <c r="CG122" i="1"/>
  <c r="CG146" i="1" s="1"/>
  <c r="CG129" i="1" l="1"/>
  <c r="CG88" i="1"/>
  <c r="CG89" i="1" s="1"/>
  <c r="CG94" i="1" s="1"/>
  <c r="CG157" i="1"/>
  <c r="CG147" i="1"/>
  <c r="CG174" i="1"/>
  <c r="CF189" i="1"/>
  <c r="CF190" i="1" s="1"/>
  <c r="CF192" i="1" s="1"/>
  <c r="CF193" i="1" s="1"/>
  <c r="CG148" i="1" l="1"/>
  <c r="CG153" i="1" s="1"/>
  <c r="CG155" i="1" s="1"/>
  <c r="CG158" i="1" s="1"/>
  <c r="CG160" i="1" s="1"/>
  <c r="CG176" i="1"/>
  <c r="CG95" i="1"/>
  <c r="CG130" i="1"/>
  <c r="CH127" i="1" l="1"/>
  <c r="CG133" i="1"/>
  <c r="CG183" i="1" s="1"/>
  <c r="CG185" i="1" s="1"/>
  <c r="CH131" i="1"/>
  <c r="CH143" i="1" s="1"/>
  <c r="CH144" i="1" s="1"/>
  <c r="CG161" i="1"/>
  <c r="CG102" i="1" s="1"/>
  <c r="CG103" i="1" s="1"/>
  <c r="CG149" i="1"/>
  <c r="CG175" i="1" s="1"/>
  <c r="CH132" i="1" l="1"/>
  <c r="CH99" i="1"/>
  <c r="CH109" i="1" s="1"/>
  <c r="CG187" i="1"/>
  <c r="CG162" i="1"/>
  <c r="CH108" i="1" l="1"/>
  <c r="CH101" i="1"/>
  <c r="CH159" i="1" s="1"/>
  <c r="CG163" i="1"/>
  <c r="CG115" i="1" s="1"/>
  <c r="CG164" i="1" l="1"/>
  <c r="CG165" i="1" s="1"/>
  <c r="CG116" i="1" s="1"/>
  <c r="CG117" i="1" s="1"/>
  <c r="CH145" i="1"/>
  <c r="CH128" i="1" l="1"/>
  <c r="CH156" i="1"/>
  <c r="CH113" i="1"/>
  <c r="CG188" i="1"/>
  <c r="CG166" i="1"/>
  <c r="CG168" i="1" l="1"/>
  <c r="CG177" i="1"/>
  <c r="CG179" i="1" s="1"/>
  <c r="CH122" i="1"/>
  <c r="CH146" i="1" s="1"/>
  <c r="CH123" i="1"/>
  <c r="CH129" i="1" l="1"/>
  <c r="CH88" i="1"/>
  <c r="CH89" i="1" s="1"/>
  <c r="CH94" i="1" s="1"/>
  <c r="CH157" i="1"/>
  <c r="CH147" i="1"/>
  <c r="CH174" i="1"/>
  <c r="CG189" i="1"/>
  <c r="CG190" i="1" s="1"/>
  <c r="CG192" i="1" s="1"/>
  <c r="CG193" i="1" s="1"/>
  <c r="CH148" i="1" l="1"/>
  <c r="CH153" i="1" s="1"/>
  <c r="CH155" i="1" s="1"/>
  <c r="CH158" i="1" s="1"/>
  <c r="CH160" i="1" s="1"/>
  <c r="CH176" i="1"/>
  <c r="CH95" i="1"/>
  <c r="CH130" i="1"/>
  <c r="CI127" i="1" l="1"/>
  <c r="CH133" i="1"/>
  <c r="CH183" i="1" s="1"/>
  <c r="CH185" i="1" s="1"/>
  <c r="CH149" i="1"/>
  <c r="CH175" i="1" s="1"/>
  <c r="CH161" i="1"/>
  <c r="CH102" i="1" s="1"/>
  <c r="CH103" i="1" s="1"/>
  <c r="CI131" i="1" l="1"/>
  <c r="CH187" i="1"/>
  <c r="CI99" i="1"/>
  <c r="CI109" i="1" s="1"/>
  <c r="CH162" i="1"/>
  <c r="CI143" i="1" l="1"/>
  <c r="CI144" i="1" s="1"/>
  <c r="CI132" i="1"/>
  <c r="CI108" i="1"/>
  <c r="CI101" i="1"/>
  <c r="CI159" i="1" s="1"/>
  <c r="CH163" i="1"/>
  <c r="CH115" i="1" s="1"/>
  <c r="CH164" i="1" l="1"/>
  <c r="CI145" i="1"/>
  <c r="CI128" i="1" l="1"/>
  <c r="CI156" i="1"/>
  <c r="CH165" i="1"/>
  <c r="CH116" i="1" s="1"/>
  <c r="CH117" i="1" s="1"/>
  <c r="CH166" i="1" l="1"/>
  <c r="CH188" i="1"/>
  <c r="CI113" i="1"/>
  <c r="CI122" i="1" l="1"/>
  <c r="CI146" i="1" s="1"/>
  <c r="CI123" i="1"/>
  <c r="CH168" i="1"/>
  <c r="CH177" i="1"/>
  <c r="CH179" i="1" s="1"/>
  <c r="CI129" i="1" l="1"/>
  <c r="CI88" i="1"/>
  <c r="CI89" i="1" s="1"/>
  <c r="CI94" i="1" s="1"/>
  <c r="CI174" i="1"/>
  <c r="CH189" i="1"/>
  <c r="CH190" i="1" s="1"/>
  <c r="CH192" i="1" s="1"/>
  <c r="CH193" i="1" s="1"/>
  <c r="CI157" i="1"/>
  <c r="CI147" i="1"/>
  <c r="CI95" i="1" l="1"/>
  <c r="CI176" i="1"/>
  <c r="CI148" i="1"/>
  <c r="CI153" i="1" s="1"/>
  <c r="CI155" i="1" s="1"/>
  <c r="CI158" i="1" s="1"/>
  <c r="CI160" i="1" s="1"/>
  <c r="CI130" i="1"/>
  <c r="CJ127" i="1" l="1"/>
  <c r="CI133" i="1"/>
  <c r="CI183" i="1" s="1"/>
  <c r="CI185" i="1" s="1"/>
  <c r="CI149" i="1"/>
  <c r="CI175" i="1" s="1"/>
  <c r="CI161" i="1"/>
  <c r="CI102" i="1" s="1"/>
  <c r="CI103" i="1" s="1"/>
  <c r="CJ131" i="1" l="1"/>
  <c r="CJ143" i="1" s="1"/>
  <c r="CJ144" i="1" s="1"/>
  <c r="CI162" i="1"/>
  <c r="CJ99" i="1"/>
  <c r="CJ109" i="1" s="1"/>
  <c r="CI187" i="1"/>
  <c r="CJ132" i="1" l="1"/>
  <c r="CJ108" i="1"/>
  <c r="CJ101" i="1"/>
  <c r="CJ159" i="1" s="1"/>
  <c r="CI163" i="1"/>
  <c r="CI115" i="1" s="1"/>
  <c r="CI164" i="1" l="1"/>
  <c r="CI165" i="1" s="1"/>
  <c r="CJ145" i="1"/>
  <c r="CJ128" i="1" l="1"/>
  <c r="CI166" i="1"/>
  <c r="CI116" i="1"/>
  <c r="CI117" i="1" s="1"/>
  <c r="CJ156" i="1"/>
  <c r="CI188" i="1" l="1"/>
  <c r="CJ113" i="1"/>
  <c r="CI168" i="1"/>
  <c r="CI177" i="1"/>
  <c r="CI179" i="1" s="1"/>
  <c r="CJ174" i="1" l="1"/>
  <c r="CI189" i="1"/>
  <c r="CI190" i="1" s="1"/>
  <c r="CI192" i="1" s="1"/>
  <c r="CI193" i="1" s="1"/>
  <c r="CJ122" i="1"/>
  <c r="CJ146" i="1" s="1"/>
  <c r="CJ123" i="1"/>
  <c r="CJ129" i="1" l="1"/>
  <c r="CJ88" i="1"/>
  <c r="CJ89" i="1" s="1"/>
  <c r="CJ94" i="1" s="1"/>
  <c r="CJ157" i="1"/>
  <c r="CJ147" i="1"/>
  <c r="CJ148" i="1" l="1"/>
  <c r="CJ153" i="1" s="1"/>
  <c r="CJ155" i="1" s="1"/>
  <c r="CJ158" i="1" s="1"/>
  <c r="CJ160" i="1" s="1"/>
  <c r="CJ176" i="1"/>
  <c r="CJ95" i="1"/>
  <c r="CJ130" i="1"/>
  <c r="CK127" i="1" l="1"/>
  <c r="CJ133" i="1"/>
  <c r="CJ183" i="1" s="1"/>
  <c r="CJ185" i="1" s="1"/>
  <c r="CJ149" i="1"/>
  <c r="CJ175" i="1" s="1"/>
  <c r="CJ161" i="1"/>
  <c r="CJ102" i="1" s="1"/>
  <c r="CJ103" i="1" s="1"/>
  <c r="CK131" i="1" l="1"/>
  <c r="CK132" i="1" s="1"/>
  <c r="CJ162" i="1"/>
  <c r="CK99" i="1"/>
  <c r="CK109" i="1" s="1"/>
  <c r="CJ187" i="1"/>
  <c r="CK143" i="1" l="1"/>
  <c r="CK144" i="1" s="1"/>
  <c r="CK101" i="1"/>
  <c r="CK159" i="1" s="1"/>
  <c r="CK108" i="1"/>
  <c r="CJ163" i="1"/>
  <c r="CJ115" i="1" s="1"/>
  <c r="CJ164" i="1" l="1"/>
  <c r="CJ165" i="1" s="1"/>
  <c r="CJ116" i="1" s="1"/>
  <c r="CJ117" i="1" s="1"/>
  <c r="CK145" i="1"/>
  <c r="CK128" i="1" l="1"/>
  <c r="CJ188" i="1"/>
  <c r="CK113" i="1"/>
  <c r="CJ166" i="1"/>
  <c r="CK156" i="1"/>
  <c r="CK122" i="1" l="1"/>
  <c r="CK146" i="1" s="1"/>
  <c r="CK123" i="1"/>
  <c r="CJ168" i="1"/>
  <c r="CJ177" i="1"/>
  <c r="CJ179" i="1" s="1"/>
  <c r="CJ189" i="1" l="1"/>
  <c r="CJ190" i="1" s="1"/>
  <c r="CJ192" i="1" s="1"/>
  <c r="CJ193" i="1" s="1"/>
  <c r="CK174" i="1"/>
  <c r="CK129" i="1"/>
  <c r="CK88" i="1"/>
  <c r="CK89" i="1" s="1"/>
  <c r="CK94" i="1" s="1"/>
  <c r="CK157" i="1"/>
  <c r="CK147" i="1"/>
  <c r="CK95" i="1" l="1"/>
  <c r="CK176" i="1"/>
  <c r="CK130" i="1"/>
  <c r="CK148" i="1"/>
  <c r="CK153" i="1" s="1"/>
  <c r="CK155" i="1" s="1"/>
  <c r="CK158" i="1" s="1"/>
  <c r="CK160" i="1" s="1"/>
  <c r="CL127" i="1" l="1"/>
  <c r="CK133" i="1"/>
  <c r="CK183" i="1" s="1"/>
  <c r="CK185" i="1" s="1"/>
  <c r="CK149" i="1"/>
  <c r="CK175" i="1" s="1"/>
  <c r="CK161" i="1"/>
  <c r="CK102" i="1" s="1"/>
  <c r="CK103" i="1" s="1"/>
  <c r="CL131" i="1" l="1"/>
  <c r="CL143" i="1" s="1"/>
  <c r="CL144" i="1" s="1"/>
  <c r="CK162" i="1"/>
  <c r="CK187" i="1"/>
  <c r="CL99" i="1"/>
  <c r="CL109" i="1" s="1"/>
  <c r="CL132" i="1" l="1"/>
  <c r="CL101" i="1"/>
  <c r="CL159" i="1" s="1"/>
  <c r="CL108" i="1"/>
  <c r="CK163" i="1"/>
  <c r="CK115" i="1" s="1"/>
  <c r="CL145" i="1" l="1"/>
  <c r="CK164" i="1"/>
  <c r="CK165" i="1" s="1"/>
  <c r="CK116" i="1" s="1"/>
  <c r="CK117" i="1" s="1"/>
  <c r="CL113" i="1" l="1"/>
  <c r="CK188" i="1"/>
  <c r="CL128" i="1"/>
  <c r="CL156" i="1"/>
  <c r="CK166" i="1"/>
  <c r="CK168" i="1" l="1"/>
  <c r="CK177" i="1"/>
  <c r="CK179" i="1" s="1"/>
  <c r="CL122" i="1"/>
  <c r="CL146" i="1" s="1"/>
  <c r="CL123" i="1"/>
  <c r="CL157" i="1" l="1"/>
  <c r="CL147" i="1"/>
  <c r="CL174" i="1"/>
  <c r="CK189" i="1"/>
  <c r="CK190" i="1" s="1"/>
  <c r="CK192" i="1" s="1"/>
  <c r="CK193" i="1" s="1"/>
  <c r="CL129" i="1"/>
  <c r="CL88" i="1"/>
  <c r="CL89" i="1" s="1"/>
  <c r="CL94" i="1" s="1"/>
  <c r="CL148" i="1" l="1"/>
  <c r="CL153" i="1" s="1"/>
  <c r="CL155" i="1" s="1"/>
  <c r="CL158" i="1" s="1"/>
  <c r="CL160" i="1" s="1"/>
  <c r="CL176" i="1"/>
  <c r="CL95" i="1"/>
  <c r="CL130" i="1"/>
  <c r="CM127" i="1" l="1"/>
  <c r="CL133" i="1"/>
  <c r="CL183" i="1" s="1"/>
  <c r="CL185" i="1" s="1"/>
  <c r="CL149" i="1"/>
  <c r="CL175" i="1" s="1"/>
  <c r="CL161" i="1"/>
  <c r="CL102" i="1" s="1"/>
  <c r="CL103" i="1" s="1"/>
  <c r="CM131" i="1" l="1"/>
  <c r="CM143" i="1" s="1"/>
  <c r="CM144" i="1" s="1"/>
  <c r="CL187" i="1"/>
  <c r="CM99" i="1"/>
  <c r="CM109" i="1" s="1"/>
  <c r="CL162" i="1"/>
  <c r="CM132" i="1" l="1"/>
  <c r="CM101" i="1"/>
  <c r="CM159" i="1" s="1"/>
  <c r="CM108" i="1"/>
  <c r="CL163" i="1"/>
  <c r="CL115" i="1" s="1"/>
  <c r="CM145" i="1" l="1"/>
  <c r="CL164" i="1"/>
  <c r="CM156" i="1" l="1"/>
  <c r="CM128" i="1"/>
  <c r="CL165" i="1"/>
  <c r="CL116" i="1" s="1"/>
  <c r="CL117" i="1" s="1"/>
  <c r="CM113" i="1" l="1"/>
  <c r="CL188" i="1"/>
  <c r="CL166" i="1"/>
  <c r="CL177" i="1" l="1"/>
  <c r="CL179" i="1" s="1"/>
  <c r="CL168" i="1"/>
  <c r="CM122" i="1"/>
  <c r="CM146" i="1" s="1"/>
  <c r="CM123" i="1"/>
  <c r="CM129" i="1" l="1"/>
  <c r="CM88" i="1"/>
  <c r="CM89" i="1" s="1"/>
  <c r="CM94" i="1" s="1"/>
  <c r="CM157" i="1"/>
  <c r="CM147" i="1"/>
  <c r="CM174" i="1"/>
  <c r="CL189" i="1"/>
  <c r="CL190" i="1" s="1"/>
  <c r="CL192" i="1" s="1"/>
  <c r="CL193" i="1" s="1"/>
  <c r="CM148" i="1" l="1"/>
  <c r="CM153" i="1" s="1"/>
  <c r="CM155" i="1" s="1"/>
  <c r="CM158" i="1" s="1"/>
  <c r="CM160" i="1" s="1"/>
  <c r="CM149" i="1"/>
  <c r="CM175" i="1" s="1"/>
  <c r="CM95" i="1"/>
  <c r="CM176" i="1"/>
  <c r="CM130" i="1"/>
  <c r="CN127" i="1" l="1"/>
  <c r="CM133" i="1"/>
  <c r="CM183" i="1" s="1"/>
  <c r="CM185" i="1" s="1"/>
  <c r="CM161" i="1"/>
  <c r="CM102" i="1" s="1"/>
  <c r="CM103" i="1" s="1"/>
  <c r="CN131" i="1" l="1"/>
  <c r="CN143" i="1" s="1"/>
  <c r="CN144" i="1" s="1"/>
  <c r="CM187" i="1"/>
  <c r="CN99" i="1"/>
  <c r="CN109" i="1" s="1"/>
  <c r="CM162" i="1"/>
  <c r="CN132" i="1" l="1"/>
  <c r="CN101" i="1"/>
  <c r="CN159" i="1" s="1"/>
  <c r="CN108" i="1"/>
  <c r="CM163" i="1"/>
  <c r="CM115" i="1" s="1"/>
  <c r="CN145" i="1" l="1"/>
  <c r="CM164" i="1"/>
  <c r="CN156" i="1" l="1"/>
  <c r="CN128" i="1"/>
  <c r="CM165" i="1"/>
  <c r="CM116" i="1" s="1"/>
  <c r="CM117" i="1" s="1"/>
  <c r="CM188" i="1" l="1"/>
  <c r="CN113" i="1"/>
  <c r="CM166" i="1"/>
  <c r="CM177" i="1" l="1"/>
  <c r="CM179" i="1" s="1"/>
  <c r="CM168" i="1"/>
  <c r="CN122" i="1"/>
  <c r="CN146" i="1" s="1"/>
  <c r="CN123" i="1"/>
  <c r="CN129" i="1" l="1"/>
  <c r="CN88" i="1"/>
  <c r="CN89" i="1" s="1"/>
  <c r="CN94" i="1" s="1"/>
  <c r="CN157" i="1"/>
  <c r="CN147" i="1"/>
  <c r="CN174" i="1"/>
  <c r="CM189" i="1"/>
  <c r="CM190" i="1" s="1"/>
  <c r="CM192" i="1" s="1"/>
  <c r="CM193" i="1" s="1"/>
  <c r="CN148" i="1" l="1"/>
  <c r="CN153" i="1" s="1"/>
  <c r="CN155" i="1" s="1"/>
  <c r="CN158" i="1" s="1"/>
  <c r="CN160" i="1" s="1"/>
  <c r="CN95" i="1"/>
  <c r="CN176" i="1"/>
  <c r="CN130" i="1"/>
  <c r="CN149" i="1" l="1"/>
  <c r="CN175" i="1" s="1"/>
  <c r="CO127" i="1"/>
  <c r="CN133" i="1"/>
  <c r="CN183" i="1" s="1"/>
  <c r="CN185" i="1" s="1"/>
  <c r="CN161" i="1"/>
  <c r="CN102" i="1" s="1"/>
  <c r="CN103" i="1" s="1"/>
  <c r="CO131" i="1" l="1"/>
  <c r="CO99" i="1"/>
  <c r="CO109" i="1" s="1"/>
  <c r="CN187" i="1"/>
  <c r="CN162" i="1"/>
  <c r="CO143" i="1" l="1"/>
  <c r="CO144" i="1" s="1"/>
  <c r="CO132" i="1"/>
  <c r="CN163" i="1"/>
  <c r="CN115" i="1" s="1"/>
  <c r="CO108" i="1"/>
  <c r="CO101" i="1"/>
  <c r="CO159" i="1" s="1"/>
  <c r="CN164" i="1" l="1"/>
  <c r="CO145" i="1"/>
  <c r="CN165" i="1"/>
  <c r="CN116" i="1" s="1"/>
  <c r="CN117" i="1" s="1"/>
  <c r="CN166" i="1" l="1"/>
  <c r="CN168" i="1" s="1"/>
  <c r="CO156" i="1"/>
  <c r="CO128" i="1"/>
  <c r="CO113" i="1"/>
  <c r="CN188" i="1"/>
  <c r="CN177" i="1" l="1"/>
  <c r="CN179" i="1" s="1"/>
  <c r="CO122" i="1"/>
  <c r="CO146" i="1" s="1"/>
  <c r="CO123" i="1"/>
  <c r="CN189" i="1"/>
  <c r="CN190" i="1" s="1"/>
  <c r="CN192" i="1" s="1"/>
  <c r="CN193" i="1" s="1"/>
  <c r="CO174" i="1"/>
  <c r="CO129" i="1" l="1"/>
  <c r="CO88" i="1"/>
  <c r="CO89" i="1" s="1"/>
  <c r="CO94" i="1" s="1"/>
  <c r="CO157" i="1"/>
  <c r="CO147" i="1"/>
  <c r="CO148" i="1" l="1"/>
  <c r="CO153" i="1" s="1"/>
  <c r="CO155" i="1" s="1"/>
  <c r="CO158" i="1" s="1"/>
  <c r="CO160" i="1" s="1"/>
  <c r="CO95" i="1"/>
  <c r="CO176" i="1"/>
  <c r="CO130" i="1"/>
  <c r="CP127" i="1" l="1"/>
  <c r="CO133" i="1"/>
  <c r="CO183" i="1" s="1"/>
  <c r="CO185" i="1" s="1"/>
  <c r="CP131" i="1"/>
  <c r="CP143" i="1" s="1"/>
  <c r="CP144" i="1" s="1"/>
  <c r="CO161" i="1"/>
  <c r="CO102" i="1" s="1"/>
  <c r="CO103" i="1" s="1"/>
  <c r="CO149" i="1"/>
  <c r="CO175" i="1" s="1"/>
  <c r="CP132" i="1" l="1"/>
  <c r="CO187" i="1"/>
  <c r="CP99" i="1"/>
  <c r="CP109" i="1" s="1"/>
  <c r="CO162" i="1"/>
  <c r="CP108" i="1" l="1"/>
  <c r="CP101" i="1"/>
  <c r="CP159" i="1" s="1"/>
  <c r="CO163" i="1"/>
  <c r="CO115" i="1" s="1"/>
  <c r="CO164" i="1" l="1"/>
  <c r="CP145" i="1"/>
  <c r="CP156" i="1" l="1"/>
  <c r="CP128" i="1"/>
  <c r="CO165" i="1"/>
  <c r="CO116" i="1" s="1"/>
  <c r="CO117" i="1" s="1"/>
  <c r="CO166" i="1" l="1"/>
  <c r="CP113" i="1"/>
  <c r="CO188" i="1"/>
  <c r="CP122" i="1" l="1"/>
  <c r="CP146" i="1" s="1"/>
  <c r="CP123" i="1"/>
  <c r="CO168" i="1"/>
  <c r="CO177" i="1"/>
  <c r="CO179" i="1" s="1"/>
  <c r="CP129" i="1" l="1"/>
  <c r="CP88" i="1"/>
  <c r="CP89" i="1" s="1"/>
  <c r="CP94" i="1" s="1"/>
  <c r="CP174" i="1"/>
  <c r="CO189" i="1"/>
  <c r="CO190" i="1" s="1"/>
  <c r="CO192" i="1" s="1"/>
  <c r="CO193" i="1" s="1"/>
  <c r="CP157" i="1"/>
  <c r="CP147" i="1"/>
  <c r="CP148" i="1" l="1"/>
  <c r="CP153" i="1" s="1"/>
  <c r="CP155" i="1" s="1"/>
  <c r="CP158" i="1" s="1"/>
  <c r="CP160" i="1" s="1"/>
  <c r="CP95" i="1"/>
  <c r="CP176" i="1"/>
  <c r="CP130" i="1"/>
  <c r="CP149" i="1" l="1"/>
  <c r="CP175" i="1" s="1"/>
  <c r="CQ127" i="1"/>
  <c r="CP133" i="1"/>
  <c r="CP183" i="1" s="1"/>
  <c r="CP185" i="1" s="1"/>
  <c r="CQ131" i="1"/>
  <c r="CQ132" i="1" s="1"/>
  <c r="CP161" i="1"/>
  <c r="CP102" i="1" s="1"/>
  <c r="CP103" i="1" s="1"/>
  <c r="CQ143" i="1" l="1"/>
  <c r="CQ144" i="1" s="1"/>
  <c r="CP187" i="1"/>
  <c r="CQ99" i="1"/>
  <c r="CQ109" i="1" s="1"/>
  <c r="CP162" i="1"/>
  <c r="CP163" i="1" l="1"/>
  <c r="CP115" i="1" s="1"/>
  <c r="CQ101" i="1"/>
  <c r="CQ159" i="1" s="1"/>
  <c r="CQ108" i="1"/>
  <c r="CP164" i="1" l="1"/>
  <c r="CP165" i="1" s="1"/>
  <c r="CP116" i="1" s="1"/>
  <c r="CP117" i="1" s="1"/>
  <c r="CQ145" i="1"/>
  <c r="CP166" i="1" l="1"/>
  <c r="CP168" i="1" s="1"/>
  <c r="CP177" i="1"/>
  <c r="CP179" i="1" s="1"/>
  <c r="CQ128" i="1"/>
  <c r="CQ156" i="1"/>
  <c r="CQ113" i="1"/>
  <c r="CP188" i="1"/>
  <c r="CQ122" i="1" l="1"/>
  <c r="CQ146" i="1" s="1"/>
  <c r="CQ123" i="1"/>
  <c r="CQ174" i="1"/>
  <c r="CP189" i="1"/>
  <c r="CP190" i="1" s="1"/>
  <c r="CP192" i="1" s="1"/>
  <c r="CP193" i="1" s="1"/>
  <c r="CQ129" i="1" l="1"/>
  <c r="CQ88" i="1"/>
  <c r="CQ89" i="1" s="1"/>
  <c r="CQ94" i="1" s="1"/>
  <c r="CQ157" i="1"/>
  <c r="CQ147" i="1"/>
  <c r="CQ148" i="1" l="1"/>
  <c r="CQ153" i="1" s="1"/>
  <c r="CQ155" i="1" s="1"/>
  <c r="CQ158" i="1" s="1"/>
  <c r="CQ160" i="1" s="1"/>
  <c r="CQ95" i="1"/>
  <c r="CQ176" i="1"/>
  <c r="CQ130" i="1"/>
  <c r="CR127" i="1" l="1"/>
  <c r="CQ133" i="1"/>
  <c r="CQ183" i="1" s="1"/>
  <c r="CQ185" i="1" s="1"/>
  <c r="CR131" i="1"/>
  <c r="CR143" i="1" s="1"/>
  <c r="CR144" i="1" s="1"/>
  <c r="CQ161" i="1"/>
  <c r="CQ102" i="1" s="1"/>
  <c r="CQ103" i="1" s="1"/>
  <c r="CQ149" i="1"/>
  <c r="CQ175" i="1" s="1"/>
  <c r="CR132" i="1" l="1"/>
  <c r="CQ187" i="1"/>
  <c r="CR99" i="1"/>
  <c r="CR109" i="1" s="1"/>
  <c r="CQ162" i="1"/>
  <c r="CR108" i="1" l="1"/>
  <c r="CR101" i="1"/>
  <c r="CR159" i="1" s="1"/>
  <c r="CQ163" i="1"/>
  <c r="CQ115" i="1" s="1"/>
  <c r="CQ164" i="1" l="1"/>
  <c r="CR145" i="1"/>
  <c r="CR128" i="1" l="1"/>
  <c r="CR156" i="1"/>
  <c r="CQ165" i="1"/>
  <c r="CQ116" i="1" s="1"/>
  <c r="CQ117" i="1" s="1"/>
  <c r="CQ166" i="1" l="1"/>
  <c r="CQ168" i="1"/>
  <c r="CQ177" i="1"/>
  <c r="CQ179" i="1" s="1"/>
  <c r="CR113" i="1"/>
  <c r="CQ188" i="1"/>
  <c r="CR123" i="1" l="1"/>
  <c r="CR122" i="1"/>
  <c r="CR146" i="1" s="1"/>
  <c r="CR174" i="1"/>
  <c r="CQ189" i="1"/>
  <c r="CQ190" i="1" s="1"/>
  <c r="CQ192" i="1" s="1"/>
  <c r="CQ193" i="1" s="1"/>
  <c r="CR157" i="1" l="1"/>
  <c r="CR147" i="1"/>
  <c r="CR129" i="1"/>
  <c r="CR88" i="1"/>
  <c r="CR89" i="1" s="1"/>
  <c r="CR94" i="1" s="1"/>
  <c r="CR95" i="1" l="1"/>
  <c r="CR176" i="1"/>
  <c r="CR130" i="1"/>
  <c r="CR148" i="1"/>
  <c r="CR153" i="1" s="1"/>
  <c r="CR155" i="1" s="1"/>
  <c r="CR158" i="1" s="1"/>
  <c r="CR160" i="1" s="1"/>
  <c r="CS127" i="1" l="1"/>
  <c r="CR133" i="1"/>
  <c r="CR183" i="1" s="1"/>
  <c r="CR185" i="1" s="1"/>
  <c r="CR149" i="1"/>
  <c r="CR175" i="1" s="1"/>
  <c r="CR161" i="1"/>
  <c r="CR102" i="1" s="1"/>
  <c r="CR103" i="1" s="1"/>
  <c r="CS131" i="1" l="1"/>
  <c r="CS143" i="1" s="1"/>
  <c r="CS144" i="1" s="1"/>
  <c r="CR162" i="1"/>
  <c r="CR187" i="1"/>
  <c r="CS99" i="1"/>
  <c r="CS109" i="1" s="1"/>
  <c r="CS132" i="1" l="1"/>
  <c r="CS101" i="1"/>
  <c r="CS159" i="1" s="1"/>
  <c r="CS108" i="1"/>
  <c r="CR163" i="1"/>
  <c r="CR115" i="1" s="1"/>
  <c r="CS145" i="1" l="1"/>
  <c r="CR164" i="1"/>
  <c r="CS156" i="1" l="1"/>
  <c r="CS128" i="1"/>
  <c r="CR165" i="1"/>
  <c r="CR116" i="1" s="1"/>
  <c r="CR117" i="1" s="1"/>
  <c r="CS113" i="1" l="1"/>
  <c r="CR188" i="1"/>
  <c r="CR166" i="1"/>
  <c r="CR177" i="1" l="1"/>
  <c r="CR179" i="1" s="1"/>
  <c r="CR168" i="1"/>
  <c r="CS122" i="1"/>
  <c r="CS146" i="1" s="1"/>
  <c r="CS123" i="1"/>
  <c r="CS129" i="1" l="1"/>
  <c r="CS88" i="1"/>
  <c r="CS89" i="1" s="1"/>
  <c r="CS94" i="1" s="1"/>
  <c r="CS157" i="1"/>
  <c r="CS147" i="1"/>
  <c r="CS174" i="1"/>
  <c r="CR189" i="1"/>
  <c r="CR190" i="1" s="1"/>
  <c r="CR192" i="1" s="1"/>
  <c r="CR193" i="1" s="1"/>
  <c r="CS148" i="1" l="1"/>
  <c r="CS153" i="1" s="1"/>
  <c r="CS155" i="1" s="1"/>
  <c r="CS158" i="1" s="1"/>
  <c r="CS160" i="1" s="1"/>
  <c r="CS95" i="1"/>
  <c r="CS176" i="1"/>
  <c r="CS130" i="1"/>
  <c r="CT127" i="1" l="1"/>
  <c r="CS133" i="1"/>
  <c r="CS183" i="1" s="1"/>
  <c r="CS185" i="1" s="1"/>
  <c r="CS149" i="1"/>
  <c r="CS175" i="1" s="1"/>
  <c r="CS161" i="1"/>
  <c r="CS102" i="1" s="1"/>
  <c r="CS103" i="1" s="1"/>
  <c r="CT131" i="1" l="1"/>
  <c r="CT99" i="1"/>
  <c r="CT109" i="1" s="1"/>
  <c r="CS187" i="1"/>
  <c r="CS162" i="1"/>
  <c r="CT132" i="1" l="1"/>
  <c r="CT143" i="1"/>
  <c r="CT144" i="1" s="1"/>
  <c r="CS163" i="1"/>
  <c r="CS115" i="1" s="1"/>
  <c r="CT108" i="1"/>
  <c r="CT101" i="1"/>
  <c r="CT159" i="1" s="1"/>
  <c r="CS164" i="1" l="1"/>
  <c r="CT145" i="1"/>
  <c r="CS165" i="1"/>
  <c r="CS116" i="1" s="1"/>
  <c r="CS117" i="1" s="1"/>
  <c r="CS166" i="1" l="1"/>
  <c r="CS177" i="1" s="1"/>
  <c r="CS179" i="1" s="1"/>
  <c r="CT156" i="1"/>
  <c r="CT128" i="1"/>
  <c r="CS188" i="1"/>
  <c r="CT113" i="1"/>
  <c r="CS168" i="1" l="1"/>
  <c r="CT122" i="1"/>
  <c r="CT146" i="1" s="1"/>
  <c r="CT123" i="1"/>
  <c r="CT174" i="1"/>
  <c r="CS189" i="1"/>
  <c r="CS190" i="1" s="1"/>
  <c r="CS192" i="1" s="1"/>
  <c r="CS193" i="1" s="1"/>
  <c r="CT129" i="1" l="1"/>
  <c r="CT88" i="1"/>
  <c r="CT89" i="1" s="1"/>
  <c r="CT94" i="1" s="1"/>
  <c r="CT157" i="1"/>
  <c r="CT147" i="1"/>
  <c r="CT148" i="1" l="1"/>
  <c r="CT153" i="1" s="1"/>
  <c r="CT155" i="1" s="1"/>
  <c r="CT158" i="1" s="1"/>
  <c r="CT160" i="1" s="1"/>
  <c r="CT176" i="1"/>
  <c r="CT95" i="1"/>
  <c r="CT130" i="1"/>
  <c r="CU127" i="1" l="1"/>
  <c r="CT133" i="1"/>
  <c r="CT183" i="1" s="1"/>
  <c r="CT185" i="1" s="1"/>
  <c r="CT149" i="1"/>
  <c r="CT175" i="1" s="1"/>
  <c r="CT161" i="1"/>
  <c r="CT102" i="1" s="1"/>
  <c r="CT103" i="1" s="1"/>
  <c r="CU131" i="1" l="1"/>
  <c r="CU99" i="1"/>
  <c r="CU109" i="1" s="1"/>
  <c r="CT187" i="1"/>
  <c r="CT162" i="1"/>
  <c r="CU132" i="1" l="1"/>
  <c r="CU143" i="1"/>
  <c r="CU144" i="1" s="1"/>
  <c r="CT163" i="1"/>
  <c r="CT115" i="1" s="1"/>
  <c r="CU101" i="1"/>
  <c r="CU159" i="1" s="1"/>
  <c r="CU108" i="1"/>
  <c r="CT164" i="1" l="1"/>
  <c r="CT165" i="1" s="1"/>
  <c r="CT116" i="1" s="1"/>
  <c r="CT117" i="1" s="1"/>
  <c r="CU145" i="1"/>
  <c r="CT166" i="1" l="1"/>
  <c r="CT168" i="1" s="1"/>
  <c r="CU156" i="1"/>
  <c r="CU128" i="1"/>
  <c r="CU113" i="1"/>
  <c r="CT188" i="1"/>
  <c r="CT177" i="1" l="1"/>
  <c r="CT179" i="1" s="1"/>
  <c r="CU123" i="1"/>
  <c r="CU122" i="1"/>
  <c r="CU146" i="1" s="1"/>
  <c r="CU174" i="1"/>
  <c r="CT189" i="1"/>
  <c r="CT190" i="1" s="1"/>
  <c r="CT192" i="1" s="1"/>
  <c r="CT193" i="1" s="1"/>
  <c r="CU157" i="1" l="1"/>
  <c r="CU147" i="1"/>
  <c r="CU129" i="1"/>
  <c r="CU88" i="1"/>
  <c r="CU89" i="1" s="1"/>
  <c r="CU94" i="1" s="1"/>
  <c r="CU95" i="1" l="1"/>
  <c r="CU176" i="1"/>
  <c r="CU130" i="1"/>
  <c r="CU148" i="1"/>
  <c r="CU153" i="1" s="1"/>
  <c r="CU155" i="1" s="1"/>
  <c r="CU158" i="1" s="1"/>
  <c r="CU160" i="1" s="1"/>
  <c r="CU149" i="1" l="1"/>
  <c r="CU175" i="1" s="1"/>
  <c r="CV127" i="1"/>
  <c r="CU133" i="1"/>
  <c r="CU183" i="1" s="1"/>
  <c r="CU185" i="1" s="1"/>
  <c r="CU161" i="1"/>
  <c r="CU102" i="1" s="1"/>
  <c r="CU103" i="1" s="1"/>
  <c r="CV131" i="1" l="1"/>
  <c r="CU162" i="1"/>
  <c r="CU187" i="1"/>
  <c r="CV99" i="1"/>
  <c r="CV109" i="1" s="1"/>
  <c r="CV143" i="1" l="1"/>
  <c r="CV144" i="1" s="1"/>
  <c r="CV132" i="1"/>
  <c r="CV108" i="1"/>
  <c r="CV101" i="1"/>
  <c r="CV159" i="1" s="1"/>
  <c r="CU163" i="1"/>
  <c r="CU115" i="1" s="1"/>
  <c r="CU164" i="1" l="1"/>
  <c r="CV145" i="1"/>
  <c r="CV156" i="1" l="1"/>
  <c r="CU165" i="1"/>
  <c r="CU116" i="1" s="1"/>
  <c r="CU117" i="1" s="1"/>
  <c r="CV128" i="1"/>
  <c r="CV113" i="1" l="1"/>
  <c r="CU188" i="1"/>
  <c r="CU166" i="1"/>
  <c r="CU168" i="1" l="1"/>
  <c r="CU177" i="1"/>
  <c r="CU179" i="1" s="1"/>
  <c r="CV123" i="1"/>
  <c r="CV122" i="1"/>
  <c r="CV146" i="1" s="1"/>
  <c r="CV157" i="1" l="1"/>
  <c r="CV147" i="1"/>
  <c r="CV129" i="1"/>
  <c r="CV88" i="1"/>
  <c r="CV89" i="1" s="1"/>
  <c r="CV94" i="1" s="1"/>
  <c r="CV174" i="1"/>
  <c r="CU189" i="1"/>
  <c r="CU190" i="1" s="1"/>
  <c r="CU192" i="1" s="1"/>
  <c r="CU193" i="1" s="1"/>
  <c r="CV95" i="1" l="1"/>
  <c r="CV176" i="1"/>
  <c r="CV130" i="1"/>
  <c r="CV148" i="1"/>
  <c r="CV153" i="1" s="1"/>
  <c r="CV155" i="1" s="1"/>
  <c r="CV158" i="1" s="1"/>
  <c r="CV160" i="1" s="1"/>
  <c r="CW127" i="1" l="1"/>
  <c r="CV133" i="1"/>
  <c r="CV183" i="1" s="1"/>
  <c r="CV185" i="1" s="1"/>
  <c r="CV149" i="1"/>
  <c r="CV175" i="1" s="1"/>
  <c r="CV161" i="1"/>
  <c r="CV102" i="1" s="1"/>
  <c r="CV103" i="1" s="1"/>
  <c r="CW131" i="1" l="1"/>
  <c r="CV187" i="1"/>
  <c r="CW99" i="1"/>
  <c r="CW109" i="1" s="1"/>
  <c r="CV162" i="1"/>
  <c r="CW132" i="1" l="1"/>
  <c r="CW143" i="1"/>
  <c r="CW144" i="1" s="1"/>
  <c r="CV163" i="1"/>
  <c r="CV115" i="1" s="1"/>
  <c r="CW101" i="1"/>
  <c r="CW159" i="1" s="1"/>
  <c r="CW108" i="1"/>
  <c r="CV164" i="1" l="1"/>
  <c r="CW145" i="1"/>
  <c r="CV165" i="1"/>
  <c r="CV116" i="1" s="1"/>
  <c r="CV117" i="1" s="1"/>
  <c r="CV166" i="1" l="1"/>
  <c r="CV177" i="1" s="1"/>
  <c r="CV179" i="1" s="1"/>
  <c r="CV168" i="1"/>
  <c r="CW156" i="1"/>
  <c r="CW128" i="1"/>
  <c r="CW113" i="1"/>
  <c r="CV188" i="1"/>
  <c r="CW123" i="1" l="1"/>
  <c r="CW122" i="1"/>
  <c r="CW146" i="1" s="1"/>
  <c r="CW174" i="1"/>
  <c r="CV189" i="1"/>
  <c r="CV190" i="1" s="1"/>
  <c r="CV192" i="1" s="1"/>
  <c r="CV193" i="1" s="1"/>
  <c r="CW157" i="1" l="1"/>
  <c r="CW147" i="1"/>
  <c r="CW129" i="1"/>
  <c r="CW88" i="1"/>
  <c r="CW89" i="1" s="1"/>
  <c r="CW94" i="1" s="1"/>
  <c r="CW176" i="1" l="1"/>
  <c r="CW95" i="1"/>
  <c r="CW130" i="1"/>
  <c r="CW148" i="1"/>
  <c r="CW153" i="1" s="1"/>
  <c r="CW155" i="1" s="1"/>
  <c r="CW158" i="1" s="1"/>
  <c r="CW160" i="1" s="1"/>
  <c r="CX127" i="1" l="1"/>
  <c r="CW133" i="1"/>
  <c r="CW183" i="1" s="1"/>
  <c r="CW185" i="1" s="1"/>
  <c r="CW161" i="1"/>
  <c r="CW102" i="1" s="1"/>
  <c r="CW103" i="1" s="1"/>
  <c r="CW149" i="1"/>
  <c r="CW175" i="1" s="1"/>
  <c r="CX131" i="1" l="1"/>
  <c r="CX143" i="1" s="1"/>
  <c r="CX144" i="1" s="1"/>
  <c r="CX99" i="1"/>
  <c r="CX109" i="1" s="1"/>
  <c r="CW187" i="1"/>
  <c r="CW162" i="1"/>
  <c r="CX132" i="1" l="1"/>
  <c r="CW163" i="1"/>
  <c r="CW115" i="1" s="1"/>
  <c r="CX108" i="1"/>
  <c r="CX101" i="1"/>
  <c r="CX159" i="1" s="1"/>
  <c r="CW164" i="1" l="1"/>
  <c r="CX145" i="1"/>
  <c r="CW165" i="1"/>
  <c r="CW116" i="1" s="1"/>
  <c r="CW117" i="1" s="1"/>
  <c r="CW166" i="1" l="1"/>
  <c r="CW168" i="1"/>
  <c r="CW177" i="1"/>
  <c r="CW179" i="1" s="1"/>
  <c r="CX128" i="1"/>
  <c r="CX156" i="1"/>
  <c r="CX113" i="1"/>
  <c r="CW188" i="1"/>
  <c r="CX123" i="1" l="1"/>
  <c r="CX122" i="1"/>
  <c r="CX146" i="1" s="1"/>
  <c r="CX174" i="1"/>
  <c r="CW189" i="1"/>
  <c r="CW190" i="1" s="1"/>
  <c r="CW192" i="1" s="1"/>
  <c r="CW193" i="1" s="1"/>
  <c r="CX157" i="1" l="1"/>
  <c r="CX147" i="1"/>
  <c r="CX129" i="1"/>
  <c r="CX88" i="1"/>
  <c r="CX89" i="1" s="1"/>
  <c r="CX94" i="1" s="1"/>
  <c r="CX95" i="1" l="1"/>
  <c r="CX176" i="1"/>
  <c r="CX130" i="1"/>
  <c r="CX148" i="1"/>
  <c r="CX153" i="1" s="1"/>
  <c r="CX155" i="1" s="1"/>
  <c r="CX158" i="1" s="1"/>
  <c r="CX160" i="1" s="1"/>
  <c r="CX149" i="1" l="1"/>
  <c r="CX175" i="1" s="1"/>
  <c r="CY127" i="1"/>
  <c r="CX133" i="1"/>
  <c r="CX183" i="1" s="1"/>
  <c r="CX185" i="1" s="1"/>
  <c r="CX161" i="1"/>
  <c r="CX102" i="1" s="1"/>
  <c r="CX103" i="1" s="1"/>
  <c r="CY131" i="1" l="1"/>
  <c r="CY99" i="1"/>
  <c r="CY109" i="1" s="1"/>
  <c r="CX187" i="1"/>
  <c r="CX162" i="1"/>
  <c r="CY143" i="1" l="1"/>
  <c r="CY144" i="1" s="1"/>
  <c r="CY132" i="1"/>
  <c r="CX163" i="1"/>
  <c r="CX115" i="1" s="1"/>
  <c r="CY108" i="1"/>
  <c r="CY101" i="1"/>
  <c r="CY159" i="1" s="1"/>
  <c r="CX164" i="1" l="1"/>
  <c r="CY145" i="1"/>
  <c r="CX165" i="1"/>
  <c r="CX116" i="1" s="1"/>
  <c r="CX117" i="1" s="1"/>
  <c r="CX166" i="1" l="1"/>
  <c r="CX168" i="1" s="1"/>
  <c r="CY128" i="1"/>
  <c r="CY156" i="1"/>
  <c r="CX188" i="1"/>
  <c r="CY113" i="1"/>
  <c r="CX177" i="1" l="1"/>
  <c r="CY123" i="1"/>
  <c r="CY122" i="1"/>
  <c r="CY146" i="1" s="1"/>
  <c r="CX179" i="1" l="1"/>
  <c r="CX189" i="1" s="1"/>
  <c r="CX190" i="1" s="1"/>
  <c r="CX192" i="1" s="1"/>
  <c r="CX193" i="1" s="1"/>
  <c r="CY157" i="1"/>
  <c r="CY147" i="1"/>
  <c r="CY129" i="1"/>
  <c r="CY88" i="1"/>
  <c r="CY89" i="1" s="1"/>
  <c r="CY94" i="1" s="1"/>
  <c r="CY174" i="1" l="1"/>
  <c r="CY95" i="1"/>
  <c r="CY176" i="1"/>
  <c r="CY130" i="1"/>
  <c r="CY148" i="1"/>
  <c r="CY153" i="1" s="1"/>
  <c r="CY155" i="1" s="1"/>
  <c r="CY158" i="1" s="1"/>
  <c r="CY160" i="1" s="1"/>
  <c r="CY149" i="1" l="1"/>
  <c r="CY175" i="1" s="1"/>
  <c r="CZ127" i="1"/>
  <c r="CY133" i="1"/>
  <c r="CY183" i="1" s="1"/>
  <c r="CY185" i="1" s="1"/>
  <c r="CY161" i="1"/>
  <c r="CY102" i="1" s="1"/>
  <c r="CY103" i="1" s="1"/>
  <c r="CZ131" i="1" l="1"/>
  <c r="CZ99" i="1"/>
  <c r="CZ109" i="1" s="1"/>
  <c r="CY187" i="1"/>
  <c r="CY162" i="1"/>
  <c r="CZ132" i="1" l="1"/>
  <c r="CZ143" i="1"/>
  <c r="CZ144" i="1" s="1"/>
  <c r="CY163" i="1"/>
  <c r="CY115" i="1" s="1"/>
  <c r="CZ101" i="1"/>
  <c r="CZ159" i="1" s="1"/>
  <c r="CZ108" i="1"/>
  <c r="CY164" i="1" l="1"/>
  <c r="CZ145" i="1"/>
  <c r="CY165" i="1"/>
  <c r="CY116" i="1" s="1"/>
  <c r="CY117" i="1" s="1"/>
  <c r="CY166" i="1" l="1"/>
  <c r="CY168" i="1" s="1"/>
  <c r="CY177" i="1"/>
  <c r="CY179" i="1" s="1"/>
  <c r="CZ128" i="1"/>
  <c r="CZ156" i="1"/>
  <c r="CZ113" i="1"/>
  <c r="CY188" i="1"/>
  <c r="CZ123" i="1" l="1"/>
  <c r="CZ122" i="1"/>
  <c r="CZ146" i="1" s="1"/>
  <c r="CY189" i="1"/>
  <c r="CY190" i="1" s="1"/>
  <c r="CY192" i="1" s="1"/>
  <c r="CY193" i="1" s="1"/>
  <c r="CZ174" i="1"/>
  <c r="CZ157" i="1" l="1"/>
  <c r="CZ147" i="1"/>
  <c r="CZ129" i="1"/>
  <c r="CZ88" i="1"/>
  <c r="CZ89" i="1" s="1"/>
  <c r="CZ94" i="1" s="1"/>
  <c r="CZ95" i="1" l="1"/>
  <c r="CZ176" i="1"/>
  <c r="CZ148" i="1"/>
  <c r="CZ153" i="1" s="1"/>
  <c r="CZ155" i="1" s="1"/>
  <c r="CZ158" i="1" s="1"/>
  <c r="CZ160" i="1" s="1"/>
  <c r="CZ130" i="1"/>
  <c r="CZ149" i="1" l="1"/>
  <c r="CZ175" i="1" s="1"/>
  <c r="DA127" i="1"/>
  <c r="CZ133" i="1"/>
  <c r="CZ183" i="1" s="1"/>
  <c r="CZ185" i="1" s="1"/>
  <c r="CZ161" i="1"/>
  <c r="CZ102" i="1" s="1"/>
  <c r="CZ103" i="1" s="1"/>
  <c r="DA131" i="1" l="1"/>
  <c r="DA143" i="1" s="1"/>
  <c r="DA144" i="1" s="1"/>
  <c r="CZ187" i="1"/>
  <c r="DA99" i="1"/>
  <c r="DA109" i="1" s="1"/>
  <c r="CZ162" i="1"/>
  <c r="DA132" i="1" l="1"/>
  <c r="DA101" i="1"/>
  <c r="DA159" i="1" s="1"/>
  <c r="DA108" i="1"/>
  <c r="CZ163" i="1"/>
  <c r="CZ115" i="1" s="1"/>
  <c r="DA145" i="1" l="1"/>
  <c r="CZ164" i="1"/>
  <c r="CZ165" i="1" s="1"/>
  <c r="CZ116" i="1" s="1"/>
  <c r="CZ117" i="1" s="1"/>
  <c r="CZ188" i="1" l="1"/>
  <c r="DA113" i="1"/>
  <c r="DA128" i="1"/>
  <c r="CZ166" i="1"/>
  <c r="DA156" i="1"/>
  <c r="DA123" i="1" l="1"/>
  <c r="DA122" i="1"/>
  <c r="DA146" i="1" s="1"/>
  <c r="CZ177" i="1"/>
  <c r="CZ179" i="1" s="1"/>
  <c r="CZ168" i="1"/>
  <c r="DA157" i="1" l="1"/>
  <c r="DA147" i="1"/>
  <c r="DA129" i="1"/>
  <c r="DA88" i="1"/>
  <c r="DA89" i="1" s="1"/>
  <c r="DA94" i="1" s="1"/>
  <c r="CZ189" i="1"/>
  <c r="CZ190" i="1" s="1"/>
  <c r="CZ192" i="1" s="1"/>
  <c r="CZ193" i="1" s="1"/>
  <c r="DA174" i="1"/>
  <c r="DA130" i="1" l="1"/>
  <c r="DA176" i="1"/>
  <c r="DA95" i="1"/>
  <c r="DA148" i="1"/>
  <c r="DA153" i="1" s="1"/>
  <c r="DA155" i="1" s="1"/>
  <c r="DA158" i="1" s="1"/>
  <c r="DA160" i="1" s="1"/>
  <c r="DA149" i="1" l="1"/>
  <c r="DA175" i="1" s="1"/>
  <c r="DB127" i="1"/>
  <c r="DA133" i="1"/>
  <c r="DA183" i="1" s="1"/>
  <c r="DA185" i="1" s="1"/>
  <c r="DA161" i="1"/>
  <c r="DA102" i="1" s="1"/>
  <c r="DA103" i="1" s="1"/>
  <c r="DB131" i="1" l="1"/>
  <c r="DB143" i="1" s="1"/>
  <c r="DB144" i="1" s="1"/>
  <c r="DA162" i="1"/>
  <c r="DA187" i="1"/>
  <c r="DB99" i="1"/>
  <c r="DB109" i="1" s="1"/>
  <c r="DB132" i="1" l="1"/>
  <c r="DB101" i="1"/>
  <c r="DB159" i="1" s="1"/>
  <c r="DB108" i="1"/>
  <c r="DA163" i="1"/>
  <c r="DA115" i="1" s="1"/>
  <c r="DB145" i="1" l="1"/>
  <c r="DA164" i="1"/>
  <c r="DA165" i="1" s="1"/>
  <c r="DA116" i="1" s="1"/>
  <c r="DA117" i="1" s="1"/>
  <c r="DB113" i="1" l="1"/>
  <c r="DA188" i="1"/>
  <c r="DB128" i="1"/>
  <c r="DA166" i="1"/>
  <c r="DB156" i="1"/>
  <c r="DA168" i="1" l="1"/>
  <c r="DA177" i="1"/>
  <c r="DA179" i="1" s="1"/>
  <c r="DB122" i="1"/>
  <c r="DB146" i="1" s="1"/>
  <c r="DB123" i="1"/>
  <c r="DA189" i="1" l="1"/>
  <c r="DA190" i="1" s="1"/>
  <c r="DA192" i="1" s="1"/>
  <c r="DA193" i="1" s="1"/>
  <c r="DB174" i="1"/>
  <c r="DB157" i="1"/>
  <c r="DB147" i="1"/>
  <c r="DB129" i="1"/>
  <c r="DB88" i="1"/>
  <c r="DB89" i="1" s="1"/>
  <c r="DB94" i="1" s="1"/>
  <c r="DB148" i="1" l="1"/>
  <c r="DB153" i="1" s="1"/>
  <c r="DB155" i="1" s="1"/>
  <c r="DB158" i="1" s="1"/>
  <c r="DB160" i="1" s="1"/>
  <c r="DB95" i="1"/>
  <c r="DB176" i="1"/>
  <c r="DB130" i="1"/>
  <c r="DC127" i="1" l="1"/>
  <c r="DB133" i="1"/>
  <c r="DB183" i="1" s="1"/>
  <c r="DB185" i="1" s="1"/>
  <c r="DC131" i="1"/>
  <c r="DC143" i="1" s="1"/>
  <c r="DC144" i="1" s="1"/>
  <c r="DB149" i="1"/>
  <c r="DB175" i="1" s="1"/>
  <c r="DB161" i="1"/>
  <c r="DB102" i="1" s="1"/>
  <c r="DB103" i="1" s="1"/>
  <c r="DC132" i="1" l="1"/>
  <c r="DC99" i="1"/>
  <c r="DC109" i="1" s="1"/>
  <c r="DB187" i="1"/>
  <c r="DB162" i="1"/>
  <c r="DB163" i="1" l="1"/>
  <c r="DB115" i="1" s="1"/>
  <c r="DC108" i="1"/>
  <c r="DC101" i="1"/>
  <c r="DC159" i="1" s="1"/>
  <c r="DB164" i="1" l="1"/>
  <c r="DC145" i="1"/>
  <c r="DB165" i="1"/>
  <c r="DB116" i="1" s="1"/>
  <c r="DB117" i="1" s="1"/>
  <c r="DB166" i="1" l="1"/>
  <c r="DB168" i="1" s="1"/>
  <c r="DC156" i="1"/>
  <c r="DC128" i="1"/>
  <c r="DC113" i="1"/>
  <c r="DB188" i="1"/>
  <c r="DB177" i="1" l="1"/>
  <c r="DC123" i="1"/>
  <c r="DC122" i="1"/>
  <c r="DC146" i="1" s="1"/>
  <c r="DB179" i="1" l="1"/>
  <c r="DC174" i="1" s="1"/>
  <c r="DC129" i="1"/>
  <c r="DC88" i="1"/>
  <c r="DC89" i="1" s="1"/>
  <c r="DC94" i="1" s="1"/>
  <c r="DC157" i="1"/>
  <c r="DC147" i="1"/>
  <c r="DB189" i="1" l="1"/>
  <c r="DB190" i="1" s="1"/>
  <c r="DB192" i="1" s="1"/>
  <c r="DB193" i="1" s="1"/>
  <c r="DC148" i="1"/>
  <c r="DC153" i="1" s="1"/>
  <c r="DC155" i="1" s="1"/>
  <c r="DC158" i="1" s="1"/>
  <c r="DC160" i="1" s="1"/>
  <c r="DC95" i="1"/>
  <c r="DC176" i="1"/>
  <c r="DC130" i="1"/>
  <c r="DC149" i="1" l="1"/>
  <c r="DC175" i="1" s="1"/>
  <c r="DD127" i="1"/>
  <c r="DC133" i="1"/>
  <c r="DC183" i="1" s="1"/>
  <c r="DC185" i="1" s="1"/>
  <c r="DC161" i="1"/>
  <c r="DC102" i="1" s="1"/>
  <c r="DC103" i="1" s="1"/>
  <c r="DD131" i="1" l="1"/>
  <c r="DD99" i="1"/>
  <c r="DD109" i="1" s="1"/>
  <c r="DC187" i="1"/>
  <c r="DC162" i="1"/>
  <c r="DD143" i="1" l="1"/>
  <c r="DD144" i="1" s="1"/>
  <c r="DD132" i="1"/>
  <c r="DC163" i="1"/>
  <c r="DC115" i="1" s="1"/>
  <c r="DD108" i="1"/>
  <c r="DD101" i="1"/>
  <c r="DD159" i="1" s="1"/>
  <c r="DD145" i="1" l="1"/>
  <c r="DC164" i="1"/>
  <c r="DC165" i="1"/>
  <c r="DC116" i="1" s="1"/>
  <c r="DC117" i="1" s="1"/>
  <c r="DC166" i="1" l="1"/>
  <c r="DD128" i="1"/>
  <c r="DD156" i="1"/>
  <c r="DC188" i="1"/>
  <c r="DD113" i="1"/>
  <c r="DD123" i="1" l="1"/>
  <c r="DD122" i="1"/>
  <c r="DD146" i="1" s="1"/>
  <c r="DC177" i="1"/>
  <c r="DC179" i="1" s="1"/>
  <c r="DC168" i="1"/>
  <c r="DD157" i="1" l="1"/>
  <c r="DD147" i="1"/>
  <c r="DD129" i="1"/>
  <c r="DD88" i="1"/>
  <c r="DD89" i="1" s="1"/>
  <c r="DD94" i="1" s="1"/>
  <c r="DD174" i="1"/>
  <c r="DC189" i="1"/>
  <c r="DC190" i="1" s="1"/>
  <c r="DC192" i="1" s="1"/>
  <c r="DC193" i="1" s="1"/>
  <c r="DD130" i="1" l="1"/>
  <c r="DD148" i="1"/>
  <c r="DD153" i="1" s="1"/>
  <c r="DD155" i="1" s="1"/>
  <c r="DD158" i="1" s="1"/>
  <c r="DD160" i="1" s="1"/>
  <c r="DD176" i="1"/>
  <c r="DD95" i="1"/>
  <c r="DE127" i="1" l="1"/>
  <c r="DD133" i="1"/>
  <c r="DD183" i="1" s="1"/>
  <c r="DD185" i="1" s="1"/>
  <c r="DD149" i="1"/>
  <c r="DD175" i="1" s="1"/>
  <c r="DD161" i="1"/>
  <c r="DD102" i="1" s="1"/>
  <c r="DD103" i="1" s="1"/>
  <c r="DE131" i="1" l="1"/>
  <c r="DE99" i="1"/>
  <c r="DE109" i="1" s="1"/>
  <c r="DD187" i="1"/>
  <c r="DD162" i="1"/>
  <c r="DE143" i="1" l="1"/>
  <c r="DE144" i="1" s="1"/>
  <c r="DE132" i="1"/>
  <c r="DE101" i="1"/>
  <c r="DE159" i="1" s="1"/>
  <c r="DE108" i="1"/>
  <c r="DD163" i="1"/>
  <c r="DD115" i="1" s="1"/>
  <c r="DE145" i="1" l="1"/>
  <c r="DD164" i="1"/>
  <c r="DD165" i="1" s="1"/>
  <c r="DD116" i="1" s="1"/>
  <c r="DD117" i="1" s="1"/>
  <c r="DD188" i="1" l="1"/>
  <c r="DE113" i="1"/>
  <c r="DE128" i="1"/>
  <c r="DD166" i="1"/>
  <c r="DE156" i="1"/>
  <c r="DE123" i="1" l="1"/>
  <c r="DE122" i="1"/>
  <c r="DE146" i="1" s="1"/>
  <c r="DD168" i="1"/>
  <c r="DD177" i="1"/>
  <c r="DD179" i="1" s="1"/>
  <c r="DE174" i="1" l="1"/>
  <c r="DD189" i="1"/>
  <c r="DD190" i="1" s="1"/>
  <c r="DD192" i="1" s="1"/>
  <c r="DD193" i="1" s="1"/>
  <c r="DE157" i="1"/>
  <c r="DE147" i="1"/>
  <c r="DE129" i="1"/>
  <c r="DE88" i="1"/>
  <c r="DE89" i="1" s="1"/>
  <c r="DE94" i="1" s="1"/>
  <c r="DE148" i="1" l="1"/>
  <c r="DE153" i="1" s="1"/>
  <c r="DE155" i="1" s="1"/>
  <c r="DE158" i="1" s="1"/>
  <c r="DE160" i="1" s="1"/>
  <c r="DE95" i="1"/>
  <c r="DE176" i="1"/>
  <c r="DE130" i="1"/>
  <c r="DF127" i="1" l="1"/>
  <c r="DE133" i="1"/>
  <c r="DE183" i="1" s="1"/>
  <c r="DE185" i="1" s="1"/>
  <c r="DE149" i="1"/>
  <c r="DE175" i="1" s="1"/>
  <c r="DE161" i="1"/>
  <c r="DE102" i="1" s="1"/>
  <c r="DE103" i="1" s="1"/>
  <c r="DF131" i="1" l="1"/>
  <c r="DE162" i="1"/>
  <c r="DF99" i="1"/>
  <c r="DF109" i="1" s="1"/>
  <c r="DE187" i="1"/>
  <c r="DF132" i="1" l="1"/>
  <c r="DF143" i="1"/>
  <c r="DF144" i="1" s="1"/>
  <c r="DF108" i="1"/>
  <c r="DF101" i="1"/>
  <c r="DF159" i="1" s="1"/>
  <c r="DE163" i="1"/>
  <c r="DE115" i="1" s="1"/>
  <c r="DE164" i="1" l="1"/>
  <c r="DF145" i="1"/>
  <c r="DF128" i="1" l="1"/>
  <c r="DF156" i="1"/>
  <c r="DE165" i="1"/>
  <c r="DE116" i="1" s="1"/>
  <c r="DE117" i="1" s="1"/>
  <c r="DE166" i="1" l="1"/>
  <c r="DE188" i="1"/>
  <c r="DF113" i="1"/>
  <c r="DF123" i="1" l="1"/>
  <c r="DF122" i="1"/>
  <c r="DF146" i="1" s="1"/>
  <c r="DE168" i="1"/>
  <c r="DE177" i="1"/>
  <c r="DE179" i="1" s="1"/>
  <c r="DF157" i="1" l="1"/>
  <c r="DF147" i="1"/>
  <c r="DE189" i="1"/>
  <c r="DE190" i="1" s="1"/>
  <c r="DE192" i="1" s="1"/>
  <c r="DE193" i="1" s="1"/>
  <c r="DF174" i="1"/>
  <c r="DF129" i="1"/>
  <c r="DF88" i="1"/>
  <c r="DF89" i="1" s="1"/>
  <c r="DF94" i="1" s="1"/>
  <c r="DF95" i="1" l="1"/>
  <c r="DF176" i="1"/>
  <c r="DF148" i="1"/>
  <c r="DF153" i="1" s="1"/>
  <c r="DF155" i="1" s="1"/>
  <c r="DF158" i="1" s="1"/>
  <c r="DF160" i="1" s="1"/>
  <c r="DF130" i="1"/>
  <c r="DG127" i="1" l="1"/>
  <c r="DF133" i="1"/>
  <c r="DF183" i="1" s="1"/>
  <c r="DF185" i="1" s="1"/>
  <c r="DF149" i="1"/>
  <c r="DF175" i="1" s="1"/>
  <c r="DF161" i="1"/>
  <c r="DF102" i="1" s="1"/>
  <c r="DF103" i="1" s="1"/>
  <c r="DG131" i="1" l="1"/>
  <c r="DG99" i="1"/>
  <c r="DG109" i="1" s="1"/>
  <c r="DF187" i="1"/>
  <c r="DF162" i="1"/>
  <c r="DG143" i="1" l="1"/>
  <c r="DG144" i="1" s="1"/>
  <c r="DG132" i="1"/>
  <c r="DG108" i="1"/>
  <c r="DG101" i="1"/>
  <c r="DG159" i="1" s="1"/>
  <c r="DF163" i="1"/>
  <c r="DF115" i="1" s="1"/>
  <c r="DF164" i="1" l="1"/>
  <c r="DG145" i="1"/>
  <c r="DG156" i="1" l="1"/>
  <c r="DF165" i="1"/>
  <c r="DF116" i="1" s="1"/>
  <c r="DF117" i="1" s="1"/>
  <c r="DG128" i="1"/>
  <c r="DG113" i="1" l="1"/>
  <c r="DF188" i="1"/>
  <c r="DF166" i="1"/>
  <c r="DF168" i="1" l="1"/>
  <c r="DF177" i="1"/>
  <c r="DF179" i="1" s="1"/>
  <c r="DG122" i="1"/>
  <c r="DG146" i="1" s="1"/>
  <c r="DG123" i="1"/>
  <c r="DG129" i="1" l="1"/>
  <c r="DG88" i="1"/>
  <c r="DG89" i="1" s="1"/>
  <c r="DG94" i="1" s="1"/>
  <c r="DG157" i="1"/>
  <c r="DG147" i="1"/>
  <c r="DG174" i="1"/>
  <c r="DF189" i="1"/>
  <c r="DF190" i="1" s="1"/>
  <c r="DF192" i="1" s="1"/>
  <c r="DF193" i="1" s="1"/>
  <c r="DG95" i="1" l="1"/>
  <c r="DG176" i="1"/>
  <c r="DG148" i="1"/>
  <c r="DG153" i="1" s="1"/>
  <c r="DG155" i="1" s="1"/>
  <c r="DG158" i="1" s="1"/>
  <c r="DG160" i="1" s="1"/>
  <c r="DG130" i="1"/>
  <c r="DH127" i="1" l="1"/>
  <c r="DG133" i="1"/>
  <c r="DG183" i="1" s="1"/>
  <c r="DG185" i="1" s="1"/>
  <c r="DG149" i="1"/>
  <c r="DG175" i="1" s="1"/>
  <c r="DG161" i="1"/>
  <c r="DG102" i="1" s="1"/>
  <c r="DG103" i="1" s="1"/>
  <c r="DH131" i="1" l="1"/>
  <c r="DH99" i="1"/>
  <c r="DH109" i="1" s="1"/>
  <c r="DG187" i="1"/>
  <c r="DG162" i="1"/>
  <c r="DH143" i="1" l="1"/>
  <c r="DH144" i="1" s="1"/>
  <c r="DH132" i="1"/>
  <c r="DH101" i="1"/>
  <c r="DH159" i="1" s="1"/>
  <c r="DH108" i="1"/>
  <c r="DG163" i="1"/>
  <c r="DG115" i="1" s="1"/>
  <c r="DG164" i="1" l="1"/>
  <c r="DG165" i="1"/>
  <c r="DG116" i="1" s="1"/>
  <c r="DG117" i="1" s="1"/>
  <c r="DH145" i="1"/>
  <c r="DH128" i="1" l="1"/>
  <c r="DH113" i="1"/>
  <c r="DG188" i="1"/>
  <c r="DG166" i="1"/>
  <c r="DH156" i="1"/>
  <c r="DH123" i="1" l="1"/>
  <c r="DH122" i="1"/>
  <c r="DH146" i="1" s="1"/>
  <c r="DG177" i="1"/>
  <c r="DG179" i="1" s="1"/>
  <c r="DG168" i="1"/>
  <c r="DH174" i="1" l="1"/>
  <c r="DG189" i="1"/>
  <c r="DG190" i="1" s="1"/>
  <c r="DG192" i="1" s="1"/>
  <c r="DG193" i="1" s="1"/>
  <c r="DH157" i="1"/>
  <c r="DH147" i="1"/>
  <c r="DH129" i="1"/>
  <c r="DH88" i="1"/>
  <c r="DH89" i="1" s="1"/>
  <c r="DH94" i="1" s="1"/>
  <c r="DH148" i="1" l="1"/>
  <c r="DH153" i="1" s="1"/>
  <c r="DH155" i="1" s="1"/>
  <c r="DH158" i="1" s="1"/>
  <c r="DH160" i="1" s="1"/>
  <c r="DH149" i="1"/>
  <c r="DH175" i="1" s="1"/>
  <c r="DH95" i="1"/>
  <c r="DH176" i="1"/>
  <c r="DH130" i="1"/>
  <c r="DI127" i="1" l="1"/>
  <c r="DH133" i="1"/>
  <c r="DH183" i="1" s="1"/>
  <c r="DH185" i="1" s="1"/>
  <c r="DH161" i="1"/>
  <c r="DH102" i="1" s="1"/>
  <c r="DH103" i="1" s="1"/>
  <c r="DI131" i="1" l="1"/>
  <c r="DH162" i="1"/>
  <c r="DI99" i="1"/>
  <c r="DI109" i="1" s="1"/>
  <c r="DH187" i="1"/>
  <c r="DI132" i="1" l="1"/>
  <c r="DI143" i="1"/>
  <c r="DI144" i="1" s="1"/>
  <c r="DI101" i="1"/>
  <c r="DI159" i="1" s="1"/>
  <c r="DI108" i="1"/>
  <c r="DH163" i="1"/>
  <c r="DH115" i="1" s="1"/>
  <c r="DI145" i="1" l="1"/>
  <c r="DH164" i="1"/>
  <c r="DH165" i="1" l="1"/>
  <c r="DH116" i="1" s="1"/>
  <c r="DH117" i="1" s="1"/>
  <c r="DI128" i="1"/>
  <c r="DI156" i="1"/>
  <c r="DH188" i="1" l="1"/>
  <c r="DI113" i="1"/>
  <c r="DH166" i="1"/>
  <c r="DI122" i="1" l="1"/>
  <c r="DI146" i="1" s="1"/>
  <c r="DI123" i="1"/>
  <c r="DH168" i="1"/>
  <c r="DH177" i="1"/>
  <c r="DH179" i="1" s="1"/>
  <c r="DI129" i="1" l="1"/>
  <c r="DI88" i="1"/>
  <c r="DI89" i="1" s="1"/>
  <c r="DI94" i="1" s="1"/>
  <c r="DH189" i="1"/>
  <c r="DH190" i="1" s="1"/>
  <c r="DH192" i="1" s="1"/>
  <c r="DH193" i="1" s="1"/>
  <c r="DI174" i="1"/>
  <c r="DI157" i="1"/>
  <c r="DI147" i="1"/>
  <c r="DI148" i="1" l="1"/>
  <c r="DI153" i="1" s="1"/>
  <c r="DI155" i="1" s="1"/>
  <c r="DI158" i="1" s="1"/>
  <c r="DI160" i="1" s="1"/>
  <c r="DI176" i="1"/>
  <c r="DI95" i="1"/>
  <c r="DI130" i="1"/>
  <c r="DJ127" i="1" l="1"/>
  <c r="DI133" i="1"/>
  <c r="DI183" i="1" s="1"/>
  <c r="DI185" i="1" s="1"/>
  <c r="DI149" i="1"/>
  <c r="DI175" i="1" s="1"/>
  <c r="DI161" i="1"/>
  <c r="DI102" i="1" s="1"/>
  <c r="DI103" i="1" s="1"/>
  <c r="DJ131" i="1" l="1"/>
  <c r="DI187" i="1"/>
  <c r="DJ99" i="1"/>
  <c r="DJ109" i="1" s="1"/>
  <c r="DI162" i="1"/>
  <c r="DJ132" i="1" l="1"/>
  <c r="DJ143" i="1"/>
  <c r="DJ144" i="1" s="1"/>
  <c r="DJ108" i="1"/>
  <c r="DJ101" i="1"/>
  <c r="DJ159" i="1" s="1"/>
  <c r="DI163" i="1"/>
  <c r="DI115" i="1" s="1"/>
  <c r="DI164" i="1" l="1"/>
  <c r="DI165" i="1" s="1"/>
  <c r="DI116" i="1" s="1"/>
  <c r="DI117" i="1" s="1"/>
  <c r="DJ113" i="1" s="1"/>
  <c r="DJ145" i="1"/>
  <c r="DI188" i="1" l="1"/>
  <c r="DI166" i="1"/>
  <c r="DJ122" i="1"/>
  <c r="DJ146" i="1" s="1"/>
  <c r="DJ157" i="1" s="1"/>
  <c r="DJ123" i="1"/>
  <c r="DJ129" i="1" s="1"/>
  <c r="DJ156" i="1"/>
  <c r="DJ128" i="1"/>
  <c r="DI177" i="1"/>
  <c r="DI179" i="1" s="1"/>
  <c r="DI168" i="1"/>
  <c r="DJ147" i="1" l="1"/>
  <c r="DJ130" i="1"/>
  <c r="DJ88" i="1"/>
  <c r="DJ89" i="1" s="1"/>
  <c r="DJ94" i="1" s="1"/>
  <c r="DJ148" i="1"/>
  <c r="DJ153" i="1" s="1"/>
  <c r="DJ155" i="1" s="1"/>
  <c r="DJ158" i="1" s="1"/>
  <c r="DJ160" i="1" s="1"/>
  <c r="DI189" i="1"/>
  <c r="DI190" i="1" s="1"/>
  <c r="DI192" i="1" s="1"/>
  <c r="DI193" i="1" s="1"/>
  <c r="DJ174" i="1"/>
  <c r="DK127" i="1" l="1"/>
  <c r="DJ133" i="1"/>
  <c r="DJ183" i="1" s="1"/>
  <c r="DJ185" i="1" s="1"/>
  <c r="DJ149" i="1"/>
  <c r="DJ175" i="1" s="1"/>
  <c r="DJ176" i="1"/>
  <c r="DJ95" i="1"/>
  <c r="DJ161" i="1"/>
  <c r="DJ102" i="1" s="1"/>
  <c r="DJ103" i="1" s="1"/>
  <c r="DK131" i="1" l="1"/>
  <c r="DJ162" i="1"/>
  <c r="DJ163" i="1" s="1"/>
  <c r="DJ115" i="1" s="1"/>
  <c r="DJ187" i="1"/>
  <c r="DK99" i="1"/>
  <c r="DK109" i="1" s="1"/>
  <c r="DK143" i="1" l="1"/>
  <c r="DK144" i="1" s="1"/>
  <c r="DK132" i="1"/>
  <c r="DK101" i="1"/>
  <c r="DK159" i="1" s="1"/>
  <c r="DK108" i="1"/>
  <c r="DJ164" i="1"/>
  <c r="DJ165" i="1" s="1"/>
  <c r="DJ116" i="1" s="1"/>
  <c r="DJ117" i="1" s="1"/>
  <c r="DK113" i="1" l="1"/>
  <c r="DJ188" i="1"/>
  <c r="DJ166" i="1"/>
  <c r="DK145" i="1"/>
  <c r="DK128" i="1" l="1"/>
  <c r="DJ177" i="1"/>
  <c r="DJ179" i="1" s="1"/>
  <c r="DJ168" i="1"/>
  <c r="DK156" i="1"/>
  <c r="DK123" i="1"/>
  <c r="DK129" i="1" s="1"/>
  <c r="DK122" i="1"/>
  <c r="DK146" i="1" s="1"/>
  <c r="DK157" i="1" s="1"/>
  <c r="DK147" i="1" l="1"/>
  <c r="DJ189" i="1"/>
  <c r="DJ190" i="1" s="1"/>
  <c r="DJ192" i="1" s="1"/>
  <c r="DJ193" i="1" s="1"/>
  <c r="DK174" i="1"/>
  <c r="DK148" i="1"/>
  <c r="DK153" i="1" s="1"/>
  <c r="DK155" i="1" s="1"/>
  <c r="DK158" i="1" s="1"/>
  <c r="DK160" i="1" s="1"/>
  <c r="DK88" i="1"/>
  <c r="DK89" i="1" s="1"/>
  <c r="DK94" i="1" s="1"/>
  <c r="DK130" i="1"/>
  <c r="DL127" i="1" l="1"/>
  <c r="DK133" i="1"/>
  <c r="DK183" i="1" s="1"/>
  <c r="DK185" i="1" s="1"/>
  <c r="DK149" i="1"/>
  <c r="DK175" i="1" s="1"/>
  <c r="DK161" i="1"/>
  <c r="DK102" i="1" s="1"/>
  <c r="DK103" i="1" s="1"/>
  <c r="DK95" i="1"/>
  <c r="DK176" i="1"/>
  <c r="DL131" i="1" l="1"/>
  <c r="DK187" i="1"/>
  <c r="DL99" i="1"/>
  <c r="DL109" i="1" s="1"/>
  <c r="DK162" i="1"/>
  <c r="DL143" i="1" l="1"/>
  <c r="DL144" i="1" s="1"/>
  <c r="DL132" i="1"/>
  <c r="DL108" i="1"/>
  <c r="DL101" i="1"/>
  <c r="DL159" i="1" s="1"/>
  <c r="DK163" i="1"/>
  <c r="DK115" i="1" s="1"/>
  <c r="DK164" i="1" l="1"/>
  <c r="DK165" i="1" s="1"/>
  <c r="DK116" i="1" s="1"/>
  <c r="DK117" i="1" s="1"/>
  <c r="DL145" i="1"/>
  <c r="DL113" i="1" l="1"/>
  <c r="DK188" i="1"/>
  <c r="DL128" i="1"/>
  <c r="DL156" i="1"/>
  <c r="DK166" i="1"/>
  <c r="DK177" i="1" l="1"/>
  <c r="DK179" i="1" s="1"/>
  <c r="DK168" i="1"/>
  <c r="DL122" i="1"/>
  <c r="DL146" i="1" s="1"/>
  <c r="DL123" i="1"/>
  <c r="DL129" i="1" l="1"/>
  <c r="DL88" i="1"/>
  <c r="DL89" i="1" s="1"/>
  <c r="DL94" i="1" s="1"/>
  <c r="DL174" i="1"/>
  <c r="DK189" i="1"/>
  <c r="DK190" i="1" s="1"/>
  <c r="DK192" i="1" s="1"/>
  <c r="DK193" i="1" s="1"/>
  <c r="DL157" i="1"/>
  <c r="DL147" i="1"/>
  <c r="DL148" i="1" l="1"/>
  <c r="DL153" i="1" s="1"/>
  <c r="DL155" i="1" s="1"/>
  <c r="DL158" i="1" s="1"/>
  <c r="DL160" i="1" s="1"/>
  <c r="DL95" i="1"/>
  <c r="DL176" i="1"/>
  <c r="DL130" i="1"/>
  <c r="DM127" i="1" l="1"/>
  <c r="DL133" i="1"/>
  <c r="DL183" i="1" s="1"/>
  <c r="DL185" i="1" s="1"/>
  <c r="DL161" i="1"/>
  <c r="DL102" i="1" s="1"/>
  <c r="DL103" i="1" s="1"/>
  <c r="DL149" i="1"/>
  <c r="DL175" i="1" s="1"/>
  <c r="DM131" i="1" l="1"/>
  <c r="DM143" i="1" s="1"/>
  <c r="DM144" i="1" s="1"/>
  <c r="DL187" i="1"/>
  <c r="DM99" i="1"/>
  <c r="DM109" i="1" s="1"/>
  <c r="DL162" i="1"/>
  <c r="DM132" i="1" l="1"/>
  <c r="DM101" i="1"/>
  <c r="DM159" i="1" s="1"/>
  <c r="DM108" i="1"/>
  <c r="DL163" i="1"/>
  <c r="DL115" i="1" s="1"/>
  <c r="DM145" i="1" l="1"/>
  <c r="DL164" i="1"/>
  <c r="DM156" i="1" l="1"/>
  <c r="DM128" i="1"/>
  <c r="DL165" i="1"/>
  <c r="DL116" i="1" s="1"/>
  <c r="DL117" i="1" s="1"/>
  <c r="DL166" i="1" l="1"/>
  <c r="DL168" i="1" s="1"/>
  <c r="DL188" i="1"/>
  <c r="DM113" i="1"/>
  <c r="DL177" i="1" l="1"/>
  <c r="DL179" i="1" s="1"/>
  <c r="DM122" i="1"/>
  <c r="DM146" i="1" s="1"/>
  <c r="DM123" i="1"/>
  <c r="DM174" i="1"/>
  <c r="DL189" i="1"/>
  <c r="DL190" i="1" s="1"/>
  <c r="DL192" i="1" s="1"/>
  <c r="DL193" i="1" s="1"/>
  <c r="DM129" i="1" l="1"/>
  <c r="DM88" i="1"/>
  <c r="DM89" i="1" s="1"/>
  <c r="DM94" i="1" s="1"/>
  <c r="DM157" i="1"/>
  <c r="DM147" i="1"/>
  <c r="DM148" i="1" l="1"/>
  <c r="DM153" i="1" s="1"/>
  <c r="DM155" i="1" s="1"/>
  <c r="DM158" i="1" s="1"/>
  <c r="DM160" i="1" s="1"/>
  <c r="DM176" i="1"/>
  <c r="DM95" i="1"/>
  <c r="DM130" i="1"/>
  <c r="DN127" i="1" l="1"/>
  <c r="DM133" i="1"/>
  <c r="DM183" i="1" s="1"/>
  <c r="DM185" i="1" s="1"/>
  <c r="DM161" i="1"/>
  <c r="DM102" i="1" s="1"/>
  <c r="DM103" i="1" s="1"/>
  <c r="DM149" i="1"/>
  <c r="DM175" i="1" s="1"/>
  <c r="DN131" i="1" l="1"/>
  <c r="DN132" i="1" s="1"/>
  <c r="DM162" i="1"/>
  <c r="DN99" i="1"/>
  <c r="DN109" i="1" s="1"/>
  <c r="DM187" i="1"/>
  <c r="DN143" i="1" l="1"/>
  <c r="DN144" i="1" s="1"/>
  <c r="DN108" i="1"/>
  <c r="DN101" i="1"/>
  <c r="DN159" i="1" s="1"/>
  <c r="DM163" i="1"/>
  <c r="DM115" i="1" s="1"/>
  <c r="DM164" i="1" l="1"/>
  <c r="DM165" i="1" s="1"/>
  <c r="DM116" i="1" s="1"/>
  <c r="DM117" i="1" s="1"/>
  <c r="DN145" i="1"/>
  <c r="DN156" i="1" l="1"/>
  <c r="DN128" i="1"/>
  <c r="DN113" i="1"/>
  <c r="DM188" i="1"/>
  <c r="DM166" i="1"/>
  <c r="DM177" i="1" l="1"/>
  <c r="DM179" i="1" s="1"/>
  <c r="DM168" i="1"/>
  <c r="DN123" i="1"/>
  <c r="DN122" i="1"/>
  <c r="DN146" i="1" s="1"/>
  <c r="DN157" i="1" l="1"/>
  <c r="DN147" i="1"/>
  <c r="DN129" i="1"/>
  <c r="DN88" i="1"/>
  <c r="DN89" i="1" s="1"/>
  <c r="DN94" i="1" s="1"/>
  <c r="DM189" i="1"/>
  <c r="DM190" i="1" s="1"/>
  <c r="DM192" i="1" s="1"/>
  <c r="DM193" i="1" s="1"/>
  <c r="DN174" i="1"/>
  <c r="DN95" i="1" l="1"/>
  <c r="DN176" i="1"/>
  <c r="DN130" i="1"/>
  <c r="DN148" i="1"/>
  <c r="DN153" i="1" s="1"/>
  <c r="DN155" i="1" s="1"/>
  <c r="DN158" i="1" s="1"/>
  <c r="DN160" i="1" s="1"/>
  <c r="DO127" i="1" l="1"/>
  <c r="DN133" i="1"/>
  <c r="DN183" i="1" s="1"/>
  <c r="DN185" i="1" s="1"/>
  <c r="DN161" i="1"/>
  <c r="DN102" i="1" s="1"/>
  <c r="DN103" i="1" s="1"/>
  <c r="DN149" i="1"/>
  <c r="DN175" i="1" s="1"/>
  <c r="DO131" i="1" l="1"/>
  <c r="DO143" i="1" s="1"/>
  <c r="DO144" i="1" s="1"/>
  <c r="DO99" i="1"/>
  <c r="DO109" i="1" s="1"/>
  <c r="DN187" i="1"/>
  <c r="DN162" i="1"/>
  <c r="DO132" i="1" l="1"/>
  <c r="DO108" i="1"/>
  <c r="DO101" i="1"/>
  <c r="DO159" i="1" s="1"/>
  <c r="DN163" i="1"/>
  <c r="DN115" i="1" s="1"/>
  <c r="DN164" i="1" l="1"/>
  <c r="DN165" i="1" s="1"/>
  <c r="DN116" i="1" s="1"/>
  <c r="DN117" i="1" s="1"/>
  <c r="DO145" i="1"/>
  <c r="DO128" i="1" l="1"/>
  <c r="DO156" i="1"/>
  <c r="DN188" i="1"/>
  <c r="DO113" i="1"/>
  <c r="DN166" i="1"/>
  <c r="DN177" i="1" l="1"/>
  <c r="DN179" i="1" s="1"/>
  <c r="DN168" i="1"/>
  <c r="DO123" i="1"/>
  <c r="DO122" i="1"/>
  <c r="DO146" i="1" s="1"/>
  <c r="DO129" i="1" l="1"/>
  <c r="DO88" i="1"/>
  <c r="DO89" i="1" s="1"/>
  <c r="DO94" i="1" s="1"/>
  <c r="DO174" i="1"/>
  <c r="DN189" i="1"/>
  <c r="DN190" i="1" s="1"/>
  <c r="DN192" i="1" s="1"/>
  <c r="DN193" i="1" s="1"/>
  <c r="DO157" i="1"/>
  <c r="DO147" i="1"/>
  <c r="DO148" i="1" l="1"/>
  <c r="DO153" i="1" s="1"/>
  <c r="DO155" i="1" s="1"/>
  <c r="DO158" i="1" s="1"/>
  <c r="DO160" i="1" s="1"/>
  <c r="DO176" i="1"/>
  <c r="DO95" i="1"/>
  <c r="DO130" i="1"/>
  <c r="DP127" i="1" l="1"/>
  <c r="DO133" i="1"/>
  <c r="DO183" i="1" s="1"/>
  <c r="DO185" i="1" s="1"/>
  <c r="DO161" i="1"/>
  <c r="DO102" i="1" s="1"/>
  <c r="DO103" i="1" s="1"/>
  <c r="DO149" i="1"/>
  <c r="DO175" i="1" s="1"/>
  <c r="DP131" i="1" l="1"/>
  <c r="DP143" i="1"/>
  <c r="DP144" i="1" s="1"/>
  <c r="DP132" i="1"/>
  <c r="DP99" i="1"/>
  <c r="DP109" i="1" s="1"/>
  <c r="DO187" i="1"/>
  <c r="DO162" i="1"/>
  <c r="DO163" i="1" l="1"/>
  <c r="DO115" i="1" s="1"/>
  <c r="DP108" i="1"/>
  <c r="DP101" i="1"/>
  <c r="DP159" i="1" s="1"/>
  <c r="DO164" i="1" l="1"/>
  <c r="DP145" i="1"/>
  <c r="DO165" i="1"/>
  <c r="DO116" i="1" s="1"/>
  <c r="DO117" i="1" s="1"/>
  <c r="DP113" i="1" l="1"/>
  <c r="DO188" i="1"/>
  <c r="DP156" i="1"/>
  <c r="DP128" i="1"/>
  <c r="DO166" i="1"/>
  <c r="DO168" i="1" l="1"/>
  <c r="DO177" i="1"/>
  <c r="DO179" i="1" s="1"/>
  <c r="DP123" i="1"/>
  <c r="DP122" i="1"/>
  <c r="DP146" i="1" s="1"/>
  <c r="DP157" i="1" l="1"/>
  <c r="DP147" i="1"/>
  <c r="DO189" i="1"/>
  <c r="DO190" i="1" s="1"/>
  <c r="DO192" i="1" s="1"/>
  <c r="DO193" i="1" s="1"/>
  <c r="DP174" i="1"/>
  <c r="DP129" i="1"/>
  <c r="DP88" i="1"/>
  <c r="DP89" i="1" s="1"/>
  <c r="DP94" i="1" s="1"/>
  <c r="DP95" i="1" l="1"/>
  <c r="DP176" i="1"/>
  <c r="DP148" i="1"/>
  <c r="DP153" i="1" s="1"/>
  <c r="DP155" i="1" s="1"/>
  <c r="DP158" i="1" s="1"/>
  <c r="DP160" i="1" s="1"/>
  <c r="DP130" i="1"/>
  <c r="DQ127" i="1" l="1"/>
  <c r="DP133" i="1"/>
  <c r="DP183" i="1" s="1"/>
  <c r="DP185" i="1" s="1"/>
  <c r="DP149" i="1"/>
  <c r="DP175" i="1" s="1"/>
  <c r="DP161" i="1"/>
  <c r="DP102" i="1" s="1"/>
  <c r="DP103" i="1" s="1"/>
  <c r="DQ131" i="1" l="1"/>
  <c r="DQ143" i="1" s="1"/>
  <c r="DQ144" i="1" s="1"/>
  <c r="DQ99" i="1"/>
  <c r="DQ109" i="1" s="1"/>
  <c r="DP187" i="1"/>
  <c r="DP162" i="1"/>
  <c r="DQ132" i="1" l="1"/>
  <c r="DP163" i="1"/>
  <c r="DP115" i="1" s="1"/>
  <c r="DQ108" i="1"/>
  <c r="DQ101" i="1"/>
  <c r="DQ159" i="1" s="1"/>
  <c r="DP164" i="1" l="1"/>
  <c r="DP165" i="1" s="1"/>
  <c r="DP116" i="1" s="1"/>
  <c r="DP117" i="1" s="1"/>
  <c r="DQ145" i="1"/>
  <c r="DP188" i="1" l="1"/>
  <c r="DQ113" i="1"/>
  <c r="DP166" i="1"/>
  <c r="DQ128" i="1"/>
  <c r="DQ156" i="1"/>
  <c r="DP168" i="1" l="1"/>
  <c r="DP177" i="1"/>
  <c r="DP179" i="1" s="1"/>
  <c r="DQ123" i="1"/>
  <c r="DQ122" i="1"/>
  <c r="DQ146" i="1" s="1"/>
  <c r="DQ129" i="1" l="1"/>
  <c r="DQ88" i="1"/>
  <c r="DQ89" i="1" s="1"/>
  <c r="DQ94" i="1" s="1"/>
  <c r="DQ174" i="1"/>
  <c r="DP189" i="1"/>
  <c r="DP190" i="1" s="1"/>
  <c r="DP192" i="1" s="1"/>
  <c r="DP193" i="1" s="1"/>
  <c r="DQ157" i="1"/>
  <c r="DQ147" i="1"/>
  <c r="DQ148" i="1" l="1"/>
  <c r="DQ153" i="1" s="1"/>
  <c r="DQ155" i="1" s="1"/>
  <c r="DQ158" i="1" s="1"/>
  <c r="DQ160" i="1" s="1"/>
  <c r="DQ95" i="1"/>
  <c r="DQ176" i="1"/>
  <c r="DQ130" i="1"/>
  <c r="DR127" i="1" l="1"/>
  <c r="DQ133" i="1"/>
  <c r="DQ183" i="1" s="1"/>
  <c r="DQ185" i="1" s="1"/>
  <c r="DQ149" i="1"/>
  <c r="DQ175" i="1" s="1"/>
  <c r="DQ161" i="1"/>
  <c r="DQ102" i="1" s="1"/>
  <c r="DQ103" i="1" s="1"/>
  <c r="DR131" i="1" l="1"/>
  <c r="DR143" i="1" s="1"/>
  <c r="DR144" i="1" s="1"/>
  <c r="DQ187" i="1"/>
  <c r="DR99" i="1"/>
  <c r="DR109" i="1" s="1"/>
  <c r="DQ162" i="1"/>
  <c r="DR132" i="1" l="1"/>
  <c r="DQ163" i="1"/>
  <c r="DQ115" i="1" s="1"/>
  <c r="DR101" i="1"/>
  <c r="DR159" i="1" s="1"/>
  <c r="DR108" i="1"/>
  <c r="DR145" i="1" l="1"/>
  <c r="DQ164" i="1"/>
  <c r="DR156" i="1" l="1"/>
  <c r="DQ165" i="1"/>
  <c r="DQ116" i="1" s="1"/>
  <c r="DQ117" i="1" s="1"/>
  <c r="DR128" i="1"/>
  <c r="DQ188" i="1" l="1"/>
  <c r="DR113" i="1"/>
  <c r="DQ166" i="1"/>
  <c r="DQ168" i="1" l="1"/>
  <c r="DQ177" i="1"/>
  <c r="DQ179" i="1" s="1"/>
  <c r="DR122" i="1"/>
  <c r="DR146" i="1" s="1"/>
  <c r="DR123" i="1"/>
  <c r="DR129" i="1" l="1"/>
  <c r="DR88" i="1"/>
  <c r="DR89" i="1" s="1"/>
  <c r="DR94" i="1" s="1"/>
  <c r="DR157" i="1"/>
  <c r="DR147" i="1"/>
  <c r="DQ189" i="1"/>
  <c r="DQ190" i="1" s="1"/>
  <c r="DQ192" i="1" s="1"/>
  <c r="DQ193" i="1" s="1"/>
  <c r="DR174" i="1"/>
  <c r="DR148" i="1" l="1"/>
  <c r="DR153" i="1" s="1"/>
  <c r="DR155" i="1" s="1"/>
  <c r="DR158" i="1" s="1"/>
  <c r="DR160" i="1" s="1"/>
  <c r="DR95" i="1"/>
  <c r="DR176" i="1"/>
  <c r="DR130" i="1"/>
  <c r="DS127" i="1" l="1"/>
  <c r="DR133" i="1"/>
  <c r="DR183" i="1" s="1"/>
  <c r="DR185" i="1" s="1"/>
  <c r="DR149" i="1"/>
  <c r="DR175" i="1" s="1"/>
  <c r="DR161" i="1"/>
  <c r="DR102" i="1" s="1"/>
  <c r="DR103" i="1" s="1"/>
  <c r="DS131" i="1" l="1"/>
  <c r="DS132" i="1" s="1"/>
  <c r="DS99" i="1"/>
  <c r="DS109" i="1" s="1"/>
  <c r="DR187" i="1"/>
  <c r="DR162" i="1"/>
  <c r="DS143" i="1" l="1"/>
  <c r="DS144" i="1" s="1"/>
  <c r="DR163" i="1"/>
  <c r="DR115" i="1" s="1"/>
  <c r="DS108" i="1"/>
  <c r="DS101" i="1"/>
  <c r="DS159" i="1" s="1"/>
  <c r="DS145" i="1" l="1"/>
  <c r="DR164" i="1"/>
  <c r="DR165" i="1"/>
  <c r="DR116" i="1" s="1"/>
  <c r="DR117" i="1" s="1"/>
  <c r="DR166" i="1" l="1"/>
  <c r="DS156" i="1"/>
  <c r="DS128" i="1"/>
  <c r="DR188" i="1"/>
  <c r="DS113" i="1"/>
  <c r="DR168" i="1" l="1"/>
  <c r="DR177" i="1"/>
  <c r="DR179" i="1" s="1"/>
  <c r="DS123" i="1"/>
  <c r="DS122" i="1"/>
  <c r="DS146" i="1" s="1"/>
  <c r="DS157" i="1" l="1"/>
  <c r="DS147" i="1"/>
  <c r="DS129" i="1"/>
  <c r="DS88" i="1"/>
  <c r="DS89" i="1" s="1"/>
  <c r="DS94" i="1" s="1"/>
  <c r="DR189" i="1"/>
  <c r="DR190" i="1" s="1"/>
  <c r="DR192" i="1" s="1"/>
  <c r="DR193" i="1" s="1"/>
  <c r="DS174" i="1"/>
  <c r="DS176" i="1" l="1"/>
  <c r="DS95" i="1"/>
  <c r="DS130" i="1"/>
  <c r="DS148" i="1"/>
  <c r="DS153" i="1" s="1"/>
  <c r="DS155" i="1" s="1"/>
  <c r="DS158" i="1" s="1"/>
  <c r="DS160" i="1" s="1"/>
  <c r="DT127" i="1" l="1"/>
  <c r="DS133" i="1"/>
  <c r="DS183" i="1" s="1"/>
  <c r="DS185" i="1" s="1"/>
  <c r="DS149" i="1"/>
  <c r="DS175" i="1" s="1"/>
  <c r="DS161" i="1"/>
  <c r="DS102" i="1" s="1"/>
  <c r="DS103" i="1" s="1"/>
  <c r="DT131" i="1" l="1"/>
  <c r="DT143" i="1" s="1"/>
  <c r="DT144" i="1" s="1"/>
  <c r="DS162" i="1"/>
  <c r="DS187" i="1"/>
  <c r="DT99" i="1"/>
  <c r="DT109" i="1" s="1"/>
  <c r="DT132" i="1" l="1"/>
  <c r="DT101" i="1"/>
  <c r="DT159" i="1" s="1"/>
  <c r="DT108" i="1"/>
  <c r="DS163" i="1"/>
  <c r="DS115" i="1" s="1"/>
  <c r="DS164" i="1" l="1"/>
  <c r="DS165" i="1" s="1"/>
  <c r="DS116" i="1" s="1"/>
  <c r="DS117" i="1" s="1"/>
  <c r="DT145" i="1"/>
  <c r="DT156" i="1" l="1"/>
  <c r="DT128" i="1"/>
  <c r="DT113" i="1"/>
  <c r="DS188" i="1"/>
  <c r="DS166" i="1"/>
  <c r="DS168" i="1" l="1"/>
  <c r="DS177" i="1"/>
  <c r="DS179" i="1" s="1"/>
  <c r="DT123" i="1"/>
  <c r="DT122" i="1"/>
  <c r="DT146" i="1" s="1"/>
  <c r="DT174" i="1" l="1"/>
  <c r="DS189" i="1"/>
  <c r="DS190" i="1" s="1"/>
  <c r="DS192" i="1" s="1"/>
  <c r="DS193" i="1" s="1"/>
  <c r="DT157" i="1"/>
  <c r="DT147" i="1"/>
  <c r="DT129" i="1"/>
  <c r="DT88" i="1"/>
  <c r="DT89" i="1" s="1"/>
  <c r="DT94" i="1" s="1"/>
  <c r="DT148" i="1" l="1"/>
  <c r="DT153" i="1" s="1"/>
  <c r="DT155" i="1" s="1"/>
  <c r="DT158" i="1" s="1"/>
  <c r="DT160" i="1" s="1"/>
  <c r="DT95" i="1"/>
  <c r="DT176" i="1"/>
  <c r="DT130" i="1"/>
  <c r="DU127" i="1" l="1"/>
  <c r="DT133" i="1"/>
  <c r="DT183" i="1" s="1"/>
  <c r="DT185" i="1" s="1"/>
  <c r="DT149" i="1"/>
  <c r="DT175" i="1" s="1"/>
  <c r="DT161" i="1"/>
  <c r="DT102" i="1" s="1"/>
  <c r="DT103" i="1" s="1"/>
  <c r="DU131" i="1" l="1"/>
  <c r="DU143" i="1" s="1"/>
  <c r="DU144" i="1" s="1"/>
  <c r="DU99" i="1"/>
  <c r="DU109" i="1" s="1"/>
  <c r="DT187" i="1"/>
  <c r="DT162" i="1"/>
  <c r="DU132" i="1" l="1"/>
  <c r="DU108" i="1"/>
  <c r="DU101" i="1"/>
  <c r="DU159" i="1" s="1"/>
  <c r="DT163" i="1"/>
  <c r="DT115" i="1" s="1"/>
  <c r="DT164" i="1" l="1"/>
  <c r="DT165" i="1" s="1"/>
  <c r="DT116" i="1" s="1"/>
  <c r="DT117" i="1" s="1"/>
  <c r="DU145" i="1"/>
  <c r="DU156" i="1" l="1"/>
  <c r="DU128" i="1"/>
  <c r="DT166" i="1"/>
  <c r="DU113" i="1"/>
  <c r="DT188" i="1"/>
  <c r="DU123" i="1" l="1"/>
  <c r="DU122" i="1"/>
  <c r="DU146" i="1" s="1"/>
  <c r="DT168" i="1"/>
  <c r="DT177" i="1"/>
  <c r="DT179" i="1" s="1"/>
  <c r="DU157" i="1" l="1"/>
  <c r="DU147" i="1"/>
  <c r="DU174" i="1"/>
  <c r="DT189" i="1"/>
  <c r="DT190" i="1" s="1"/>
  <c r="DT192" i="1" s="1"/>
  <c r="DT193" i="1" s="1"/>
  <c r="DU129" i="1"/>
  <c r="DU88" i="1"/>
  <c r="DU89" i="1" s="1"/>
  <c r="DU94" i="1" s="1"/>
  <c r="DU176" i="1" l="1"/>
  <c r="DU95" i="1"/>
  <c r="DU148" i="1"/>
  <c r="DU153" i="1" s="1"/>
  <c r="DU155" i="1" s="1"/>
  <c r="DU158" i="1" s="1"/>
  <c r="DU160" i="1" s="1"/>
  <c r="DU130" i="1"/>
  <c r="DV127" i="1" l="1"/>
  <c r="DU133" i="1"/>
  <c r="DU183" i="1" s="1"/>
  <c r="DU185" i="1" s="1"/>
  <c r="DU161" i="1"/>
  <c r="DU102" i="1" s="1"/>
  <c r="DU103" i="1" s="1"/>
  <c r="DU149" i="1"/>
  <c r="DU175" i="1" s="1"/>
  <c r="DV131" i="1" l="1"/>
  <c r="DV132" i="1" s="1"/>
  <c r="DV143" i="1"/>
  <c r="DV144" i="1" s="1"/>
  <c r="DU187" i="1"/>
  <c r="DV99" i="1"/>
  <c r="DV109" i="1" s="1"/>
  <c r="DU162" i="1"/>
  <c r="DV108" i="1" l="1"/>
  <c r="DV101" i="1"/>
  <c r="DV159" i="1" s="1"/>
  <c r="DU163" i="1"/>
  <c r="DU115" i="1" s="1"/>
  <c r="DU164" i="1" l="1"/>
  <c r="DU165" i="1"/>
  <c r="DU116" i="1" s="1"/>
  <c r="DU117" i="1" s="1"/>
  <c r="DV145" i="1"/>
  <c r="DU166" i="1" l="1"/>
  <c r="DU177" i="1" s="1"/>
  <c r="DU179" i="1" s="1"/>
  <c r="DV128" i="1"/>
  <c r="DV156" i="1"/>
  <c r="DV113" i="1"/>
  <c r="DU188" i="1"/>
  <c r="DU168" i="1"/>
  <c r="DV174" i="1" l="1"/>
  <c r="DU189" i="1"/>
  <c r="DU190" i="1" s="1"/>
  <c r="DU192" i="1" s="1"/>
  <c r="DU193" i="1" s="1"/>
  <c r="DV123" i="1"/>
  <c r="DV122" i="1"/>
  <c r="DV146" i="1" s="1"/>
  <c r="DV129" i="1" l="1"/>
  <c r="DV88" i="1"/>
  <c r="DV89" i="1" s="1"/>
  <c r="DV94" i="1" s="1"/>
  <c r="DV157" i="1"/>
  <c r="DV147" i="1"/>
  <c r="DV148" i="1" l="1"/>
  <c r="DV153" i="1" s="1"/>
  <c r="DV155" i="1" s="1"/>
  <c r="DV158" i="1" s="1"/>
  <c r="DV160" i="1" s="1"/>
  <c r="DV95" i="1"/>
  <c r="DV176" i="1"/>
  <c r="DV130" i="1"/>
  <c r="DW127" i="1" l="1"/>
  <c r="DV133" i="1"/>
  <c r="DV183" i="1" s="1"/>
  <c r="DV185" i="1" s="1"/>
  <c r="DV149" i="1"/>
  <c r="DV175" i="1" s="1"/>
  <c r="DV161" i="1"/>
  <c r="DV102" i="1" s="1"/>
  <c r="DV103" i="1" s="1"/>
  <c r="DW131" i="1" l="1"/>
  <c r="DV162" i="1"/>
  <c r="DW99" i="1"/>
  <c r="DW109" i="1" s="1"/>
  <c r="DV187" i="1"/>
  <c r="DW143" i="1" l="1"/>
  <c r="DW144" i="1" s="1"/>
  <c r="DW132" i="1"/>
  <c r="DW108" i="1"/>
  <c r="DW101" i="1"/>
  <c r="DW159" i="1" s="1"/>
  <c r="DV163" i="1"/>
  <c r="DV115" i="1" s="1"/>
  <c r="DV164" i="1" l="1"/>
  <c r="DV165" i="1" s="1"/>
  <c r="DV116" i="1" s="1"/>
  <c r="DV117" i="1" s="1"/>
  <c r="DV188" i="1" s="1"/>
  <c r="DW145" i="1"/>
  <c r="DW113" i="1" l="1"/>
  <c r="DV166" i="1"/>
  <c r="DV168" i="1" s="1"/>
  <c r="DW128" i="1"/>
  <c r="DW156" i="1"/>
  <c r="DW123" i="1"/>
  <c r="DW129" i="1" s="1"/>
  <c r="DW122" i="1"/>
  <c r="DW146" i="1" s="1"/>
  <c r="DW157" i="1" s="1"/>
  <c r="DV177" i="1" l="1"/>
  <c r="DW147" i="1"/>
  <c r="DW130" i="1"/>
  <c r="DW88" i="1"/>
  <c r="DW89" i="1" s="1"/>
  <c r="DW94" i="1" s="1"/>
  <c r="DV179" i="1" l="1"/>
  <c r="DW174" i="1" s="1"/>
  <c r="DX127" i="1"/>
  <c r="DW133" i="1"/>
  <c r="DW183" i="1" s="1"/>
  <c r="DW185" i="1" s="1"/>
  <c r="DW95" i="1"/>
  <c r="DW176" i="1"/>
  <c r="DW148" i="1"/>
  <c r="DW153" i="1" s="1"/>
  <c r="DW155" i="1" s="1"/>
  <c r="DW158" i="1" s="1"/>
  <c r="DW160" i="1" s="1"/>
  <c r="DV189" i="1" l="1"/>
  <c r="DV190" i="1" s="1"/>
  <c r="DV192" i="1" s="1"/>
  <c r="DV193" i="1" s="1"/>
  <c r="DX131" i="1"/>
  <c r="DW149" i="1"/>
  <c r="DW175" i="1" s="1"/>
  <c r="DW161" i="1"/>
  <c r="DW102" i="1" s="1"/>
  <c r="DW103" i="1" s="1"/>
  <c r="DX132" i="1" l="1"/>
  <c r="DX143" i="1"/>
  <c r="DX144" i="1" s="1"/>
  <c r="DW162" i="1"/>
  <c r="DW163" i="1" s="1"/>
  <c r="DW115" i="1" s="1"/>
  <c r="DX99" i="1"/>
  <c r="DX109" i="1" s="1"/>
  <c r="DW187" i="1"/>
  <c r="DX108" i="1" l="1"/>
  <c r="DX101" i="1"/>
  <c r="DX159" i="1" s="1"/>
  <c r="DW164" i="1"/>
  <c r="DW165" i="1"/>
  <c r="DW116" i="1" s="1"/>
  <c r="DW117" i="1" s="1"/>
  <c r="DW188" i="1" l="1"/>
  <c r="DX113" i="1"/>
  <c r="DX145" i="1"/>
  <c r="DW166" i="1"/>
  <c r="DX128" i="1" l="1"/>
  <c r="DX123" i="1"/>
  <c r="DX129" i="1" s="1"/>
  <c r="DX122" i="1"/>
  <c r="DX146" i="1" s="1"/>
  <c r="DX157" i="1" s="1"/>
  <c r="DW177" i="1"/>
  <c r="DW179" i="1" s="1"/>
  <c r="DW168" i="1"/>
  <c r="DX156" i="1"/>
  <c r="DX147" i="1" l="1"/>
  <c r="DX148" i="1" s="1"/>
  <c r="DX153" i="1" s="1"/>
  <c r="DX155" i="1" s="1"/>
  <c r="DX158" i="1" s="1"/>
  <c r="DX160" i="1" s="1"/>
  <c r="DX174" i="1"/>
  <c r="DW189" i="1"/>
  <c r="DW190" i="1" s="1"/>
  <c r="DW192" i="1" s="1"/>
  <c r="DW193" i="1" s="1"/>
  <c r="DX88" i="1"/>
  <c r="DX89" i="1" s="1"/>
  <c r="DX94" i="1" s="1"/>
  <c r="DX130" i="1"/>
  <c r="DY127" i="1" l="1"/>
  <c r="DX133" i="1"/>
  <c r="DX183" i="1" s="1"/>
  <c r="DX185" i="1" s="1"/>
  <c r="DX149" i="1"/>
  <c r="DX175" i="1" s="1"/>
  <c r="DX161" i="1"/>
  <c r="DX102" i="1" s="1"/>
  <c r="DX103" i="1" s="1"/>
  <c r="DX176" i="1"/>
  <c r="DX95" i="1"/>
  <c r="DY131" i="1" l="1"/>
  <c r="DY99" i="1"/>
  <c r="DY109" i="1" s="1"/>
  <c r="DX187" i="1"/>
  <c r="DX162" i="1"/>
  <c r="DY143" i="1" l="1"/>
  <c r="DY144" i="1" s="1"/>
  <c r="DY132" i="1"/>
  <c r="DY108" i="1"/>
  <c r="DY101" i="1"/>
  <c r="DY159" i="1" s="1"/>
  <c r="DX163" i="1"/>
  <c r="DX115" i="1" s="1"/>
  <c r="DX164" i="1" l="1"/>
  <c r="DX165" i="1" s="1"/>
  <c r="DX116" i="1" s="1"/>
  <c r="DX117" i="1" s="1"/>
  <c r="DY145" i="1"/>
  <c r="DY113" i="1" l="1"/>
  <c r="DX188" i="1"/>
  <c r="DY128" i="1"/>
  <c r="DY156" i="1"/>
  <c r="DX166" i="1"/>
  <c r="DX177" i="1" l="1"/>
  <c r="DX179" i="1" s="1"/>
  <c r="DX168" i="1"/>
  <c r="DY123" i="1"/>
  <c r="DY122" i="1"/>
  <c r="DY146" i="1" s="1"/>
  <c r="DY174" i="1" l="1"/>
  <c r="DX189" i="1"/>
  <c r="DX190" i="1" s="1"/>
  <c r="DX192" i="1" s="1"/>
  <c r="DX193" i="1" s="1"/>
  <c r="DY157" i="1"/>
  <c r="DY147" i="1"/>
  <c r="DY129" i="1"/>
  <c r="DY88" i="1"/>
  <c r="DY89" i="1" s="1"/>
  <c r="DY94" i="1" s="1"/>
  <c r="DY148" i="1" l="1"/>
  <c r="DY153" i="1" s="1"/>
  <c r="DY155" i="1" s="1"/>
  <c r="DY158" i="1" s="1"/>
  <c r="DY160" i="1" s="1"/>
  <c r="DY149" i="1"/>
  <c r="DY175" i="1" s="1"/>
  <c r="DY176" i="1"/>
  <c r="DY95" i="1"/>
  <c r="DY130" i="1"/>
  <c r="DZ127" i="1" l="1"/>
  <c r="DY133" i="1"/>
  <c r="DY183" i="1" s="1"/>
  <c r="DY185" i="1" s="1"/>
  <c r="DY161" i="1"/>
  <c r="DY102" i="1" s="1"/>
  <c r="DY103" i="1" s="1"/>
  <c r="DZ131" i="1" l="1"/>
  <c r="DY187" i="1"/>
  <c r="DZ99" i="1"/>
  <c r="DZ109" i="1" s="1"/>
  <c r="DY162" i="1"/>
  <c r="DZ143" i="1" l="1"/>
  <c r="DZ144" i="1" s="1"/>
  <c r="DZ132" i="1"/>
  <c r="DY163" i="1"/>
  <c r="DY115" i="1" s="1"/>
  <c r="DZ108" i="1"/>
  <c r="DZ101" i="1"/>
  <c r="DZ159" i="1" s="1"/>
  <c r="DY164" i="1" l="1"/>
  <c r="DZ145" i="1"/>
  <c r="DY165" i="1"/>
  <c r="DY116" i="1" s="1"/>
  <c r="DY117" i="1" s="1"/>
  <c r="DZ113" i="1" l="1"/>
  <c r="DY188" i="1"/>
  <c r="DY166" i="1"/>
  <c r="DZ156" i="1"/>
  <c r="DZ128" i="1"/>
  <c r="DY168" i="1" l="1"/>
  <c r="DY177" i="1"/>
  <c r="DY179" i="1" s="1"/>
  <c r="DZ123" i="1"/>
  <c r="DZ122" i="1"/>
  <c r="DZ146" i="1" s="1"/>
  <c r="DZ174" i="1" l="1"/>
  <c r="DY189" i="1"/>
  <c r="DY190" i="1" s="1"/>
  <c r="DY192" i="1" s="1"/>
  <c r="DY193" i="1" s="1"/>
  <c r="DZ157" i="1"/>
  <c r="DZ147" i="1"/>
  <c r="DZ129" i="1"/>
  <c r="DZ88" i="1"/>
  <c r="DZ89" i="1" s="1"/>
  <c r="DZ94" i="1" s="1"/>
  <c r="DZ148" i="1" l="1"/>
  <c r="DZ153" i="1" s="1"/>
  <c r="DZ155" i="1" s="1"/>
  <c r="DZ158" i="1" s="1"/>
  <c r="DZ160" i="1" s="1"/>
  <c r="DZ176" i="1"/>
  <c r="DZ95" i="1"/>
  <c r="DZ130" i="1"/>
  <c r="EA127" i="1" l="1"/>
  <c r="DZ133" i="1"/>
  <c r="DZ183" i="1" s="1"/>
  <c r="DZ185" i="1" s="1"/>
  <c r="EA131" i="1"/>
  <c r="EA143" i="1" s="1"/>
  <c r="EA144" i="1" s="1"/>
  <c r="DZ149" i="1"/>
  <c r="DZ175" i="1" s="1"/>
  <c r="DZ161" i="1"/>
  <c r="DZ102" i="1" s="1"/>
  <c r="DZ103" i="1" s="1"/>
  <c r="EA132" i="1" l="1"/>
  <c r="DZ187" i="1"/>
  <c r="EA99" i="1"/>
  <c r="EA109" i="1" s="1"/>
  <c r="DZ162" i="1"/>
  <c r="DZ163" i="1" l="1"/>
  <c r="DZ115" i="1" s="1"/>
  <c r="EA108" i="1"/>
  <c r="EA101" i="1"/>
  <c r="EA159" i="1" s="1"/>
  <c r="DZ164" i="1" l="1"/>
  <c r="DZ165" i="1"/>
  <c r="DZ116" i="1" s="1"/>
  <c r="DZ117" i="1" s="1"/>
  <c r="DZ188" i="1" s="1"/>
  <c r="EA145" i="1"/>
  <c r="EA113" i="1" l="1"/>
  <c r="EA123" i="1" s="1"/>
  <c r="EA129" i="1" s="1"/>
  <c r="DZ166" i="1"/>
  <c r="DZ168" i="1"/>
  <c r="DZ177" i="1"/>
  <c r="DZ179" i="1" s="1"/>
  <c r="EA128" i="1"/>
  <c r="EA156" i="1"/>
  <c r="EA122" i="1" l="1"/>
  <c r="EA146" i="1" s="1"/>
  <c r="EA157" i="1" s="1"/>
  <c r="EA130" i="1"/>
  <c r="EA147" i="1"/>
  <c r="EA174" i="1"/>
  <c r="DZ189" i="1"/>
  <c r="DZ190" i="1" s="1"/>
  <c r="DZ192" i="1" s="1"/>
  <c r="DZ193" i="1" s="1"/>
  <c r="EA88" i="1"/>
  <c r="EA89" i="1" s="1"/>
  <c r="EA94" i="1" s="1"/>
  <c r="EB127" i="1" l="1"/>
  <c r="EA133" i="1"/>
  <c r="EA183" i="1" s="1"/>
  <c r="EA185" i="1" s="1"/>
  <c r="EA95" i="1"/>
  <c r="EA176" i="1"/>
  <c r="EA148" i="1"/>
  <c r="EA153" i="1" s="1"/>
  <c r="EA155" i="1" s="1"/>
  <c r="EA158" i="1" s="1"/>
  <c r="EA160" i="1" s="1"/>
  <c r="EB131" i="1" l="1"/>
  <c r="EA161" i="1"/>
  <c r="EA102" i="1" s="1"/>
  <c r="EA103" i="1" s="1"/>
  <c r="EA149" i="1"/>
  <c r="EA175" i="1" s="1"/>
  <c r="EB132" i="1" l="1"/>
  <c r="EB143" i="1"/>
  <c r="EB144" i="1" s="1"/>
  <c r="EB99" i="1"/>
  <c r="EB109" i="1" s="1"/>
  <c r="EA187" i="1"/>
  <c r="EA162" i="1"/>
  <c r="EA163" i="1" l="1"/>
  <c r="EA115" i="1" s="1"/>
  <c r="EB108" i="1"/>
  <c r="EB101" i="1"/>
  <c r="EB159" i="1" s="1"/>
  <c r="EB145" i="1" l="1"/>
  <c r="EA164" i="1"/>
  <c r="EA165" i="1"/>
  <c r="EA116" i="1" s="1"/>
  <c r="EA117" i="1" s="1"/>
  <c r="EA166" i="1" l="1"/>
  <c r="EB156" i="1"/>
  <c r="EB128" i="1"/>
  <c r="EB113" i="1"/>
  <c r="EA188" i="1"/>
  <c r="EB123" i="1" l="1"/>
  <c r="EB122" i="1"/>
  <c r="EB146" i="1" s="1"/>
  <c r="EA168" i="1"/>
  <c r="EA177" i="1"/>
  <c r="EA179" i="1" s="1"/>
  <c r="EB157" i="1" l="1"/>
  <c r="EB147" i="1"/>
  <c r="EB129" i="1"/>
  <c r="EB88" i="1"/>
  <c r="EB89" i="1" s="1"/>
  <c r="EB94" i="1" s="1"/>
  <c r="EB174" i="1"/>
  <c r="EA189" i="1"/>
  <c r="EA190" i="1" s="1"/>
  <c r="EA192" i="1" s="1"/>
  <c r="EA193" i="1" s="1"/>
  <c r="EB176" i="1" l="1"/>
  <c r="EB95" i="1"/>
  <c r="EB130" i="1"/>
  <c r="EB148" i="1"/>
  <c r="EB153" i="1" s="1"/>
  <c r="EB155" i="1" s="1"/>
  <c r="EB158" i="1" s="1"/>
  <c r="EB160" i="1" s="1"/>
  <c r="EC127" i="1" l="1"/>
  <c r="EB133" i="1"/>
  <c r="EB183" i="1" s="1"/>
  <c r="EB185" i="1" s="1"/>
  <c r="EB149" i="1"/>
  <c r="EB175" i="1" s="1"/>
  <c r="EB161" i="1"/>
  <c r="EB102" i="1" s="1"/>
  <c r="EB103" i="1" s="1"/>
  <c r="EC131" i="1" l="1"/>
  <c r="EC143" i="1" s="1"/>
  <c r="EC144" i="1" s="1"/>
  <c r="EC132" i="1"/>
  <c r="EB162" i="1"/>
  <c r="EC99" i="1"/>
  <c r="EC109" i="1" s="1"/>
  <c r="EB187" i="1"/>
  <c r="EC108" i="1" l="1"/>
  <c r="EC101" i="1"/>
  <c r="EC159" i="1" s="1"/>
  <c r="EB163" i="1"/>
  <c r="EB115" i="1" s="1"/>
  <c r="EB164" i="1" l="1"/>
  <c r="EC145" i="1"/>
  <c r="EB165" i="1"/>
  <c r="EB116" i="1" s="1"/>
  <c r="EB117" i="1" s="1"/>
  <c r="EB188" i="1" l="1"/>
  <c r="EC113" i="1"/>
  <c r="EC156" i="1"/>
  <c r="EB166" i="1"/>
  <c r="EC128" i="1"/>
  <c r="EC123" i="1" l="1"/>
  <c r="EC122" i="1"/>
  <c r="EC146" i="1" s="1"/>
  <c r="EB168" i="1"/>
  <c r="EB177" i="1"/>
  <c r="EB179" i="1" s="1"/>
  <c r="EC157" i="1" l="1"/>
  <c r="EC147" i="1"/>
  <c r="EB189" i="1"/>
  <c r="EB190" i="1" s="1"/>
  <c r="EB192" i="1" s="1"/>
  <c r="EB193" i="1" s="1"/>
  <c r="EC174" i="1"/>
  <c r="EC129" i="1"/>
  <c r="EC88" i="1"/>
  <c r="EC89" i="1" s="1"/>
  <c r="EC94" i="1" s="1"/>
  <c r="EC176" i="1" l="1"/>
  <c r="EC95" i="1"/>
  <c r="EC148" i="1"/>
  <c r="EC153" i="1" s="1"/>
  <c r="EC155" i="1" s="1"/>
  <c r="EC158" i="1" s="1"/>
  <c r="EC160" i="1" s="1"/>
  <c r="EC130" i="1"/>
  <c r="ED127" i="1" l="1"/>
  <c r="EC133" i="1"/>
  <c r="EC183" i="1" s="1"/>
  <c r="EC185" i="1" s="1"/>
  <c r="ED131" i="1"/>
  <c r="ED143" i="1" s="1"/>
  <c r="ED144" i="1" s="1"/>
  <c r="EC149" i="1"/>
  <c r="EC175" i="1" s="1"/>
  <c r="EC161" i="1"/>
  <c r="EC102" i="1" s="1"/>
  <c r="EC103" i="1" s="1"/>
  <c r="ED132" i="1" l="1"/>
  <c r="ED99" i="1"/>
  <c r="ED109" i="1" s="1"/>
  <c r="EC187" i="1"/>
  <c r="EC162" i="1"/>
  <c r="EC163" i="1" l="1"/>
  <c r="EC115" i="1" s="1"/>
  <c r="ED101" i="1"/>
  <c r="ED159" i="1" s="1"/>
  <c r="ED108" i="1"/>
  <c r="ED145" i="1" l="1"/>
  <c r="EC164" i="1"/>
  <c r="EC165" i="1" s="1"/>
  <c r="EC116" i="1" s="1"/>
  <c r="EC117" i="1" s="1"/>
  <c r="ED128" i="1" l="1"/>
  <c r="ED113" i="1"/>
  <c r="EC188" i="1"/>
  <c r="EC166" i="1"/>
  <c r="ED156" i="1"/>
  <c r="ED123" i="1" l="1"/>
  <c r="ED122" i="1"/>
  <c r="ED146" i="1" s="1"/>
  <c r="EC177" i="1"/>
  <c r="EC179" i="1" s="1"/>
  <c r="EC168" i="1"/>
  <c r="ED157" i="1" l="1"/>
  <c r="ED147" i="1"/>
  <c r="ED129" i="1"/>
  <c r="ED88" i="1"/>
  <c r="ED89" i="1" s="1"/>
  <c r="ED94" i="1" s="1"/>
  <c r="ED174" i="1"/>
  <c r="EC189" i="1"/>
  <c r="EC190" i="1" s="1"/>
  <c r="EC192" i="1" s="1"/>
  <c r="EC193" i="1" s="1"/>
  <c r="ED176" i="1" l="1"/>
  <c r="ED95" i="1"/>
  <c r="ED130" i="1"/>
  <c r="ED148" i="1"/>
  <c r="ED153" i="1" s="1"/>
  <c r="ED155" i="1" s="1"/>
  <c r="ED158" i="1" s="1"/>
  <c r="ED160" i="1" s="1"/>
  <c r="EE127" i="1" l="1"/>
  <c r="ED133" i="1"/>
  <c r="ED183" i="1" s="1"/>
  <c r="ED185" i="1" s="1"/>
  <c r="ED161" i="1"/>
  <c r="ED102" i="1" s="1"/>
  <c r="ED103" i="1" s="1"/>
  <c r="ED149" i="1"/>
  <c r="ED175" i="1" s="1"/>
  <c r="EE131" i="1" l="1"/>
  <c r="ED187" i="1"/>
  <c r="EE99" i="1"/>
  <c r="EE109" i="1" s="1"/>
  <c r="ED162" i="1"/>
  <c r="EE143" i="1" l="1"/>
  <c r="EE144" i="1" s="1"/>
  <c r="EE132" i="1"/>
  <c r="ED163" i="1"/>
  <c r="ED115" i="1" s="1"/>
  <c r="EE101" i="1"/>
  <c r="EE159" i="1" s="1"/>
  <c r="EE108" i="1"/>
  <c r="ED164" i="1" l="1"/>
  <c r="ED165" i="1"/>
  <c r="ED116" i="1" s="1"/>
  <c r="ED117" i="1" s="1"/>
  <c r="EE145" i="1"/>
  <c r="EE128" i="1" l="1"/>
  <c r="EE156" i="1"/>
  <c r="EE113" i="1"/>
  <c r="ED188" i="1"/>
  <c r="ED166" i="1"/>
  <c r="EE123" i="1" l="1"/>
  <c r="EE122" i="1"/>
  <c r="EE146" i="1" s="1"/>
  <c r="ED177" i="1"/>
  <c r="ED179" i="1" s="1"/>
  <c r="ED168" i="1"/>
  <c r="ED189" i="1" l="1"/>
  <c r="ED190" i="1" s="1"/>
  <c r="ED192" i="1" s="1"/>
  <c r="ED193" i="1" s="1"/>
  <c r="EE174" i="1"/>
  <c r="EE157" i="1"/>
  <c r="EE147" i="1"/>
  <c r="EE129" i="1"/>
  <c r="EE88" i="1"/>
  <c r="EE89" i="1" s="1"/>
  <c r="EE94" i="1" s="1"/>
  <c r="EE148" i="1" l="1"/>
  <c r="EE153" i="1" s="1"/>
  <c r="EE155" i="1" s="1"/>
  <c r="EE158" i="1" s="1"/>
  <c r="EE160" i="1" s="1"/>
  <c r="EE130" i="1"/>
  <c r="EE176" i="1"/>
  <c r="EE95" i="1"/>
  <c r="EF127" i="1" l="1"/>
  <c r="EF131" i="1" s="1"/>
  <c r="EF143" i="1" s="1"/>
  <c r="EF144" i="1" s="1"/>
  <c r="EE133" i="1"/>
  <c r="EE183" i="1" s="1"/>
  <c r="EE185" i="1" s="1"/>
  <c r="EE149" i="1"/>
  <c r="EE175" i="1" s="1"/>
  <c r="EE161" i="1"/>
  <c r="EE102" i="1" s="1"/>
  <c r="EE103" i="1" s="1"/>
  <c r="EF132" i="1" l="1"/>
  <c r="EE187" i="1"/>
  <c r="EF99" i="1"/>
  <c r="EF109" i="1" s="1"/>
  <c r="EE162" i="1"/>
  <c r="EE163" i="1" l="1"/>
  <c r="EE115" i="1" s="1"/>
  <c r="EF108" i="1"/>
  <c r="EF101" i="1"/>
  <c r="EF159" i="1" s="1"/>
  <c r="EF145" i="1" l="1"/>
  <c r="EE164" i="1"/>
  <c r="EE165" i="1"/>
  <c r="EE116" i="1" s="1"/>
  <c r="EE117" i="1" s="1"/>
  <c r="EE166" i="1" l="1"/>
  <c r="EF156" i="1"/>
  <c r="EF128" i="1"/>
  <c r="EF113" i="1"/>
  <c r="EE188" i="1"/>
  <c r="EF123" i="1" l="1"/>
  <c r="EF122" i="1"/>
  <c r="EF146" i="1" s="1"/>
  <c r="EE177" i="1"/>
  <c r="EE179" i="1" s="1"/>
  <c r="EE168" i="1"/>
  <c r="EF157" i="1" l="1"/>
  <c r="EF147" i="1"/>
  <c r="EF129" i="1"/>
  <c r="EF88" i="1"/>
  <c r="EF89" i="1" s="1"/>
  <c r="EF94" i="1" s="1"/>
  <c r="EF174" i="1"/>
  <c r="EE189" i="1"/>
  <c r="EE190" i="1" s="1"/>
  <c r="EE192" i="1" s="1"/>
  <c r="EE193" i="1" s="1"/>
  <c r="EF148" i="1" l="1"/>
  <c r="EF153" i="1" s="1"/>
  <c r="EF155" i="1" s="1"/>
  <c r="EF158" i="1" s="1"/>
  <c r="EF160" i="1" s="1"/>
  <c r="EF176" i="1"/>
  <c r="EF95" i="1"/>
  <c r="EF130" i="1"/>
  <c r="EF149" i="1" l="1"/>
  <c r="EF175" i="1" s="1"/>
  <c r="EG127" i="1"/>
  <c r="EG131" i="1" s="1"/>
  <c r="EG143" i="1" s="1"/>
  <c r="EG144" i="1" s="1"/>
  <c r="EF133" i="1"/>
  <c r="EF183" i="1" s="1"/>
  <c r="EF185" i="1" s="1"/>
  <c r="EF161" i="1"/>
  <c r="EF102" i="1" s="1"/>
  <c r="EF103" i="1" s="1"/>
  <c r="EG132" i="1" l="1"/>
  <c r="EF187" i="1"/>
  <c r="EG99" i="1"/>
  <c r="EG109" i="1" s="1"/>
  <c r="EF162" i="1"/>
  <c r="EF163" i="1" l="1"/>
  <c r="EF115" i="1" s="1"/>
  <c r="EG101" i="1"/>
  <c r="EG159" i="1" s="1"/>
  <c r="EG108" i="1"/>
  <c r="EG145" i="1" l="1"/>
  <c r="EF164" i="1"/>
  <c r="EF165" i="1" s="1"/>
  <c r="EF116" i="1" s="1"/>
  <c r="EF117" i="1" s="1"/>
  <c r="EG113" i="1" l="1"/>
  <c r="EF188" i="1"/>
  <c r="EF166" i="1"/>
  <c r="EG156" i="1"/>
  <c r="EG128" i="1"/>
  <c r="EF168" i="1" l="1"/>
  <c r="EF177" i="1"/>
  <c r="EF179" i="1" s="1"/>
  <c r="EG123" i="1"/>
  <c r="EG122" i="1"/>
  <c r="EG146" i="1" s="1"/>
  <c r="EF189" i="1" l="1"/>
  <c r="EF190" i="1" s="1"/>
  <c r="EF192" i="1" s="1"/>
  <c r="EF193" i="1" s="1"/>
  <c r="EG174" i="1"/>
  <c r="EG157" i="1"/>
  <c r="EG147" i="1"/>
  <c r="EG129" i="1"/>
  <c r="EG88" i="1"/>
  <c r="EG89" i="1" s="1"/>
  <c r="EG94" i="1" s="1"/>
  <c r="EG130" i="1" l="1"/>
  <c r="EG148" i="1"/>
  <c r="EG153" i="1" s="1"/>
  <c r="EG155" i="1" s="1"/>
  <c r="EG158" i="1" s="1"/>
  <c r="EG160" i="1" s="1"/>
  <c r="EG176" i="1"/>
  <c r="EG95" i="1"/>
  <c r="EG149" i="1" l="1"/>
  <c r="EG175" i="1" s="1"/>
  <c r="EH127" i="1"/>
  <c r="EG133" i="1"/>
  <c r="EG183" i="1" s="1"/>
  <c r="EG185" i="1" s="1"/>
  <c r="EG161" i="1"/>
  <c r="EG102" i="1" s="1"/>
  <c r="EG103" i="1" s="1"/>
  <c r="EH131" i="1" l="1"/>
  <c r="EH99" i="1"/>
  <c r="EH109" i="1" s="1"/>
  <c r="EG187" i="1"/>
  <c r="EG162" i="1"/>
  <c r="EH132" i="1" l="1"/>
  <c r="EH143" i="1"/>
  <c r="EH144" i="1" s="1"/>
  <c r="EH108" i="1"/>
  <c r="EH101" i="1"/>
  <c r="EH159" i="1" s="1"/>
  <c r="EG163" i="1"/>
  <c r="EG115" i="1" s="1"/>
  <c r="EG164" i="1" l="1"/>
  <c r="EH145" i="1"/>
  <c r="EH128" i="1" l="1"/>
  <c r="EH156" i="1"/>
  <c r="EG165" i="1"/>
  <c r="EG116" i="1" s="1"/>
  <c r="EG117" i="1" s="1"/>
  <c r="EH113" i="1" l="1"/>
  <c r="EG188" i="1"/>
  <c r="EG166" i="1"/>
  <c r="EG177" i="1" l="1"/>
  <c r="EG179" i="1" s="1"/>
  <c r="EG168" i="1"/>
  <c r="EH123" i="1"/>
  <c r="EH122" i="1"/>
  <c r="EH146" i="1" s="1"/>
  <c r="EH129" i="1" l="1"/>
  <c r="EH88" i="1"/>
  <c r="EH89" i="1" s="1"/>
  <c r="EH94" i="1" s="1"/>
  <c r="EH157" i="1"/>
  <c r="EH147" i="1"/>
  <c r="EH174" i="1"/>
  <c r="EG189" i="1"/>
  <c r="EG190" i="1" s="1"/>
  <c r="EG192" i="1" s="1"/>
  <c r="EG193" i="1" s="1"/>
  <c r="EH148" i="1" l="1"/>
  <c r="EH153" i="1" s="1"/>
  <c r="EH155" i="1" s="1"/>
  <c r="EH158" i="1" s="1"/>
  <c r="EH160" i="1" s="1"/>
  <c r="EH176" i="1"/>
  <c r="EH95" i="1"/>
  <c r="EH130" i="1"/>
  <c r="EI127" i="1" l="1"/>
  <c r="EH133" i="1"/>
  <c r="EH183" i="1" s="1"/>
  <c r="EH185" i="1" s="1"/>
  <c r="EI131" i="1"/>
  <c r="EI132" i="1" s="1"/>
  <c r="EH149" i="1"/>
  <c r="EH175" i="1" s="1"/>
  <c r="EH161" i="1"/>
  <c r="EH102" i="1" s="1"/>
  <c r="EH103" i="1" s="1"/>
  <c r="EI143" i="1" l="1"/>
  <c r="EI144" i="1" s="1"/>
  <c r="EH187" i="1"/>
  <c r="EI99" i="1"/>
  <c r="EI109" i="1" s="1"/>
  <c r="EH162" i="1"/>
  <c r="EH163" i="1" l="1"/>
  <c r="EH115" i="1" s="1"/>
  <c r="EI108" i="1"/>
  <c r="EI101" i="1"/>
  <c r="EI159" i="1" s="1"/>
  <c r="EI145" i="1" l="1"/>
  <c r="EH164" i="1"/>
  <c r="EH165" i="1"/>
  <c r="EH116" i="1" s="1"/>
  <c r="EH117" i="1" s="1"/>
  <c r="EI128" i="1" l="1"/>
  <c r="EH166" i="1"/>
  <c r="EI156" i="1"/>
  <c r="EI113" i="1"/>
  <c r="EH188" i="1"/>
  <c r="EH177" i="1" l="1"/>
  <c r="EH179" i="1" s="1"/>
  <c r="EH168" i="1"/>
  <c r="EI123" i="1"/>
  <c r="EI122" i="1"/>
  <c r="EI146" i="1" s="1"/>
  <c r="EI129" i="1" l="1"/>
  <c r="EI88" i="1"/>
  <c r="EI89" i="1" s="1"/>
  <c r="EI94" i="1" s="1"/>
  <c r="EI174" i="1"/>
  <c r="EH189" i="1"/>
  <c r="EH190" i="1" s="1"/>
  <c r="EH192" i="1" s="1"/>
  <c r="EH193" i="1" s="1"/>
  <c r="EI157" i="1"/>
  <c r="EI147" i="1"/>
  <c r="EI148" i="1" l="1"/>
  <c r="EI153" i="1" s="1"/>
  <c r="EI155" i="1" s="1"/>
  <c r="EI158" i="1" s="1"/>
  <c r="EI160" i="1" s="1"/>
  <c r="EI176" i="1"/>
  <c r="EI95" i="1"/>
  <c r="EI130" i="1"/>
  <c r="EJ127" i="1" l="1"/>
  <c r="EI133" i="1"/>
  <c r="EI183" i="1" s="1"/>
  <c r="EI185" i="1" s="1"/>
  <c r="EI149" i="1"/>
  <c r="EI175" i="1" s="1"/>
  <c r="EI161" i="1"/>
  <c r="EI102" i="1" s="1"/>
  <c r="EI103" i="1" s="1"/>
  <c r="EJ131" i="1" l="1"/>
  <c r="EI187" i="1"/>
  <c r="EJ99" i="1"/>
  <c r="EJ109" i="1" s="1"/>
  <c r="EI162" i="1"/>
  <c r="EJ132" i="1" l="1"/>
  <c r="EJ143" i="1"/>
  <c r="EJ144" i="1" s="1"/>
  <c r="EI163" i="1"/>
  <c r="EI115" i="1" s="1"/>
  <c r="EJ108" i="1"/>
  <c r="EJ101" i="1"/>
  <c r="EJ159" i="1" s="1"/>
  <c r="EI164" i="1" l="1"/>
  <c r="EJ145" i="1"/>
  <c r="EI165" i="1"/>
  <c r="EI116" i="1" s="1"/>
  <c r="EI117" i="1" s="1"/>
  <c r="EI166" i="1" l="1"/>
  <c r="EJ128" i="1"/>
  <c r="EI168" i="1"/>
  <c r="EI177" i="1"/>
  <c r="EI179" i="1" s="1"/>
  <c r="EJ156" i="1"/>
  <c r="EI188" i="1"/>
  <c r="EJ113" i="1"/>
  <c r="EJ123" i="1" l="1"/>
  <c r="EJ122" i="1"/>
  <c r="EJ146" i="1" s="1"/>
  <c r="EI189" i="1"/>
  <c r="EI190" i="1" s="1"/>
  <c r="EI192" i="1" s="1"/>
  <c r="EI193" i="1" s="1"/>
  <c r="EJ174" i="1"/>
  <c r="EJ157" i="1" l="1"/>
  <c r="EJ147" i="1"/>
  <c r="EJ129" i="1"/>
  <c r="EJ88" i="1"/>
  <c r="EJ89" i="1" s="1"/>
  <c r="EJ94" i="1" s="1"/>
  <c r="EJ95" i="1" l="1"/>
  <c r="EJ176" i="1"/>
  <c r="EJ130" i="1"/>
  <c r="EJ148" i="1"/>
  <c r="EJ153" i="1" s="1"/>
  <c r="EJ155" i="1" s="1"/>
  <c r="EJ158" i="1" s="1"/>
  <c r="EJ160" i="1" s="1"/>
  <c r="EK127" i="1" l="1"/>
  <c r="EJ133" i="1"/>
  <c r="EJ183" i="1" s="1"/>
  <c r="EJ185" i="1" s="1"/>
  <c r="EJ149" i="1"/>
  <c r="EJ175" i="1" s="1"/>
  <c r="EJ161" i="1"/>
  <c r="EJ102" i="1" s="1"/>
  <c r="EJ103" i="1" s="1"/>
  <c r="EK131" i="1" l="1"/>
  <c r="EJ187" i="1"/>
  <c r="EK99" i="1"/>
  <c r="EK109" i="1" s="1"/>
  <c r="EJ162" i="1"/>
  <c r="EK132" i="1" l="1"/>
  <c r="EK143" i="1"/>
  <c r="EK144" i="1" s="1"/>
  <c r="EJ163" i="1"/>
  <c r="EJ115" i="1" s="1"/>
  <c r="EK108" i="1"/>
  <c r="EK101" i="1"/>
  <c r="EK159" i="1" s="1"/>
  <c r="EK145" i="1" l="1"/>
  <c r="EJ164" i="1"/>
  <c r="EJ165" i="1"/>
  <c r="EJ116" i="1" s="1"/>
  <c r="EJ117" i="1" s="1"/>
  <c r="EK113" i="1" l="1"/>
  <c r="EJ188" i="1"/>
  <c r="EJ166" i="1"/>
  <c r="EK128" i="1"/>
  <c r="EK156" i="1"/>
  <c r="EJ168" i="1" l="1"/>
  <c r="EJ177" i="1"/>
  <c r="EJ179" i="1" s="1"/>
  <c r="EK123" i="1"/>
  <c r="EK122" i="1"/>
  <c r="EK146" i="1" s="1"/>
  <c r="EK157" i="1" l="1"/>
  <c r="EK147" i="1"/>
  <c r="EK174" i="1"/>
  <c r="EJ189" i="1"/>
  <c r="EJ190" i="1" s="1"/>
  <c r="EJ192" i="1" s="1"/>
  <c r="EJ193" i="1" s="1"/>
  <c r="EK129" i="1"/>
  <c r="EK88" i="1"/>
  <c r="EK89" i="1" s="1"/>
  <c r="EK94" i="1" s="1"/>
  <c r="EK95" i="1" l="1"/>
  <c r="EK176" i="1"/>
  <c r="EK148" i="1"/>
  <c r="EK153" i="1" s="1"/>
  <c r="EK155" i="1" s="1"/>
  <c r="EK158" i="1" s="1"/>
  <c r="EK160" i="1" s="1"/>
  <c r="EK130" i="1"/>
  <c r="EK149" i="1" l="1"/>
  <c r="EK175" i="1" s="1"/>
  <c r="EL127" i="1"/>
  <c r="EK133" i="1"/>
  <c r="EK183" i="1" s="1"/>
  <c r="EK185" i="1" s="1"/>
  <c r="EL131" i="1"/>
  <c r="EL143" i="1" s="1"/>
  <c r="EL144" i="1" s="1"/>
  <c r="EK161" i="1"/>
  <c r="EK102" i="1" s="1"/>
  <c r="EK103" i="1" s="1"/>
  <c r="EL132" i="1" l="1"/>
  <c r="EL99" i="1"/>
  <c r="EL109" i="1" s="1"/>
  <c r="EK187" i="1"/>
  <c r="EK162" i="1"/>
  <c r="EL101" i="1" l="1"/>
  <c r="EL159" i="1" s="1"/>
  <c r="EL108" i="1"/>
  <c r="EK163" i="1"/>
  <c r="EK115" i="1" s="1"/>
  <c r="EL145" i="1" l="1"/>
  <c r="EK164" i="1"/>
  <c r="EL156" i="1" l="1"/>
  <c r="EL128" i="1"/>
  <c r="EK165" i="1"/>
  <c r="EK116" i="1" s="1"/>
  <c r="EK117" i="1" s="1"/>
  <c r="EL113" i="1" l="1"/>
  <c r="EK188" i="1"/>
  <c r="EK166" i="1"/>
  <c r="EK168" i="1" l="1"/>
  <c r="EK177" i="1"/>
  <c r="EK179" i="1" s="1"/>
  <c r="EL122" i="1"/>
  <c r="EL146" i="1" s="1"/>
  <c r="EL123" i="1"/>
  <c r="EL157" i="1" l="1"/>
  <c r="EL147" i="1"/>
  <c r="EK189" i="1"/>
  <c r="EK190" i="1" s="1"/>
  <c r="EK192" i="1" s="1"/>
  <c r="EK193" i="1" s="1"/>
  <c r="EL174" i="1"/>
  <c r="EL129" i="1"/>
  <c r="EL88" i="1"/>
  <c r="EL89" i="1" s="1"/>
  <c r="EL94" i="1" s="1"/>
  <c r="EL95" i="1" l="1"/>
  <c r="EL176" i="1"/>
  <c r="EL148" i="1"/>
  <c r="EL153" i="1" s="1"/>
  <c r="EL155" i="1" s="1"/>
  <c r="EL158" i="1" s="1"/>
  <c r="EL160" i="1" s="1"/>
  <c r="EL130" i="1"/>
  <c r="EM127" i="1" l="1"/>
  <c r="EL133" i="1"/>
  <c r="EL183" i="1" s="1"/>
  <c r="EL185" i="1" s="1"/>
  <c r="EL149" i="1"/>
  <c r="EL175" i="1" s="1"/>
  <c r="EL161" i="1"/>
  <c r="EL102" i="1" s="1"/>
  <c r="EL103" i="1" s="1"/>
  <c r="EM131" i="1" l="1"/>
  <c r="EM132" i="1" s="1"/>
  <c r="EM99" i="1"/>
  <c r="EM109" i="1" s="1"/>
  <c r="EL187" i="1"/>
  <c r="EL162" i="1"/>
  <c r="EM143" i="1" l="1"/>
  <c r="EM144" i="1" s="1"/>
  <c r="EM101" i="1"/>
  <c r="EM159" i="1" s="1"/>
  <c r="EM108" i="1"/>
  <c r="EL163" i="1"/>
  <c r="EL115" i="1" s="1"/>
  <c r="EM145" i="1" l="1"/>
  <c r="EL164" i="1"/>
  <c r="EL165" i="1" s="1"/>
  <c r="EL116" i="1" s="1"/>
  <c r="EL117" i="1" s="1"/>
  <c r="EM128" i="1" l="1"/>
  <c r="EM156" i="1"/>
  <c r="EM113" i="1"/>
  <c r="EL188" i="1"/>
  <c r="EL166" i="1"/>
  <c r="EL168" i="1" l="1"/>
  <c r="EL177" i="1"/>
  <c r="EL179" i="1" s="1"/>
  <c r="EM123" i="1"/>
  <c r="EM122" i="1"/>
  <c r="EM146" i="1" s="1"/>
  <c r="EM129" i="1" l="1"/>
  <c r="EM88" i="1"/>
  <c r="EM89" i="1" s="1"/>
  <c r="EM94" i="1" s="1"/>
  <c r="EM174" i="1"/>
  <c r="EL189" i="1"/>
  <c r="EL190" i="1" s="1"/>
  <c r="EL192" i="1" s="1"/>
  <c r="EL193" i="1" s="1"/>
  <c r="EM157" i="1"/>
  <c r="EM147" i="1"/>
  <c r="EM148" i="1" l="1"/>
  <c r="EM153" i="1" s="1"/>
  <c r="EM155" i="1" s="1"/>
  <c r="EM158" i="1" s="1"/>
  <c r="EM160" i="1" s="1"/>
  <c r="EM95" i="1"/>
  <c r="EM176" i="1"/>
  <c r="EM130" i="1"/>
  <c r="EN127" i="1" l="1"/>
  <c r="EM133" i="1"/>
  <c r="EM183" i="1" s="1"/>
  <c r="EM185" i="1" s="1"/>
  <c r="EM149" i="1"/>
  <c r="EM175" i="1" s="1"/>
  <c r="EM161" i="1"/>
  <c r="EM102" i="1" s="1"/>
  <c r="EM103" i="1" s="1"/>
  <c r="EN131" i="1" l="1"/>
  <c r="EN99" i="1"/>
  <c r="EN109" i="1" s="1"/>
  <c r="EM187" i="1"/>
  <c r="EM162" i="1"/>
  <c r="EN132" i="1" l="1"/>
  <c r="EN143" i="1"/>
  <c r="EN144" i="1" s="1"/>
  <c r="EM163" i="1"/>
  <c r="EM115" i="1" s="1"/>
  <c r="EN108" i="1"/>
  <c r="EN101" i="1"/>
  <c r="EN159" i="1" s="1"/>
  <c r="EN145" i="1" l="1"/>
  <c r="EM164" i="1"/>
  <c r="EM165" i="1" s="1"/>
  <c r="EM116" i="1" s="1"/>
  <c r="EM117" i="1" s="1"/>
  <c r="EN128" i="1" l="1"/>
  <c r="EM166" i="1"/>
  <c r="EN156" i="1"/>
  <c r="EM188" i="1"/>
  <c r="EN113" i="1"/>
  <c r="EN122" i="1" l="1"/>
  <c r="EN146" i="1" s="1"/>
  <c r="EN123" i="1"/>
  <c r="EM168" i="1"/>
  <c r="EM177" i="1"/>
  <c r="EM179" i="1" s="1"/>
  <c r="EN129" i="1" l="1"/>
  <c r="EN88" i="1"/>
  <c r="EN89" i="1" s="1"/>
  <c r="EN94" i="1" s="1"/>
  <c r="EN157" i="1"/>
  <c r="EN147" i="1"/>
  <c r="EM189" i="1"/>
  <c r="EM190" i="1" s="1"/>
  <c r="EM192" i="1" s="1"/>
  <c r="EM193" i="1" s="1"/>
  <c r="EN174" i="1"/>
  <c r="EN148" i="1" l="1"/>
  <c r="EN153" i="1" s="1"/>
  <c r="EN155" i="1" s="1"/>
  <c r="EN158" i="1" s="1"/>
  <c r="EN160" i="1" s="1"/>
  <c r="EN95" i="1"/>
  <c r="EN176" i="1"/>
  <c r="EN130" i="1"/>
  <c r="EO127" i="1" l="1"/>
  <c r="EN133" i="1"/>
  <c r="EN183" i="1" s="1"/>
  <c r="EN185" i="1" s="1"/>
  <c r="EN149" i="1"/>
  <c r="EN175" i="1" s="1"/>
  <c r="EN161" i="1"/>
  <c r="EN102" i="1" s="1"/>
  <c r="EN103" i="1" s="1"/>
  <c r="EO131" i="1" l="1"/>
  <c r="EN162" i="1"/>
  <c r="EN187" i="1"/>
  <c r="EO99" i="1"/>
  <c r="EO109" i="1" s="1"/>
  <c r="EO143" i="1" l="1"/>
  <c r="EO144" i="1" s="1"/>
  <c r="EO132" i="1"/>
  <c r="EO108" i="1"/>
  <c r="EO101" i="1"/>
  <c r="EO159" i="1" s="1"/>
  <c r="EN163" i="1"/>
  <c r="EN115" i="1" s="1"/>
  <c r="EN164" i="1" l="1"/>
  <c r="EN165" i="1" s="1"/>
  <c r="EN116" i="1" s="1"/>
  <c r="EN117" i="1" s="1"/>
  <c r="EO145" i="1"/>
  <c r="EO128" i="1" l="1"/>
  <c r="EO113" i="1"/>
  <c r="EN188" i="1"/>
  <c r="EN166" i="1"/>
  <c r="EO156" i="1"/>
  <c r="EO123" i="1" l="1"/>
  <c r="EO122" i="1"/>
  <c r="EO146" i="1" s="1"/>
  <c r="EN168" i="1"/>
  <c r="EN177" i="1"/>
  <c r="EN179" i="1" s="1"/>
  <c r="EO157" i="1" l="1"/>
  <c r="EO147" i="1"/>
  <c r="EN189" i="1"/>
  <c r="EN190" i="1" s="1"/>
  <c r="EN192" i="1" s="1"/>
  <c r="EN193" i="1" s="1"/>
  <c r="EO174" i="1"/>
  <c r="EO129" i="1"/>
  <c r="EO88" i="1"/>
  <c r="EO89" i="1" s="1"/>
  <c r="EO94" i="1" s="1"/>
  <c r="EO95" i="1" l="1"/>
  <c r="EO176" i="1"/>
  <c r="EO148" i="1"/>
  <c r="EO153" i="1" s="1"/>
  <c r="EO155" i="1" s="1"/>
  <c r="EO158" i="1" s="1"/>
  <c r="EO160" i="1" s="1"/>
  <c r="EO130" i="1"/>
  <c r="EP127" i="1" l="1"/>
  <c r="EO133" i="1"/>
  <c r="EO183" i="1" s="1"/>
  <c r="EO185" i="1" s="1"/>
  <c r="EO149" i="1"/>
  <c r="EO175" i="1" s="1"/>
  <c r="EO161" i="1"/>
  <c r="EO102" i="1" s="1"/>
  <c r="EO103" i="1" s="1"/>
  <c r="EP131" i="1" l="1"/>
  <c r="EP99" i="1"/>
  <c r="EP109" i="1" s="1"/>
  <c r="EO187" i="1"/>
  <c r="EO162" i="1"/>
  <c r="EP143" i="1" l="1"/>
  <c r="EP144" i="1" s="1"/>
  <c r="EP132" i="1"/>
  <c r="EO163" i="1"/>
  <c r="EO115" i="1" s="1"/>
  <c r="EP108" i="1"/>
  <c r="EP101" i="1"/>
  <c r="EP159" i="1" s="1"/>
  <c r="EO164" i="1" l="1"/>
  <c r="EP145" i="1"/>
  <c r="EO165" i="1"/>
  <c r="EO116" i="1" s="1"/>
  <c r="EO117" i="1" s="1"/>
  <c r="EO188" i="1" l="1"/>
  <c r="EP113" i="1"/>
  <c r="EO166" i="1"/>
  <c r="EP128" i="1"/>
  <c r="EP156" i="1"/>
  <c r="EO177" i="1" l="1"/>
  <c r="EO179" i="1" s="1"/>
  <c r="EO168" i="1"/>
  <c r="EP122" i="1"/>
  <c r="EP146" i="1" s="1"/>
  <c r="EP123" i="1"/>
  <c r="EP129" i="1" l="1"/>
  <c r="EP88" i="1"/>
  <c r="EP89" i="1" s="1"/>
  <c r="EP94" i="1" s="1"/>
  <c r="EP157" i="1"/>
  <c r="EP147" i="1"/>
  <c r="EO189" i="1"/>
  <c r="EO190" i="1" s="1"/>
  <c r="EO192" i="1" s="1"/>
  <c r="EO193" i="1" s="1"/>
  <c r="EP174" i="1"/>
  <c r="EP148" i="1" l="1"/>
  <c r="EP153" i="1" s="1"/>
  <c r="EP155" i="1" s="1"/>
  <c r="EP158" i="1" s="1"/>
  <c r="EP160" i="1" s="1"/>
  <c r="EP95" i="1"/>
  <c r="EP176" i="1"/>
  <c r="EP130" i="1"/>
  <c r="EQ127" i="1" l="1"/>
  <c r="EP133" i="1"/>
  <c r="EP183" i="1" s="1"/>
  <c r="EP185" i="1" s="1"/>
  <c r="EQ131" i="1"/>
  <c r="EQ132" i="1" s="1"/>
  <c r="EP149" i="1"/>
  <c r="EP175" i="1" s="1"/>
  <c r="EP161" i="1"/>
  <c r="EP102" i="1" s="1"/>
  <c r="EP103" i="1" s="1"/>
  <c r="EQ143" i="1" l="1"/>
  <c r="EQ144" i="1" s="1"/>
  <c r="EQ99" i="1"/>
  <c r="EQ109" i="1" s="1"/>
  <c r="EP187" i="1"/>
  <c r="EP162" i="1"/>
  <c r="EP163" i="1" l="1"/>
  <c r="EP115" i="1" s="1"/>
  <c r="EQ101" i="1"/>
  <c r="EQ159" i="1" s="1"/>
  <c r="EQ108" i="1"/>
  <c r="EP164" i="1" l="1"/>
  <c r="EP165" i="1" s="1"/>
  <c r="EP116" i="1" s="1"/>
  <c r="EP117" i="1" s="1"/>
  <c r="EQ145" i="1"/>
  <c r="EQ156" i="1" l="1"/>
  <c r="EQ128" i="1"/>
  <c r="EP166" i="1"/>
  <c r="EQ113" i="1"/>
  <c r="EP188" i="1"/>
  <c r="EQ122" i="1" l="1"/>
  <c r="EQ146" i="1" s="1"/>
  <c r="EQ123" i="1"/>
  <c r="EP168" i="1"/>
  <c r="EP177" i="1"/>
  <c r="EP179" i="1" s="1"/>
  <c r="EQ129" i="1" l="1"/>
  <c r="EQ88" i="1"/>
  <c r="EQ89" i="1" s="1"/>
  <c r="EQ94" i="1" s="1"/>
  <c r="EQ174" i="1"/>
  <c r="EP189" i="1"/>
  <c r="EP190" i="1" s="1"/>
  <c r="EP192" i="1" s="1"/>
  <c r="EP193" i="1" s="1"/>
  <c r="EQ157" i="1"/>
  <c r="EQ147" i="1"/>
  <c r="EQ95" i="1" l="1"/>
  <c r="EQ176" i="1"/>
  <c r="EQ148" i="1"/>
  <c r="EQ153" i="1" s="1"/>
  <c r="EQ155" i="1" s="1"/>
  <c r="EQ158" i="1" s="1"/>
  <c r="EQ160" i="1" s="1"/>
  <c r="EQ130" i="1"/>
  <c r="ER127" i="1" l="1"/>
  <c r="EQ133" i="1"/>
  <c r="EQ183" i="1" s="1"/>
  <c r="EQ185" i="1" s="1"/>
  <c r="EQ149" i="1"/>
  <c r="EQ175" i="1" s="1"/>
  <c r="EQ161" i="1"/>
  <c r="EQ102" i="1" s="1"/>
  <c r="EQ103" i="1" s="1"/>
  <c r="ER131" i="1" l="1"/>
  <c r="ER99" i="1"/>
  <c r="ER109" i="1" s="1"/>
  <c r="EQ187" i="1"/>
  <c r="EQ162" i="1"/>
  <c r="ER132" i="1" l="1"/>
  <c r="ER143" i="1"/>
  <c r="ER144" i="1" s="1"/>
  <c r="EQ163" i="1"/>
  <c r="EQ115" i="1" s="1"/>
  <c r="ER101" i="1"/>
  <c r="ER159" i="1" s="1"/>
  <c r="ER108" i="1"/>
  <c r="EQ164" i="1" l="1"/>
  <c r="EQ165" i="1" s="1"/>
  <c r="EQ116" i="1" s="1"/>
  <c r="EQ117" i="1" s="1"/>
  <c r="ER145" i="1"/>
  <c r="ER128" i="1" l="1"/>
  <c r="ER113" i="1"/>
  <c r="EQ188" i="1"/>
  <c r="EQ166" i="1"/>
  <c r="ER156" i="1"/>
  <c r="ER123" i="1" l="1"/>
  <c r="ER122" i="1"/>
  <c r="ER146" i="1" s="1"/>
  <c r="EQ168" i="1"/>
  <c r="EQ177" i="1"/>
  <c r="EQ179" i="1" s="1"/>
  <c r="ER157" i="1" l="1"/>
  <c r="ER147" i="1"/>
  <c r="ER174" i="1"/>
  <c r="EQ189" i="1"/>
  <c r="EQ190" i="1" s="1"/>
  <c r="EQ192" i="1" s="1"/>
  <c r="EQ193" i="1" s="1"/>
  <c r="ER129" i="1"/>
  <c r="ER88" i="1"/>
  <c r="ER89" i="1" s="1"/>
  <c r="ER94" i="1" s="1"/>
  <c r="ER148" i="1" l="1"/>
  <c r="ER153" i="1" s="1"/>
  <c r="ER155" i="1" s="1"/>
  <c r="ER158" i="1" s="1"/>
  <c r="ER160" i="1" s="1"/>
  <c r="ER95" i="1"/>
  <c r="ER176" i="1"/>
  <c r="ER130" i="1"/>
  <c r="ES127" i="1" l="1"/>
  <c r="ER133" i="1"/>
  <c r="ER183" i="1" s="1"/>
  <c r="ER185" i="1" s="1"/>
  <c r="ES131" i="1"/>
  <c r="ES143" i="1" s="1"/>
  <c r="ES144" i="1" s="1"/>
  <c r="ER161" i="1"/>
  <c r="ER102" i="1" s="1"/>
  <c r="ER103" i="1" s="1"/>
  <c r="ER149" i="1"/>
  <c r="ER175" i="1" s="1"/>
  <c r="ES132" i="1" l="1"/>
  <c r="ES99" i="1"/>
  <c r="ES109" i="1" s="1"/>
  <c r="ER187" i="1"/>
  <c r="ER162" i="1"/>
  <c r="ER163" i="1" l="1"/>
  <c r="ER115" i="1" s="1"/>
  <c r="ES108" i="1"/>
  <c r="ES101" i="1"/>
  <c r="ES159" i="1" s="1"/>
  <c r="ES145" i="1" l="1"/>
  <c r="ER164" i="1"/>
  <c r="ER165" i="1"/>
  <c r="ER116" i="1" s="1"/>
  <c r="ER117" i="1" s="1"/>
  <c r="ER166" i="1" l="1"/>
  <c r="ES156" i="1"/>
  <c r="ES128" i="1"/>
  <c r="ER188" i="1"/>
  <c r="ES113" i="1"/>
  <c r="ES123" i="1" l="1"/>
  <c r="ES122" i="1"/>
  <c r="ES146" i="1" s="1"/>
  <c r="ER177" i="1"/>
  <c r="ER179" i="1" s="1"/>
  <c r="ER168" i="1"/>
  <c r="ES157" i="1" l="1"/>
  <c r="ES147" i="1"/>
  <c r="ES174" i="1"/>
  <c r="ER189" i="1"/>
  <c r="ER190" i="1" s="1"/>
  <c r="ER192" i="1" s="1"/>
  <c r="ER193" i="1" s="1"/>
  <c r="ES129" i="1"/>
  <c r="ES88" i="1"/>
  <c r="ES89" i="1" s="1"/>
  <c r="ES94" i="1" s="1"/>
  <c r="ES148" i="1" l="1"/>
  <c r="ES153" i="1" s="1"/>
  <c r="ES155" i="1" s="1"/>
  <c r="ES158" i="1" s="1"/>
  <c r="ES160" i="1" s="1"/>
  <c r="ES176" i="1"/>
  <c r="ES95" i="1"/>
  <c r="ES130" i="1"/>
  <c r="ET127" i="1" l="1"/>
  <c r="ES133" i="1"/>
  <c r="ES183" i="1" s="1"/>
  <c r="ES185" i="1" s="1"/>
  <c r="ET131" i="1"/>
  <c r="ET132" i="1" s="1"/>
  <c r="ES149" i="1"/>
  <c r="ES175" i="1" s="1"/>
  <c r="ES161" i="1"/>
  <c r="ES102" i="1" s="1"/>
  <c r="ES103" i="1" s="1"/>
  <c r="ET143" i="1" l="1"/>
  <c r="ET144" i="1" s="1"/>
  <c r="ES162" i="1"/>
  <c r="ES163" i="1" s="1"/>
  <c r="ES115" i="1" s="1"/>
  <c r="ET99" i="1"/>
  <c r="ET109" i="1" s="1"/>
  <c r="ES187" i="1"/>
  <c r="ES164" i="1" l="1"/>
  <c r="ET101" i="1"/>
  <c r="ET159" i="1" s="1"/>
  <c r="ET108" i="1"/>
  <c r="ES165" i="1"/>
  <c r="ES116" i="1" s="1"/>
  <c r="ES117" i="1" s="1"/>
  <c r="ES166" i="1" l="1"/>
  <c r="ES168" i="1" s="1"/>
  <c r="ET113" i="1"/>
  <c r="ES188" i="1"/>
  <c r="ET145" i="1"/>
  <c r="ES177" i="1" l="1"/>
  <c r="ES179" i="1" s="1"/>
  <c r="ES189" i="1" s="1"/>
  <c r="ES190" i="1" s="1"/>
  <c r="ES192" i="1" s="1"/>
  <c r="ES193" i="1" s="1"/>
  <c r="ET174" i="1"/>
  <c r="ET122" i="1"/>
  <c r="ET146" i="1" s="1"/>
  <c r="ET157" i="1" s="1"/>
  <c r="ET123" i="1"/>
  <c r="ET129" i="1" s="1"/>
  <c r="ET156" i="1"/>
  <c r="ET128" i="1"/>
  <c r="ET147" i="1" l="1"/>
  <c r="ET148" i="1" s="1"/>
  <c r="ET153" i="1" s="1"/>
  <c r="ET155" i="1" s="1"/>
  <c r="ET158" i="1" s="1"/>
  <c r="ET160" i="1" s="1"/>
  <c r="ET88" i="1"/>
  <c r="ET89" i="1" s="1"/>
  <c r="ET94" i="1" s="1"/>
  <c r="ET130" i="1"/>
  <c r="EU127" i="1" l="1"/>
  <c r="ET133" i="1"/>
  <c r="ET183" i="1" s="1"/>
  <c r="ET185" i="1" s="1"/>
  <c r="ET149" i="1"/>
  <c r="ET175" i="1" s="1"/>
  <c r="ET95" i="1"/>
  <c r="ET176" i="1"/>
  <c r="ET161" i="1"/>
  <c r="ET102" i="1" s="1"/>
  <c r="ET103" i="1" s="1"/>
  <c r="EU131" i="1" l="1"/>
  <c r="EU132" i="1" s="1"/>
  <c r="ET187" i="1"/>
  <c r="EU99" i="1"/>
  <c r="EU109" i="1" s="1"/>
  <c r="ET162" i="1"/>
  <c r="EU143" i="1" l="1"/>
  <c r="EU144" i="1" s="1"/>
  <c r="EU101" i="1"/>
  <c r="EU159" i="1" s="1"/>
  <c r="EU108" i="1"/>
  <c r="ET163" i="1"/>
  <c r="ET115" i="1" s="1"/>
  <c r="EU145" i="1" l="1"/>
  <c r="ET164" i="1"/>
  <c r="EU128" i="1" l="1"/>
  <c r="EU156" i="1"/>
  <c r="ET165" i="1"/>
  <c r="ET116" i="1" s="1"/>
  <c r="ET117" i="1" s="1"/>
  <c r="ET166" i="1" l="1"/>
  <c r="ET188" i="1"/>
  <c r="EU113" i="1"/>
  <c r="EU123" i="1" l="1"/>
  <c r="EU122" i="1"/>
  <c r="EU146" i="1" s="1"/>
  <c r="ET168" i="1"/>
  <c r="ET177" i="1"/>
  <c r="ET179" i="1" s="1"/>
  <c r="EU157" i="1" l="1"/>
  <c r="EU147" i="1"/>
  <c r="EU174" i="1"/>
  <c r="ET189" i="1"/>
  <c r="ET190" i="1" s="1"/>
  <c r="ET192" i="1" s="1"/>
  <c r="ET193" i="1" s="1"/>
  <c r="EU129" i="1"/>
  <c r="EU88" i="1"/>
  <c r="EU89" i="1" s="1"/>
  <c r="EU94" i="1" s="1"/>
  <c r="EU95" i="1" l="1"/>
  <c r="EU176" i="1"/>
  <c r="EU148" i="1"/>
  <c r="EU153" i="1" s="1"/>
  <c r="EU155" i="1" s="1"/>
  <c r="EU158" i="1" s="1"/>
  <c r="EU160" i="1" s="1"/>
  <c r="EU130" i="1"/>
  <c r="EV127" i="1" l="1"/>
  <c r="EU133" i="1"/>
  <c r="EU183" i="1" s="1"/>
  <c r="EU185" i="1" s="1"/>
  <c r="EU149" i="1"/>
  <c r="EU175" i="1" s="1"/>
  <c r="EV131" i="1"/>
  <c r="EV132" i="1" s="1"/>
  <c r="EU161" i="1"/>
  <c r="EU102" i="1" s="1"/>
  <c r="EU103" i="1" s="1"/>
  <c r="EV143" i="1" l="1"/>
  <c r="EV144" i="1" s="1"/>
  <c r="EU187" i="1"/>
  <c r="EV99" i="1"/>
  <c r="EV109" i="1" s="1"/>
  <c r="EU162" i="1"/>
  <c r="EV108" i="1" l="1"/>
  <c r="EV101" i="1"/>
  <c r="EV159" i="1" s="1"/>
  <c r="EU163" i="1"/>
  <c r="EU115" i="1" s="1"/>
  <c r="EU164" i="1" l="1"/>
  <c r="EU165" i="1"/>
  <c r="EU116" i="1" s="1"/>
  <c r="EU117" i="1" s="1"/>
  <c r="EV145" i="1"/>
  <c r="EV156" i="1" l="1"/>
  <c r="EV113" i="1"/>
  <c r="EU188" i="1"/>
  <c r="EU166" i="1"/>
  <c r="EV128" i="1"/>
  <c r="EV122" i="1" l="1"/>
  <c r="EV146" i="1" s="1"/>
  <c r="EV123" i="1"/>
  <c r="EU168" i="1"/>
  <c r="EU177" i="1"/>
  <c r="EU179" i="1" s="1"/>
  <c r="EV174" i="1" l="1"/>
  <c r="EU189" i="1"/>
  <c r="EU190" i="1" s="1"/>
  <c r="EU192" i="1" s="1"/>
  <c r="EU193" i="1" s="1"/>
  <c r="EV129" i="1"/>
  <c r="EV88" i="1"/>
  <c r="EV89" i="1" s="1"/>
  <c r="EV94" i="1" s="1"/>
  <c r="EV157" i="1"/>
  <c r="EV147" i="1"/>
  <c r="EV176" i="1" l="1"/>
  <c r="EV95" i="1"/>
  <c r="EV130" i="1"/>
  <c r="EV148" i="1"/>
  <c r="EV153" i="1" s="1"/>
  <c r="EV155" i="1" s="1"/>
  <c r="EV158" i="1" s="1"/>
  <c r="EV160" i="1" s="1"/>
  <c r="EW127" i="1" l="1"/>
  <c r="EV133" i="1"/>
  <c r="EV183" i="1" s="1"/>
  <c r="EV185" i="1" s="1"/>
  <c r="EV161" i="1"/>
  <c r="EV102" i="1" s="1"/>
  <c r="EV103" i="1" s="1"/>
  <c r="EV149" i="1"/>
  <c r="EV175" i="1" s="1"/>
  <c r="EW131" i="1" l="1"/>
  <c r="EW143" i="1" s="1"/>
  <c r="EW144" i="1" s="1"/>
  <c r="EV162" i="1"/>
  <c r="EW99" i="1"/>
  <c r="EW109" i="1" s="1"/>
  <c r="EV187" i="1"/>
  <c r="EW132" i="1" l="1"/>
  <c r="EW108" i="1"/>
  <c r="EW101" i="1"/>
  <c r="EW159" i="1" s="1"/>
  <c r="EV163" i="1"/>
  <c r="EV115" i="1" s="1"/>
  <c r="EV164" i="1" l="1"/>
  <c r="EV165" i="1" s="1"/>
  <c r="EV116" i="1" s="1"/>
  <c r="EV117" i="1" s="1"/>
  <c r="EW145" i="1"/>
  <c r="EW113" i="1" l="1"/>
  <c r="EV188" i="1"/>
  <c r="EW128" i="1"/>
  <c r="EW156" i="1"/>
  <c r="EV166" i="1"/>
  <c r="EV168" i="1" l="1"/>
  <c r="EV177" i="1"/>
  <c r="EV179" i="1" s="1"/>
  <c r="EW122" i="1"/>
  <c r="EW146" i="1" s="1"/>
  <c r="EW123" i="1"/>
  <c r="EV189" i="1" l="1"/>
  <c r="EV190" i="1" s="1"/>
  <c r="EV192" i="1" s="1"/>
  <c r="EV193" i="1" s="1"/>
  <c r="EW174" i="1"/>
  <c r="EW129" i="1"/>
  <c r="EW88" i="1"/>
  <c r="EW89" i="1" s="1"/>
  <c r="EW94" i="1" s="1"/>
  <c r="EW157" i="1"/>
  <c r="EW147" i="1"/>
  <c r="EW176" i="1" l="1"/>
  <c r="EW95" i="1"/>
  <c r="EW130" i="1"/>
  <c r="EW148" i="1"/>
  <c r="EW153" i="1" s="1"/>
  <c r="EW155" i="1" s="1"/>
  <c r="EW158" i="1" s="1"/>
  <c r="EW160" i="1" s="1"/>
  <c r="EX127" i="1" l="1"/>
  <c r="EW133" i="1"/>
  <c r="EW183" i="1" s="1"/>
  <c r="EW185" i="1" s="1"/>
  <c r="EW161" i="1"/>
  <c r="EW102" i="1" s="1"/>
  <c r="EW103" i="1" s="1"/>
  <c r="EW149" i="1"/>
  <c r="EW175" i="1" s="1"/>
  <c r="EX131" i="1" l="1"/>
  <c r="EW187" i="1"/>
  <c r="EX99" i="1"/>
  <c r="EX109" i="1" s="1"/>
  <c r="EW162" i="1"/>
  <c r="EX143" i="1" l="1"/>
  <c r="EX144" i="1" s="1"/>
  <c r="EX132" i="1"/>
  <c r="EW163" i="1"/>
  <c r="EW115" i="1" s="1"/>
  <c r="EX108" i="1"/>
  <c r="EX101" i="1"/>
  <c r="EX159" i="1" s="1"/>
  <c r="EX145" i="1" l="1"/>
  <c r="EW164" i="1"/>
  <c r="EW165" i="1"/>
  <c r="EW116" i="1" s="1"/>
  <c r="EW117" i="1" s="1"/>
  <c r="EW188" i="1" l="1"/>
  <c r="EX113" i="1"/>
  <c r="EX156" i="1"/>
  <c r="EW166" i="1"/>
  <c r="EX128" i="1"/>
  <c r="EW177" i="1" l="1"/>
  <c r="EW179" i="1" s="1"/>
  <c r="EW168" i="1"/>
  <c r="EX122" i="1"/>
  <c r="EX146" i="1" s="1"/>
  <c r="EX123" i="1"/>
  <c r="EX157" i="1" l="1"/>
  <c r="EX147" i="1"/>
  <c r="EX129" i="1"/>
  <c r="EX88" i="1"/>
  <c r="EX89" i="1" s="1"/>
  <c r="EX94" i="1" s="1"/>
  <c r="EW189" i="1"/>
  <c r="EW190" i="1" s="1"/>
  <c r="EW192" i="1" s="1"/>
  <c r="EW193" i="1" s="1"/>
  <c r="EX174" i="1"/>
  <c r="EX176" i="1" l="1"/>
  <c r="EX95" i="1"/>
  <c r="EX130" i="1"/>
  <c r="EX148" i="1"/>
  <c r="EX153" i="1" s="1"/>
  <c r="EX155" i="1" s="1"/>
  <c r="EX158" i="1" s="1"/>
  <c r="EX160" i="1" s="1"/>
  <c r="EY127" i="1" l="1"/>
  <c r="EX133" i="1"/>
  <c r="EX183" i="1" s="1"/>
  <c r="EX185" i="1" s="1"/>
  <c r="EX161" i="1"/>
  <c r="EX102" i="1" s="1"/>
  <c r="EX103" i="1" s="1"/>
  <c r="EX149" i="1"/>
  <c r="EX175" i="1" s="1"/>
  <c r="EY131" i="1" l="1"/>
  <c r="EY99" i="1"/>
  <c r="EY109" i="1" s="1"/>
  <c r="EX187" i="1"/>
  <c r="EX162" i="1"/>
  <c r="EY143" i="1" l="1"/>
  <c r="EY144" i="1" s="1"/>
  <c r="EY132" i="1"/>
  <c r="EX163" i="1"/>
  <c r="EX115" i="1" s="1"/>
  <c r="EY108" i="1"/>
  <c r="EY101" i="1"/>
  <c r="EY159" i="1" s="1"/>
  <c r="EY145" i="1" l="1"/>
  <c r="EX164" i="1"/>
  <c r="EY128" i="1" l="1"/>
  <c r="EY156" i="1"/>
  <c r="EX165" i="1"/>
  <c r="EX116" i="1" s="1"/>
  <c r="EX117" i="1" s="1"/>
  <c r="EX166" i="1" l="1"/>
  <c r="EX177" i="1" s="1"/>
  <c r="EX179" i="1" s="1"/>
  <c r="EY113" i="1"/>
  <c r="EX188" i="1"/>
  <c r="EX168" i="1" l="1"/>
  <c r="EY122" i="1"/>
  <c r="EY146" i="1" s="1"/>
  <c r="EY123" i="1"/>
  <c r="EX189" i="1"/>
  <c r="EX190" i="1" s="1"/>
  <c r="EX192" i="1" s="1"/>
  <c r="EX193" i="1" s="1"/>
  <c r="EY174" i="1"/>
  <c r="EY129" i="1" l="1"/>
  <c r="EY88" i="1"/>
  <c r="EY89" i="1" s="1"/>
  <c r="EY94" i="1" s="1"/>
  <c r="EY157" i="1"/>
  <c r="EY147" i="1"/>
  <c r="EY148" i="1" l="1"/>
  <c r="EY153" i="1" s="1"/>
  <c r="EY155" i="1" s="1"/>
  <c r="EY158" i="1" s="1"/>
  <c r="EY160" i="1" s="1"/>
  <c r="EY95" i="1"/>
  <c r="EY176" i="1"/>
  <c r="EY130" i="1"/>
  <c r="EZ127" i="1" l="1"/>
  <c r="EY133" i="1"/>
  <c r="EY183" i="1" s="1"/>
  <c r="EY185" i="1" s="1"/>
  <c r="EY161" i="1"/>
  <c r="EY102" i="1" s="1"/>
  <c r="EY103" i="1" s="1"/>
  <c r="EZ131" i="1"/>
  <c r="EY149" i="1"/>
  <c r="EY175" i="1" s="1"/>
  <c r="EZ143" i="1" l="1"/>
  <c r="EZ144" i="1" s="1"/>
  <c r="EZ132" i="1"/>
  <c r="EZ99" i="1"/>
  <c r="EZ109" i="1" s="1"/>
  <c r="EY187" i="1"/>
  <c r="EY162" i="1"/>
  <c r="EZ101" i="1" l="1"/>
  <c r="EZ159" i="1" s="1"/>
  <c r="EZ108" i="1"/>
  <c r="EY163" i="1"/>
  <c r="EY115" i="1" s="1"/>
  <c r="EY164" i="1" l="1"/>
  <c r="EY165" i="1" s="1"/>
  <c r="EY116" i="1" s="1"/>
  <c r="EY117" i="1" s="1"/>
  <c r="EZ145" i="1"/>
  <c r="EZ113" i="1" l="1"/>
  <c r="EY188" i="1"/>
  <c r="EZ156" i="1"/>
  <c r="EZ128" i="1"/>
  <c r="EY166" i="1"/>
  <c r="EY168" i="1" l="1"/>
  <c r="EY177" i="1"/>
  <c r="EY179" i="1" s="1"/>
  <c r="EZ123" i="1"/>
  <c r="EZ122" i="1"/>
  <c r="EZ146" i="1" s="1"/>
  <c r="EY189" i="1" l="1"/>
  <c r="EY190" i="1" s="1"/>
  <c r="EY192" i="1" s="1"/>
  <c r="EY193" i="1" s="1"/>
  <c r="EZ174" i="1"/>
  <c r="EZ157" i="1"/>
  <c r="EZ147" i="1"/>
  <c r="EZ129" i="1"/>
  <c r="EZ88" i="1"/>
  <c r="EZ89" i="1" s="1"/>
  <c r="EZ94" i="1" s="1"/>
  <c r="EZ130" i="1" l="1"/>
  <c r="EZ148" i="1"/>
  <c r="EZ153" i="1" s="1"/>
  <c r="EZ155" i="1" s="1"/>
  <c r="EZ158" i="1" s="1"/>
  <c r="EZ160" i="1" s="1"/>
  <c r="EZ95" i="1"/>
  <c r="EZ176" i="1"/>
  <c r="FA127" i="1" l="1"/>
  <c r="EZ133" i="1"/>
  <c r="EZ183" i="1" s="1"/>
  <c r="EZ185" i="1" s="1"/>
  <c r="EZ149" i="1"/>
  <c r="EZ175" i="1" s="1"/>
  <c r="EZ161" i="1"/>
  <c r="EZ102" i="1" s="1"/>
  <c r="EZ103" i="1" s="1"/>
  <c r="FA131" i="1" l="1"/>
  <c r="EZ187" i="1"/>
  <c r="FA99" i="1"/>
  <c r="FA109" i="1" s="1"/>
  <c r="EZ162" i="1"/>
  <c r="FA143" i="1" l="1"/>
  <c r="FA144" i="1" s="1"/>
  <c r="FA132" i="1"/>
  <c r="EZ163" i="1"/>
  <c r="EZ115" i="1" s="1"/>
  <c r="FA101" i="1"/>
  <c r="FA159" i="1" s="1"/>
  <c r="FA108" i="1"/>
  <c r="EZ164" i="1" l="1"/>
  <c r="FA145" i="1"/>
  <c r="EZ165" i="1"/>
  <c r="EZ116" i="1" s="1"/>
  <c r="EZ117" i="1" s="1"/>
  <c r="EZ166" i="1" l="1"/>
  <c r="FA128" i="1"/>
  <c r="FA156" i="1"/>
  <c r="FA113" i="1"/>
  <c r="EZ188" i="1"/>
  <c r="EZ177" i="1" l="1"/>
  <c r="EZ179" i="1" s="1"/>
  <c r="EZ168" i="1"/>
  <c r="FA122" i="1"/>
  <c r="FA146" i="1" s="1"/>
  <c r="FA123" i="1"/>
  <c r="FA129" i="1" l="1"/>
  <c r="FA88" i="1"/>
  <c r="FA89" i="1" s="1"/>
  <c r="FA94" i="1" s="1"/>
  <c r="FA157" i="1"/>
  <c r="FA147" i="1"/>
  <c r="EZ189" i="1"/>
  <c r="EZ190" i="1" s="1"/>
  <c r="EZ192" i="1" s="1"/>
  <c r="EZ193" i="1" s="1"/>
  <c r="FA174" i="1"/>
  <c r="FA148" i="1" l="1"/>
  <c r="FA153" i="1" s="1"/>
  <c r="FA155" i="1" s="1"/>
  <c r="FA158" i="1" s="1"/>
  <c r="FA160" i="1" s="1"/>
  <c r="FA130" i="1"/>
  <c r="FA176" i="1"/>
  <c r="FA95" i="1"/>
  <c r="FB127" i="1" l="1"/>
  <c r="FA133" i="1"/>
  <c r="FA183" i="1" s="1"/>
  <c r="FA185" i="1" s="1"/>
  <c r="FA149" i="1"/>
  <c r="FA175" i="1" s="1"/>
  <c r="FA161" i="1"/>
  <c r="FA102" i="1" s="1"/>
  <c r="FA103" i="1" s="1"/>
  <c r="FB131" i="1" l="1"/>
  <c r="FA162" i="1"/>
  <c r="FB99" i="1"/>
  <c r="FB109" i="1" s="1"/>
  <c r="FA187" i="1"/>
  <c r="FB143" i="1" l="1"/>
  <c r="FB144" i="1" s="1"/>
  <c r="FB132" i="1"/>
  <c r="FB108" i="1"/>
  <c r="FB101" i="1"/>
  <c r="FB159" i="1" s="1"/>
  <c r="FA163" i="1"/>
  <c r="FA115" i="1" s="1"/>
  <c r="FA164" i="1" l="1"/>
  <c r="FB145" i="1"/>
  <c r="FB128" i="1" l="1"/>
  <c r="FA165" i="1"/>
  <c r="FA116" i="1" s="1"/>
  <c r="FA117" i="1" s="1"/>
  <c r="FB156" i="1"/>
  <c r="FA188" i="1" l="1"/>
  <c r="FB113" i="1"/>
  <c r="FA166" i="1"/>
  <c r="FA168" i="1" l="1"/>
  <c r="FA177" i="1"/>
  <c r="FA179" i="1" s="1"/>
  <c r="FB122" i="1"/>
  <c r="FB146" i="1" s="1"/>
  <c r="FB123" i="1"/>
  <c r="FB129" i="1" l="1"/>
  <c r="FB88" i="1"/>
  <c r="FB89" i="1" s="1"/>
  <c r="FB94" i="1" s="1"/>
  <c r="FB157" i="1"/>
  <c r="FB147" i="1"/>
  <c r="FB174" i="1"/>
  <c r="FA189" i="1"/>
  <c r="FA190" i="1" s="1"/>
  <c r="FA192" i="1" s="1"/>
  <c r="FA193" i="1" s="1"/>
  <c r="FB148" i="1" l="1"/>
  <c r="FB153" i="1" s="1"/>
  <c r="FB155" i="1" s="1"/>
  <c r="FB158" i="1" s="1"/>
  <c r="FB160" i="1" s="1"/>
  <c r="FB176" i="1"/>
  <c r="FB95" i="1"/>
  <c r="FB130" i="1"/>
  <c r="FC127" i="1" l="1"/>
  <c r="FB133" i="1"/>
  <c r="FB183" i="1" s="1"/>
  <c r="FB185" i="1" s="1"/>
  <c r="FB149" i="1"/>
  <c r="FB175" i="1" s="1"/>
  <c r="FB161" i="1"/>
  <c r="FB102" i="1" s="1"/>
  <c r="FB103" i="1" s="1"/>
  <c r="FC131" i="1" l="1"/>
  <c r="FC99" i="1"/>
  <c r="FC109" i="1" s="1"/>
  <c r="FB187" i="1"/>
  <c r="FB162" i="1"/>
  <c r="FC132" i="1" l="1"/>
  <c r="FC143" i="1"/>
  <c r="FC144" i="1" s="1"/>
  <c r="FB163" i="1"/>
  <c r="FB115" i="1" s="1"/>
  <c r="FC101" i="1"/>
  <c r="FC159" i="1" s="1"/>
  <c r="FC108" i="1"/>
  <c r="FC145" i="1" l="1"/>
  <c r="FB164" i="1"/>
  <c r="FB165" i="1"/>
  <c r="FB116" i="1" s="1"/>
  <c r="FB117" i="1" s="1"/>
  <c r="FB188" i="1" l="1"/>
  <c r="FC113" i="1"/>
  <c r="FB166" i="1"/>
  <c r="FC128" i="1"/>
  <c r="FC156" i="1"/>
  <c r="FB177" i="1" l="1"/>
  <c r="FB179" i="1" s="1"/>
  <c r="FB168" i="1"/>
  <c r="FC122" i="1"/>
  <c r="FC146" i="1" s="1"/>
  <c r="FC123" i="1"/>
  <c r="FC129" i="1" l="1"/>
  <c r="FC88" i="1"/>
  <c r="FC89" i="1" s="1"/>
  <c r="FC94" i="1" s="1"/>
  <c r="FC157" i="1"/>
  <c r="FC147" i="1"/>
  <c r="FB189" i="1"/>
  <c r="FB190" i="1" s="1"/>
  <c r="FB192" i="1" s="1"/>
  <c r="FB193" i="1" s="1"/>
  <c r="FC174" i="1"/>
  <c r="FC148" i="1" l="1"/>
  <c r="FC153" i="1" s="1"/>
  <c r="FC155" i="1" s="1"/>
  <c r="FC158" i="1" s="1"/>
  <c r="FC160" i="1" s="1"/>
  <c r="FC95" i="1"/>
  <c r="FC176" i="1"/>
  <c r="FC130" i="1"/>
  <c r="FD127" i="1" l="1"/>
  <c r="FC133" i="1"/>
  <c r="FC183" i="1" s="1"/>
  <c r="FC185" i="1" s="1"/>
  <c r="FC149" i="1"/>
  <c r="FC175" i="1" s="1"/>
  <c r="FC161" i="1"/>
  <c r="FC102" i="1" s="1"/>
  <c r="FC103" i="1" s="1"/>
  <c r="FD131" i="1" l="1"/>
  <c r="FC187" i="1"/>
  <c r="FD99" i="1"/>
  <c r="FD109" i="1" s="1"/>
  <c r="FC162" i="1"/>
  <c r="FD143" i="1" l="1"/>
  <c r="FD144" i="1" s="1"/>
  <c r="FD132" i="1"/>
  <c r="FC163" i="1"/>
  <c r="FC115" i="1" s="1"/>
  <c r="FD108" i="1"/>
  <c r="FD101" i="1"/>
  <c r="FD159" i="1" s="1"/>
  <c r="FD145" i="1" l="1"/>
  <c r="FC164" i="1"/>
  <c r="FC165" i="1" s="1"/>
  <c r="FC116" i="1" s="1"/>
  <c r="FC117" i="1" s="1"/>
  <c r="FC188" i="1" l="1"/>
  <c r="FD113" i="1"/>
  <c r="FC166" i="1"/>
  <c r="FD156" i="1"/>
  <c r="FD128" i="1"/>
  <c r="FC168" i="1" l="1"/>
  <c r="FC177" i="1"/>
  <c r="FC179" i="1" s="1"/>
  <c r="FD123" i="1"/>
  <c r="FD122" i="1"/>
  <c r="FD146" i="1" s="1"/>
  <c r="FD129" i="1" l="1"/>
  <c r="FD88" i="1"/>
  <c r="FD89" i="1" s="1"/>
  <c r="FD94" i="1" s="1"/>
  <c r="FC189" i="1"/>
  <c r="FC190" i="1" s="1"/>
  <c r="FC192" i="1" s="1"/>
  <c r="FC193" i="1" s="1"/>
  <c r="FD174" i="1"/>
  <c r="FD157" i="1"/>
  <c r="FD147" i="1"/>
  <c r="FD130" i="1" l="1"/>
  <c r="FD148" i="1"/>
  <c r="FD153" i="1" s="1"/>
  <c r="FD155" i="1" s="1"/>
  <c r="FD158" i="1" s="1"/>
  <c r="FD160" i="1" s="1"/>
  <c r="FD95" i="1"/>
  <c r="FD176" i="1"/>
  <c r="FE127" i="1" l="1"/>
  <c r="FD133" i="1"/>
  <c r="FD183" i="1" s="1"/>
  <c r="FD185" i="1" s="1"/>
  <c r="FD149" i="1"/>
  <c r="FD175" i="1" s="1"/>
  <c r="FD161" i="1"/>
  <c r="FD102" i="1" s="1"/>
  <c r="FD103" i="1" s="1"/>
  <c r="FE131" i="1" l="1"/>
  <c r="FD162" i="1"/>
  <c r="FD163" i="1" s="1"/>
  <c r="FD115" i="1" s="1"/>
  <c r="FE99" i="1"/>
  <c r="FE109" i="1" s="1"/>
  <c r="FD187" i="1"/>
  <c r="FE143" i="1" l="1"/>
  <c r="FE144" i="1" s="1"/>
  <c r="FE132" i="1"/>
  <c r="FE101" i="1"/>
  <c r="FE159" i="1" s="1"/>
  <c r="FE108" i="1"/>
  <c r="FD164" i="1"/>
  <c r="FE145" i="1" l="1"/>
  <c r="FD165" i="1"/>
  <c r="FD116" i="1" s="1"/>
  <c r="FD117" i="1" s="1"/>
  <c r="FD166" i="1" l="1"/>
  <c r="FE128" i="1"/>
  <c r="FE156" i="1"/>
  <c r="FD188" i="1"/>
  <c r="FE113" i="1"/>
  <c r="FE122" i="1" l="1"/>
  <c r="FE146" i="1" s="1"/>
  <c r="FE123" i="1"/>
  <c r="FD177" i="1"/>
  <c r="FD179" i="1" s="1"/>
  <c r="FD168" i="1"/>
  <c r="FE129" i="1" l="1"/>
  <c r="FE88" i="1"/>
  <c r="FE89" i="1" s="1"/>
  <c r="FE94" i="1" s="1"/>
  <c r="FE174" i="1"/>
  <c r="FD189" i="1"/>
  <c r="FD190" i="1" s="1"/>
  <c r="FD192" i="1" s="1"/>
  <c r="FD193" i="1" s="1"/>
  <c r="FE157" i="1"/>
  <c r="FE147" i="1"/>
  <c r="FE148" i="1" l="1"/>
  <c r="FE153" i="1" s="1"/>
  <c r="FE155" i="1" s="1"/>
  <c r="FE158" i="1" s="1"/>
  <c r="FE160" i="1" s="1"/>
  <c r="FE176" i="1"/>
  <c r="FE95" i="1"/>
  <c r="FE130" i="1"/>
  <c r="FF127" i="1" l="1"/>
  <c r="FE133" i="1"/>
  <c r="FE183" i="1" s="1"/>
  <c r="FE185" i="1" s="1"/>
  <c r="FE161" i="1"/>
  <c r="FE102" i="1" s="1"/>
  <c r="FE103" i="1" s="1"/>
  <c r="FE149" i="1"/>
  <c r="FE175" i="1" s="1"/>
  <c r="FF131" i="1" l="1"/>
  <c r="FE187" i="1"/>
  <c r="FF99" i="1"/>
  <c r="FF109" i="1" s="1"/>
  <c r="FE162" i="1"/>
  <c r="FF132" i="1" l="1"/>
  <c r="FF143" i="1"/>
  <c r="FF144" i="1" s="1"/>
  <c r="FF108" i="1"/>
  <c r="FF101" i="1"/>
  <c r="FF159" i="1" s="1"/>
  <c r="FE163" i="1"/>
  <c r="FE115" i="1" s="1"/>
  <c r="FE164" i="1" l="1"/>
  <c r="FE165" i="1"/>
  <c r="FE116" i="1" s="1"/>
  <c r="FE117" i="1" s="1"/>
  <c r="FF145" i="1"/>
  <c r="FF128" i="1" l="1"/>
  <c r="FF156" i="1"/>
  <c r="FF113" i="1"/>
  <c r="FE188" i="1"/>
  <c r="FE166" i="1"/>
  <c r="FE177" i="1" l="1"/>
  <c r="FE179" i="1" s="1"/>
  <c r="FE168" i="1"/>
  <c r="FF122" i="1"/>
  <c r="FF146" i="1" s="1"/>
  <c r="FF123" i="1"/>
  <c r="FF157" i="1" l="1"/>
  <c r="FF147" i="1"/>
  <c r="FF129" i="1"/>
  <c r="FF88" i="1"/>
  <c r="FF89" i="1" s="1"/>
  <c r="FF94" i="1" s="1"/>
  <c r="FE189" i="1"/>
  <c r="FE190" i="1" s="1"/>
  <c r="FE192" i="1" s="1"/>
  <c r="FE193" i="1" s="1"/>
  <c r="FF174" i="1"/>
  <c r="FF176" i="1" l="1"/>
  <c r="FF95" i="1"/>
  <c r="FF148" i="1"/>
  <c r="FF153" i="1" s="1"/>
  <c r="FF155" i="1" s="1"/>
  <c r="FF158" i="1" s="1"/>
  <c r="FF160" i="1" s="1"/>
  <c r="FF130" i="1"/>
  <c r="FG127" i="1" l="1"/>
  <c r="FF133" i="1"/>
  <c r="FF183" i="1" s="1"/>
  <c r="FF185" i="1" s="1"/>
  <c r="FG131" i="1"/>
  <c r="FG143" i="1" s="1"/>
  <c r="FG144" i="1" s="1"/>
  <c r="FF149" i="1"/>
  <c r="FF175" i="1" s="1"/>
  <c r="FF161" i="1"/>
  <c r="FF102" i="1" s="1"/>
  <c r="FF103" i="1" s="1"/>
  <c r="FG132" i="1" l="1"/>
  <c r="FF187" i="1"/>
  <c r="FG99" i="1"/>
  <c r="FG109" i="1" s="1"/>
  <c r="FF162" i="1"/>
  <c r="FF163" i="1" l="1"/>
  <c r="FF115" i="1" s="1"/>
  <c r="FG108" i="1"/>
  <c r="FG101" i="1"/>
  <c r="FG159" i="1" s="1"/>
  <c r="FG145" i="1" l="1"/>
  <c r="FF164" i="1"/>
  <c r="FG156" i="1" l="1"/>
  <c r="FG128" i="1"/>
  <c r="FF165" i="1"/>
  <c r="FF116" i="1" s="1"/>
  <c r="FF117" i="1" s="1"/>
  <c r="FF166" i="1" l="1"/>
  <c r="FF168" i="1" s="1"/>
  <c r="FF188" i="1"/>
  <c r="FG113" i="1"/>
  <c r="FF177" i="1" l="1"/>
  <c r="FG122" i="1"/>
  <c r="FG146" i="1" s="1"/>
  <c r="FG123" i="1"/>
  <c r="FF179" i="1" l="1"/>
  <c r="FG174" i="1" s="1"/>
  <c r="FG157" i="1"/>
  <c r="FG147" i="1"/>
  <c r="FG129" i="1"/>
  <c r="FG88" i="1"/>
  <c r="FG89" i="1" s="1"/>
  <c r="FG94" i="1" s="1"/>
  <c r="FF189" i="1" l="1"/>
  <c r="FF190" i="1" s="1"/>
  <c r="FF192" i="1" s="1"/>
  <c r="FF193" i="1" s="1"/>
  <c r="FG95" i="1"/>
  <c r="FG176" i="1"/>
  <c r="FG148" i="1"/>
  <c r="FG153" i="1" s="1"/>
  <c r="FG155" i="1" s="1"/>
  <c r="FG158" i="1" s="1"/>
  <c r="FG160" i="1" s="1"/>
  <c r="FG130" i="1"/>
  <c r="FH127" i="1" l="1"/>
  <c r="FG133" i="1"/>
  <c r="FG183" i="1" s="1"/>
  <c r="FG185" i="1" s="1"/>
  <c r="FG149" i="1"/>
  <c r="FG175" i="1" s="1"/>
  <c r="FG161" i="1"/>
  <c r="FG102" i="1" s="1"/>
  <c r="FG103" i="1" s="1"/>
  <c r="FH131" i="1" l="1"/>
  <c r="FH132" i="1" s="1"/>
  <c r="FG187" i="1"/>
  <c r="FH99" i="1"/>
  <c r="FH109" i="1" s="1"/>
  <c r="FG162" i="1"/>
  <c r="FH143" i="1" l="1"/>
  <c r="FH144" i="1" s="1"/>
  <c r="FH101" i="1"/>
  <c r="FH159" i="1" s="1"/>
  <c r="FH108" i="1"/>
  <c r="FG163" i="1"/>
  <c r="FG115" i="1" s="1"/>
  <c r="FG164" i="1" l="1"/>
  <c r="FH145" i="1"/>
  <c r="FH128" i="1" l="1"/>
  <c r="FH156" i="1"/>
  <c r="FG165" i="1"/>
  <c r="FG116" i="1" s="1"/>
  <c r="FG117" i="1" s="1"/>
  <c r="FG166" i="1" l="1"/>
  <c r="FG168" i="1" s="1"/>
  <c r="FG177" i="1"/>
  <c r="FG179" i="1" s="1"/>
  <c r="FH113" i="1"/>
  <c r="FG188" i="1"/>
  <c r="FH122" i="1" l="1"/>
  <c r="FH146" i="1" s="1"/>
  <c r="FH123" i="1"/>
  <c r="FH174" i="1"/>
  <c r="FG189" i="1"/>
  <c r="FG190" i="1" s="1"/>
  <c r="FG192" i="1" s="1"/>
  <c r="FG193" i="1" s="1"/>
  <c r="FH157" i="1" l="1"/>
  <c r="FH147" i="1"/>
  <c r="FH129" i="1"/>
  <c r="FH88" i="1"/>
  <c r="FH89" i="1" s="1"/>
  <c r="FH94" i="1" s="1"/>
  <c r="FH130" i="1" l="1"/>
  <c r="FH176" i="1"/>
  <c r="FH95" i="1"/>
  <c r="FH148" i="1"/>
  <c r="FH153" i="1" s="1"/>
  <c r="FH155" i="1" s="1"/>
  <c r="FH158" i="1" s="1"/>
  <c r="FH160" i="1" s="1"/>
  <c r="FI127" i="1" l="1"/>
  <c r="FH133" i="1"/>
  <c r="FH183" i="1" s="1"/>
  <c r="FH185" i="1" s="1"/>
  <c r="FH161" i="1"/>
  <c r="FH102" i="1" s="1"/>
  <c r="FH103" i="1" s="1"/>
  <c r="FH149" i="1"/>
  <c r="FH175" i="1" s="1"/>
  <c r="FI131" i="1" l="1"/>
  <c r="FI143" i="1" s="1"/>
  <c r="FI144" i="1" s="1"/>
  <c r="FH187" i="1"/>
  <c r="FI99" i="1"/>
  <c r="FI109" i="1" s="1"/>
  <c r="FH162" i="1"/>
  <c r="FI132" i="1" l="1"/>
  <c r="FI108" i="1"/>
  <c r="FI101" i="1"/>
  <c r="FI159" i="1" s="1"/>
  <c r="FH163" i="1"/>
  <c r="FH115" i="1" s="1"/>
  <c r="FH164" i="1" l="1"/>
  <c r="FH165" i="1" s="1"/>
  <c r="FH116" i="1" s="1"/>
  <c r="FH117" i="1" s="1"/>
  <c r="FI145" i="1"/>
  <c r="FI128" i="1" l="1"/>
  <c r="FI156" i="1"/>
  <c r="FH166" i="1"/>
  <c r="FH188" i="1"/>
  <c r="FI113" i="1"/>
  <c r="FI122" i="1" l="1"/>
  <c r="FI146" i="1" s="1"/>
  <c r="FI123" i="1"/>
  <c r="FH168" i="1"/>
  <c r="FH177" i="1"/>
  <c r="FH179" i="1" s="1"/>
  <c r="FI129" i="1" l="1"/>
  <c r="FI88" i="1"/>
  <c r="FI89" i="1" s="1"/>
  <c r="FI94" i="1" s="1"/>
  <c r="FI174" i="1"/>
  <c r="FH189" i="1"/>
  <c r="FH190" i="1" s="1"/>
  <c r="FH192" i="1" s="1"/>
  <c r="FH193" i="1" s="1"/>
  <c r="FI157" i="1"/>
  <c r="FI147" i="1"/>
  <c r="FI148" i="1" l="1"/>
  <c r="FI153" i="1" s="1"/>
  <c r="FI155" i="1" s="1"/>
  <c r="FI158" i="1" s="1"/>
  <c r="FI160" i="1" s="1"/>
  <c r="FI95" i="1"/>
  <c r="FI176" i="1"/>
  <c r="FI130" i="1"/>
  <c r="FI149" i="1" l="1"/>
  <c r="FI175" i="1" s="1"/>
  <c r="FJ127" i="1"/>
  <c r="FI133" i="1"/>
  <c r="FI183" i="1" s="1"/>
  <c r="FI185" i="1" s="1"/>
  <c r="FI161" i="1"/>
  <c r="FI102" i="1" s="1"/>
  <c r="FI103" i="1" s="1"/>
  <c r="FJ131" i="1" l="1"/>
  <c r="FI187" i="1"/>
  <c r="FJ99" i="1"/>
  <c r="FJ109" i="1" s="1"/>
  <c r="FI162" i="1"/>
  <c r="FJ143" i="1" l="1"/>
  <c r="FJ144" i="1" s="1"/>
  <c r="FJ132" i="1"/>
  <c r="FJ101" i="1"/>
  <c r="FJ159" i="1" s="1"/>
  <c r="FJ108" i="1"/>
  <c r="FI163" i="1"/>
  <c r="FI115" i="1" s="1"/>
  <c r="FI164" i="1" l="1"/>
  <c r="FI165" i="1" s="1"/>
  <c r="FI116" i="1" s="1"/>
  <c r="FI117" i="1" s="1"/>
  <c r="FJ145" i="1"/>
  <c r="FJ128" i="1" l="1"/>
  <c r="FJ113" i="1"/>
  <c r="FI188" i="1"/>
  <c r="FJ156" i="1"/>
  <c r="FI166" i="1"/>
  <c r="FI168" i="1" l="1"/>
  <c r="FI177" i="1"/>
  <c r="FI179" i="1" s="1"/>
  <c r="FJ122" i="1"/>
  <c r="FJ146" i="1" s="1"/>
  <c r="FJ123" i="1"/>
  <c r="FJ157" i="1" l="1"/>
  <c r="FJ147" i="1"/>
  <c r="FI189" i="1"/>
  <c r="FI190" i="1" s="1"/>
  <c r="FI192" i="1" s="1"/>
  <c r="FI193" i="1" s="1"/>
  <c r="FJ174" i="1"/>
  <c r="FJ129" i="1"/>
  <c r="FJ88" i="1"/>
  <c r="FJ89" i="1" s="1"/>
  <c r="FJ94" i="1" s="1"/>
  <c r="FJ176" i="1" l="1"/>
  <c r="FJ95" i="1"/>
  <c r="FJ148" i="1"/>
  <c r="FJ153" i="1" s="1"/>
  <c r="FJ155" i="1" s="1"/>
  <c r="FJ158" i="1" s="1"/>
  <c r="FJ160" i="1" s="1"/>
  <c r="FJ130" i="1"/>
  <c r="FK127" i="1" l="1"/>
  <c r="FJ133" i="1"/>
  <c r="FJ183" i="1" s="1"/>
  <c r="FJ185" i="1" s="1"/>
  <c r="FJ149" i="1"/>
  <c r="FJ175" i="1" s="1"/>
  <c r="FJ161" i="1"/>
  <c r="FJ102" i="1" s="1"/>
  <c r="FJ103" i="1" s="1"/>
  <c r="FK131" i="1" l="1"/>
  <c r="FK143" i="1" s="1"/>
  <c r="FK144" i="1" s="1"/>
  <c r="FK132" i="1"/>
  <c r="FK99" i="1"/>
  <c r="FK109" i="1" s="1"/>
  <c r="FJ187" i="1"/>
  <c r="FJ162" i="1"/>
  <c r="FJ163" i="1" l="1"/>
  <c r="FJ115" i="1" s="1"/>
  <c r="FK101" i="1"/>
  <c r="FK159" i="1" s="1"/>
  <c r="FK108" i="1"/>
  <c r="FK145" i="1" l="1"/>
  <c r="FJ164" i="1"/>
  <c r="FJ165" i="1" s="1"/>
  <c r="FJ116" i="1" s="1"/>
  <c r="FJ117" i="1" s="1"/>
  <c r="FK113" i="1" l="1"/>
  <c r="FJ188" i="1"/>
  <c r="FK128" i="1"/>
  <c r="FK156" i="1"/>
  <c r="FJ166" i="1"/>
  <c r="FJ177" i="1" l="1"/>
  <c r="FJ179" i="1" s="1"/>
  <c r="FJ168" i="1"/>
  <c r="FK123" i="1"/>
  <c r="FK122" i="1"/>
  <c r="FK146" i="1" s="1"/>
  <c r="FK157" i="1" l="1"/>
  <c r="FK147" i="1"/>
  <c r="FK129" i="1"/>
  <c r="FK88" i="1"/>
  <c r="FK89" i="1" s="1"/>
  <c r="FK94" i="1" s="1"/>
  <c r="FJ189" i="1"/>
  <c r="FJ190" i="1" s="1"/>
  <c r="FJ192" i="1" s="1"/>
  <c r="FJ193" i="1" s="1"/>
  <c r="FK174" i="1"/>
  <c r="FK176" i="1" l="1"/>
  <c r="FK95" i="1"/>
  <c r="FK130" i="1"/>
  <c r="FK148" i="1"/>
  <c r="FK153" i="1" s="1"/>
  <c r="FK155" i="1" s="1"/>
  <c r="FK158" i="1" s="1"/>
  <c r="FK160" i="1" s="1"/>
  <c r="FL127" i="1" l="1"/>
  <c r="FK133" i="1"/>
  <c r="FK183" i="1" s="1"/>
  <c r="FK185" i="1" s="1"/>
  <c r="FK161" i="1"/>
  <c r="FK102" i="1" s="1"/>
  <c r="FK103" i="1" s="1"/>
  <c r="FK149" i="1"/>
  <c r="FK175" i="1" s="1"/>
  <c r="FL131" i="1" l="1"/>
  <c r="FL143" i="1" s="1"/>
  <c r="FL144" i="1" s="1"/>
  <c r="FK187" i="1"/>
  <c r="FL99" i="1"/>
  <c r="FL109" i="1" s="1"/>
  <c r="FK162" i="1"/>
  <c r="FL132" i="1" l="1"/>
  <c r="FL101" i="1"/>
  <c r="FL159" i="1" s="1"/>
  <c r="FL108" i="1"/>
  <c r="FK163" i="1"/>
  <c r="FK115" i="1" s="1"/>
  <c r="FK164" i="1" l="1"/>
  <c r="FL145" i="1"/>
  <c r="FL128" i="1" l="1"/>
  <c r="FL156" i="1"/>
  <c r="FK165" i="1"/>
  <c r="FK116" i="1" s="1"/>
  <c r="FK117" i="1" s="1"/>
  <c r="FK188" i="1" l="1"/>
  <c r="FL113" i="1"/>
  <c r="FK166" i="1"/>
  <c r="FK168" i="1" l="1"/>
  <c r="FK177" i="1"/>
  <c r="FK179" i="1" s="1"/>
  <c r="FL122" i="1"/>
  <c r="FL146" i="1" s="1"/>
  <c r="FL123" i="1"/>
  <c r="FL129" i="1" l="1"/>
  <c r="FL88" i="1"/>
  <c r="FL89" i="1" s="1"/>
  <c r="FL94" i="1" s="1"/>
  <c r="FL157" i="1"/>
  <c r="FL147" i="1"/>
  <c r="FL174" i="1"/>
  <c r="FK189" i="1"/>
  <c r="FK190" i="1" s="1"/>
  <c r="FK192" i="1" s="1"/>
  <c r="FK193" i="1" s="1"/>
  <c r="FL176" i="1" l="1"/>
  <c r="FL95" i="1"/>
  <c r="FL130" i="1"/>
  <c r="FL148" i="1"/>
  <c r="FL153" i="1" s="1"/>
  <c r="FL155" i="1" s="1"/>
  <c r="FL158" i="1" s="1"/>
  <c r="FL160" i="1" s="1"/>
  <c r="FL149" i="1" l="1"/>
  <c r="FL175" i="1" s="1"/>
  <c r="FM127" i="1"/>
  <c r="FL133" i="1"/>
  <c r="FL183" i="1" s="1"/>
  <c r="FL185" i="1" s="1"/>
  <c r="FL161" i="1"/>
  <c r="FL102" i="1" s="1"/>
  <c r="FL103" i="1" s="1"/>
  <c r="FM131" i="1" l="1"/>
  <c r="FM132" i="1" s="1"/>
  <c r="FL187" i="1"/>
  <c r="FM99" i="1"/>
  <c r="FM109" i="1" s="1"/>
  <c r="FL162" i="1"/>
  <c r="FM143" i="1" l="1"/>
  <c r="FM144" i="1" s="1"/>
  <c r="FL163" i="1"/>
  <c r="FL115" i="1" s="1"/>
  <c r="FM108" i="1"/>
  <c r="FM101" i="1"/>
  <c r="FM159" i="1" s="1"/>
  <c r="FM145" i="1" l="1"/>
  <c r="FL164" i="1"/>
  <c r="FL165" i="1"/>
  <c r="FL116" i="1" s="1"/>
  <c r="FL117" i="1" s="1"/>
  <c r="FM156" i="1" l="1"/>
  <c r="FL166" i="1"/>
  <c r="FL188" i="1"/>
  <c r="FM113" i="1"/>
  <c r="FM128" i="1"/>
  <c r="FL168" i="1" l="1"/>
  <c r="FL177" i="1"/>
  <c r="FL179" i="1" s="1"/>
  <c r="FM122" i="1"/>
  <c r="FM146" i="1" s="1"/>
  <c r="FM123" i="1"/>
  <c r="FM174" i="1" l="1"/>
  <c r="FL189" i="1"/>
  <c r="FL190" i="1" s="1"/>
  <c r="FL192" i="1" s="1"/>
  <c r="FL193" i="1" s="1"/>
  <c r="FM129" i="1"/>
  <c r="FM88" i="1"/>
  <c r="FM89" i="1" s="1"/>
  <c r="FM94" i="1" s="1"/>
  <c r="FM157" i="1"/>
  <c r="FM147" i="1"/>
  <c r="FM95" i="1" l="1"/>
  <c r="FM176" i="1"/>
  <c r="FM130" i="1"/>
  <c r="FM148" i="1"/>
  <c r="FM153" i="1" s="1"/>
  <c r="FM155" i="1" s="1"/>
  <c r="FM158" i="1" s="1"/>
  <c r="FM160" i="1" s="1"/>
  <c r="FN127" i="1" l="1"/>
  <c r="FM133" i="1"/>
  <c r="FM183" i="1" s="1"/>
  <c r="FM185" i="1" s="1"/>
  <c r="FM149" i="1"/>
  <c r="FM175" i="1" s="1"/>
  <c r="FM161" i="1"/>
  <c r="FM102" i="1" s="1"/>
  <c r="FM103" i="1" s="1"/>
  <c r="FN131" i="1" l="1"/>
  <c r="FM187" i="1"/>
  <c r="FN99" i="1"/>
  <c r="FN109" i="1" s="1"/>
  <c r="FM162" i="1"/>
  <c r="FN143" i="1" l="1"/>
  <c r="FN144" i="1" s="1"/>
  <c r="FN132" i="1"/>
  <c r="FN108" i="1"/>
  <c r="FN101" i="1"/>
  <c r="FN159" i="1" s="1"/>
  <c r="FM163" i="1"/>
  <c r="FM115" i="1" s="1"/>
  <c r="FM164" i="1" l="1"/>
  <c r="FN145" i="1"/>
  <c r="FN128" i="1" l="1"/>
  <c r="FN156" i="1"/>
  <c r="FM165" i="1"/>
  <c r="FM116" i="1" s="1"/>
  <c r="FM117" i="1" s="1"/>
  <c r="FN113" i="1" l="1"/>
  <c r="FM188" i="1"/>
  <c r="FM166" i="1"/>
  <c r="FM168" i="1" l="1"/>
  <c r="FM177" i="1"/>
  <c r="FM179" i="1" s="1"/>
  <c r="FN123" i="1"/>
  <c r="FN122" i="1"/>
  <c r="FN146" i="1" s="1"/>
  <c r="FN129" i="1" l="1"/>
  <c r="FN88" i="1"/>
  <c r="FN89" i="1" s="1"/>
  <c r="FN94" i="1" s="1"/>
  <c r="FN174" i="1"/>
  <c r="FM189" i="1"/>
  <c r="FM190" i="1" s="1"/>
  <c r="FM192" i="1" s="1"/>
  <c r="FM193" i="1" s="1"/>
  <c r="FN157" i="1"/>
  <c r="FN147" i="1"/>
  <c r="FN95" i="1" l="1"/>
  <c r="FN176" i="1"/>
  <c r="FN148" i="1"/>
  <c r="FN153" i="1" s="1"/>
  <c r="FN155" i="1" s="1"/>
  <c r="FN158" i="1" s="1"/>
  <c r="FN160" i="1" s="1"/>
  <c r="FN130" i="1"/>
  <c r="FN149" i="1" l="1"/>
  <c r="FN175" i="1" s="1"/>
  <c r="FO127" i="1"/>
  <c r="FN133" i="1"/>
  <c r="FN183" i="1" s="1"/>
  <c r="FN185" i="1" s="1"/>
  <c r="FN161" i="1"/>
  <c r="FN102" i="1" s="1"/>
  <c r="FN103" i="1" s="1"/>
  <c r="FO131" i="1" l="1"/>
  <c r="FN187" i="1"/>
  <c r="FO99" i="1"/>
  <c r="FO109" i="1" s="1"/>
  <c r="FN162" i="1"/>
  <c r="FO132" i="1" l="1"/>
  <c r="FO143" i="1"/>
  <c r="FO144" i="1" s="1"/>
  <c r="FO108" i="1"/>
  <c r="FO101" i="1"/>
  <c r="FO159" i="1" s="1"/>
  <c r="FN163" i="1"/>
  <c r="FN115" i="1" s="1"/>
  <c r="FN164" i="1" l="1"/>
  <c r="FO145" i="1"/>
  <c r="FO128" i="1" l="1"/>
  <c r="FO156" i="1"/>
  <c r="FN165" i="1"/>
  <c r="FN116" i="1" s="1"/>
  <c r="FN117" i="1" s="1"/>
  <c r="FN166" i="1" l="1"/>
  <c r="FN188" i="1"/>
  <c r="FO113" i="1"/>
  <c r="FO122" i="1" l="1"/>
  <c r="FO146" i="1" s="1"/>
  <c r="FO123" i="1"/>
  <c r="FN177" i="1"/>
  <c r="FN179" i="1" s="1"/>
  <c r="FN168" i="1"/>
  <c r="FN189" i="1" l="1"/>
  <c r="FN190" i="1" s="1"/>
  <c r="FN192" i="1" s="1"/>
  <c r="FN193" i="1" s="1"/>
  <c r="FO174" i="1"/>
  <c r="FO129" i="1"/>
  <c r="FO88" i="1"/>
  <c r="FO89" i="1" s="1"/>
  <c r="FO94" i="1" s="1"/>
  <c r="FO157" i="1"/>
  <c r="FO147" i="1"/>
  <c r="FO130" i="1" l="1"/>
  <c r="FO95" i="1"/>
  <c r="FO176" i="1"/>
  <c r="FO148" i="1"/>
  <c r="FO153" i="1" s="1"/>
  <c r="FO155" i="1" s="1"/>
  <c r="FO158" i="1" s="1"/>
  <c r="FO160" i="1" s="1"/>
  <c r="FP127" i="1" l="1"/>
  <c r="FO133" i="1"/>
  <c r="FO183" i="1" s="1"/>
  <c r="FO185" i="1" s="1"/>
  <c r="FO161" i="1"/>
  <c r="FO102" i="1" s="1"/>
  <c r="FO103" i="1" s="1"/>
  <c r="FO149" i="1"/>
  <c r="FO175" i="1" s="1"/>
  <c r="FP131" i="1" l="1"/>
  <c r="FP143" i="1" s="1"/>
  <c r="FP144" i="1" s="1"/>
  <c r="FP132" i="1"/>
  <c r="FO162" i="1"/>
  <c r="FO187" i="1"/>
  <c r="FP99" i="1"/>
  <c r="FP109" i="1" s="1"/>
  <c r="FP101" i="1" l="1"/>
  <c r="FP159" i="1" s="1"/>
  <c r="FP108" i="1"/>
  <c r="FO163" i="1"/>
  <c r="FO115" i="1" s="1"/>
  <c r="FO164" i="1" l="1"/>
  <c r="FP145" i="1"/>
  <c r="FO165" i="1"/>
  <c r="FO116" i="1" s="1"/>
  <c r="FO117" i="1" s="1"/>
  <c r="FP156" i="1" l="1"/>
  <c r="FO188" i="1"/>
  <c r="FP113" i="1"/>
  <c r="FP128" i="1"/>
  <c r="FO166" i="1"/>
  <c r="FO177" i="1" l="1"/>
  <c r="FO179" i="1" s="1"/>
  <c r="FO168" i="1"/>
  <c r="FP123" i="1"/>
  <c r="FP122" i="1"/>
  <c r="FP146" i="1" s="1"/>
  <c r="FP129" i="1" l="1"/>
  <c r="FP88" i="1"/>
  <c r="FP89" i="1" s="1"/>
  <c r="FP94" i="1" s="1"/>
  <c r="FP174" i="1"/>
  <c r="FO189" i="1"/>
  <c r="FO190" i="1" s="1"/>
  <c r="FO192" i="1" s="1"/>
  <c r="FO193" i="1" s="1"/>
  <c r="FP157" i="1"/>
  <c r="FP147" i="1"/>
  <c r="FP148" i="1" l="1"/>
  <c r="FP153" i="1" s="1"/>
  <c r="FP155" i="1" s="1"/>
  <c r="FP158" i="1" s="1"/>
  <c r="FP160" i="1" s="1"/>
  <c r="FP176" i="1"/>
  <c r="FP95" i="1"/>
  <c r="FP130" i="1"/>
  <c r="FQ127" i="1" l="1"/>
  <c r="FP133" i="1"/>
  <c r="FP183" i="1" s="1"/>
  <c r="FP185" i="1" s="1"/>
  <c r="FP149" i="1"/>
  <c r="FP175" i="1" s="1"/>
  <c r="FP161" i="1"/>
  <c r="FP102" i="1" s="1"/>
  <c r="FP103" i="1" s="1"/>
  <c r="FQ131" i="1" l="1"/>
  <c r="FP162" i="1"/>
  <c r="FQ99" i="1"/>
  <c r="FQ109" i="1" s="1"/>
  <c r="FP187" i="1"/>
  <c r="FQ143" i="1" l="1"/>
  <c r="FQ144" i="1" s="1"/>
  <c r="FQ132" i="1"/>
  <c r="FP163" i="1"/>
  <c r="FP115" i="1" s="1"/>
  <c r="FQ108" i="1"/>
  <c r="FQ101" i="1"/>
  <c r="FQ159" i="1" s="1"/>
  <c r="FP164" i="1" l="1"/>
  <c r="FP165" i="1" s="1"/>
  <c r="FP116" i="1" s="1"/>
  <c r="FP117" i="1" s="1"/>
  <c r="FQ145" i="1"/>
  <c r="FQ156" i="1" l="1"/>
  <c r="FQ128" i="1"/>
  <c r="FQ113" i="1"/>
  <c r="FP188" i="1"/>
  <c r="FP166" i="1"/>
  <c r="FP177" i="1" l="1"/>
  <c r="FP179" i="1" s="1"/>
  <c r="FP168" i="1"/>
  <c r="FQ122" i="1"/>
  <c r="FQ146" i="1" s="1"/>
  <c r="FQ123" i="1"/>
  <c r="FQ129" i="1" l="1"/>
  <c r="FQ88" i="1"/>
  <c r="FQ89" i="1" s="1"/>
  <c r="FQ94" i="1" s="1"/>
  <c r="FQ157" i="1"/>
  <c r="FQ147" i="1"/>
  <c r="FP189" i="1"/>
  <c r="FP190" i="1" s="1"/>
  <c r="FP192" i="1" s="1"/>
  <c r="FP193" i="1" s="1"/>
  <c r="FQ174" i="1"/>
  <c r="FQ148" i="1" l="1"/>
  <c r="FQ153" i="1" s="1"/>
  <c r="FQ155" i="1" s="1"/>
  <c r="FQ158" i="1" s="1"/>
  <c r="FQ160" i="1" s="1"/>
  <c r="FQ95" i="1"/>
  <c r="FQ176" i="1"/>
  <c r="FQ130" i="1"/>
  <c r="FR127" i="1" l="1"/>
  <c r="FQ133" i="1"/>
  <c r="FQ183" i="1" s="1"/>
  <c r="FQ185" i="1" s="1"/>
  <c r="FQ149" i="1"/>
  <c r="FQ175" i="1" s="1"/>
  <c r="FQ161" i="1"/>
  <c r="FQ102" i="1" s="1"/>
  <c r="FQ103" i="1" s="1"/>
  <c r="FR131" i="1" l="1"/>
  <c r="FR143" i="1" s="1"/>
  <c r="FR144" i="1" s="1"/>
  <c r="FR99" i="1"/>
  <c r="FR109" i="1" s="1"/>
  <c r="FQ187" i="1"/>
  <c r="FQ162" i="1"/>
  <c r="FR132" i="1" l="1"/>
  <c r="FQ163" i="1"/>
  <c r="FQ115" i="1" s="1"/>
  <c r="FR101" i="1"/>
  <c r="FR159" i="1" s="1"/>
  <c r="FR108" i="1"/>
  <c r="FQ164" i="1" l="1"/>
  <c r="FQ165" i="1" s="1"/>
  <c r="FQ116" i="1" s="1"/>
  <c r="FQ117" i="1" s="1"/>
  <c r="FQ188" i="1" s="1"/>
  <c r="FR145" i="1"/>
  <c r="FQ166" i="1" l="1"/>
  <c r="FR113" i="1"/>
  <c r="FR123" i="1" s="1"/>
  <c r="FR129" i="1" s="1"/>
  <c r="FR122" i="1"/>
  <c r="FR146" i="1" s="1"/>
  <c r="FR157" i="1" s="1"/>
  <c r="FR156" i="1"/>
  <c r="FQ177" i="1"/>
  <c r="FQ179" i="1" s="1"/>
  <c r="FQ168" i="1"/>
  <c r="FR128" i="1"/>
  <c r="FR130" i="1" l="1"/>
  <c r="FS127" i="1"/>
  <c r="FR133" i="1"/>
  <c r="FR183" i="1" s="1"/>
  <c r="FR185" i="1" s="1"/>
  <c r="FR88" i="1"/>
  <c r="FR89" i="1" s="1"/>
  <c r="FR94" i="1" s="1"/>
  <c r="FR95" i="1" s="1"/>
  <c r="FR147" i="1"/>
  <c r="FR148" i="1" s="1"/>
  <c r="FR153" i="1" s="1"/>
  <c r="FR155" i="1" s="1"/>
  <c r="FR158" i="1" s="1"/>
  <c r="FR160" i="1" s="1"/>
  <c r="FQ189" i="1"/>
  <c r="FQ190" i="1" s="1"/>
  <c r="FQ192" i="1" s="1"/>
  <c r="FQ193" i="1" s="1"/>
  <c r="FR174" i="1"/>
  <c r="FR176" i="1" l="1"/>
  <c r="FS131" i="1"/>
  <c r="FR149" i="1"/>
  <c r="FR175" i="1" s="1"/>
  <c r="FR161" i="1"/>
  <c r="FR102" i="1" s="1"/>
  <c r="FR103" i="1" s="1"/>
  <c r="FS132" i="1" l="1"/>
  <c r="FS143" i="1"/>
  <c r="FS144" i="1" s="1"/>
  <c r="FR162" i="1"/>
  <c r="FR187" i="1"/>
  <c r="FS99" i="1"/>
  <c r="FS109" i="1" s="1"/>
  <c r="FS101" i="1" l="1"/>
  <c r="FS159" i="1" s="1"/>
  <c r="FS108" i="1"/>
  <c r="FR163" i="1"/>
  <c r="FR115" i="1" s="1"/>
  <c r="FR164" i="1" l="1"/>
  <c r="FS145" i="1"/>
  <c r="FS156" i="1" l="1"/>
  <c r="FS128" i="1"/>
  <c r="FR165" i="1"/>
  <c r="FR116" i="1" s="1"/>
  <c r="FR117" i="1" s="1"/>
  <c r="FR166" i="1" l="1"/>
  <c r="FR177" i="1" s="1"/>
  <c r="FR179" i="1" s="1"/>
  <c r="FS113" i="1"/>
  <c r="FR188" i="1"/>
  <c r="FR168" i="1" l="1"/>
  <c r="FS122" i="1"/>
  <c r="FS146" i="1" s="1"/>
  <c r="FS123" i="1"/>
  <c r="FR189" i="1"/>
  <c r="FR190" i="1" s="1"/>
  <c r="FR192" i="1" s="1"/>
  <c r="FR193" i="1" s="1"/>
  <c r="FS174" i="1"/>
  <c r="FS129" i="1" l="1"/>
  <c r="FS88" i="1"/>
  <c r="FS89" i="1" s="1"/>
  <c r="FS94" i="1" s="1"/>
  <c r="FS157" i="1"/>
  <c r="FS147" i="1"/>
  <c r="FS148" i="1" l="1"/>
  <c r="FS153" i="1" s="1"/>
  <c r="FS155" i="1" s="1"/>
  <c r="FS158" i="1" s="1"/>
  <c r="FS160" i="1" s="1"/>
  <c r="FS95" i="1"/>
  <c r="FS176" i="1"/>
  <c r="FS130" i="1"/>
  <c r="FT127" i="1" l="1"/>
  <c r="FS133" i="1"/>
  <c r="FS183" i="1" s="1"/>
  <c r="FS185" i="1" s="1"/>
  <c r="FS149" i="1"/>
  <c r="FS175" i="1" s="1"/>
  <c r="FS161" i="1"/>
  <c r="FS102" i="1" s="1"/>
  <c r="FS103" i="1" s="1"/>
  <c r="FT131" i="1" l="1"/>
  <c r="FT143" i="1" s="1"/>
  <c r="FT144" i="1" s="1"/>
  <c r="FT99" i="1"/>
  <c r="FT109" i="1" s="1"/>
  <c r="FS187" i="1"/>
  <c r="FS162" i="1"/>
  <c r="FT132" i="1" l="1"/>
  <c r="FS163" i="1"/>
  <c r="FS115" i="1" s="1"/>
  <c r="FT101" i="1"/>
  <c r="FT159" i="1" s="1"/>
  <c r="FT108" i="1"/>
  <c r="FS164" i="1" l="1"/>
  <c r="FS165" i="1" s="1"/>
  <c r="FS116" i="1" s="1"/>
  <c r="FS117" i="1" s="1"/>
  <c r="FT145" i="1"/>
  <c r="FT128" i="1" l="1"/>
  <c r="FT156" i="1"/>
  <c r="FS166" i="1"/>
  <c r="FT113" i="1"/>
  <c r="FS188" i="1"/>
  <c r="FT123" i="1" l="1"/>
  <c r="FT122" i="1"/>
  <c r="FT146" i="1" s="1"/>
  <c r="FS168" i="1"/>
  <c r="FS177" i="1"/>
  <c r="FS179" i="1" s="1"/>
  <c r="FT129" i="1" l="1"/>
  <c r="FT88" i="1"/>
  <c r="FT89" i="1" s="1"/>
  <c r="FT94" i="1" s="1"/>
  <c r="FS189" i="1"/>
  <c r="FS190" i="1" s="1"/>
  <c r="FS192" i="1" s="1"/>
  <c r="FS193" i="1" s="1"/>
  <c r="FT174" i="1"/>
  <c r="FT157" i="1"/>
  <c r="FT147" i="1"/>
  <c r="FT148" i="1" l="1"/>
  <c r="FT153" i="1" s="1"/>
  <c r="FT155" i="1" s="1"/>
  <c r="FT158" i="1" s="1"/>
  <c r="FT160" i="1" s="1"/>
  <c r="FT176" i="1"/>
  <c r="FT95" i="1"/>
  <c r="FT130" i="1"/>
  <c r="FU127" i="1" l="1"/>
  <c r="FT133" i="1"/>
  <c r="FT183" i="1" s="1"/>
  <c r="FT185" i="1" s="1"/>
  <c r="FU131" i="1"/>
  <c r="FU132" i="1" s="1"/>
  <c r="FT149" i="1"/>
  <c r="FT175" i="1" s="1"/>
  <c r="FT161" i="1"/>
  <c r="FT102" i="1" s="1"/>
  <c r="FT103" i="1" s="1"/>
  <c r="FU143" i="1" l="1"/>
  <c r="FU144" i="1" s="1"/>
  <c r="FT162" i="1"/>
  <c r="FU99" i="1"/>
  <c r="FU109" i="1" s="1"/>
  <c r="FT187" i="1"/>
  <c r="FU108" i="1" l="1"/>
  <c r="FU101" i="1"/>
  <c r="FU159" i="1" s="1"/>
  <c r="FT163" i="1"/>
  <c r="FT115" i="1" s="1"/>
  <c r="FU145" i="1" l="1"/>
  <c r="FT164" i="1"/>
  <c r="FT165" i="1" s="1"/>
  <c r="FT116" i="1" s="1"/>
  <c r="FT117" i="1" s="1"/>
  <c r="FT166" i="1" l="1"/>
  <c r="FU156" i="1"/>
  <c r="FU128" i="1"/>
  <c r="FU113" i="1"/>
  <c r="FT188" i="1"/>
  <c r="FU122" i="1" l="1"/>
  <c r="FU146" i="1" s="1"/>
  <c r="FU123" i="1"/>
  <c r="FT177" i="1"/>
  <c r="FT179" i="1" s="1"/>
  <c r="FT168" i="1"/>
  <c r="FT189" i="1" l="1"/>
  <c r="FT190" i="1" s="1"/>
  <c r="FT192" i="1" s="1"/>
  <c r="FT193" i="1" s="1"/>
  <c r="FU174" i="1"/>
  <c r="FU129" i="1"/>
  <c r="FU88" i="1"/>
  <c r="FU89" i="1" s="1"/>
  <c r="FU94" i="1" s="1"/>
  <c r="FU157" i="1"/>
  <c r="FU147" i="1"/>
  <c r="FU176" i="1" l="1"/>
  <c r="FU95" i="1"/>
  <c r="FU130" i="1"/>
  <c r="FU148" i="1"/>
  <c r="FU153" i="1" s="1"/>
  <c r="FU155" i="1" s="1"/>
  <c r="FU158" i="1" s="1"/>
  <c r="FU160" i="1" s="1"/>
  <c r="FU149" i="1" l="1"/>
  <c r="FU175" i="1" s="1"/>
  <c r="FV127" i="1"/>
  <c r="FU133" i="1"/>
  <c r="FU183" i="1" s="1"/>
  <c r="FU185" i="1" s="1"/>
  <c r="FU161" i="1"/>
  <c r="FU102" i="1" s="1"/>
  <c r="FU103" i="1" s="1"/>
  <c r="FV131" i="1" l="1"/>
  <c r="FU162" i="1"/>
  <c r="FU187" i="1"/>
  <c r="FV99" i="1"/>
  <c r="FV109" i="1" s="1"/>
  <c r="FV143" i="1" l="1"/>
  <c r="FV144" i="1" s="1"/>
  <c r="FV132" i="1"/>
  <c r="FV101" i="1"/>
  <c r="FV159" i="1" s="1"/>
  <c r="FV108" i="1"/>
  <c r="FU163" i="1"/>
  <c r="FU115" i="1" s="1"/>
  <c r="FV145" i="1" l="1"/>
  <c r="FU164" i="1"/>
  <c r="FU165" i="1"/>
  <c r="FU116" i="1" s="1"/>
  <c r="FU117" i="1" s="1"/>
  <c r="FU166" i="1" l="1"/>
  <c r="FV113" i="1"/>
  <c r="FU188" i="1"/>
  <c r="FV156" i="1"/>
  <c r="FV128" i="1"/>
  <c r="FV122" i="1" l="1"/>
  <c r="FV146" i="1" s="1"/>
  <c r="FV123" i="1"/>
  <c r="FU177" i="1"/>
  <c r="FU179" i="1" s="1"/>
  <c r="FU168" i="1"/>
  <c r="FV174" i="1" l="1"/>
  <c r="FU189" i="1"/>
  <c r="FU190" i="1" s="1"/>
  <c r="FU192" i="1" s="1"/>
  <c r="FU193" i="1" s="1"/>
  <c r="FV129" i="1"/>
  <c r="FV88" i="1"/>
  <c r="FV89" i="1" s="1"/>
  <c r="FV94" i="1" s="1"/>
  <c r="FV157" i="1"/>
  <c r="FV147" i="1"/>
  <c r="FV176" i="1" l="1"/>
  <c r="FV95" i="1"/>
  <c r="FV130" i="1"/>
  <c r="FV148" i="1"/>
  <c r="FV153" i="1" s="1"/>
  <c r="FV155" i="1" s="1"/>
  <c r="FV158" i="1" s="1"/>
  <c r="FV160" i="1" s="1"/>
  <c r="FW127" i="1" l="1"/>
  <c r="FV133" i="1"/>
  <c r="FV183" i="1" s="1"/>
  <c r="FV185" i="1" s="1"/>
  <c r="FV149" i="1"/>
  <c r="FV175" i="1" s="1"/>
  <c r="FV161" i="1"/>
  <c r="FV102" i="1" s="1"/>
  <c r="FV103" i="1" s="1"/>
  <c r="FW131" i="1" l="1"/>
  <c r="FV187" i="1"/>
  <c r="FW99" i="1"/>
  <c r="FW109" i="1" s="1"/>
  <c r="FV162" i="1"/>
  <c r="FW143" i="1" l="1"/>
  <c r="FW144" i="1" s="1"/>
  <c r="FW132" i="1"/>
  <c r="FV163" i="1"/>
  <c r="FV115" i="1" s="1"/>
  <c r="FW101" i="1"/>
  <c r="FW159" i="1" s="1"/>
  <c r="FW108" i="1"/>
  <c r="FW145" i="1" l="1"/>
  <c r="FV164" i="1"/>
  <c r="FV165" i="1"/>
  <c r="FV116" i="1" s="1"/>
  <c r="FV117" i="1" s="1"/>
  <c r="FW113" i="1" l="1"/>
  <c r="FV188" i="1"/>
  <c r="FW128" i="1"/>
  <c r="FV166" i="1"/>
  <c r="FW156" i="1"/>
  <c r="FV177" i="1" l="1"/>
  <c r="FV179" i="1" s="1"/>
  <c r="FV168" i="1"/>
  <c r="FW123" i="1"/>
  <c r="FW122" i="1"/>
  <c r="FW146" i="1" s="1"/>
  <c r="FV189" i="1" l="1"/>
  <c r="FV190" i="1" s="1"/>
  <c r="FV192" i="1" s="1"/>
  <c r="FV193" i="1" s="1"/>
  <c r="FW174" i="1"/>
  <c r="FW157" i="1"/>
  <c r="FW147" i="1"/>
  <c r="FW129" i="1"/>
  <c r="FW88" i="1"/>
  <c r="FW89" i="1" s="1"/>
  <c r="FW94" i="1" s="1"/>
  <c r="FW148" i="1" l="1"/>
  <c r="FW153" i="1" s="1"/>
  <c r="FW155" i="1" s="1"/>
  <c r="FW158" i="1" s="1"/>
  <c r="FW160" i="1" s="1"/>
  <c r="FW130" i="1"/>
  <c r="FW133" i="1" s="1"/>
  <c r="FW183" i="1" s="1"/>
  <c r="FW185" i="1" s="1"/>
  <c r="FW176" i="1"/>
  <c r="FW95" i="1"/>
  <c r="FW149" i="1" l="1"/>
  <c r="FW175" i="1" s="1"/>
  <c r="FW161" i="1"/>
  <c r="FW102" i="1" s="1"/>
  <c r="FW103" i="1" s="1"/>
  <c r="FW187" i="1" s="1"/>
  <c r="FW162" i="1" l="1"/>
  <c r="FW163" i="1" l="1"/>
  <c r="FW115" i="1" s="1"/>
  <c r="FW164" i="1" l="1"/>
  <c r="FW165" i="1" s="1"/>
  <c r="FW116" i="1" s="1"/>
  <c r="FW117" i="1" s="1"/>
  <c r="FW188" i="1" s="1"/>
  <c r="FW166" i="1" l="1"/>
  <c r="FW177" i="1" l="1"/>
  <c r="FW168" i="1"/>
  <c r="E170" i="1" s="1"/>
  <c r="FW189" i="1" l="1"/>
  <c r="FW190" i="1" s="1"/>
  <c r="FW192" i="1" s="1"/>
  <c r="FW193" i="1" s="1"/>
  <c r="FW179" i="1"/>
</calcChain>
</file>

<file path=xl/sharedStrings.xml><?xml version="1.0" encoding="utf-8"?>
<sst xmlns="http://schemas.openxmlformats.org/spreadsheetml/2006/main" count="334" uniqueCount="203">
  <si>
    <t>Revenues Assumptions</t>
  </si>
  <si>
    <t>Number of Rooms</t>
  </si>
  <si>
    <t>RevPar - USD/Day</t>
  </si>
  <si>
    <t>Occupancy Rate</t>
  </si>
  <si>
    <t>Other Revenues - Room Service and Conferences</t>
  </si>
  <si>
    <t>Operating Expense Assumptions</t>
  </si>
  <si>
    <t>Number of Staff</t>
  </si>
  <si>
    <t>Overhead Percent</t>
  </si>
  <si>
    <t>Cost Per Room - USD</t>
  </si>
  <si>
    <t>Financing Assumptions</t>
  </si>
  <si>
    <t>Repayment Period</t>
  </si>
  <si>
    <t>Credit Spread</t>
  </si>
  <si>
    <t>Corporate Tax Rate</t>
  </si>
  <si>
    <t>Loan to Value</t>
  </si>
  <si>
    <t>Land Cost</t>
  </si>
  <si>
    <t>Construction Loan</t>
  </si>
  <si>
    <t>Cash Sweep Percent</t>
  </si>
  <si>
    <t>Set-up model assumptions</t>
  </si>
  <si>
    <t>Careful with model with model structures</t>
  </si>
  <si>
    <t>Time Line</t>
  </si>
  <si>
    <t>Construction Costs</t>
  </si>
  <si>
    <t>Operating Income</t>
  </si>
  <si>
    <t>Taxes</t>
  </si>
  <si>
    <t>Financing</t>
  </si>
  <si>
    <t>Date Functions</t>
  </si>
  <si>
    <t>Lookup Functions</t>
  </si>
  <si>
    <t>Assumption</t>
  </si>
  <si>
    <t>Units</t>
  </si>
  <si>
    <t>Total Facility Cost</t>
  </si>
  <si>
    <t>USD/Room</t>
  </si>
  <si>
    <t>Rooms</t>
  </si>
  <si>
    <t>Timing Assumption</t>
  </si>
  <si>
    <t>Development Start</t>
  </si>
  <si>
    <t>Date</t>
  </si>
  <si>
    <t>Development Period</t>
  </si>
  <si>
    <t>Years</t>
  </si>
  <si>
    <t>Land Puchase and Financing Date</t>
  </si>
  <si>
    <t>Construction Period</t>
  </si>
  <si>
    <t>Months</t>
  </si>
  <si>
    <t>Temporary Occupancy Date</t>
  </si>
  <si>
    <t>Holding Period</t>
  </si>
  <si>
    <t>Quarters</t>
  </si>
  <si>
    <t>Exit Period</t>
  </si>
  <si>
    <t>Construction Cost Assumptions and Development</t>
  </si>
  <si>
    <t>Development Costs</t>
  </si>
  <si>
    <t>Percent</t>
  </si>
  <si>
    <t xml:space="preserve">USD </t>
  </si>
  <si>
    <t>Total Cost</t>
  </si>
  <si>
    <t>General Economic Assumption</t>
  </si>
  <si>
    <t>Year</t>
  </si>
  <si>
    <t>Revenue Inflation</t>
  </si>
  <si>
    <t>Cost Inflation</t>
  </si>
  <si>
    <t>Base Interest Rate (LIBOR)</t>
  </si>
  <si>
    <t>USD/Room/Day</t>
  </si>
  <si>
    <t>Pct per year</t>
  </si>
  <si>
    <t>Pct of Revenues</t>
  </si>
  <si>
    <t>Number</t>
  </si>
  <si>
    <t>USD/Year Real</t>
  </si>
  <si>
    <t>Pct of Salary</t>
  </si>
  <si>
    <t>Capital Allowance and Depreciation</t>
  </si>
  <si>
    <t>Capital Allowance Period</t>
  </si>
  <si>
    <t>Periods</t>
  </si>
  <si>
    <t>Period</t>
  </si>
  <si>
    <t>Timeline</t>
  </si>
  <si>
    <t>Operating Periods</t>
  </si>
  <si>
    <t>Start</t>
  </si>
  <si>
    <t>End Date of Period</t>
  </si>
  <si>
    <t>Months per Period</t>
  </si>
  <si>
    <t>Start of Month</t>
  </si>
  <si>
    <t>S-Curve - Year</t>
  </si>
  <si>
    <t>Spend Percent</t>
  </si>
  <si>
    <t>Contruciton Month</t>
  </si>
  <si>
    <t>Construction Year</t>
  </si>
  <si>
    <t>Construction and Development Cost</t>
  </si>
  <si>
    <t>Development Cost</t>
  </si>
  <si>
    <t>Cost</t>
  </si>
  <si>
    <t>S-Cruve</t>
  </si>
  <si>
    <t>Construction Expenditures</t>
  </si>
  <si>
    <t>Month</t>
  </si>
  <si>
    <t>Land Expenditures</t>
  </si>
  <si>
    <t>Total Outlays</t>
  </si>
  <si>
    <t>Sold Period</t>
  </si>
  <si>
    <t>Operating Cash Flow</t>
  </si>
  <si>
    <t>Inflation Rate - Revenues</t>
  </si>
  <si>
    <t>Inflation Rate - Costs</t>
  </si>
  <si>
    <t>Inflation Index Revenues</t>
  </si>
  <si>
    <t>Inflation Index Costs</t>
  </si>
  <si>
    <t>Room Rate per Day</t>
  </si>
  <si>
    <t>Inflated Room Rate per Day</t>
  </si>
  <si>
    <t>Rooms Sold</t>
  </si>
  <si>
    <t>Utilisation Rate</t>
  </si>
  <si>
    <t>Pct</t>
  </si>
  <si>
    <t>Index</t>
  </si>
  <si>
    <t>USD/Day</t>
  </si>
  <si>
    <t>Room/Period</t>
  </si>
  <si>
    <t>Total Revenues</t>
  </si>
  <si>
    <t>Revenues</t>
  </si>
  <si>
    <t>Operating Costs</t>
  </si>
  <si>
    <t>Average Salary per Annum USD No Inflation</t>
  </si>
  <si>
    <t>Average Salary per Annum USD With Inflation</t>
  </si>
  <si>
    <t>Salaries</t>
  </si>
  <si>
    <t>Other Costs</t>
  </si>
  <si>
    <t>Total</t>
  </si>
  <si>
    <t>Total Other Cost</t>
  </si>
  <si>
    <t>Total Revenues from Rooms</t>
  </si>
  <si>
    <t>Other Revenue Percent</t>
  </si>
  <si>
    <t>Other Revenues</t>
  </si>
  <si>
    <t>Periods per Year</t>
  </si>
  <si>
    <t>Fraction of Year</t>
  </si>
  <si>
    <t>Age in Quarters</t>
  </si>
  <si>
    <t>Age in Years</t>
  </si>
  <si>
    <t>Average Salary per Period USD With Inflation</t>
  </si>
  <si>
    <t xml:space="preserve">Other Cost </t>
  </si>
  <si>
    <t xml:space="preserve">Food and Other Costs </t>
  </si>
  <si>
    <t>Capital Allowances and Taxes on Operations</t>
  </si>
  <si>
    <t>Balance of Assets</t>
  </si>
  <si>
    <t>Opening Balance</t>
  </si>
  <si>
    <t>Add: Capital Expenditures Excluding Land</t>
  </si>
  <si>
    <t>Closing Balance</t>
  </si>
  <si>
    <t>Depreciation</t>
  </si>
  <si>
    <t>Cap Rate Exit Assumption</t>
  </si>
  <si>
    <t>Rate</t>
  </si>
  <si>
    <t>Cap Rate/ Exit Proceed</t>
  </si>
  <si>
    <t>Accumulated Depreciation</t>
  </si>
  <si>
    <t>Net Plant</t>
  </si>
  <si>
    <t>Taxes on Operating Income</t>
  </si>
  <si>
    <t>Project Cash Flow</t>
  </si>
  <si>
    <t>Project IRR</t>
  </si>
  <si>
    <t xml:space="preserve">Overhead </t>
  </si>
  <si>
    <t>Financing Schedule</t>
  </si>
  <si>
    <t>Loan to Value - Land Cost</t>
  </si>
  <si>
    <t>Land Loan</t>
  </si>
  <si>
    <t>Add: Draws</t>
  </si>
  <si>
    <t>Less: Repayment Scheduled</t>
  </si>
  <si>
    <t>Cosing Balance</t>
  </si>
  <si>
    <t>Periodic LIBOR Rate</t>
  </si>
  <si>
    <t>Total Interest Rate</t>
  </si>
  <si>
    <t>Interest Expense</t>
  </si>
  <si>
    <t>Interest Capitalised</t>
  </si>
  <si>
    <t>Loan Size</t>
  </si>
  <si>
    <t>Add: Debt Draws</t>
  </si>
  <si>
    <t>Less: Reapyment from Cash Sweep</t>
  </si>
  <si>
    <t>Less: Repayment of Balance at Exit</t>
  </si>
  <si>
    <t>Sources and Uses - Financing During Construction</t>
  </si>
  <si>
    <t>Uses</t>
  </si>
  <si>
    <t>Construction Cost</t>
  </si>
  <si>
    <t>Sources of Funds</t>
  </si>
  <si>
    <t>Total Souces</t>
  </si>
  <si>
    <t>Intrest During Construction</t>
  </si>
  <si>
    <t>Profit and Loss</t>
  </si>
  <si>
    <t>Tax Rate</t>
  </si>
  <si>
    <t>Less: Operating Cost</t>
  </si>
  <si>
    <t>EBIT</t>
  </si>
  <si>
    <t>Less: Interest on Land Loan</t>
  </si>
  <si>
    <t>Less: Interest on Construction Loan</t>
  </si>
  <si>
    <t>EBT</t>
  </si>
  <si>
    <t>Less: Taxes</t>
  </si>
  <si>
    <t>Earnings</t>
  </si>
  <si>
    <t>EBITDA</t>
  </si>
  <si>
    <t>Cash Flow</t>
  </si>
  <si>
    <t>Add: Exit Proceeds</t>
  </si>
  <si>
    <t>Operting Cash Flow</t>
  </si>
  <si>
    <t>Cash Flow After Interest</t>
  </si>
  <si>
    <t>Less: Scheduled Repayment on Land Above</t>
  </si>
  <si>
    <t>Cash Flow After Land Loan Repayment</t>
  </si>
  <si>
    <t>Less: Repayment of Land Loan balance at Exit</t>
  </si>
  <si>
    <t>Cash Flow After Land Loan Repayment at Exit</t>
  </si>
  <si>
    <t>Less: Repayment of Construction Loan</t>
  </si>
  <si>
    <t>Cash Flow After Repayment</t>
  </si>
  <si>
    <t>Less: Repayment of Construction Loan at Exit</t>
  </si>
  <si>
    <t>Dividends</t>
  </si>
  <si>
    <t>Net Cash Flows</t>
  </si>
  <si>
    <t>Equity Cash Flow</t>
  </si>
  <si>
    <t>Equity IRR</t>
  </si>
  <si>
    <t>Less: Repayment at Exit</t>
  </si>
  <si>
    <t>Less: Base Depreciation</t>
  </si>
  <si>
    <t>Less: Depreciation in Capitalised Interest</t>
  </si>
  <si>
    <t>Depreciation on Capitalised Interest</t>
  </si>
  <si>
    <t>Capitalised Interest Balance</t>
  </si>
  <si>
    <t>Add: Interest Capitalised on Land Loan</t>
  </si>
  <si>
    <t>Add: Interest Capitalised on Contstruction Loan</t>
  </si>
  <si>
    <t>Depreciation Expense</t>
  </si>
  <si>
    <t>Net Plant Balance</t>
  </si>
  <si>
    <t>Equity Funding</t>
  </si>
  <si>
    <t>Balance Sheet</t>
  </si>
  <si>
    <t>Equity Balance</t>
  </si>
  <si>
    <t>Add: Net Income</t>
  </si>
  <si>
    <t>Less: Dividends</t>
  </si>
  <si>
    <t>Assets</t>
  </si>
  <si>
    <t>Capitalised Interest</t>
  </si>
  <si>
    <t>Add: Equity Funding</t>
  </si>
  <si>
    <t>Land Balance</t>
  </si>
  <si>
    <t>Difference</t>
  </si>
  <si>
    <t>Test</t>
  </si>
  <si>
    <t>Plus: Exit Proceeds</t>
  </si>
  <si>
    <t>Contents</t>
  </si>
  <si>
    <t>Assumptions</t>
  </si>
  <si>
    <t>Financial Model</t>
  </si>
  <si>
    <t>Annual Model</t>
  </si>
  <si>
    <t>Key Points</t>
  </si>
  <si>
    <t>Sheet Tab</t>
  </si>
  <si>
    <t>Description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</si>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</sst>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33CC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5" fontId="6" fillId="0" borderId="0" xfId="0" applyNumberFormat="1" applyFont="1"/>
    <xf numFmtId="9" fontId="6" fillId="0" borderId="0" xfId="0" applyNumberFormat="1" applyFont="1"/>
    <xf numFmtId="3" fontId="6" fillId="0" borderId="0" xfId="0" applyNumberFormat="1" applyFont="1"/>
    <xf numFmtId="0" fontId="6" fillId="0" borderId="0" xfId="0" applyNumberFormat="1" applyFont="1"/>
    <xf numFmtId="10" fontId="6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5" fontId="3" fillId="0" borderId="0" xfId="0" applyNumberFormat="1" applyFont="1"/>
    <xf numFmtId="9" fontId="3" fillId="0" borderId="0" xfId="0" applyNumberFormat="1" applyFont="1"/>
    <xf numFmtId="0" fontId="3" fillId="0" borderId="0" xfId="0" applyNumberFormat="1" applyFont="1"/>
    <xf numFmtId="3" fontId="3" fillId="0" borderId="0" xfId="0" applyNumberFormat="1" applyFont="1"/>
    <xf numFmtId="10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/>
    <xf numFmtId="0" fontId="6" fillId="0" borderId="1" xfId="0" applyFont="1" applyBorder="1"/>
    <xf numFmtId="4" fontId="6" fillId="0" borderId="1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0" xfId="0" applyFont="1" applyAlignment="1">
      <alignment horizontal="center"/>
    </xf>
    <xf numFmtId="0" fontId="6" fillId="0" borderId="3" xfId="0" applyFont="1" applyBorder="1"/>
    <xf numFmtId="4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15" fontId="2" fillId="0" borderId="0" xfId="0" applyNumberFormat="1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4" fontId="0" fillId="0" borderId="3" xfId="0" applyNumberFormat="1" applyBorder="1"/>
    <xf numFmtId="10" fontId="0" fillId="0" borderId="0" xfId="0" applyNumberFormat="1"/>
    <xf numFmtId="0" fontId="0" fillId="2" borderId="0" xfId="0" applyFill="1"/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7" fillId="2" borderId="4" xfId="1" applyFill="1" applyBorder="1"/>
  </cellXfs>
  <cellStyles count="2">
    <cellStyle name="Hyperlink" xfId="1" builtinId="8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3333CC"/>
      </font>
    </dxf>
    <dxf>
      <font>
        <color rgb="FF3333CC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E8"/>
  <sheetViews>
    <sheetView tabSelected="1" workbookViewId="0"/>
  </sheetViews>
  <sheetFormatPr defaultRowHeight="14.5" x14ac:dyDescent="0.35"/>
  <cols>
    <col min="1" max="2" width="8.7265625" style="39"/>
    <col min="3" max="3" width="14" style="39" bestFit="1" customWidth="1"/>
    <col min="4" max="4" width="33.6328125" style="39" customWidth="1"/>
    <col min="5" max="16384" width="8.7265625" style="39"/>
  </cols>
  <sheetData>
    <row r="3" spans="2:5" x14ac:dyDescent="0.35">
      <c r="B3" s="40"/>
      <c r="C3" s="41" t="s">
        <v>200</v>
      </c>
      <c r="D3" s="41" t="s">
        <v>201</v>
      </c>
      <c r="E3" s="41" t="s">
        <v>202</v>
      </c>
    </row>
    <row r="4" spans="2:5" x14ac:dyDescent="0.35">
      <c r="B4" s="40">
        <v>1</v>
      </c>
      <c r="C4" s="42" t="s">
        <v>195</v>
      </c>
      <c r="D4" s="40"/>
      <c r="E4" s="40"/>
    </row>
    <row r="5" spans="2:5" x14ac:dyDescent="0.35">
      <c r="B5" s="40">
        <v>2</v>
      </c>
      <c r="C5" s="42" t="s">
        <v>196</v>
      </c>
      <c r="D5" s="40"/>
      <c r="E5" s="40"/>
    </row>
    <row r="6" spans="2:5" x14ac:dyDescent="0.35">
      <c r="B6" s="40">
        <v>3</v>
      </c>
      <c r="C6" s="42" t="s">
        <v>197</v>
      </c>
      <c r="D6" s="40"/>
      <c r="E6" s="40"/>
    </row>
    <row r="7" spans="2:5" x14ac:dyDescent="0.35">
      <c r="B7" s="40">
        <v>4</v>
      </c>
      <c r="C7" s="42" t="s">
        <v>198</v>
      </c>
      <c r="D7" s="40"/>
      <c r="E7" s="40"/>
    </row>
    <row r="8" spans="2:5" x14ac:dyDescent="0.35">
      <c r="B8" s="40">
        <v>5</v>
      </c>
      <c r="C8" s="42" t="s">
        <v>199</v>
      </c>
      <c r="D8" s="40"/>
      <c r="E8" s="40"/>
    </row>
  </sheetData>
  <hyperlinks>
    <hyperlink ref="C4" location="'Contents'!A1" display="'Contents'!A1"/>
    <hyperlink ref="C5" location="'Assumptions'!A1" display="'Assumptions'!A1"/>
    <hyperlink ref="C6" location="'Financial Model'!A1" display="'Financial Model'!A1"/>
    <hyperlink ref="C7" location="'Annual Model'!A1" display="'Annual Model'!A1"/>
    <hyperlink ref="C8" location="'Key Points'!A1" display="'Key Points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BT58"/>
  <sheetViews>
    <sheetView zoomScale="90" zoomScaleNormal="90" workbookViewId="0">
      <selection activeCell="A4" sqref="A4"/>
    </sheetView>
  </sheetViews>
  <sheetFormatPr defaultColWidth="15.1796875" defaultRowHeight="14.5" x14ac:dyDescent="0.35"/>
  <cols>
    <col min="1" max="3" width="1" customWidth="1"/>
    <col min="4" max="4" width="41.7265625" customWidth="1"/>
    <col min="5" max="5" width="9.26953125" customWidth="1"/>
    <col min="6" max="6" width="9.1796875" customWidth="1"/>
    <col min="7" max="12" width="15" customWidth="1"/>
  </cols>
  <sheetData>
    <row r="1" spans="1:7" s="5" customFormat="1" x14ac:dyDescent="0.35">
      <c r="A1" s="3" t="s">
        <v>26</v>
      </c>
      <c r="B1" s="4"/>
    </row>
    <row r="2" spans="1:7" s="5" customFormat="1" x14ac:dyDescent="0.35">
      <c r="A2" s="3"/>
      <c r="B2" s="4"/>
      <c r="E2" s="5" t="s">
        <v>27</v>
      </c>
    </row>
    <row r="3" spans="1:7" s="5" customFormat="1" x14ac:dyDescent="0.35">
      <c r="A3" s="3"/>
      <c r="B3" s="4" t="s">
        <v>31</v>
      </c>
    </row>
    <row r="4" spans="1:7" s="5" customFormat="1" x14ac:dyDescent="0.35">
      <c r="A4" s="3"/>
      <c r="B4" s="4"/>
      <c r="C4" s="5" t="s">
        <v>32</v>
      </c>
      <c r="E4" s="5" t="s">
        <v>33</v>
      </c>
      <c r="G4" s="13">
        <v>42005</v>
      </c>
    </row>
    <row r="5" spans="1:7" s="5" customFormat="1" x14ac:dyDescent="0.35">
      <c r="A5" s="3"/>
      <c r="B5" s="4"/>
      <c r="C5" s="5" t="s">
        <v>34</v>
      </c>
      <c r="E5" s="5" t="s">
        <v>35</v>
      </c>
      <c r="G5" s="2">
        <v>3</v>
      </c>
    </row>
    <row r="6" spans="1:7" s="5" customFormat="1" x14ac:dyDescent="0.35">
      <c r="A6" s="3"/>
      <c r="B6" s="4"/>
      <c r="C6" s="5" t="s">
        <v>36</v>
      </c>
      <c r="E6" s="5" t="s">
        <v>33</v>
      </c>
      <c r="G6" s="6">
        <f>EDATE(G4,G5*12)</f>
        <v>43101</v>
      </c>
    </row>
    <row r="7" spans="1:7" s="5" customFormat="1" x14ac:dyDescent="0.35">
      <c r="A7" s="3"/>
      <c r="B7" s="4"/>
      <c r="C7" s="5" t="s">
        <v>37</v>
      </c>
      <c r="E7" s="5" t="s">
        <v>38</v>
      </c>
      <c r="G7" s="2">
        <v>40</v>
      </c>
    </row>
    <row r="8" spans="1:7" s="5" customFormat="1" x14ac:dyDescent="0.35">
      <c r="A8" s="3"/>
      <c r="B8" s="4"/>
      <c r="C8" s="5" t="s">
        <v>39</v>
      </c>
      <c r="E8" s="5" t="s">
        <v>33</v>
      </c>
      <c r="G8" s="6">
        <f>EDATE(G6,G7)</f>
        <v>44317</v>
      </c>
    </row>
    <row r="9" spans="1:7" s="5" customFormat="1" x14ac:dyDescent="0.35">
      <c r="A9" s="3"/>
      <c r="B9" s="4"/>
      <c r="C9" s="5" t="s">
        <v>40</v>
      </c>
      <c r="E9" s="5" t="s">
        <v>41</v>
      </c>
      <c r="G9" s="2">
        <v>100</v>
      </c>
    </row>
    <row r="10" spans="1:7" s="5" customFormat="1" x14ac:dyDescent="0.35">
      <c r="A10" s="3"/>
      <c r="B10" s="4"/>
      <c r="C10" s="5" t="s">
        <v>81</v>
      </c>
      <c r="E10" s="5" t="s">
        <v>33</v>
      </c>
      <c r="G10" s="6">
        <f>EDATE(G8,G9*3)</f>
        <v>53448</v>
      </c>
    </row>
    <row r="11" spans="1:7" s="5" customFormat="1" x14ac:dyDescent="0.35">
      <c r="A11" s="3"/>
      <c r="B11" s="4"/>
    </row>
    <row r="12" spans="1:7" s="5" customFormat="1" x14ac:dyDescent="0.35">
      <c r="A12" s="3"/>
      <c r="B12" s="4" t="s">
        <v>43</v>
      </c>
    </row>
    <row r="13" spans="1:7" s="5" customFormat="1" x14ac:dyDescent="0.35">
      <c r="A13" s="3"/>
      <c r="B13" s="4"/>
      <c r="D13" s="5" t="s">
        <v>44</v>
      </c>
      <c r="E13" s="5" t="s">
        <v>45</v>
      </c>
      <c r="F13" s="14">
        <v>0.05</v>
      </c>
      <c r="G13" s="8">
        <f>F13*G18</f>
        <v>710000</v>
      </c>
    </row>
    <row r="14" spans="1:7" s="5" customFormat="1" x14ac:dyDescent="0.35">
      <c r="A14" s="3"/>
      <c r="B14" s="4"/>
      <c r="D14" s="5" t="s">
        <v>1</v>
      </c>
      <c r="E14" s="5" t="s">
        <v>30</v>
      </c>
      <c r="G14" s="15">
        <v>80</v>
      </c>
    </row>
    <row r="15" spans="1:7" s="5" customFormat="1" x14ac:dyDescent="0.35">
      <c r="A15" s="3"/>
      <c r="B15" s="4"/>
      <c r="D15" s="5" t="s">
        <v>8</v>
      </c>
      <c r="E15" s="5" t="s">
        <v>29</v>
      </c>
      <c r="G15" s="16">
        <v>140000</v>
      </c>
    </row>
    <row r="16" spans="1:7" s="5" customFormat="1" x14ac:dyDescent="0.35">
      <c r="A16" s="3"/>
      <c r="B16" s="4"/>
      <c r="D16" s="5" t="s">
        <v>28</v>
      </c>
      <c r="E16" s="5" t="s">
        <v>46</v>
      </c>
      <c r="G16" s="8">
        <f>PRODUCT(G14:G15)</f>
        <v>11200000</v>
      </c>
    </row>
    <row r="17" spans="1:72" s="5" customFormat="1" x14ac:dyDescent="0.35">
      <c r="A17" s="3"/>
      <c r="B17" s="4"/>
      <c r="D17" s="5" t="s">
        <v>14</v>
      </c>
      <c r="E17" s="5" t="s">
        <v>46</v>
      </c>
      <c r="G17" s="16">
        <v>3000000</v>
      </c>
    </row>
    <row r="18" spans="1:72" s="5" customFormat="1" x14ac:dyDescent="0.35">
      <c r="A18" s="3"/>
      <c r="B18" s="4"/>
      <c r="D18" s="5" t="s">
        <v>47</v>
      </c>
      <c r="E18" s="5" t="s">
        <v>46</v>
      </c>
      <c r="G18" s="8">
        <f>SUM(G16:G17)</f>
        <v>14200000</v>
      </c>
    </row>
    <row r="19" spans="1:72" s="5" customFormat="1" x14ac:dyDescent="0.35">
      <c r="A19" s="3"/>
      <c r="B19" s="4"/>
      <c r="D19" s="5" t="s">
        <v>69</v>
      </c>
      <c r="G19" s="8"/>
      <c r="H19" s="2">
        <v>1</v>
      </c>
      <c r="I19" s="2">
        <v>2</v>
      </c>
      <c r="J19" s="2">
        <v>3</v>
      </c>
      <c r="K19" s="2">
        <v>4</v>
      </c>
    </row>
    <row r="20" spans="1:72" s="5" customFormat="1" x14ac:dyDescent="0.35">
      <c r="A20" s="3"/>
      <c r="B20" s="4"/>
      <c r="D20" s="5" t="s">
        <v>70</v>
      </c>
      <c r="E20" s="5" t="s">
        <v>45</v>
      </c>
      <c r="G20" s="8"/>
      <c r="H20" s="14">
        <v>0.1</v>
      </c>
      <c r="I20" s="14">
        <v>0.35</v>
      </c>
      <c r="J20" s="14">
        <v>0.5</v>
      </c>
      <c r="K20" s="14">
        <v>0.05</v>
      </c>
    </row>
    <row r="21" spans="1:72" s="5" customFormat="1" x14ac:dyDescent="0.35">
      <c r="A21" s="3"/>
      <c r="B21" s="4"/>
      <c r="D21" s="5" t="s">
        <v>78</v>
      </c>
      <c r="G21" s="8"/>
      <c r="H21" s="15">
        <v>1</v>
      </c>
      <c r="I21" s="15">
        <v>2</v>
      </c>
      <c r="J21" s="15">
        <v>3</v>
      </c>
      <c r="K21" s="15">
        <v>4</v>
      </c>
      <c r="L21" s="15">
        <v>5</v>
      </c>
      <c r="M21" s="15">
        <v>6</v>
      </c>
      <c r="N21" s="15">
        <v>7</v>
      </c>
      <c r="O21" s="15">
        <v>8</v>
      </c>
      <c r="P21" s="15">
        <v>9</v>
      </c>
      <c r="Q21" s="15">
        <v>10</v>
      </c>
      <c r="R21" s="15">
        <v>11</v>
      </c>
      <c r="S21" s="15">
        <v>12</v>
      </c>
      <c r="T21" s="15">
        <v>13</v>
      </c>
      <c r="U21" s="15">
        <v>14</v>
      </c>
      <c r="V21" s="15">
        <v>15</v>
      </c>
      <c r="W21" s="15">
        <v>16</v>
      </c>
      <c r="X21" s="15">
        <v>17</v>
      </c>
      <c r="Y21" s="15">
        <v>18</v>
      </c>
      <c r="Z21" s="15">
        <v>19</v>
      </c>
      <c r="AA21" s="15">
        <v>20</v>
      </c>
      <c r="AB21" s="15">
        <v>21</v>
      </c>
      <c r="AC21" s="15">
        <v>22</v>
      </c>
      <c r="AD21" s="15">
        <v>23</v>
      </c>
      <c r="AE21" s="15">
        <v>24</v>
      </c>
      <c r="AF21" s="15">
        <v>25</v>
      </c>
      <c r="AG21" s="15">
        <v>26</v>
      </c>
      <c r="AH21" s="15">
        <v>27</v>
      </c>
      <c r="AI21" s="15">
        <v>28</v>
      </c>
      <c r="AJ21" s="15">
        <v>29</v>
      </c>
      <c r="AK21" s="15">
        <v>30</v>
      </c>
      <c r="AL21" s="15">
        <v>31</v>
      </c>
      <c r="AM21" s="15">
        <v>32</v>
      </c>
      <c r="AN21" s="15">
        <v>33</v>
      </c>
      <c r="AO21" s="15">
        <v>34</v>
      </c>
      <c r="AP21" s="15">
        <v>35</v>
      </c>
      <c r="AQ21" s="15">
        <v>36</v>
      </c>
      <c r="AR21" s="15">
        <v>37</v>
      </c>
      <c r="AS21" s="15">
        <v>38</v>
      </c>
      <c r="AT21" s="15">
        <v>39</v>
      </c>
      <c r="AU21" s="15">
        <v>40</v>
      </c>
      <c r="AV21" s="15">
        <v>41</v>
      </c>
      <c r="AW21" s="15">
        <v>42</v>
      </c>
      <c r="AX21" s="15">
        <v>43</v>
      </c>
      <c r="AY21" s="15">
        <v>44</v>
      </c>
      <c r="AZ21" s="15">
        <v>45</v>
      </c>
      <c r="BA21" s="15">
        <v>46</v>
      </c>
      <c r="BB21" s="15">
        <v>47</v>
      </c>
      <c r="BC21" s="15">
        <v>48</v>
      </c>
      <c r="BD21" s="15">
        <v>49</v>
      </c>
      <c r="BE21" s="15">
        <v>50</v>
      </c>
      <c r="BF21" s="15">
        <v>51</v>
      </c>
      <c r="BG21" s="15">
        <v>52</v>
      </c>
      <c r="BH21" s="15">
        <v>53</v>
      </c>
      <c r="BI21" s="15">
        <v>54</v>
      </c>
      <c r="BJ21" s="15">
        <v>55</v>
      </c>
      <c r="BK21" s="15">
        <v>56</v>
      </c>
      <c r="BL21" s="15">
        <v>57</v>
      </c>
      <c r="BM21" s="15">
        <v>58</v>
      </c>
      <c r="BN21" s="15">
        <v>59</v>
      </c>
      <c r="BO21" s="15">
        <v>60</v>
      </c>
      <c r="BP21" s="15">
        <v>61</v>
      </c>
      <c r="BQ21" s="15">
        <v>62</v>
      </c>
      <c r="BR21" s="15">
        <v>63</v>
      </c>
      <c r="BS21" s="15">
        <v>64</v>
      </c>
      <c r="BT21" s="15">
        <v>65</v>
      </c>
    </row>
    <row r="22" spans="1:72" s="5" customFormat="1" x14ac:dyDescent="0.35">
      <c r="A22" s="3"/>
      <c r="B22" s="4"/>
      <c r="D22" s="5" t="s">
        <v>70</v>
      </c>
      <c r="G22" s="8"/>
      <c r="H22" s="10">
        <f>LOOKUP(ROUNDUP(H21/12,0),19:19,20:20)/12</f>
        <v>8.3333333333333332E-3</v>
      </c>
      <c r="I22" s="10">
        <f>LOOKUP(ROUNDUP(I21/12,0),19:19,20:20)/12</f>
        <v>8.3333333333333332E-3</v>
      </c>
      <c r="J22" s="10">
        <f>LOOKUP(ROUNDUP(J21/12,0),19:19,20:20)/12</f>
        <v>8.3333333333333332E-3</v>
      </c>
      <c r="K22" s="10">
        <f>LOOKUP(ROUNDUP(K21/12,0),19:19,20:20)/12</f>
        <v>8.3333333333333332E-3</v>
      </c>
      <c r="L22" s="10">
        <f>LOOKUP(ROUNDUP(L21/12,0),19:19,20:20)/12</f>
        <v>8.3333333333333332E-3</v>
      </c>
      <c r="M22" s="10">
        <f>LOOKUP(ROUNDUP(M21/12,0),19:19,20:20)/12</f>
        <v>8.3333333333333332E-3</v>
      </c>
      <c r="N22" s="10">
        <f>LOOKUP(ROUNDUP(N21/12,0),19:19,20:20)/12</f>
        <v>8.3333333333333332E-3</v>
      </c>
      <c r="O22" s="10">
        <f>LOOKUP(ROUNDUP(O21/12,0),19:19,20:20)/12</f>
        <v>8.3333333333333332E-3</v>
      </c>
      <c r="P22" s="10">
        <f>LOOKUP(ROUNDUP(P21/12,0),19:19,20:20)/12</f>
        <v>8.3333333333333332E-3</v>
      </c>
      <c r="Q22" s="10">
        <f>LOOKUP(ROUNDUP(Q21/12,0),19:19,20:20)/12</f>
        <v>8.3333333333333332E-3</v>
      </c>
      <c r="R22" s="10">
        <f>LOOKUP(ROUNDUP(R21/12,0),19:19,20:20)/12</f>
        <v>8.3333333333333332E-3</v>
      </c>
      <c r="S22" s="10">
        <f>LOOKUP(ROUNDUP(S21/12,0),19:19,20:20)/12</f>
        <v>8.3333333333333332E-3</v>
      </c>
      <c r="T22" s="10">
        <f>LOOKUP(ROUNDUP(T21/12,0),19:19,20:20)/12</f>
        <v>2.9166666666666664E-2</v>
      </c>
      <c r="U22" s="10">
        <f>LOOKUP(ROUNDUP(U21/12,0),19:19,20:20)/12</f>
        <v>2.9166666666666664E-2</v>
      </c>
      <c r="V22" s="10">
        <f>LOOKUP(ROUNDUP(V21/12,0),19:19,20:20)/12</f>
        <v>2.9166666666666664E-2</v>
      </c>
      <c r="W22" s="10">
        <f>LOOKUP(ROUNDUP(W21/12,0),19:19,20:20)/12</f>
        <v>2.9166666666666664E-2</v>
      </c>
      <c r="X22" s="10">
        <f>LOOKUP(ROUNDUP(X21/12,0),19:19,20:20)/12</f>
        <v>2.9166666666666664E-2</v>
      </c>
      <c r="Y22" s="10">
        <f>LOOKUP(ROUNDUP(Y21/12,0),19:19,20:20)/12</f>
        <v>2.9166666666666664E-2</v>
      </c>
      <c r="Z22" s="10">
        <f>LOOKUP(ROUNDUP(Z21/12,0),19:19,20:20)/12</f>
        <v>2.9166666666666664E-2</v>
      </c>
      <c r="AA22" s="10">
        <f>LOOKUP(ROUNDUP(AA21/12,0),19:19,20:20)/12</f>
        <v>2.9166666666666664E-2</v>
      </c>
      <c r="AB22" s="10">
        <f>LOOKUP(ROUNDUP(AB21/12,0),19:19,20:20)/12</f>
        <v>2.9166666666666664E-2</v>
      </c>
      <c r="AC22" s="10">
        <f>LOOKUP(ROUNDUP(AC21/12,0),19:19,20:20)/12</f>
        <v>2.9166666666666664E-2</v>
      </c>
      <c r="AD22" s="10">
        <f>LOOKUP(ROUNDUP(AD21/12,0),19:19,20:20)/12</f>
        <v>2.9166666666666664E-2</v>
      </c>
      <c r="AE22" s="10">
        <f>LOOKUP(ROUNDUP(AE21/12,0),19:19,20:20)/12</f>
        <v>2.9166666666666664E-2</v>
      </c>
      <c r="AF22" s="10">
        <f>LOOKUP(ROUNDUP(AF21/12,0),19:19,20:20)/12</f>
        <v>4.1666666666666664E-2</v>
      </c>
      <c r="AG22" s="10">
        <f>LOOKUP(ROUNDUP(AG21/12,0),19:19,20:20)/12</f>
        <v>4.1666666666666664E-2</v>
      </c>
      <c r="AH22" s="10">
        <f>LOOKUP(ROUNDUP(AH21/12,0),19:19,20:20)/12</f>
        <v>4.1666666666666664E-2</v>
      </c>
      <c r="AI22" s="10">
        <f>LOOKUP(ROUNDUP(AI21/12,0),19:19,20:20)/12</f>
        <v>4.1666666666666664E-2</v>
      </c>
      <c r="AJ22" s="10">
        <f>LOOKUP(ROUNDUP(AJ21/12,0),19:19,20:20)/12</f>
        <v>4.1666666666666664E-2</v>
      </c>
      <c r="AK22" s="10">
        <f>LOOKUP(ROUNDUP(AK21/12,0),19:19,20:20)/12</f>
        <v>4.1666666666666664E-2</v>
      </c>
      <c r="AL22" s="10">
        <f>LOOKUP(ROUNDUP(AL21/12,0),19:19,20:20)/12</f>
        <v>4.1666666666666664E-2</v>
      </c>
      <c r="AM22" s="10">
        <f>LOOKUP(ROUNDUP(AM21/12,0),19:19,20:20)/12</f>
        <v>4.1666666666666664E-2</v>
      </c>
      <c r="AN22" s="10">
        <f>LOOKUP(ROUNDUP(AN21/12,0),19:19,20:20)/12</f>
        <v>4.1666666666666664E-2</v>
      </c>
      <c r="AO22" s="10">
        <f>LOOKUP(ROUNDUP(AO21/12,0),19:19,20:20)/12</f>
        <v>4.1666666666666664E-2</v>
      </c>
      <c r="AP22" s="10">
        <f>LOOKUP(ROUNDUP(AP21/12,0),19:19,20:20)/12</f>
        <v>4.1666666666666664E-2</v>
      </c>
      <c r="AQ22" s="10">
        <f>LOOKUP(ROUNDUP(AQ21/12,0),19:19,20:20)/12</f>
        <v>4.1666666666666664E-2</v>
      </c>
      <c r="AR22" s="10">
        <f>K20/4</f>
        <v>1.2500000000000001E-2</v>
      </c>
      <c r="AS22" s="10">
        <f>AR22</f>
        <v>1.2500000000000001E-2</v>
      </c>
      <c r="AT22" s="10">
        <f>AS22</f>
        <v>1.2500000000000001E-2</v>
      </c>
      <c r="AU22" s="10">
        <f>AT22</f>
        <v>1.2500000000000001E-2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</row>
    <row r="23" spans="1:72" s="5" customFormat="1" x14ac:dyDescent="0.35">
      <c r="A23" s="3"/>
      <c r="B23" s="4"/>
    </row>
    <row r="24" spans="1:72" s="5" customFormat="1" x14ac:dyDescent="0.35">
      <c r="A24" s="3"/>
      <c r="B24" s="4" t="s">
        <v>48</v>
      </c>
    </row>
    <row r="25" spans="1:72" s="5" customFormat="1" x14ac:dyDescent="0.35">
      <c r="A25" s="3"/>
      <c r="B25" s="4"/>
      <c r="D25" s="5" t="s">
        <v>49</v>
      </c>
      <c r="G25" s="5">
        <f>YEAR(G4)</f>
        <v>2015</v>
      </c>
      <c r="H25" s="5">
        <f>G25+4</f>
        <v>2019</v>
      </c>
      <c r="I25" s="5">
        <f>H25+4</f>
        <v>2023</v>
      </c>
      <c r="J25" s="5">
        <f>I25+4</f>
        <v>2027</v>
      </c>
      <c r="K25" s="5">
        <f>J25+4</f>
        <v>2031</v>
      </c>
      <c r="L25" s="5">
        <f>K25+4</f>
        <v>2035</v>
      </c>
    </row>
    <row r="26" spans="1:72" s="5" customFormat="1" x14ac:dyDescent="0.35">
      <c r="A26" s="3"/>
      <c r="B26" s="4"/>
      <c r="D26" s="5" t="s">
        <v>50</v>
      </c>
      <c r="E26" s="5" t="s">
        <v>45</v>
      </c>
      <c r="G26" s="17">
        <v>5.0000000000000001E-3</v>
      </c>
      <c r="H26" s="17">
        <v>0.01</v>
      </c>
      <c r="I26" s="17">
        <v>1.0999999999999999E-2</v>
      </c>
      <c r="J26" s="17">
        <v>1.4999999999999999E-2</v>
      </c>
      <c r="K26" s="17">
        <v>1.7999999999999999E-2</v>
      </c>
      <c r="L26" s="17">
        <v>1.7999999999999999E-2</v>
      </c>
    </row>
    <row r="27" spans="1:72" s="5" customFormat="1" x14ac:dyDescent="0.35">
      <c r="A27" s="3"/>
      <c r="B27" s="4"/>
      <c r="D27" s="5" t="s">
        <v>51</v>
      </c>
      <c r="E27" s="5" t="s">
        <v>45</v>
      </c>
      <c r="G27" s="17">
        <v>5.0000000000000001E-3</v>
      </c>
      <c r="H27" s="17">
        <v>0.01</v>
      </c>
      <c r="I27" s="17">
        <v>1.0999999999999999E-2</v>
      </c>
      <c r="J27" s="17">
        <v>1.4999999999999999E-2</v>
      </c>
      <c r="K27" s="17">
        <v>0.02</v>
      </c>
      <c r="L27" s="17">
        <v>2.1999999999999999E-2</v>
      </c>
    </row>
    <row r="28" spans="1:72" s="5" customFormat="1" x14ac:dyDescent="0.35">
      <c r="A28" s="3"/>
      <c r="B28" s="4"/>
      <c r="D28" s="5" t="s">
        <v>52</v>
      </c>
      <c r="E28" s="5" t="s">
        <v>45</v>
      </c>
      <c r="G28" s="17">
        <v>2E-3</v>
      </c>
      <c r="H28" s="17">
        <v>1.4999999999999999E-2</v>
      </c>
      <c r="I28" s="17">
        <v>0.02</v>
      </c>
      <c r="J28" s="17">
        <v>2.5000000000000001E-2</v>
      </c>
      <c r="K28" s="17">
        <v>0.03</v>
      </c>
      <c r="L28" s="17">
        <v>0.03</v>
      </c>
    </row>
    <row r="29" spans="1:72" s="5" customFormat="1" x14ac:dyDescent="0.35">
      <c r="A29" s="3"/>
      <c r="B29" s="4"/>
    </row>
    <row r="30" spans="1:72" s="5" customFormat="1" x14ac:dyDescent="0.35">
      <c r="A30" s="3"/>
      <c r="B30" s="4" t="s">
        <v>0</v>
      </c>
    </row>
    <row r="31" spans="1:72" s="5" customFormat="1" x14ac:dyDescent="0.35">
      <c r="A31" s="3"/>
      <c r="B31" s="4"/>
      <c r="D31" s="5" t="s">
        <v>2</v>
      </c>
      <c r="E31" s="5" t="s">
        <v>53</v>
      </c>
      <c r="G31" s="18">
        <v>180</v>
      </c>
    </row>
    <row r="32" spans="1:72" s="5" customFormat="1" x14ac:dyDescent="0.35">
      <c r="A32" s="3"/>
      <c r="B32" s="4"/>
    </row>
    <row r="33" spans="1:10" s="5" customFormat="1" x14ac:dyDescent="0.35">
      <c r="A33" s="3"/>
      <c r="B33" s="4"/>
      <c r="D33" s="5" t="s">
        <v>49</v>
      </c>
      <c r="G33" s="2">
        <v>1</v>
      </c>
      <c r="H33" s="2">
        <v>2</v>
      </c>
      <c r="I33" s="2">
        <v>3</v>
      </c>
      <c r="J33" s="2">
        <v>4</v>
      </c>
    </row>
    <row r="34" spans="1:10" s="5" customFormat="1" x14ac:dyDescent="0.35">
      <c r="A34" s="3"/>
      <c r="B34" s="4"/>
      <c r="D34" s="5" t="s">
        <v>3</v>
      </c>
      <c r="E34" s="5" t="s">
        <v>54</v>
      </c>
      <c r="G34" s="17">
        <v>0.6</v>
      </c>
      <c r="H34" s="17">
        <v>0.65</v>
      </c>
      <c r="I34" s="17">
        <v>0.7</v>
      </c>
      <c r="J34" s="17">
        <v>0.75</v>
      </c>
    </row>
    <row r="35" spans="1:10" s="5" customFormat="1" x14ac:dyDescent="0.35">
      <c r="A35" s="3"/>
      <c r="B35" s="4"/>
      <c r="D35" s="5" t="s">
        <v>4</v>
      </c>
      <c r="E35" s="5" t="s">
        <v>55</v>
      </c>
      <c r="G35" s="19">
        <v>0.31</v>
      </c>
      <c r="H35" s="12">
        <f>G35</f>
        <v>0.31</v>
      </c>
      <c r="I35" s="12">
        <f>H35</f>
        <v>0.31</v>
      </c>
      <c r="J35" s="12">
        <f>I35</f>
        <v>0.31</v>
      </c>
    </row>
    <row r="36" spans="1:10" s="5" customFormat="1" x14ac:dyDescent="0.35">
      <c r="A36" s="3"/>
      <c r="B36" s="4"/>
    </row>
    <row r="37" spans="1:10" s="5" customFormat="1" x14ac:dyDescent="0.35">
      <c r="A37" s="3"/>
      <c r="B37" s="4" t="s">
        <v>5</v>
      </c>
    </row>
    <row r="38" spans="1:10" s="5" customFormat="1" x14ac:dyDescent="0.35">
      <c r="A38" s="3"/>
      <c r="B38" s="4"/>
      <c r="E38" s="5" t="s">
        <v>56</v>
      </c>
      <c r="G38" s="2">
        <v>60</v>
      </c>
    </row>
    <row r="39" spans="1:10" s="5" customFormat="1" x14ac:dyDescent="0.35">
      <c r="A39" s="3"/>
      <c r="B39" s="4"/>
      <c r="D39" s="5" t="s">
        <v>6</v>
      </c>
      <c r="E39" s="5" t="s">
        <v>57</v>
      </c>
      <c r="G39" s="16">
        <v>25000</v>
      </c>
    </row>
    <row r="40" spans="1:10" s="5" customFormat="1" x14ac:dyDescent="0.35">
      <c r="A40" s="3"/>
      <c r="B40" s="4"/>
      <c r="D40" s="5" t="s">
        <v>7</v>
      </c>
      <c r="E40" s="5" t="s">
        <v>58</v>
      </c>
      <c r="G40" s="17">
        <v>0.3</v>
      </c>
    </row>
    <row r="41" spans="1:10" s="5" customFormat="1" x14ac:dyDescent="0.35">
      <c r="A41" s="3"/>
      <c r="B41" s="4"/>
      <c r="D41" s="5" t="s">
        <v>112</v>
      </c>
      <c r="E41" s="5" t="s">
        <v>58</v>
      </c>
      <c r="G41" s="17">
        <v>0.6</v>
      </c>
    </row>
    <row r="42" spans="1:10" s="5" customFormat="1" x14ac:dyDescent="0.35">
      <c r="A42" s="3"/>
      <c r="B42" s="4"/>
      <c r="D42" s="5" t="s">
        <v>113</v>
      </c>
      <c r="E42" s="5" t="s">
        <v>58</v>
      </c>
      <c r="G42" s="17">
        <v>0.39</v>
      </c>
    </row>
    <row r="43" spans="1:10" s="5" customFormat="1" x14ac:dyDescent="0.35">
      <c r="A43" s="3"/>
      <c r="B43" s="4"/>
    </row>
    <row r="44" spans="1:10" s="5" customFormat="1" x14ac:dyDescent="0.35">
      <c r="A44" s="3"/>
      <c r="B44" s="4" t="s">
        <v>120</v>
      </c>
      <c r="E44" s="5" t="s">
        <v>121</v>
      </c>
      <c r="G44" s="10">
        <v>0.06</v>
      </c>
    </row>
    <row r="45" spans="1:10" s="5" customFormat="1" x14ac:dyDescent="0.35">
      <c r="A45" s="3"/>
      <c r="B45" s="4"/>
    </row>
    <row r="46" spans="1:10" s="5" customFormat="1" x14ac:dyDescent="0.35">
      <c r="A46" s="5" t="s">
        <v>59</v>
      </c>
      <c r="B46" s="4"/>
    </row>
    <row r="47" spans="1:10" s="5" customFormat="1" x14ac:dyDescent="0.35">
      <c r="A47" s="3"/>
      <c r="B47" s="4"/>
      <c r="D47" s="5" t="s">
        <v>12</v>
      </c>
      <c r="E47" s="5" t="s">
        <v>45</v>
      </c>
      <c r="G47" s="14">
        <v>0.2</v>
      </c>
    </row>
    <row r="48" spans="1:10" s="5" customFormat="1" x14ac:dyDescent="0.35">
      <c r="A48" s="3"/>
      <c r="B48" s="4"/>
      <c r="D48" s="5" t="s">
        <v>60</v>
      </c>
      <c r="E48" s="5" t="s">
        <v>49</v>
      </c>
      <c r="G48" s="18">
        <v>10</v>
      </c>
    </row>
    <row r="49" spans="1:7" s="5" customFormat="1" x14ac:dyDescent="0.35">
      <c r="A49" s="3"/>
      <c r="B49" s="4"/>
    </row>
    <row r="50" spans="1:7" s="5" customFormat="1" x14ac:dyDescent="0.35">
      <c r="A50" s="5" t="s">
        <v>9</v>
      </c>
      <c r="B50" s="4"/>
    </row>
    <row r="51" spans="1:7" s="5" customFormat="1" x14ac:dyDescent="0.35">
      <c r="A51" s="3"/>
      <c r="B51" s="4"/>
      <c r="D51" s="5" t="s">
        <v>130</v>
      </c>
      <c r="G51" s="14">
        <v>0.8</v>
      </c>
    </row>
    <row r="52" spans="1:7" s="5" customFormat="1" x14ac:dyDescent="0.35">
      <c r="A52" s="3"/>
      <c r="B52" s="4"/>
      <c r="D52" s="5" t="s">
        <v>10</v>
      </c>
      <c r="G52" s="18">
        <v>10</v>
      </c>
    </row>
    <row r="53" spans="1:7" s="5" customFormat="1" x14ac:dyDescent="0.35">
      <c r="A53" s="3"/>
      <c r="B53" s="4"/>
      <c r="D53" s="5" t="s">
        <v>11</v>
      </c>
      <c r="G53" s="17">
        <v>1.4999999999999999E-2</v>
      </c>
    </row>
    <row r="54" spans="1:7" s="5" customFormat="1" x14ac:dyDescent="0.35">
      <c r="A54" s="3"/>
      <c r="B54" s="4"/>
    </row>
    <row r="55" spans="1:7" s="5" customFormat="1" x14ac:dyDescent="0.35">
      <c r="A55" s="3"/>
      <c r="B55" s="4"/>
      <c r="C55" s="5" t="s">
        <v>15</v>
      </c>
    </row>
    <row r="56" spans="1:7" s="5" customFormat="1" x14ac:dyDescent="0.35">
      <c r="A56" s="3"/>
      <c r="B56" s="4"/>
      <c r="D56" s="5" t="s">
        <v>13</v>
      </c>
      <c r="G56" s="14">
        <v>0.65</v>
      </c>
    </row>
    <row r="57" spans="1:7" s="5" customFormat="1" x14ac:dyDescent="0.35">
      <c r="A57" s="3"/>
      <c r="B57" s="4"/>
      <c r="D57" s="5" t="s">
        <v>16</v>
      </c>
      <c r="G57" s="14">
        <v>0.7</v>
      </c>
    </row>
    <row r="58" spans="1:7" s="5" customFormat="1" x14ac:dyDescent="0.35">
      <c r="A58" s="3"/>
      <c r="B58" s="4"/>
      <c r="D58" s="5" t="s">
        <v>11</v>
      </c>
      <c r="G58" s="17">
        <v>0.02</v>
      </c>
    </row>
  </sheetData>
  <conditionalFormatting sqref="L1:FW58">
    <cfRule type="expression" dxfId="11" priority="2">
      <formula>$L$11=$G$27</formula>
    </cfRule>
    <cfRule type="expression" dxfId="10" priority="3">
      <formula>L$11=$G$25</formula>
    </cfRule>
    <cfRule type="expression" dxfId="9" priority="4">
      <formula>L$11=$G$23</formula>
    </cfRule>
  </conditionalFormatting>
  <conditionalFormatting sqref="L1:FW58">
    <cfRule type="expression" dxfId="8" priority="1">
      <formula>L$11=EDATE($G$27,-1)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W193"/>
  <sheetViews>
    <sheetView zoomScale="90" zoomScaleNormal="90" workbookViewId="0">
      <pane xSplit="7" ySplit="13" topLeftCell="H14" activePane="bottomRight" state="frozen"/>
      <selection pane="topRight" activeCell="H1" sqref="H1"/>
      <selection pane="bottomLeft" activeCell="A12" sqref="A12"/>
      <selection pane="bottomRight" activeCell="A19" sqref="A19"/>
    </sheetView>
  </sheetViews>
  <sheetFormatPr defaultColWidth="15.1796875" defaultRowHeight="14.5" outlineLevelRow="1" x14ac:dyDescent="0.35"/>
  <cols>
    <col min="1" max="1" width="1" style="3" customWidth="1"/>
    <col min="2" max="2" width="1" style="4" customWidth="1"/>
    <col min="3" max="3" width="1" style="5" customWidth="1"/>
    <col min="4" max="4" width="41.7265625" style="5" customWidth="1"/>
    <col min="5" max="5" width="9.26953125" style="5" customWidth="1"/>
    <col min="6" max="6" width="9.1796875" style="5" customWidth="1"/>
    <col min="7" max="12" width="15" style="5" customWidth="1"/>
    <col min="13" max="16384" width="15.1796875" style="5"/>
  </cols>
  <sheetData>
    <row r="1" spans="1:179" x14ac:dyDescent="0.35">
      <c r="A1" s="3" t="s">
        <v>63</v>
      </c>
    </row>
    <row r="2" spans="1:179" x14ac:dyDescent="0.35">
      <c r="C2" s="5" t="s">
        <v>62</v>
      </c>
      <c r="H2" s="5" t="s">
        <v>65</v>
      </c>
      <c r="I2" s="5" t="s">
        <v>62</v>
      </c>
      <c r="K2" s="2">
        <v>0</v>
      </c>
      <c r="L2" s="5">
        <f>K2+1</f>
        <v>1</v>
      </c>
      <c r="M2" s="5">
        <f>L2+1</f>
        <v>2</v>
      </c>
      <c r="N2" s="5">
        <f>M2+1</f>
        <v>3</v>
      </c>
      <c r="O2" s="5">
        <f>N2+1</f>
        <v>4</v>
      </c>
      <c r="P2" s="5">
        <f>O2+1</f>
        <v>5</v>
      </c>
      <c r="Q2" s="5">
        <f>P2+1</f>
        <v>6</v>
      </c>
      <c r="R2" s="5">
        <f>Q2+1</f>
        <v>7</v>
      </c>
      <c r="S2" s="5">
        <f>R2+1</f>
        <v>8</v>
      </c>
      <c r="T2" s="5">
        <f>S2+1</f>
        <v>9</v>
      </c>
      <c r="U2" s="5">
        <f>T2+1</f>
        <v>10</v>
      </c>
      <c r="V2" s="5">
        <f>U2+1</f>
        <v>11</v>
      </c>
      <c r="W2" s="5">
        <f>V2+1</f>
        <v>12</v>
      </c>
      <c r="X2" s="5">
        <f>W2+1</f>
        <v>13</v>
      </c>
      <c r="Y2" s="5">
        <f>X2+1</f>
        <v>14</v>
      </c>
      <c r="Z2" s="5">
        <f>Y2+1</f>
        <v>15</v>
      </c>
      <c r="AA2" s="5">
        <f>Z2+1</f>
        <v>16</v>
      </c>
      <c r="AB2" s="5">
        <f>AA2+1</f>
        <v>17</v>
      </c>
      <c r="AC2" s="5">
        <f>AB2+1</f>
        <v>18</v>
      </c>
      <c r="AD2" s="5">
        <f>AC2+1</f>
        <v>19</v>
      </c>
      <c r="AE2" s="5">
        <f>AD2+1</f>
        <v>20</v>
      </c>
      <c r="AF2" s="5">
        <f>AE2+1</f>
        <v>21</v>
      </c>
      <c r="AG2" s="5">
        <f>AF2+1</f>
        <v>22</v>
      </c>
      <c r="AH2" s="5">
        <f>AG2+1</f>
        <v>23</v>
      </c>
      <c r="AI2" s="5">
        <f>AH2+1</f>
        <v>24</v>
      </c>
      <c r="AJ2" s="5">
        <f>AI2+1</f>
        <v>25</v>
      </c>
      <c r="AK2" s="5">
        <f>AJ2+1</f>
        <v>26</v>
      </c>
      <c r="AL2" s="5">
        <f>AK2+1</f>
        <v>27</v>
      </c>
      <c r="AM2" s="5">
        <f>AL2+1</f>
        <v>28</v>
      </c>
      <c r="AN2" s="5">
        <f>AM2+1</f>
        <v>29</v>
      </c>
      <c r="AO2" s="5">
        <f>AN2+1</f>
        <v>30</v>
      </c>
      <c r="AP2" s="5">
        <f>AO2+1</f>
        <v>31</v>
      </c>
      <c r="AQ2" s="5">
        <f>AP2+1</f>
        <v>32</v>
      </c>
      <c r="AR2" s="5">
        <f>AQ2+1</f>
        <v>33</v>
      </c>
      <c r="AS2" s="5">
        <f>AR2+1</f>
        <v>34</v>
      </c>
      <c r="AT2" s="5">
        <f>AS2+1</f>
        <v>35</v>
      </c>
      <c r="AU2" s="5">
        <f>AT2+1</f>
        <v>36</v>
      </c>
      <c r="AV2" s="5">
        <f>AU2+1</f>
        <v>37</v>
      </c>
      <c r="AW2" s="5">
        <f>AV2+1</f>
        <v>38</v>
      </c>
      <c r="AX2" s="5">
        <f>AW2+1</f>
        <v>39</v>
      </c>
      <c r="AY2" s="5">
        <f>AX2+1</f>
        <v>40</v>
      </c>
      <c r="AZ2" s="5">
        <f>AY2+1</f>
        <v>41</v>
      </c>
      <c r="BA2" s="5">
        <f>AZ2+1</f>
        <v>42</v>
      </c>
      <c r="BB2" s="5">
        <f>BA2+1</f>
        <v>43</v>
      </c>
      <c r="BC2" s="5">
        <f>BB2+1</f>
        <v>44</v>
      </c>
      <c r="BD2" s="5">
        <f>BC2+1</f>
        <v>45</v>
      </c>
      <c r="BE2" s="5">
        <f>BD2+1</f>
        <v>46</v>
      </c>
      <c r="BF2" s="5">
        <f>BE2+1</f>
        <v>47</v>
      </c>
      <c r="BG2" s="5">
        <f>BF2+1</f>
        <v>48</v>
      </c>
      <c r="BH2" s="5">
        <f>BG2+1</f>
        <v>49</v>
      </c>
      <c r="BI2" s="5">
        <f>BH2+1</f>
        <v>50</v>
      </c>
      <c r="BJ2" s="5">
        <f>BI2+1</f>
        <v>51</v>
      </c>
      <c r="BK2" s="5">
        <f>BJ2+1</f>
        <v>52</v>
      </c>
      <c r="BL2" s="5">
        <f>BK2+1</f>
        <v>53</v>
      </c>
      <c r="BM2" s="5">
        <f>BL2+1</f>
        <v>54</v>
      </c>
      <c r="BN2" s="5">
        <f>BM2+1</f>
        <v>55</v>
      </c>
      <c r="BO2" s="5">
        <f>BN2+1</f>
        <v>56</v>
      </c>
      <c r="BP2" s="5">
        <f>BO2+1</f>
        <v>57</v>
      </c>
      <c r="BQ2" s="5">
        <f>BP2+1</f>
        <v>58</v>
      </c>
      <c r="BR2" s="5">
        <f>BQ2+1</f>
        <v>59</v>
      </c>
      <c r="BS2" s="5">
        <f>BR2+1</f>
        <v>60</v>
      </c>
      <c r="BT2" s="5">
        <f>BS2+1</f>
        <v>61</v>
      </c>
      <c r="BU2" s="5">
        <f>BT2+1</f>
        <v>62</v>
      </c>
      <c r="BV2" s="5">
        <f>BU2+1</f>
        <v>63</v>
      </c>
      <c r="BW2" s="5">
        <f>BV2+1</f>
        <v>64</v>
      </c>
      <c r="BX2" s="5">
        <f>BW2+1</f>
        <v>65</v>
      </c>
      <c r="BY2" s="5">
        <f>BX2+1</f>
        <v>66</v>
      </c>
      <c r="BZ2" s="5">
        <f>BY2+1</f>
        <v>67</v>
      </c>
      <c r="CA2" s="5">
        <f>BZ2+1</f>
        <v>68</v>
      </c>
      <c r="CB2" s="5">
        <f>CA2+1</f>
        <v>69</v>
      </c>
      <c r="CC2" s="5">
        <f>CB2+1</f>
        <v>70</v>
      </c>
      <c r="CD2" s="5">
        <f>CC2+1</f>
        <v>71</v>
      </c>
      <c r="CE2" s="5">
        <f>CD2+1</f>
        <v>72</v>
      </c>
      <c r="CF2" s="5">
        <f>CE2+1</f>
        <v>73</v>
      </c>
      <c r="CG2" s="5">
        <f>CF2+1</f>
        <v>74</v>
      </c>
      <c r="CH2" s="5">
        <f>CG2+1</f>
        <v>75</v>
      </c>
      <c r="CI2" s="5">
        <f>CH2+1</f>
        <v>76</v>
      </c>
      <c r="CJ2" s="5">
        <f>CI2+1</f>
        <v>77</v>
      </c>
      <c r="CK2" s="5">
        <f>CJ2+1</f>
        <v>78</v>
      </c>
      <c r="CL2" s="5">
        <f>CK2+1</f>
        <v>79</v>
      </c>
      <c r="CM2" s="5">
        <f>CL2+1</f>
        <v>80</v>
      </c>
      <c r="CN2" s="5">
        <f>CM2+1</f>
        <v>81</v>
      </c>
      <c r="CO2" s="5">
        <f>CN2+1</f>
        <v>82</v>
      </c>
      <c r="CP2" s="5">
        <f>CO2+1</f>
        <v>83</v>
      </c>
      <c r="CQ2" s="5">
        <f>CP2+1</f>
        <v>84</v>
      </c>
      <c r="CR2" s="5">
        <f>CQ2+1</f>
        <v>85</v>
      </c>
      <c r="CS2" s="5">
        <f>CR2+1</f>
        <v>86</v>
      </c>
      <c r="CT2" s="5">
        <f>CS2+1</f>
        <v>87</v>
      </c>
      <c r="CU2" s="5">
        <f>CT2+1</f>
        <v>88</v>
      </c>
      <c r="CV2" s="5">
        <f>CU2+1</f>
        <v>89</v>
      </c>
      <c r="CW2" s="5">
        <f>CV2+1</f>
        <v>90</v>
      </c>
      <c r="CX2" s="5">
        <f>CW2+1</f>
        <v>91</v>
      </c>
      <c r="CY2" s="5">
        <f>CX2+1</f>
        <v>92</v>
      </c>
      <c r="CZ2" s="5">
        <f>CY2+1</f>
        <v>93</v>
      </c>
      <c r="DA2" s="5">
        <f>CZ2+1</f>
        <v>94</v>
      </c>
      <c r="DB2" s="5">
        <f>DA2+1</f>
        <v>95</v>
      </c>
      <c r="DC2" s="5">
        <f>DB2+1</f>
        <v>96</v>
      </c>
      <c r="DD2" s="5">
        <f>DC2+1</f>
        <v>97</v>
      </c>
      <c r="DE2" s="5">
        <f>DD2+1</f>
        <v>98</v>
      </c>
      <c r="DF2" s="5">
        <f>DE2+1</f>
        <v>99</v>
      </c>
      <c r="DG2" s="5">
        <f>DF2+1</f>
        <v>100</v>
      </c>
      <c r="DH2" s="5">
        <f>DG2+1</f>
        <v>101</v>
      </c>
      <c r="DI2" s="5">
        <f>DH2+1</f>
        <v>102</v>
      </c>
      <c r="DJ2" s="5">
        <f>DI2+1</f>
        <v>103</v>
      </c>
      <c r="DK2" s="5">
        <f>DJ2+1</f>
        <v>104</v>
      </c>
      <c r="DL2" s="5">
        <f>DK2+1</f>
        <v>105</v>
      </c>
      <c r="DM2" s="5">
        <f>DL2+1</f>
        <v>106</v>
      </c>
      <c r="DN2" s="5">
        <f>DM2+1</f>
        <v>107</v>
      </c>
      <c r="DO2" s="5">
        <f>DN2+1</f>
        <v>108</v>
      </c>
      <c r="DP2" s="5">
        <f>DO2+1</f>
        <v>109</v>
      </c>
      <c r="DQ2" s="5">
        <f>DP2+1</f>
        <v>110</v>
      </c>
      <c r="DR2" s="5">
        <f>DQ2+1</f>
        <v>111</v>
      </c>
      <c r="DS2" s="5">
        <f>DR2+1</f>
        <v>112</v>
      </c>
      <c r="DT2" s="5">
        <f>DS2+1</f>
        <v>113</v>
      </c>
      <c r="DU2" s="5">
        <f>DT2+1</f>
        <v>114</v>
      </c>
      <c r="DV2" s="5">
        <f>DU2+1</f>
        <v>115</v>
      </c>
      <c r="DW2" s="5">
        <f>DV2+1</f>
        <v>116</v>
      </c>
      <c r="DX2" s="5">
        <f>DW2+1</f>
        <v>117</v>
      </c>
      <c r="DY2" s="5">
        <f>DX2+1</f>
        <v>118</v>
      </c>
      <c r="DZ2" s="5">
        <f>DY2+1</f>
        <v>119</v>
      </c>
      <c r="EA2" s="5">
        <f>DZ2+1</f>
        <v>120</v>
      </c>
      <c r="EB2" s="5">
        <f>EA2+1</f>
        <v>121</v>
      </c>
      <c r="EC2" s="5">
        <f>EB2+1</f>
        <v>122</v>
      </c>
      <c r="ED2" s="5">
        <f>EC2+1</f>
        <v>123</v>
      </c>
      <c r="EE2" s="5">
        <f>ED2+1</f>
        <v>124</v>
      </c>
      <c r="EF2" s="5">
        <f>EE2+1</f>
        <v>125</v>
      </c>
      <c r="EG2" s="5">
        <f>EF2+1</f>
        <v>126</v>
      </c>
      <c r="EH2" s="5">
        <f>EG2+1</f>
        <v>127</v>
      </c>
      <c r="EI2" s="5">
        <f>EH2+1</f>
        <v>128</v>
      </c>
      <c r="EJ2" s="5">
        <f>EI2+1</f>
        <v>129</v>
      </c>
      <c r="EK2" s="5">
        <f>EJ2+1</f>
        <v>130</v>
      </c>
      <c r="EL2" s="5">
        <f>EK2+1</f>
        <v>131</v>
      </c>
      <c r="EM2" s="5">
        <f>EL2+1</f>
        <v>132</v>
      </c>
      <c r="EN2" s="5">
        <f>EM2+1</f>
        <v>133</v>
      </c>
      <c r="EO2" s="5">
        <f>EN2+1</f>
        <v>134</v>
      </c>
      <c r="EP2" s="5">
        <f>EO2+1</f>
        <v>135</v>
      </c>
      <c r="EQ2" s="5">
        <f>EP2+1</f>
        <v>136</v>
      </c>
      <c r="ER2" s="5">
        <f>EQ2+1</f>
        <v>137</v>
      </c>
      <c r="ES2" s="5">
        <f>ER2+1</f>
        <v>138</v>
      </c>
      <c r="ET2" s="5">
        <f>ES2+1</f>
        <v>139</v>
      </c>
      <c r="EU2" s="5">
        <f>ET2+1</f>
        <v>140</v>
      </c>
      <c r="EV2" s="5">
        <f>EU2+1</f>
        <v>141</v>
      </c>
      <c r="EW2" s="5">
        <f>EV2+1</f>
        <v>142</v>
      </c>
      <c r="EX2" s="5">
        <f>EW2+1</f>
        <v>143</v>
      </c>
      <c r="EY2" s="5">
        <f>EX2+1</f>
        <v>144</v>
      </c>
      <c r="EZ2" s="5">
        <f>EY2+1</f>
        <v>145</v>
      </c>
      <c r="FA2" s="5">
        <f>EZ2+1</f>
        <v>146</v>
      </c>
      <c r="FB2" s="5">
        <f>FA2+1</f>
        <v>147</v>
      </c>
      <c r="FC2" s="5">
        <f>FB2+1</f>
        <v>148</v>
      </c>
      <c r="FD2" s="5">
        <f>FC2+1</f>
        <v>149</v>
      </c>
      <c r="FE2" s="5">
        <f>FD2+1</f>
        <v>150</v>
      </c>
      <c r="FF2" s="5">
        <f>FE2+1</f>
        <v>151</v>
      </c>
      <c r="FG2" s="5">
        <f>FF2+1</f>
        <v>152</v>
      </c>
      <c r="FH2" s="5">
        <f>FG2+1</f>
        <v>153</v>
      </c>
      <c r="FI2" s="5">
        <f>FH2+1</f>
        <v>154</v>
      </c>
      <c r="FJ2" s="5">
        <f>FI2+1</f>
        <v>155</v>
      </c>
      <c r="FK2" s="5">
        <f>FJ2+1</f>
        <v>156</v>
      </c>
      <c r="FL2" s="5">
        <f>FK2+1</f>
        <v>157</v>
      </c>
      <c r="FM2" s="5">
        <f>FL2+1</f>
        <v>158</v>
      </c>
      <c r="FN2" s="5">
        <f>FM2+1</f>
        <v>159</v>
      </c>
      <c r="FO2" s="5">
        <f>FN2+1</f>
        <v>160</v>
      </c>
      <c r="FP2" s="5">
        <f>FO2+1</f>
        <v>161</v>
      </c>
      <c r="FQ2" s="5">
        <f>FP2+1</f>
        <v>162</v>
      </c>
      <c r="FR2" s="5">
        <f>FQ2+1</f>
        <v>163</v>
      </c>
      <c r="FS2" s="5">
        <f>FR2+1</f>
        <v>164</v>
      </c>
      <c r="FT2" s="5">
        <f>FS2+1</f>
        <v>165</v>
      </c>
      <c r="FU2" s="5">
        <f>FT2+1</f>
        <v>166</v>
      </c>
      <c r="FV2" s="5">
        <f>FU2+1</f>
        <v>167</v>
      </c>
      <c r="FW2" s="5">
        <f>FV2+1</f>
        <v>168</v>
      </c>
    </row>
    <row r="3" spans="1:179" x14ac:dyDescent="0.35">
      <c r="C3" s="5" t="s">
        <v>34</v>
      </c>
      <c r="H3" s="1">
        <f>Assumptions!G5</f>
        <v>3</v>
      </c>
      <c r="I3" s="2">
        <v>12</v>
      </c>
      <c r="L3" s="5" t="b">
        <f>L2&lt;=$H$3</f>
        <v>1</v>
      </c>
      <c r="M3" s="5" t="b">
        <f>M2&lt;=$H$3</f>
        <v>1</v>
      </c>
      <c r="N3" s="5" t="b">
        <f>N2&lt;=$H$3</f>
        <v>1</v>
      </c>
      <c r="O3" s="5" t="b">
        <f>O2&lt;=$H$3</f>
        <v>0</v>
      </c>
      <c r="P3" s="5" t="b">
        <f>P2&lt;=$H$3</f>
        <v>0</v>
      </c>
      <c r="Q3" s="5" t="b">
        <f>Q2&lt;=$H$3</f>
        <v>0</v>
      </c>
      <c r="R3" s="5" t="b">
        <f>R2&lt;=$H$3</f>
        <v>0</v>
      </c>
      <c r="S3" s="5" t="b">
        <f>S2&lt;=$H$3</f>
        <v>0</v>
      </c>
      <c r="T3" s="5" t="b">
        <f>T2&lt;=$H$3</f>
        <v>0</v>
      </c>
      <c r="U3" s="5" t="b">
        <f>U2&lt;=$H$3</f>
        <v>0</v>
      </c>
      <c r="V3" s="5" t="b">
        <f>V2&lt;=$H$3</f>
        <v>0</v>
      </c>
      <c r="W3" s="5" t="b">
        <f>W2&lt;=$H$3</f>
        <v>0</v>
      </c>
      <c r="X3" s="5" t="b">
        <f>X2&lt;=$H$3</f>
        <v>0</v>
      </c>
      <c r="Y3" s="5" t="b">
        <f>Y2&lt;=$H$3</f>
        <v>0</v>
      </c>
      <c r="Z3" s="5" t="b">
        <f>Z2&lt;=$H$3</f>
        <v>0</v>
      </c>
      <c r="AA3" s="5" t="b">
        <f>AA2&lt;=$H$3</f>
        <v>0</v>
      </c>
      <c r="AB3" s="5" t="b">
        <f>AB2&lt;=$H$3</f>
        <v>0</v>
      </c>
      <c r="AC3" s="5" t="b">
        <f>AC2&lt;=$H$3</f>
        <v>0</v>
      </c>
      <c r="AD3" s="5" t="b">
        <f>AD2&lt;=$H$3</f>
        <v>0</v>
      </c>
      <c r="AE3" s="5" t="b">
        <f>AE2&lt;=$H$3</f>
        <v>0</v>
      </c>
      <c r="AF3" s="5" t="b">
        <f>AF2&lt;=$H$3</f>
        <v>0</v>
      </c>
      <c r="AG3" s="5" t="b">
        <f>AG2&lt;=$H$3</f>
        <v>0</v>
      </c>
      <c r="AH3" s="5" t="b">
        <f>AH2&lt;=$H$3</f>
        <v>0</v>
      </c>
      <c r="AI3" s="5" t="b">
        <f>AI2&lt;=$H$3</f>
        <v>0</v>
      </c>
      <c r="AJ3" s="5" t="b">
        <f>AJ2&lt;=$H$3</f>
        <v>0</v>
      </c>
      <c r="AK3" s="5" t="b">
        <f>AK2&lt;=$H$3</f>
        <v>0</v>
      </c>
      <c r="AL3" s="5" t="b">
        <f>AL2&lt;=$H$3</f>
        <v>0</v>
      </c>
      <c r="AM3" s="5" t="b">
        <f>AM2&lt;=$H$3</f>
        <v>0</v>
      </c>
      <c r="AN3" s="5" t="b">
        <f>AN2&lt;=$H$3</f>
        <v>0</v>
      </c>
      <c r="AO3" s="5" t="b">
        <f>AO2&lt;=$H$3</f>
        <v>0</v>
      </c>
      <c r="AP3" s="5" t="b">
        <f>AP2&lt;=$H$3</f>
        <v>0</v>
      </c>
      <c r="AQ3" s="5" t="b">
        <f>AQ2&lt;=$H$3</f>
        <v>0</v>
      </c>
      <c r="AR3" s="5" t="b">
        <f>AR2&lt;=$H$3</f>
        <v>0</v>
      </c>
      <c r="AS3" s="5" t="b">
        <f>AS2&lt;=$H$3</f>
        <v>0</v>
      </c>
      <c r="AT3" s="5" t="b">
        <f>AT2&lt;=$H$3</f>
        <v>0</v>
      </c>
      <c r="AU3" s="5" t="b">
        <f>AU2&lt;=$H$3</f>
        <v>0</v>
      </c>
      <c r="AV3" s="5" t="b">
        <f>AV2&lt;=$H$3</f>
        <v>0</v>
      </c>
      <c r="AW3" s="5" t="b">
        <f>AW2&lt;=$H$3</f>
        <v>0</v>
      </c>
      <c r="AX3" s="5" t="b">
        <f>AX2&lt;=$H$3</f>
        <v>0</v>
      </c>
      <c r="AY3" s="5" t="b">
        <f>AY2&lt;=$H$3</f>
        <v>0</v>
      </c>
      <c r="AZ3" s="5" t="b">
        <f>AZ2&lt;=$H$3</f>
        <v>0</v>
      </c>
      <c r="BA3" s="5" t="b">
        <f>BA2&lt;=$H$3</f>
        <v>0</v>
      </c>
      <c r="BB3" s="5" t="b">
        <f>BB2&lt;=$H$3</f>
        <v>0</v>
      </c>
      <c r="BC3" s="5" t="b">
        <f>BC2&lt;=$H$3</f>
        <v>0</v>
      </c>
      <c r="BD3" s="5" t="b">
        <f>BD2&lt;=$H$3</f>
        <v>0</v>
      </c>
      <c r="BE3" s="5" t="b">
        <f>BE2&lt;=$H$3</f>
        <v>0</v>
      </c>
      <c r="BF3" s="5" t="b">
        <f>BF2&lt;=$H$3</f>
        <v>0</v>
      </c>
      <c r="BG3" s="5" t="b">
        <f>BG2&lt;=$H$3</f>
        <v>0</v>
      </c>
      <c r="BH3" s="5" t="b">
        <f>BH2&lt;=$H$3</f>
        <v>0</v>
      </c>
      <c r="BI3" s="5" t="b">
        <f>BI2&lt;=$H$3</f>
        <v>0</v>
      </c>
      <c r="BJ3" s="5" t="b">
        <f>BJ2&lt;=$H$3</f>
        <v>0</v>
      </c>
      <c r="BK3" s="5" t="b">
        <f>BK2&lt;=$H$3</f>
        <v>0</v>
      </c>
      <c r="BL3" s="5" t="b">
        <f>BL2&lt;=$H$3</f>
        <v>0</v>
      </c>
      <c r="BM3" s="5" t="b">
        <f>BM2&lt;=$H$3</f>
        <v>0</v>
      </c>
      <c r="BN3" s="5" t="b">
        <f>BN2&lt;=$H$3</f>
        <v>0</v>
      </c>
      <c r="BO3" s="5" t="b">
        <f>BO2&lt;=$H$3</f>
        <v>0</v>
      </c>
      <c r="BP3" s="5" t="b">
        <f>BP2&lt;=$H$3</f>
        <v>0</v>
      </c>
      <c r="BQ3" s="5" t="b">
        <f>BQ2&lt;=$H$3</f>
        <v>0</v>
      </c>
      <c r="BR3" s="5" t="b">
        <f>BR2&lt;=$H$3</f>
        <v>0</v>
      </c>
      <c r="BS3" s="5" t="b">
        <f>BS2&lt;=$H$3</f>
        <v>0</v>
      </c>
      <c r="BT3" s="5" t="b">
        <f>BT2&lt;=$H$3</f>
        <v>0</v>
      </c>
      <c r="BU3" s="5" t="b">
        <f>BU2&lt;=$H$3</f>
        <v>0</v>
      </c>
      <c r="BV3" s="5" t="b">
        <f>BV2&lt;=$H$3</f>
        <v>0</v>
      </c>
      <c r="BW3" s="5" t="b">
        <f>BW2&lt;=$H$3</f>
        <v>0</v>
      </c>
      <c r="BX3" s="5" t="b">
        <f>BX2&lt;=$H$3</f>
        <v>0</v>
      </c>
      <c r="BY3" s="5" t="b">
        <f>BY2&lt;=$H$3</f>
        <v>0</v>
      </c>
      <c r="BZ3" s="5" t="b">
        <f>BZ2&lt;=$H$3</f>
        <v>0</v>
      </c>
      <c r="CA3" s="5" t="b">
        <f>CA2&lt;=$H$3</f>
        <v>0</v>
      </c>
      <c r="CB3" s="5" t="b">
        <f>CB2&lt;=$H$3</f>
        <v>0</v>
      </c>
      <c r="CC3" s="5" t="b">
        <f>CC2&lt;=$H$3</f>
        <v>0</v>
      </c>
      <c r="CD3" s="5" t="b">
        <f>CD2&lt;=$H$3</f>
        <v>0</v>
      </c>
      <c r="CE3" s="5" t="b">
        <f>CE2&lt;=$H$3</f>
        <v>0</v>
      </c>
      <c r="CF3" s="5" t="b">
        <f>CF2&lt;=$H$3</f>
        <v>0</v>
      </c>
      <c r="CG3" s="5" t="b">
        <f>CG2&lt;=$H$3</f>
        <v>0</v>
      </c>
      <c r="CH3" s="5" t="b">
        <f>CH2&lt;=$H$3</f>
        <v>0</v>
      </c>
      <c r="CI3" s="5" t="b">
        <f>CI2&lt;=$H$3</f>
        <v>0</v>
      </c>
      <c r="CJ3" s="5" t="b">
        <f>CJ2&lt;=$H$3</f>
        <v>0</v>
      </c>
      <c r="CK3" s="5" t="b">
        <f>CK2&lt;=$H$3</f>
        <v>0</v>
      </c>
      <c r="CL3" s="5" t="b">
        <f>CL2&lt;=$H$3</f>
        <v>0</v>
      </c>
      <c r="CM3" s="5" t="b">
        <f>CM2&lt;=$H$3</f>
        <v>0</v>
      </c>
      <c r="CN3" s="5" t="b">
        <f>CN2&lt;=$H$3</f>
        <v>0</v>
      </c>
      <c r="CO3" s="5" t="b">
        <f>CO2&lt;=$H$3</f>
        <v>0</v>
      </c>
      <c r="CP3" s="5" t="b">
        <f>CP2&lt;=$H$3</f>
        <v>0</v>
      </c>
      <c r="CQ3" s="5" t="b">
        <f>CQ2&lt;=$H$3</f>
        <v>0</v>
      </c>
      <c r="CR3" s="5" t="b">
        <f>CR2&lt;=$H$3</f>
        <v>0</v>
      </c>
      <c r="CS3" s="5" t="b">
        <f>CS2&lt;=$H$3</f>
        <v>0</v>
      </c>
      <c r="CT3" s="5" t="b">
        <f>CT2&lt;=$H$3</f>
        <v>0</v>
      </c>
      <c r="CU3" s="5" t="b">
        <f>CU2&lt;=$H$3</f>
        <v>0</v>
      </c>
      <c r="CV3" s="5" t="b">
        <f>CV2&lt;=$H$3</f>
        <v>0</v>
      </c>
      <c r="CW3" s="5" t="b">
        <f>CW2&lt;=$H$3</f>
        <v>0</v>
      </c>
      <c r="CX3" s="5" t="b">
        <f>CX2&lt;=$H$3</f>
        <v>0</v>
      </c>
      <c r="CY3" s="5" t="b">
        <f>CY2&lt;=$H$3</f>
        <v>0</v>
      </c>
      <c r="CZ3" s="5" t="b">
        <f>CZ2&lt;=$H$3</f>
        <v>0</v>
      </c>
      <c r="DA3" s="5" t="b">
        <f>DA2&lt;=$H$3</f>
        <v>0</v>
      </c>
      <c r="DB3" s="5" t="b">
        <f>DB2&lt;=$H$3</f>
        <v>0</v>
      </c>
      <c r="DC3" s="5" t="b">
        <f>DC2&lt;=$H$3</f>
        <v>0</v>
      </c>
      <c r="DD3" s="5" t="b">
        <f>DD2&lt;=$H$3</f>
        <v>0</v>
      </c>
      <c r="DE3" s="5" t="b">
        <f>DE2&lt;=$H$3</f>
        <v>0</v>
      </c>
      <c r="DF3" s="5" t="b">
        <f>DF2&lt;=$H$3</f>
        <v>0</v>
      </c>
      <c r="DG3" s="5" t="b">
        <f>DG2&lt;=$H$3</f>
        <v>0</v>
      </c>
      <c r="DH3" s="5" t="b">
        <f>DH2&lt;=$H$3</f>
        <v>0</v>
      </c>
      <c r="DI3" s="5" t="b">
        <f>DI2&lt;=$H$3</f>
        <v>0</v>
      </c>
      <c r="DJ3" s="5" t="b">
        <f>DJ2&lt;=$H$3</f>
        <v>0</v>
      </c>
      <c r="DK3" s="5" t="b">
        <f>DK2&lt;=$H$3</f>
        <v>0</v>
      </c>
      <c r="DL3" s="5" t="b">
        <f>DL2&lt;=$H$3</f>
        <v>0</v>
      </c>
      <c r="DM3" s="5" t="b">
        <f>DM2&lt;=$H$3</f>
        <v>0</v>
      </c>
      <c r="DN3" s="5" t="b">
        <f>DN2&lt;=$H$3</f>
        <v>0</v>
      </c>
      <c r="DO3" s="5" t="b">
        <f>DO2&lt;=$H$3</f>
        <v>0</v>
      </c>
      <c r="DP3" s="5" t="b">
        <f>DP2&lt;=$H$3</f>
        <v>0</v>
      </c>
      <c r="DQ3" s="5" t="b">
        <f>DQ2&lt;=$H$3</f>
        <v>0</v>
      </c>
      <c r="DR3" s="5" t="b">
        <f>DR2&lt;=$H$3</f>
        <v>0</v>
      </c>
      <c r="DS3" s="5" t="b">
        <f>DS2&lt;=$H$3</f>
        <v>0</v>
      </c>
      <c r="DT3" s="5" t="b">
        <f>DT2&lt;=$H$3</f>
        <v>0</v>
      </c>
      <c r="DU3" s="5" t="b">
        <f>DU2&lt;=$H$3</f>
        <v>0</v>
      </c>
      <c r="DV3" s="5" t="b">
        <f>DV2&lt;=$H$3</f>
        <v>0</v>
      </c>
      <c r="DW3" s="5" t="b">
        <f>DW2&lt;=$H$3</f>
        <v>0</v>
      </c>
      <c r="DX3" s="5" t="b">
        <f>DX2&lt;=$H$3</f>
        <v>0</v>
      </c>
      <c r="DY3" s="5" t="b">
        <f>DY2&lt;=$H$3</f>
        <v>0</v>
      </c>
      <c r="DZ3" s="5" t="b">
        <f>DZ2&lt;=$H$3</f>
        <v>0</v>
      </c>
      <c r="EA3" s="5" t="b">
        <f>EA2&lt;=$H$3</f>
        <v>0</v>
      </c>
      <c r="EB3" s="5" t="b">
        <f>EB2&lt;=$H$3</f>
        <v>0</v>
      </c>
      <c r="EC3" s="5" t="b">
        <f>EC2&lt;=$H$3</f>
        <v>0</v>
      </c>
      <c r="ED3" s="5" t="b">
        <f>ED2&lt;=$H$3</f>
        <v>0</v>
      </c>
      <c r="EE3" s="5" t="b">
        <f>EE2&lt;=$H$3</f>
        <v>0</v>
      </c>
      <c r="EF3" s="5" t="b">
        <f>EF2&lt;=$H$3</f>
        <v>0</v>
      </c>
      <c r="EG3" s="5" t="b">
        <f>EG2&lt;=$H$3</f>
        <v>0</v>
      </c>
      <c r="EH3" s="5" t="b">
        <f>EH2&lt;=$H$3</f>
        <v>0</v>
      </c>
      <c r="EI3" s="5" t="b">
        <f>EI2&lt;=$H$3</f>
        <v>0</v>
      </c>
      <c r="EJ3" s="5" t="b">
        <f>EJ2&lt;=$H$3</f>
        <v>0</v>
      </c>
      <c r="EK3" s="5" t="b">
        <f>EK2&lt;=$H$3</f>
        <v>0</v>
      </c>
      <c r="EL3" s="5" t="b">
        <f>EL2&lt;=$H$3</f>
        <v>0</v>
      </c>
      <c r="EM3" s="5" t="b">
        <f>EM2&lt;=$H$3</f>
        <v>0</v>
      </c>
      <c r="EN3" s="5" t="b">
        <f>EN2&lt;=$H$3</f>
        <v>0</v>
      </c>
      <c r="EO3" s="5" t="b">
        <f>EO2&lt;=$H$3</f>
        <v>0</v>
      </c>
      <c r="EP3" s="5" t="b">
        <f>EP2&lt;=$H$3</f>
        <v>0</v>
      </c>
      <c r="EQ3" s="5" t="b">
        <f>EQ2&lt;=$H$3</f>
        <v>0</v>
      </c>
      <c r="ER3" s="5" t="b">
        <f>ER2&lt;=$H$3</f>
        <v>0</v>
      </c>
      <c r="ES3" s="5" t="b">
        <f>ES2&lt;=$H$3</f>
        <v>0</v>
      </c>
      <c r="ET3" s="5" t="b">
        <f>ET2&lt;=$H$3</f>
        <v>0</v>
      </c>
      <c r="EU3" s="5" t="b">
        <f>EU2&lt;=$H$3</f>
        <v>0</v>
      </c>
      <c r="EV3" s="5" t="b">
        <f>EV2&lt;=$H$3</f>
        <v>0</v>
      </c>
      <c r="EW3" s="5" t="b">
        <f>EW2&lt;=$H$3</f>
        <v>0</v>
      </c>
      <c r="EX3" s="5" t="b">
        <f>EX2&lt;=$H$3</f>
        <v>0</v>
      </c>
      <c r="EY3" s="5" t="b">
        <f>EY2&lt;=$H$3</f>
        <v>0</v>
      </c>
      <c r="EZ3" s="5" t="b">
        <f>EZ2&lt;=$H$3</f>
        <v>0</v>
      </c>
      <c r="FA3" s="5" t="b">
        <f>FA2&lt;=$H$3</f>
        <v>0</v>
      </c>
      <c r="FB3" s="5" t="b">
        <f>FB2&lt;=$H$3</f>
        <v>0</v>
      </c>
      <c r="FC3" s="5" t="b">
        <f>FC2&lt;=$H$3</f>
        <v>0</v>
      </c>
      <c r="FD3" s="5" t="b">
        <f>FD2&lt;=$H$3</f>
        <v>0</v>
      </c>
      <c r="FE3" s="5" t="b">
        <f>FE2&lt;=$H$3</f>
        <v>0</v>
      </c>
      <c r="FF3" s="5" t="b">
        <f>FF2&lt;=$H$3</f>
        <v>0</v>
      </c>
      <c r="FG3" s="5" t="b">
        <f>FG2&lt;=$H$3</f>
        <v>0</v>
      </c>
      <c r="FH3" s="5" t="b">
        <f>FH2&lt;=$H$3</f>
        <v>0</v>
      </c>
      <c r="FI3" s="5" t="b">
        <f>FI2&lt;=$H$3</f>
        <v>0</v>
      </c>
      <c r="FJ3" s="5" t="b">
        <f>FJ2&lt;=$H$3</f>
        <v>0</v>
      </c>
      <c r="FK3" s="5" t="b">
        <f>FK2&lt;=$H$3</f>
        <v>0</v>
      </c>
      <c r="FL3" s="5" t="b">
        <f>FL2&lt;=$H$3</f>
        <v>0</v>
      </c>
      <c r="FM3" s="5" t="b">
        <f>FM2&lt;=$H$3</f>
        <v>0</v>
      </c>
      <c r="FN3" s="5" t="b">
        <f>FN2&lt;=$H$3</f>
        <v>0</v>
      </c>
      <c r="FO3" s="5" t="b">
        <f>FO2&lt;=$H$3</f>
        <v>0</v>
      </c>
      <c r="FP3" s="5" t="b">
        <f>FP2&lt;=$H$3</f>
        <v>0</v>
      </c>
      <c r="FQ3" s="5" t="b">
        <f>FQ2&lt;=$H$3</f>
        <v>0</v>
      </c>
      <c r="FR3" s="5" t="b">
        <f>FR2&lt;=$H$3</f>
        <v>0</v>
      </c>
      <c r="FS3" s="5" t="b">
        <f>FS2&lt;=$H$3</f>
        <v>0</v>
      </c>
      <c r="FT3" s="5" t="b">
        <f>FT2&lt;=$H$3</f>
        <v>0</v>
      </c>
      <c r="FU3" s="5" t="b">
        <f>FU2&lt;=$H$3</f>
        <v>0</v>
      </c>
      <c r="FV3" s="5" t="b">
        <f>FV2&lt;=$H$3</f>
        <v>0</v>
      </c>
      <c r="FW3" s="5" t="b">
        <f>FW2&lt;=$H$3</f>
        <v>0</v>
      </c>
    </row>
    <row r="4" spans="1:179" x14ac:dyDescent="0.35">
      <c r="C4" s="5" t="s">
        <v>37</v>
      </c>
      <c r="H4" s="1">
        <f>H3+Assumptions!G7</f>
        <v>43</v>
      </c>
      <c r="I4" s="2">
        <v>1</v>
      </c>
      <c r="L4" s="5" t="b">
        <f>AND(L2&gt;$H$3,L2&lt;=$H$4)</f>
        <v>0</v>
      </c>
      <c r="M4" s="5" t="b">
        <f>AND(M2&gt;$H$3,M2&lt;=$H$4)</f>
        <v>0</v>
      </c>
      <c r="N4" s="5" t="b">
        <f>AND(N2&gt;$H$3,N2&lt;=$H$4)</f>
        <v>0</v>
      </c>
      <c r="O4" s="5" t="b">
        <f>AND(O2&gt;$H$3,O2&lt;=$H$4)</f>
        <v>1</v>
      </c>
      <c r="P4" s="5" t="b">
        <f>AND(P2&gt;$H$3,P2&lt;=$H$4)</f>
        <v>1</v>
      </c>
      <c r="Q4" s="5" t="b">
        <f>AND(Q2&gt;$H$3,Q2&lt;=$H$4)</f>
        <v>1</v>
      </c>
      <c r="R4" s="5" t="b">
        <f>AND(R2&gt;$H$3,R2&lt;=$H$4)</f>
        <v>1</v>
      </c>
      <c r="S4" s="5" t="b">
        <f>AND(S2&gt;$H$3,S2&lt;=$H$4)</f>
        <v>1</v>
      </c>
      <c r="T4" s="5" t="b">
        <f>AND(T2&gt;$H$3,T2&lt;=$H$4)</f>
        <v>1</v>
      </c>
      <c r="U4" s="5" t="b">
        <f>AND(U2&gt;$H$3,U2&lt;=$H$4)</f>
        <v>1</v>
      </c>
      <c r="V4" s="5" t="b">
        <f>AND(V2&gt;$H$3,V2&lt;=$H$4)</f>
        <v>1</v>
      </c>
      <c r="W4" s="5" t="b">
        <f>AND(W2&gt;$H$3,W2&lt;=$H$4)</f>
        <v>1</v>
      </c>
      <c r="X4" s="5" t="b">
        <f>AND(X2&gt;$H$3,X2&lt;=$H$4)</f>
        <v>1</v>
      </c>
      <c r="Y4" s="5" t="b">
        <f>AND(Y2&gt;$H$3,Y2&lt;=$H$4)</f>
        <v>1</v>
      </c>
      <c r="Z4" s="5" t="b">
        <f>AND(Z2&gt;$H$3,Z2&lt;=$H$4)</f>
        <v>1</v>
      </c>
      <c r="AA4" s="5" t="b">
        <f>AND(AA2&gt;$H$3,AA2&lt;=$H$4)</f>
        <v>1</v>
      </c>
      <c r="AB4" s="5" t="b">
        <f>AND(AB2&gt;$H$3,AB2&lt;=$H$4)</f>
        <v>1</v>
      </c>
      <c r="AC4" s="5" t="b">
        <f>AND(AC2&gt;$H$3,AC2&lt;=$H$4)</f>
        <v>1</v>
      </c>
      <c r="AD4" s="5" t="b">
        <f>AND(AD2&gt;$H$3,AD2&lt;=$H$4)</f>
        <v>1</v>
      </c>
      <c r="AE4" s="5" t="b">
        <f>AND(AE2&gt;$H$3,AE2&lt;=$H$4)</f>
        <v>1</v>
      </c>
      <c r="AF4" s="5" t="b">
        <f>AND(AF2&gt;$H$3,AF2&lt;=$H$4)</f>
        <v>1</v>
      </c>
      <c r="AG4" s="5" t="b">
        <f>AND(AG2&gt;$H$3,AG2&lt;=$H$4)</f>
        <v>1</v>
      </c>
      <c r="AH4" s="5" t="b">
        <f>AND(AH2&gt;$H$3,AH2&lt;=$H$4)</f>
        <v>1</v>
      </c>
      <c r="AI4" s="5" t="b">
        <f>AND(AI2&gt;$H$3,AI2&lt;=$H$4)</f>
        <v>1</v>
      </c>
      <c r="AJ4" s="5" t="b">
        <f>AND(AJ2&gt;$H$3,AJ2&lt;=$H$4)</f>
        <v>1</v>
      </c>
      <c r="AK4" s="5" t="b">
        <f>AND(AK2&gt;$H$3,AK2&lt;=$H$4)</f>
        <v>1</v>
      </c>
      <c r="AL4" s="5" t="b">
        <f>AND(AL2&gt;$H$3,AL2&lt;=$H$4)</f>
        <v>1</v>
      </c>
      <c r="AM4" s="5" t="b">
        <f>AND(AM2&gt;$H$3,AM2&lt;=$H$4)</f>
        <v>1</v>
      </c>
      <c r="AN4" s="5" t="b">
        <f>AND(AN2&gt;$H$3,AN2&lt;=$H$4)</f>
        <v>1</v>
      </c>
      <c r="AO4" s="5" t="b">
        <f>AND(AO2&gt;$H$3,AO2&lt;=$H$4)</f>
        <v>1</v>
      </c>
      <c r="AP4" s="5" t="b">
        <f>AND(AP2&gt;$H$3,AP2&lt;=$H$4)</f>
        <v>1</v>
      </c>
      <c r="AQ4" s="5" t="b">
        <f>AND(AQ2&gt;$H$3,AQ2&lt;=$H$4)</f>
        <v>1</v>
      </c>
      <c r="AR4" s="5" t="b">
        <f>AND(AR2&gt;$H$3,AR2&lt;=$H$4)</f>
        <v>1</v>
      </c>
      <c r="AS4" s="5" t="b">
        <f>AND(AS2&gt;$H$3,AS2&lt;=$H$4)</f>
        <v>1</v>
      </c>
      <c r="AT4" s="5" t="b">
        <f>AND(AT2&gt;$H$3,AT2&lt;=$H$4)</f>
        <v>1</v>
      </c>
      <c r="AU4" s="5" t="b">
        <f>AND(AU2&gt;$H$3,AU2&lt;=$H$4)</f>
        <v>1</v>
      </c>
      <c r="AV4" s="5" t="b">
        <f>AND(AV2&gt;$H$3,AV2&lt;=$H$4)</f>
        <v>1</v>
      </c>
      <c r="AW4" s="5" t="b">
        <f>AND(AW2&gt;$H$3,AW2&lt;=$H$4)</f>
        <v>1</v>
      </c>
      <c r="AX4" s="5" t="b">
        <f>AND(AX2&gt;$H$3,AX2&lt;=$H$4)</f>
        <v>1</v>
      </c>
      <c r="AY4" s="5" t="b">
        <f>AND(AY2&gt;$H$3,AY2&lt;=$H$4)</f>
        <v>1</v>
      </c>
      <c r="AZ4" s="5" t="b">
        <f>AND(AZ2&gt;$H$3,AZ2&lt;=$H$4)</f>
        <v>1</v>
      </c>
      <c r="BA4" s="5" t="b">
        <f>AND(BA2&gt;$H$3,BA2&lt;=$H$4)</f>
        <v>1</v>
      </c>
      <c r="BB4" s="5" t="b">
        <f>AND(BB2&gt;$H$3,BB2&lt;=$H$4)</f>
        <v>1</v>
      </c>
      <c r="BC4" s="5" t="b">
        <f>AND(BC2&gt;$H$3,BC2&lt;=$H$4)</f>
        <v>0</v>
      </c>
      <c r="BD4" s="5" t="b">
        <f>AND(BD2&gt;$H$3,BD2&lt;=$H$4)</f>
        <v>0</v>
      </c>
      <c r="BE4" s="5" t="b">
        <f>AND(BE2&gt;$H$3,BE2&lt;=$H$4)</f>
        <v>0</v>
      </c>
      <c r="BF4" s="5" t="b">
        <f>AND(BF2&gt;$H$3,BF2&lt;=$H$4)</f>
        <v>0</v>
      </c>
      <c r="BG4" s="5" t="b">
        <f>AND(BG2&gt;$H$3,BG2&lt;=$H$4)</f>
        <v>0</v>
      </c>
      <c r="BH4" s="5" t="b">
        <f>AND(BH2&gt;$H$3,BH2&lt;=$H$4)</f>
        <v>0</v>
      </c>
      <c r="BI4" s="5" t="b">
        <f>AND(BI2&gt;$H$3,BI2&lt;=$H$4)</f>
        <v>0</v>
      </c>
      <c r="BJ4" s="5" t="b">
        <f>AND(BJ2&gt;$H$3,BJ2&lt;=$H$4)</f>
        <v>0</v>
      </c>
      <c r="BK4" s="5" t="b">
        <f>AND(BK2&gt;$H$3,BK2&lt;=$H$4)</f>
        <v>0</v>
      </c>
      <c r="BL4" s="5" t="b">
        <f>AND(BL2&gt;$H$3,BL2&lt;=$H$4)</f>
        <v>0</v>
      </c>
      <c r="BM4" s="5" t="b">
        <f>AND(BM2&gt;$H$3,BM2&lt;=$H$4)</f>
        <v>0</v>
      </c>
      <c r="BN4" s="5" t="b">
        <f>AND(BN2&gt;$H$3,BN2&lt;=$H$4)</f>
        <v>0</v>
      </c>
      <c r="BO4" s="5" t="b">
        <f>AND(BO2&gt;$H$3,BO2&lt;=$H$4)</f>
        <v>0</v>
      </c>
      <c r="BP4" s="5" t="b">
        <f>AND(BP2&gt;$H$3,BP2&lt;=$H$4)</f>
        <v>0</v>
      </c>
      <c r="BQ4" s="5" t="b">
        <f>AND(BQ2&gt;$H$3,BQ2&lt;=$H$4)</f>
        <v>0</v>
      </c>
      <c r="BR4" s="5" t="b">
        <f>AND(BR2&gt;$H$3,BR2&lt;=$H$4)</f>
        <v>0</v>
      </c>
      <c r="BS4" s="5" t="b">
        <f>AND(BS2&gt;$H$3,BS2&lt;=$H$4)</f>
        <v>0</v>
      </c>
      <c r="BT4" s="5" t="b">
        <f>AND(BT2&gt;$H$3,BT2&lt;=$H$4)</f>
        <v>0</v>
      </c>
      <c r="BU4" s="5" t="b">
        <f>AND(BU2&gt;$H$3,BU2&lt;=$H$4)</f>
        <v>0</v>
      </c>
      <c r="BV4" s="5" t="b">
        <f>AND(BV2&gt;$H$3,BV2&lt;=$H$4)</f>
        <v>0</v>
      </c>
      <c r="BW4" s="5" t="b">
        <f>AND(BW2&gt;$H$3,BW2&lt;=$H$4)</f>
        <v>0</v>
      </c>
      <c r="BX4" s="5" t="b">
        <f>AND(BX2&gt;$H$3,BX2&lt;=$H$4)</f>
        <v>0</v>
      </c>
      <c r="BY4" s="5" t="b">
        <f>AND(BY2&gt;$H$3,BY2&lt;=$H$4)</f>
        <v>0</v>
      </c>
      <c r="BZ4" s="5" t="b">
        <f>AND(BZ2&gt;$H$3,BZ2&lt;=$H$4)</f>
        <v>0</v>
      </c>
      <c r="CA4" s="5" t="b">
        <f>AND(CA2&gt;$H$3,CA2&lt;=$H$4)</f>
        <v>0</v>
      </c>
      <c r="CB4" s="5" t="b">
        <f>AND(CB2&gt;$H$3,CB2&lt;=$H$4)</f>
        <v>0</v>
      </c>
      <c r="CC4" s="5" t="b">
        <f>AND(CC2&gt;$H$3,CC2&lt;=$H$4)</f>
        <v>0</v>
      </c>
      <c r="CD4" s="5" t="b">
        <f>AND(CD2&gt;$H$3,CD2&lt;=$H$4)</f>
        <v>0</v>
      </c>
      <c r="CE4" s="5" t="b">
        <f>AND(CE2&gt;$H$3,CE2&lt;=$H$4)</f>
        <v>0</v>
      </c>
      <c r="CF4" s="5" t="b">
        <f>AND(CF2&gt;$H$3,CF2&lt;=$H$4)</f>
        <v>0</v>
      </c>
      <c r="CG4" s="5" t="b">
        <f>AND(CG2&gt;$H$3,CG2&lt;=$H$4)</f>
        <v>0</v>
      </c>
      <c r="CH4" s="5" t="b">
        <f>AND(CH2&gt;$H$3,CH2&lt;=$H$4)</f>
        <v>0</v>
      </c>
      <c r="CI4" s="5" t="b">
        <f>AND(CI2&gt;$H$3,CI2&lt;=$H$4)</f>
        <v>0</v>
      </c>
      <c r="CJ4" s="5" t="b">
        <f>AND(CJ2&gt;$H$3,CJ2&lt;=$H$4)</f>
        <v>0</v>
      </c>
      <c r="CK4" s="5" t="b">
        <f>AND(CK2&gt;$H$3,CK2&lt;=$H$4)</f>
        <v>0</v>
      </c>
      <c r="CL4" s="5" t="b">
        <f>AND(CL2&gt;$H$3,CL2&lt;=$H$4)</f>
        <v>0</v>
      </c>
      <c r="CM4" s="5" t="b">
        <f>AND(CM2&gt;$H$3,CM2&lt;=$H$4)</f>
        <v>0</v>
      </c>
      <c r="CN4" s="5" t="b">
        <f>AND(CN2&gt;$H$3,CN2&lt;=$H$4)</f>
        <v>0</v>
      </c>
      <c r="CO4" s="5" t="b">
        <f>AND(CO2&gt;$H$3,CO2&lt;=$H$4)</f>
        <v>0</v>
      </c>
      <c r="CP4" s="5" t="b">
        <f>AND(CP2&gt;$H$3,CP2&lt;=$H$4)</f>
        <v>0</v>
      </c>
      <c r="CQ4" s="5" t="b">
        <f>AND(CQ2&gt;$H$3,CQ2&lt;=$H$4)</f>
        <v>0</v>
      </c>
      <c r="CR4" s="5" t="b">
        <f>AND(CR2&gt;$H$3,CR2&lt;=$H$4)</f>
        <v>0</v>
      </c>
      <c r="CS4" s="5" t="b">
        <f>AND(CS2&gt;$H$3,CS2&lt;=$H$4)</f>
        <v>0</v>
      </c>
      <c r="CT4" s="5" t="b">
        <f>AND(CT2&gt;$H$3,CT2&lt;=$H$4)</f>
        <v>0</v>
      </c>
      <c r="CU4" s="5" t="b">
        <f>AND(CU2&gt;$H$3,CU2&lt;=$H$4)</f>
        <v>0</v>
      </c>
      <c r="CV4" s="5" t="b">
        <f>AND(CV2&gt;$H$3,CV2&lt;=$H$4)</f>
        <v>0</v>
      </c>
      <c r="CW4" s="5" t="b">
        <f>AND(CW2&gt;$H$3,CW2&lt;=$H$4)</f>
        <v>0</v>
      </c>
      <c r="CX4" s="5" t="b">
        <f>AND(CX2&gt;$H$3,CX2&lt;=$H$4)</f>
        <v>0</v>
      </c>
      <c r="CY4" s="5" t="b">
        <f>AND(CY2&gt;$H$3,CY2&lt;=$H$4)</f>
        <v>0</v>
      </c>
      <c r="CZ4" s="5" t="b">
        <f>AND(CZ2&gt;$H$3,CZ2&lt;=$H$4)</f>
        <v>0</v>
      </c>
      <c r="DA4" s="5" t="b">
        <f>AND(DA2&gt;$H$3,DA2&lt;=$H$4)</f>
        <v>0</v>
      </c>
      <c r="DB4" s="5" t="b">
        <f>AND(DB2&gt;$H$3,DB2&lt;=$H$4)</f>
        <v>0</v>
      </c>
      <c r="DC4" s="5" t="b">
        <f>AND(DC2&gt;$H$3,DC2&lt;=$H$4)</f>
        <v>0</v>
      </c>
      <c r="DD4" s="5" t="b">
        <f>AND(DD2&gt;$H$3,DD2&lt;=$H$4)</f>
        <v>0</v>
      </c>
      <c r="DE4" s="5" t="b">
        <f>AND(DE2&gt;$H$3,DE2&lt;=$H$4)</f>
        <v>0</v>
      </c>
      <c r="DF4" s="5" t="b">
        <f>AND(DF2&gt;$H$3,DF2&lt;=$H$4)</f>
        <v>0</v>
      </c>
      <c r="DG4" s="5" t="b">
        <f>AND(DG2&gt;$H$3,DG2&lt;=$H$4)</f>
        <v>0</v>
      </c>
      <c r="DH4" s="5" t="b">
        <f>AND(DH2&gt;$H$3,DH2&lt;=$H$4)</f>
        <v>0</v>
      </c>
      <c r="DI4" s="5" t="b">
        <f>AND(DI2&gt;$H$3,DI2&lt;=$H$4)</f>
        <v>0</v>
      </c>
      <c r="DJ4" s="5" t="b">
        <f>AND(DJ2&gt;$H$3,DJ2&lt;=$H$4)</f>
        <v>0</v>
      </c>
      <c r="DK4" s="5" t="b">
        <f>AND(DK2&gt;$H$3,DK2&lt;=$H$4)</f>
        <v>0</v>
      </c>
      <c r="DL4" s="5" t="b">
        <f>AND(DL2&gt;$H$3,DL2&lt;=$H$4)</f>
        <v>0</v>
      </c>
      <c r="DM4" s="5" t="b">
        <f>AND(DM2&gt;$H$3,DM2&lt;=$H$4)</f>
        <v>0</v>
      </c>
      <c r="DN4" s="5" t="b">
        <f>AND(DN2&gt;$H$3,DN2&lt;=$H$4)</f>
        <v>0</v>
      </c>
      <c r="DO4" s="5" t="b">
        <f>AND(DO2&gt;$H$3,DO2&lt;=$H$4)</f>
        <v>0</v>
      </c>
      <c r="DP4" s="5" t="b">
        <f>AND(DP2&gt;$H$3,DP2&lt;=$H$4)</f>
        <v>0</v>
      </c>
      <c r="DQ4" s="5" t="b">
        <f>AND(DQ2&gt;$H$3,DQ2&lt;=$H$4)</f>
        <v>0</v>
      </c>
      <c r="DR4" s="5" t="b">
        <f>AND(DR2&gt;$H$3,DR2&lt;=$H$4)</f>
        <v>0</v>
      </c>
      <c r="DS4" s="5" t="b">
        <f>AND(DS2&gt;$H$3,DS2&lt;=$H$4)</f>
        <v>0</v>
      </c>
      <c r="DT4" s="5" t="b">
        <f>AND(DT2&gt;$H$3,DT2&lt;=$H$4)</f>
        <v>0</v>
      </c>
      <c r="DU4" s="5" t="b">
        <f>AND(DU2&gt;$H$3,DU2&lt;=$H$4)</f>
        <v>0</v>
      </c>
      <c r="DV4" s="5" t="b">
        <f>AND(DV2&gt;$H$3,DV2&lt;=$H$4)</f>
        <v>0</v>
      </c>
      <c r="DW4" s="5" t="b">
        <f>AND(DW2&gt;$H$3,DW2&lt;=$H$4)</f>
        <v>0</v>
      </c>
      <c r="DX4" s="5" t="b">
        <f>AND(DX2&gt;$H$3,DX2&lt;=$H$4)</f>
        <v>0</v>
      </c>
      <c r="DY4" s="5" t="b">
        <f>AND(DY2&gt;$H$3,DY2&lt;=$H$4)</f>
        <v>0</v>
      </c>
      <c r="DZ4" s="5" t="b">
        <f>AND(DZ2&gt;$H$3,DZ2&lt;=$H$4)</f>
        <v>0</v>
      </c>
      <c r="EA4" s="5" t="b">
        <f>AND(EA2&gt;$H$3,EA2&lt;=$H$4)</f>
        <v>0</v>
      </c>
      <c r="EB4" s="5" t="b">
        <f>AND(EB2&gt;$H$3,EB2&lt;=$H$4)</f>
        <v>0</v>
      </c>
      <c r="EC4" s="5" t="b">
        <f>AND(EC2&gt;$H$3,EC2&lt;=$H$4)</f>
        <v>0</v>
      </c>
      <c r="ED4" s="5" t="b">
        <f>AND(ED2&gt;$H$3,ED2&lt;=$H$4)</f>
        <v>0</v>
      </c>
      <c r="EE4" s="5" t="b">
        <f>AND(EE2&gt;$H$3,EE2&lt;=$H$4)</f>
        <v>0</v>
      </c>
      <c r="EF4" s="5" t="b">
        <f>AND(EF2&gt;$H$3,EF2&lt;=$H$4)</f>
        <v>0</v>
      </c>
      <c r="EG4" s="5" t="b">
        <f>AND(EG2&gt;$H$3,EG2&lt;=$H$4)</f>
        <v>0</v>
      </c>
      <c r="EH4" s="5" t="b">
        <f>AND(EH2&gt;$H$3,EH2&lt;=$H$4)</f>
        <v>0</v>
      </c>
      <c r="EI4" s="5" t="b">
        <f>AND(EI2&gt;$H$3,EI2&lt;=$H$4)</f>
        <v>0</v>
      </c>
      <c r="EJ4" s="5" t="b">
        <f>AND(EJ2&gt;$H$3,EJ2&lt;=$H$4)</f>
        <v>0</v>
      </c>
      <c r="EK4" s="5" t="b">
        <f>AND(EK2&gt;$H$3,EK2&lt;=$H$4)</f>
        <v>0</v>
      </c>
      <c r="EL4" s="5" t="b">
        <f>AND(EL2&gt;$H$3,EL2&lt;=$H$4)</f>
        <v>0</v>
      </c>
      <c r="EM4" s="5" t="b">
        <f>AND(EM2&gt;$H$3,EM2&lt;=$H$4)</f>
        <v>0</v>
      </c>
      <c r="EN4" s="5" t="b">
        <f>AND(EN2&gt;$H$3,EN2&lt;=$H$4)</f>
        <v>0</v>
      </c>
      <c r="EO4" s="5" t="b">
        <f>AND(EO2&gt;$H$3,EO2&lt;=$H$4)</f>
        <v>0</v>
      </c>
      <c r="EP4" s="5" t="b">
        <f>AND(EP2&gt;$H$3,EP2&lt;=$H$4)</f>
        <v>0</v>
      </c>
      <c r="EQ4" s="5" t="b">
        <f>AND(EQ2&gt;$H$3,EQ2&lt;=$H$4)</f>
        <v>0</v>
      </c>
      <c r="ER4" s="5" t="b">
        <f>AND(ER2&gt;$H$3,ER2&lt;=$H$4)</f>
        <v>0</v>
      </c>
      <c r="ES4" s="5" t="b">
        <f>AND(ES2&gt;$H$3,ES2&lt;=$H$4)</f>
        <v>0</v>
      </c>
      <c r="ET4" s="5" t="b">
        <f>AND(ET2&gt;$H$3,ET2&lt;=$H$4)</f>
        <v>0</v>
      </c>
      <c r="EU4" s="5" t="b">
        <f>AND(EU2&gt;$H$3,EU2&lt;=$H$4)</f>
        <v>0</v>
      </c>
      <c r="EV4" s="5" t="b">
        <f>AND(EV2&gt;$H$3,EV2&lt;=$H$4)</f>
        <v>0</v>
      </c>
      <c r="EW4" s="5" t="b">
        <f>AND(EW2&gt;$H$3,EW2&lt;=$H$4)</f>
        <v>0</v>
      </c>
      <c r="EX4" s="5" t="b">
        <f>AND(EX2&gt;$H$3,EX2&lt;=$H$4)</f>
        <v>0</v>
      </c>
      <c r="EY4" s="5" t="b">
        <f>AND(EY2&gt;$H$3,EY2&lt;=$H$4)</f>
        <v>0</v>
      </c>
      <c r="EZ4" s="5" t="b">
        <f>AND(EZ2&gt;$H$3,EZ2&lt;=$H$4)</f>
        <v>0</v>
      </c>
      <c r="FA4" s="5" t="b">
        <f>AND(FA2&gt;$H$3,FA2&lt;=$H$4)</f>
        <v>0</v>
      </c>
      <c r="FB4" s="5" t="b">
        <f>AND(FB2&gt;$H$3,FB2&lt;=$H$4)</f>
        <v>0</v>
      </c>
      <c r="FC4" s="5" t="b">
        <f>AND(FC2&gt;$H$3,FC2&lt;=$H$4)</f>
        <v>0</v>
      </c>
      <c r="FD4" s="5" t="b">
        <f>AND(FD2&gt;$H$3,FD2&lt;=$H$4)</f>
        <v>0</v>
      </c>
      <c r="FE4" s="5" t="b">
        <f>AND(FE2&gt;$H$3,FE2&lt;=$H$4)</f>
        <v>0</v>
      </c>
      <c r="FF4" s="5" t="b">
        <f>AND(FF2&gt;$H$3,FF2&lt;=$H$4)</f>
        <v>0</v>
      </c>
      <c r="FG4" s="5" t="b">
        <f>AND(FG2&gt;$H$3,FG2&lt;=$H$4)</f>
        <v>0</v>
      </c>
      <c r="FH4" s="5" t="b">
        <f>AND(FH2&gt;$H$3,FH2&lt;=$H$4)</f>
        <v>0</v>
      </c>
      <c r="FI4" s="5" t="b">
        <f>AND(FI2&gt;$H$3,FI2&lt;=$H$4)</f>
        <v>0</v>
      </c>
      <c r="FJ4" s="5" t="b">
        <f>AND(FJ2&gt;$H$3,FJ2&lt;=$H$4)</f>
        <v>0</v>
      </c>
      <c r="FK4" s="5" t="b">
        <f>AND(FK2&gt;$H$3,FK2&lt;=$H$4)</f>
        <v>0</v>
      </c>
      <c r="FL4" s="5" t="b">
        <f>AND(FL2&gt;$H$3,FL2&lt;=$H$4)</f>
        <v>0</v>
      </c>
      <c r="FM4" s="5" t="b">
        <f>AND(FM2&gt;$H$3,FM2&lt;=$H$4)</f>
        <v>0</v>
      </c>
      <c r="FN4" s="5" t="b">
        <f>AND(FN2&gt;$H$3,FN2&lt;=$H$4)</f>
        <v>0</v>
      </c>
      <c r="FO4" s="5" t="b">
        <f>AND(FO2&gt;$H$3,FO2&lt;=$H$4)</f>
        <v>0</v>
      </c>
      <c r="FP4" s="5" t="b">
        <f>AND(FP2&gt;$H$3,FP2&lt;=$H$4)</f>
        <v>0</v>
      </c>
      <c r="FQ4" s="5" t="b">
        <f>AND(FQ2&gt;$H$3,FQ2&lt;=$H$4)</f>
        <v>0</v>
      </c>
      <c r="FR4" s="5" t="b">
        <f>AND(FR2&gt;$H$3,FR2&lt;=$H$4)</f>
        <v>0</v>
      </c>
      <c r="FS4" s="5" t="b">
        <f>AND(FS2&gt;$H$3,FS2&lt;=$H$4)</f>
        <v>0</v>
      </c>
      <c r="FT4" s="5" t="b">
        <f>AND(FT2&gt;$H$3,FT2&lt;=$H$4)</f>
        <v>0</v>
      </c>
      <c r="FU4" s="5" t="b">
        <f>AND(FU2&gt;$H$3,FU2&lt;=$H$4)</f>
        <v>0</v>
      </c>
      <c r="FV4" s="5" t="b">
        <f>AND(FV2&gt;$H$3,FV2&lt;=$H$4)</f>
        <v>0</v>
      </c>
      <c r="FW4" s="5" t="b">
        <f>AND(FW2&gt;$H$3,FW2&lt;=$H$4)</f>
        <v>0</v>
      </c>
    </row>
    <row r="5" spans="1:179" x14ac:dyDescent="0.35">
      <c r="C5" s="5" t="s">
        <v>64</v>
      </c>
      <c r="H5" s="1">
        <f>H4+Assumptions!G9</f>
        <v>143</v>
      </c>
      <c r="I5" s="2">
        <v>3</v>
      </c>
      <c r="J5" s="5">
        <f>COUNTIF(L5:DG5,TRUE)</f>
        <v>57</v>
      </c>
      <c r="L5" s="5" t="b">
        <f>AND(L2&gt;$H$4,L2&lt;=$H$5)</f>
        <v>0</v>
      </c>
      <c r="M5" s="5" t="b">
        <f>AND(M2&gt;$H$4,M2&lt;=$H$5)</f>
        <v>0</v>
      </c>
      <c r="N5" s="5" t="b">
        <f>AND(N2&gt;$H$4,N2&lt;=$H$5)</f>
        <v>0</v>
      </c>
      <c r="O5" s="5" t="b">
        <f>AND(O2&gt;$H$4,O2&lt;=$H$5)</f>
        <v>0</v>
      </c>
      <c r="P5" s="5" t="b">
        <f>AND(P2&gt;$H$4,P2&lt;=$H$5)</f>
        <v>0</v>
      </c>
      <c r="Q5" s="5" t="b">
        <f>AND(Q2&gt;$H$4,Q2&lt;=$H$5)</f>
        <v>0</v>
      </c>
      <c r="R5" s="5" t="b">
        <f>AND(R2&gt;$H$4,R2&lt;=$H$5)</f>
        <v>0</v>
      </c>
      <c r="S5" s="5" t="b">
        <f>AND(S2&gt;$H$4,S2&lt;=$H$5)</f>
        <v>0</v>
      </c>
      <c r="T5" s="5" t="b">
        <f>AND(T2&gt;$H$4,T2&lt;=$H$5)</f>
        <v>0</v>
      </c>
      <c r="U5" s="5" t="b">
        <f>AND(U2&gt;$H$4,U2&lt;=$H$5)</f>
        <v>0</v>
      </c>
      <c r="V5" s="5" t="b">
        <f>AND(V2&gt;$H$4,V2&lt;=$H$5)</f>
        <v>0</v>
      </c>
      <c r="W5" s="5" t="b">
        <f>AND(W2&gt;$H$4,W2&lt;=$H$5)</f>
        <v>0</v>
      </c>
      <c r="X5" s="5" t="b">
        <f>AND(X2&gt;$H$4,X2&lt;=$H$5)</f>
        <v>0</v>
      </c>
      <c r="Y5" s="5" t="b">
        <f>AND(Y2&gt;$H$4,Y2&lt;=$H$5)</f>
        <v>0</v>
      </c>
      <c r="Z5" s="5" t="b">
        <f>AND(Z2&gt;$H$4,Z2&lt;=$H$5)</f>
        <v>0</v>
      </c>
      <c r="AA5" s="5" t="b">
        <f>AND(AA2&gt;$H$4,AA2&lt;=$H$5)</f>
        <v>0</v>
      </c>
      <c r="AB5" s="5" t="b">
        <f>AND(AB2&gt;$H$4,AB2&lt;=$H$5)</f>
        <v>0</v>
      </c>
      <c r="AC5" s="5" t="b">
        <f>AND(AC2&gt;$H$4,AC2&lt;=$H$5)</f>
        <v>0</v>
      </c>
      <c r="AD5" s="5" t="b">
        <f>AND(AD2&gt;$H$4,AD2&lt;=$H$5)</f>
        <v>0</v>
      </c>
      <c r="AE5" s="5" t="b">
        <f>AND(AE2&gt;$H$4,AE2&lt;=$H$5)</f>
        <v>0</v>
      </c>
      <c r="AF5" s="5" t="b">
        <f>AND(AF2&gt;$H$4,AF2&lt;=$H$5)</f>
        <v>0</v>
      </c>
      <c r="AG5" s="5" t="b">
        <f>AND(AG2&gt;$H$4,AG2&lt;=$H$5)</f>
        <v>0</v>
      </c>
      <c r="AH5" s="5" t="b">
        <f>AND(AH2&gt;$H$4,AH2&lt;=$H$5)</f>
        <v>0</v>
      </c>
      <c r="AI5" s="5" t="b">
        <f>AND(AI2&gt;$H$4,AI2&lt;=$H$5)</f>
        <v>0</v>
      </c>
      <c r="AJ5" s="5" t="b">
        <f>AND(AJ2&gt;$H$4,AJ2&lt;=$H$5)</f>
        <v>0</v>
      </c>
      <c r="AK5" s="5" t="b">
        <f>AND(AK2&gt;$H$4,AK2&lt;=$H$5)</f>
        <v>0</v>
      </c>
      <c r="AL5" s="5" t="b">
        <f>AND(AL2&gt;$H$4,AL2&lt;=$H$5)</f>
        <v>0</v>
      </c>
      <c r="AM5" s="5" t="b">
        <f>AND(AM2&gt;$H$4,AM2&lt;=$H$5)</f>
        <v>0</v>
      </c>
      <c r="AN5" s="5" t="b">
        <f>AND(AN2&gt;$H$4,AN2&lt;=$H$5)</f>
        <v>0</v>
      </c>
      <c r="AO5" s="5" t="b">
        <f>AND(AO2&gt;$H$4,AO2&lt;=$H$5)</f>
        <v>0</v>
      </c>
      <c r="AP5" s="5" t="b">
        <f>AND(AP2&gt;$H$4,AP2&lt;=$H$5)</f>
        <v>0</v>
      </c>
      <c r="AQ5" s="5" t="b">
        <f>AND(AQ2&gt;$H$4,AQ2&lt;=$H$5)</f>
        <v>0</v>
      </c>
      <c r="AR5" s="5" t="b">
        <f>AND(AR2&gt;$H$4,AR2&lt;=$H$5)</f>
        <v>0</v>
      </c>
      <c r="AS5" s="5" t="b">
        <f>AND(AS2&gt;$H$4,AS2&lt;=$H$5)</f>
        <v>0</v>
      </c>
      <c r="AT5" s="5" t="b">
        <f>AND(AT2&gt;$H$4,AT2&lt;=$H$5)</f>
        <v>0</v>
      </c>
      <c r="AU5" s="5" t="b">
        <f>AND(AU2&gt;$H$4,AU2&lt;=$H$5)</f>
        <v>0</v>
      </c>
      <c r="AV5" s="5" t="b">
        <f>AND(AV2&gt;$H$4,AV2&lt;=$H$5)</f>
        <v>0</v>
      </c>
      <c r="AW5" s="5" t="b">
        <f>AND(AW2&gt;$H$4,AW2&lt;=$H$5)</f>
        <v>0</v>
      </c>
      <c r="AX5" s="5" t="b">
        <f>AND(AX2&gt;$H$4,AX2&lt;=$H$5)</f>
        <v>0</v>
      </c>
      <c r="AY5" s="5" t="b">
        <f>AND(AY2&gt;$H$4,AY2&lt;=$H$5)</f>
        <v>0</v>
      </c>
      <c r="AZ5" s="5" t="b">
        <f>AND(AZ2&gt;$H$4,AZ2&lt;=$H$5)</f>
        <v>0</v>
      </c>
      <c r="BA5" s="5" t="b">
        <f>AND(BA2&gt;$H$4,BA2&lt;=$H$5)</f>
        <v>0</v>
      </c>
      <c r="BB5" s="5" t="b">
        <f>AND(BB2&gt;$H$4,BB2&lt;=$H$5)</f>
        <v>0</v>
      </c>
      <c r="BC5" s="5" t="b">
        <f>AND(BC2&gt;$H$4,BC2&lt;=$H$5)</f>
        <v>1</v>
      </c>
      <c r="BD5" s="5" t="b">
        <f>AND(BD2&gt;$H$4,BD2&lt;=$H$5)</f>
        <v>1</v>
      </c>
      <c r="BE5" s="5" t="b">
        <f>AND(BE2&gt;$H$4,BE2&lt;=$H$5)</f>
        <v>1</v>
      </c>
      <c r="BF5" s="5" t="b">
        <f>AND(BF2&gt;$H$4,BF2&lt;=$H$5)</f>
        <v>1</v>
      </c>
      <c r="BG5" s="5" t="b">
        <f>AND(BG2&gt;$H$4,BG2&lt;=$H$5)</f>
        <v>1</v>
      </c>
      <c r="BH5" s="5" t="b">
        <f>AND(BH2&gt;$H$4,BH2&lt;=$H$5)</f>
        <v>1</v>
      </c>
      <c r="BI5" s="5" t="b">
        <f>AND(BI2&gt;$H$4,BI2&lt;=$H$5)</f>
        <v>1</v>
      </c>
      <c r="BJ5" s="5" t="b">
        <f>AND(BJ2&gt;$H$4,BJ2&lt;=$H$5)</f>
        <v>1</v>
      </c>
      <c r="BK5" s="5" t="b">
        <f>AND(BK2&gt;$H$4,BK2&lt;=$H$5)</f>
        <v>1</v>
      </c>
      <c r="BL5" s="5" t="b">
        <f>AND(BL2&gt;$H$4,BL2&lt;=$H$5)</f>
        <v>1</v>
      </c>
      <c r="BM5" s="5" t="b">
        <f>AND(BM2&gt;$H$4,BM2&lt;=$H$5)</f>
        <v>1</v>
      </c>
      <c r="BN5" s="5" t="b">
        <f>AND(BN2&gt;$H$4,BN2&lt;=$H$5)</f>
        <v>1</v>
      </c>
      <c r="BO5" s="5" t="b">
        <f>AND(BO2&gt;$H$4,BO2&lt;=$H$5)</f>
        <v>1</v>
      </c>
      <c r="BP5" s="5" t="b">
        <f>AND(BP2&gt;$H$4,BP2&lt;=$H$5)</f>
        <v>1</v>
      </c>
      <c r="BQ5" s="5" t="b">
        <f>AND(BQ2&gt;$H$4,BQ2&lt;=$H$5)</f>
        <v>1</v>
      </c>
      <c r="BR5" s="5" t="b">
        <f>AND(BR2&gt;$H$4,BR2&lt;=$H$5)</f>
        <v>1</v>
      </c>
      <c r="BS5" s="5" t="b">
        <f>AND(BS2&gt;$H$4,BS2&lt;=$H$5)</f>
        <v>1</v>
      </c>
      <c r="BT5" s="5" t="b">
        <f>AND(BT2&gt;$H$4,BT2&lt;=$H$5)</f>
        <v>1</v>
      </c>
      <c r="BU5" s="5" t="b">
        <f>AND(BU2&gt;$H$4,BU2&lt;=$H$5)</f>
        <v>1</v>
      </c>
      <c r="BV5" s="5" t="b">
        <f>AND(BV2&gt;$H$4,BV2&lt;=$H$5)</f>
        <v>1</v>
      </c>
      <c r="BW5" s="5" t="b">
        <f>AND(BW2&gt;$H$4,BW2&lt;=$H$5)</f>
        <v>1</v>
      </c>
      <c r="BX5" s="5" t="b">
        <f>AND(BX2&gt;$H$4,BX2&lt;=$H$5)</f>
        <v>1</v>
      </c>
      <c r="BY5" s="5" t="b">
        <f>AND(BY2&gt;$H$4,BY2&lt;=$H$5)</f>
        <v>1</v>
      </c>
      <c r="BZ5" s="5" t="b">
        <f>AND(BZ2&gt;$H$4,BZ2&lt;=$H$5)</f>
        <v>1</v>
      </c>
      <c r="CA5" s="5" t="b">
        <f>AND(CA2&gt;$H$4,CA2&lt;=$H$5)</f>
        <v>1</v>
      </c>
      <c r="CB5" s="5" t="b">
        <f>AND(CB2&gt;$H$4,CB2&lt;=$H$5)</f>
        <v>1</v>
      </c>
      <c r="CC5" s="5" t="b">
        <f>AND(CC2&gt;$H$4,CC2&lt;=$H$5)</f>
        <v>1</v>
      </c>
      <c r="CD5" s="5" t="b">
        <f>AND(CD2&gt;$H$4,CD2&lt;=$H$5)</f>
        <v>1</v>
      </c>
      <c r="CE5" s="5" t="b">
        <f>AND(CE2&gt;$H$4,CE2&lt;=$H$5)</f>
        <v>1</v>
      </c>
      <c r="CF5" s="5" t="b">
        <f>AND(CF2&gt;$H$4,CF2&lt;=$H$5)</f>
        <v>1</v>
      </c>
      <c r="CG5" s="5" t="b">
        <f>AND(CG2&gt;$H$4,CG2&lt;=$H$5)</f>
        <v>1</v>
      </c>
      <c r="CH5" s="5" t="b">
        <f>AND(CH2&gt;$H$4,CH2&lt;=$H$5)</f>
        <v>1</v>
      </c>
      <c r="CI5" s="5" t="b">
        <f>AND(CI2&gt;$H$4,CI2&lt;=$H$5)</f>
        <v>1</v>
      </c>
      <c r="CJ5" s="5" t="b">
        <f>AND(CJ2&gt;$H$4,CJ2&lt;=$H$5)</f>
        <v>1</v>
      </c>
      <c r="CK5" s="5" t="b">
        <f>AND(CK2&gt;$H$4,CK2&lt;=$H$5)</f>
        <v>1</v>
      </c>
      <c r="CL5" s="5" t="b">
        <f>AND(CL2&gt;$H$4,CL2&lt;=$H$5)</f>
        <v>1</v>
      </c>
      <c r="CM5" s="5" t="b">
        <f>AND(CM2&gt;$H$4,CM2&lt;=$H$5)</f>
        <v>1</v>
      </c>
      <c r="CN5" s="5" t="b">
        <f>AND(CN2&gt;$H$4,CN2&lt;=$H$5)</f>
        <v>1</v>
      </c>
      <c r="CO5" s="5" t="b">
        <f>AND(CO2&gt;$H$4,CO2&lt;=$H$5)</f>
        <v>1</v>
      </c>
      <c r="CP5" s="5" t="b">
        <f>AND(CP2&gt;$H$4,CP2&lt;=$H$5)</f>
        <v>1</v>
      </c>
      <c r="CQ5" s="5" t="b">
        <f>AND(CQ2&gt;$H$4,CQ2&lt;=$H$5)</f>
        <v>1</v>
      </c>
      <c r="CR5" s="5" t="b">
        <f>AND(CR2&gt;$H$4,CR2&lt;=$H$5)</f>
        <v>1</v>
      </c>
      <c r="CS5" s="5" t="b">
        <f>AND(CS2&gt;$H$4,CS2&lt;=$H$5)</f>
        <v>1</v>
      </c>
      <c r="CT5" s="5" t="b">
        <f>AND(CT2&gt;$H$4,CT2&lt;=$H$5)</f>
        <v>1</v>
      </c>
      <c r="CU5" s="5" t="b">
        <f>AND(CU2&gt;$H$4,CU2&lt;=$H$5)</f>
        <v>1</v>
      </c>
      <c r="CV5" s="5" t="b">
        <f>AND(CV2&gt;$H$4,CV2&lt;=$H$5)</f>
        <v>1</v>
      </c>
      <c r="CW5" s="5" t="b">
        <f>AND(CW2&gt;$H$4,CW2&lt;=$H$5)</f>
        <v>1</v>
      </c>
      <c r="CX5" s="5" t="b">
        <f>AND(CX2&gt;$H$4,CX2&lt;=$H$5)</f>
        <v>1</v>
      </c>
      <c r="CY5" s="5" t="b">
        <f>AND(CY2&gt;$H$4,CY2&lt;=$H$5)</f>
        <v>1</v>
      </c>
      <c r="CZ5" s="5" t="b">
        <f>AND(CZ2&gt;$H$4,CZ2&lt;=$H$5)</f>
        <v>1</v>
      </c>
      <c r="DA5" s="5" t="b">
        <f>AND(DA2&gt;$H$4,DA2&lt;=$H$5)</f>
        <v>1</v>
      </c>
      <c r="DB5" s="5" t="b">
        <f>AND(DB2&gt;$H$4,DB2&lt;=$H$5)</f>
        <v>1</v>
      </c>
      <c r="DC5" s="5" t="b">
        <f>AND(DC2&gt;$H$4,DC2&lt;=$H$5)</f>
        <v>1</v>
      </c>
      <c r="DD5" s="5" t="b">
        <f>AND(DD2&gt;$H$4,DD2&lt;=$H$5)</f>
        <v>1</v>
      </c>
      <c r="DE5" s="5" t="b">
        <f>AND(DE2&gt;$H$4,DE2&lt;=$H$5)</f>
        <v>1</v>
      </c>
      <c r="DF5" s="5" t="b">
        <f>AND(DF2&gt;$H$4,DF2&lt;=$H$5)</f>
        <v>1</v>
      </c>
      <c r="DG5" s="5" t="b">
        <f>AND(DG2&gt;$H$4,DG2&lt;=$H$5)</f>
        <v>1</v>
      </c>
      <c r="DH5" s="5" t="b">
        <f>AND(DH2&gt;$H$4,DH2&lt;=$H$5)</f>
        <v>1</v>
      </c>
      <c r="DI5" s="5" t="b">
        <f>AND(DI2&gt;$H$4,DI2&lt;=$H$5)</f>
        <v>1</v>
      </c>
      <c r="DJ5" s="5" t="b">
        <f>AND(DJ2&gt;$H$4,DJ2&lt;=$H$5)</f>
        <v>1</v>
      </c>
      <c r="DK5" s="5" t="b">
        <f>AND(DK2&gt;$H$4,DK2&lt;=$H$5)</f>
        <v>1</v>
      </c>
      <c r="DL5" s="5" t="b">
        <f>AND(DL2&gt;$H$4,DL2&lt;=$H$5)</f>
        <v>1</v>
      </c>
      <c r="DM5" s="5" t="b">
        <f>AND(DM2&gt;$H$4,DM2&lt;=$H$5)</f>
        <v>1</v>
      </c>
      <c r="DN5" s="5" t="b">
        <f>AND(DN2&gt;$H$4,DN2&lt;=$H$5)</f>
        <v>1</v>
      </c>
      <c r="DO5" s="5" t="b">
        <f>AND(DO2&gt;$H$4,DO2&lt;=$H$5)</f>
        <v>1</v>
      </c>
      <c r="DP5" s="5" t="b">
        <f>AND(DP2&gt;$H$4,DP2&lt;=$H$5)</f>
        <v>1</v>
      </c>
      <c r="DQ5" s="5" t="b">
        <f>AND(DQ2&gt;$H$4,DQ2&lt;=$H$5)</f>
        <v>1</v>
      </c>
      <c r="DR5" s="5" t="b">
        <f>AND(DR2&gt;$H$4,DR2&lt;=$H$5)</f>
        <v>1</v>
      </c>
      <c r="DS5" s="5" t="b">
        <f>AND(DS2&gt;$H$4,DS2&lt;=$H$5)</f>
        <v>1</v>
      </c>
      <c r="DT5" s="5" t="b">
        <f>AND(DT2&gt;$H$4,DT2&lt;=$H$5)</f>
        <v>1</v>
      </c>
      <c r="DU5" s="5" t="b">
        <f>AND(DU2&gt;$H$4,DU2&lt;=$H$5)</f>
        <v>1</v>
      </c>
      <c r="DV5" s="5" t="b">
        <f>AND(DV2&gt;$H$4,DV2&lt;=$H$5)</f>
        <v>1</v>
      </c>
      <c r="DW5" s="5" t="b">
        <f>AND(DW2&gt;$H$4,DW2&lt;=$H$5)</f>
        <v>1</v>
      </c>
      <c r="DX5" s="5" t="b">
        <f>AND(DX2&gt;$H$4,DX2&lt;=$H$5)</f>
        <v>1</v>
      </c>
      <c r="DY5" s="5" t="b">
        <f>AND(DY2&gt;$H$4,DY2&lt;=$H$5)</f>
        <v>1</v>
      </c>
      <c r="DZ5" s="5" t="b">
        <f>AND(DZ2&gt;$H$4,DZ2&lt;=$H$5)</f>
        <v>1</v>
      </c>
      <c r="EA5" s="5" t="b">
        <f>AND(EA2&gt;$H$4,EA2&lt;=$H$5)</f>
        <v>1</v>
      </c>
      <c r="EB5" s="5" t="b">
        <f>AND(EB2&gt;$H$4,EB2&lt;=$H$5)</f>
        <v>1</v>
      </c>
      <c r="EC5" s="5" t="b">
        <f>AND(EC2&gt;$H$4,EC2&lt;=$H$5)</f>
        <v>1</v>
      </c>
      <c r="ED5" s="5" t="b">
        <f>AND(ED2&gt;$H$4,ED2&lt;=$H$5)</f>
        <v>1</v>
      </c>
      <c r="EE5" s="5" t="b">
        <f>AND(EE2&gt;$H$4,EE2&lt;=$H$5)</f>
        <v>1</v>
      </c>
      <c r="EF5" s="5" t="b">
        <f>AND(EF2&gt;$H$4,EF2&lt;=$H$5)</f>
        <v>1</v>
      </c>
      <c r="EG5" s="5" t="b">
        <f>AND(EG2&gt;$H$4,EG2&lt;=$H$5)</f>
        <v>1</v>
      </c>
      <c r="EH5" s="5" t="b">
        <f>AND(EH2&gt;$H$4,EH2&lt;=$H$5)</f>
        <v>1</v>
      </c>
      <c r="EI5" s="5" t="b">
        <f>AND(EI2&gt;$H$4,EI2&lt;=$H$5)</f>
        <v>1</v>
      </c>
      <c r="EJ5" s="5" t="b">
        <f>AND(EJ2&gt;$H$4,EJ2&lt;=$H$5)</f>
        <v>1</v>
      </c>
      <c r="EK5" s="5" t="b">
        <f>AND(EK2&gt;$H$4,EK2&lt;=$H$5)</f>
        <v>1</v>
      </c>
      <c r="EL5" s="5" t="b">
        <f>AND(EL2&gt;$H$4,EL2&lt;=$H$5)</f>
        <v>1</v>
      </c>
      <c r="EM5" s="5" t="b">
        <f>AND(EM2&gt;$H$4,EM2&lt;=$H$5)</f>
        <v>1</v>
      </c>
      <c r="EN5" s="5" t="b">
        <f>AND(EN2&gt;$H$4,EN2&lt;=$H$5)</f>
        <v>1</v>
      </c>
      <c r="EO5" s="5" t="b">
        <f>AND(EO2&gt;$H$4,EO2&lt;=$H$5)</f>
        <v>1</v>
      </c>
      <c r="EP5" s="5" t="b">
        <f>AND(EP2&gt;$H$4,EP2&lt;=$H$5)</f>
        <v>1</v>
      </c>
      <c r="EQ5" s="5" t="b">
        <f>AND(EQ2&gt;$H$4,EQ2&lt;=$H$5)</f>
        <v>1</v>
      </c>
      <c r="ER5" s="5" t="b">
        <f>AND(ER2&gt;$H$4,ER2&lt;=$H$5)</f>
        <v>1</v>
      </c>
      <c r="ES5" s="5" t="b">
        <f>AND(ES2&gt;$H$4,ES2&lt;=$H$5)</f>
        <v>1</v>
      </c>
      <c r="ET5" s="5" t="b">
        <f>AND(ET2&gt;$H$4,ET2&lt;=$H$5)</f>
        <v>1</v>
      </c>
      <c r="EU5" s="5" t="b">
        <f>AND(EU2&gt;$H$4,EU2&lt;=$H$5)</f>
        <v>1</v>
      </c>
      <c r="EV5" s="5" t="b">
        <f>AND(EV2&gt;$H$4,EV2&lt;=$H$5)</f>
        <v>1</v>
      </c>
      <c r="EW5" s="5" t="b">
        <f>AND(EW2&gt;$H$4,EW2&lt;=$H$5)</f>
        <v>1</v>
      </c>
      <c r="EX5" s="5" t="b">
        <f>AND(EX2&gt;$H$4,EX2&lt;=$H$5)</f>
        <v>1</v>
      </c>
      <c r="EY5" s="5" t="b">
        <f>AND(EY2&gt;$H$4,EY2&lt;=$H$5)</f>
        <v>0</v>
      </c>
      <c r="EZ5" s="5" t="b">
        <f>AND(EZ2&gt;$H$4,EZ2&lt;=$H$5)</f>
        <v>0</v>
      </c>
      <c r="FA5" s="5" t="b">
        <f>AND(FA2&gt;$H$4,FA2&lt;=$H$5)</f>
        <v>0</v>
      </c>
      <c r="FB5" s="5" t="b">
        <f>AND(FB2&gt;$H$4,FB2&lt;=$H$5)</f>
        <v>0</v>
      </c>
      <c r="FC5" s="5" t="b">
        <f>AND(FC2&gt;$H$4,FC2&lt;=$H$5)</f>
        <v>0</v>
      </c>
      <c r="FD5" s="5" t="b">
        <f>AND(FD2&gt;$H$4,FD2&lt;=$H$5)</f>
        <v>0</v>
      </c>
      <c r="FE5" s="5" t="b">
        <f>AND(FE2&gt;$H$4,FE2&lt;=$H$5)</f>
        <v>0</v>
      </c>
      <c r="FF5" s="5" t="b">
        <f>AND(FF2&gt;$H$4,FF2&lt;=$H$5)</f>
        <v>0</v>
      </c>
      <c r="FG5" s="5" t="b">
        <f>AND(FG2&gt;$H$4,FG2&lt;=$H$5)</f>
        <v>0</v>
      </c>
      <c r="FH5" s="5" t="b">
        <f>AND(FH2&gt;$H$4,FH2&lt;=$H$5)</f>
        <v>0</v>
      </c>
      <c r="FI5" s="5" t="b">
        <f>AND(FI2&gt;$H$4,FI2&lt;=$H$5)</f>
        <v>0</v>
      </c>
      <c r="FJ5" s="5" t="b">
        <f>AND(FJ2&gt;$H$4,FJ2&lt;=$H$5)</f>
        <v>0</v>
      </c>
      <c r="FK5" s="5" t="b">
        <f>AND(FK2&gt;$H$4,FK2&lt;=$H$5)</f>
        <v>0</v>
      </c>
      <c r="FL5" s="5" t="b">
        <f>AND(FL2&gt;$H$4,FL2&lt;=$H$5)</f>
        <v>0</v>
      </c>
      <c r="FM5" s="5" t="b">
        <f>AND(FM2&gt;$H$4,FM2&lt;=$H$5)</f>
        <v>0</v>
      </c>
      <c r="FN5" s="5" t="b">
        <f>AND(FN2&gt;$H$4,FN2&lt;=$H$5)</f>
        <v>0</v>
      </c>
      <c r="FO5" s="5" t="b">
        <f>AND(FO2&gt;$H$4,FO2&lt;=$H$5)</f>
        <v>0</v>
      </c>
      <c r="FP5" s="5" t="b">
        <f>AND(FP2&gt;$H$4,FP2&lt;=$H$5)</f>
        <v>0</v>
      </c>
      <c r="FQ5" s="5" t="b">
        <f>AND(FQ2&gt;$H$4,FQ2&lt;=$H$5)</f>
        <v>0</v>
      </c>
      <c r="FR5" s="5" t="b">
        <f>AND(FR2&gt;$H$4,FR2&lt;=$H$5)</f>
        <v>0</v>
      </c>
      <c r="FS5" s="5" t="b">
        <f>AND(FS2&gt;$H$4,FS2&lt;=$H$5)</f>
        <v>0</v>
      </c>
      <c r="FT5" s="5" t="b">
        <f>AND(FT2&gt;$H$4,FT2&lt;=$H$5)</f>
        <v>0</v>
      </c>
      <c r="FU5" s="5" t="b">
        <f>AND(FU2&gt;$H$4,FU2&lt;=$H$5)</f>
        <v>0</v>
      </c>
      <c r="FV5" s="5" t="b">
        <f>AND(FV2&gt;$H$4,FV2&lt;=$H$5)</f>
        <v>0</v>
      </c>
      <c r="FW5" s="5" t="b">
        <f>AND(FW2&gt;$H$4,FW2&lt;=$H$5)</f>
        <v>0</v>
      </c>
    </row>
    <row r="6" spans="1:179" x14ac:dyDescent="0.35">
      <c r="C6" s="5" t="s">
        <v>42</v>
      </c>
      <c r="H6" s="5">
        <f>H5</f>
        <v>143</v>
      </c>
      <c r="L6" s="5" t="b">
        <f>L2=$H$6</f>
        <v>0</v>
      </c>
      <c r="M6" s="5" t="b">
        <f>M2=$H$6</f>
        <v>0</v>
      </c>
      <c r="N6" s="5" t="b">
        <f>N2=$H$6</f>
        <v>0</v>
      </c>
      <c r="O6" s="5" t="b">
        <f>O2=$H$6</f>
        <v>0</v>
      </c>
      <c r="P6" s="5" t="b">
        <f>P2=$H$6</f>
        <v>0</v>
      </c>
      <c r="Q6" s="5" t="b">
        <f>Q2=$H$6</f>
        <v>0</v>
      </c>
      <c r="R6" s="5" t="b">
        <f>R2=$H$6</f>
        <v>0</v>
      </c>
      <c r="S6" s="5" t="b">
        <f>S2=$H$6</f>
        <v>0</v>
      </c>
      <c r="T6" s="5" t="b">
        <f>T2=$H$6</f>
        <v>0</v>
      </c>
      <c r="U6" s="5" t="b">
        <f>U2=$H$6</f>
        <v>0</v>
      </c>
      <c r="V6" s="5" t="b">
        <f>V2=$H$6</f>
        <v>0</v>
      </c>
      <c r="W6" s="5" t="b">
        <f>W2=$H$6</f>
        <v>0</v>
      </c>
      <c r="X6" s="5" t="b">
        <f>X2=$H$6</f>
        <v>0</v>
      </c>
      <c r="Y6" s="5" t="b">
        <f>Y2=$H$6</f>
        <v>0</v>
      </c>
      <c r="Z6" s="5" t="b">
        <f>Z2=$H$6</f>
        <v>0</v>
      </c>
      <c r="AA6" s="5" t="b">
        <f>AA2=$H$6</f>
        <v>0</v>
      </c>
      <c r="AB6" s="5" t="b">
        <f>AB2=$H$6</f>
        <v>0</v>
      </c>
      <c r="AC6" s="5" t="b">
        <f>AC2=$H$6</f>
        <v>0</v>
      </c>
      <c r="AD6" s="5" t="b">
        <f>AD2=$H$6</f>
        <v>0</v>
      </c>
      <c r="AE6" s="5" t="b">
        <f>AE2=$H$6</f>
        <v>0</v>
      </c>
      <c r="AF6" s="5" t="b">
        <f>AF2=$H$6</f>
        <v>0</v>
      </c>
      <c r="AG6" s="5" t="b">
        <f>AG2=$H$6</f>
        <v>0</v>
      </c>
      <c r="AH6" s="5" t="b">
        <f>AH2=$H$6</f>
        <v>0</v>
      </c>
      <c r="AI6" s="5" t="b">
        <f>AI2=$H$6</f>
        <v>0</v>
      </c>
      <c r="AJ6" s="5" t="b">
        <f>AJ2=$H$6</f>
        <v>0</v>
      </c>
      <c r="AK6" s="5" t="b">
        <f>AK2=$H$6</f>
        <v>0</v>
      </c>
      <c r="AL6" s="5" t="b">
        <f>AL2=$H$6</f>
        <v>0</v>
      </c>
      <c r="AM6" s="5" t="b">
        <f>AM2=$H$6</f>
        <v>0</v>
      </c>
      <c r="AN6" s="5" t="b">
        <f>AN2=$H$6</f>
        <v>0</v>
      </c>
      <c r="AO6" s="5" t="b">
        <f>AO2=$H$6</f>
        <v>0</v>
      </c>
      <c r="AP6" s="5" t="b">
        <f>AP2=$H$6</f>
        <v>0</v>
      </c>
      <c r="AQ6" s="5" t="b">
        <f>AQ2=$H$6</f>
        <v>0</v>
      </c>
      <c r="AR6" s="5" t="b">
        <f>AR2=$H$6</f>
        <v>0</v>
      </c>
      <c r="AS6" s="5" t="b">
        <f>AS2=$H$6</f>
        <v>0</v>
      </c>
      <c r="AT6" s="5" t="b">
        <f>AT2=$H$6</f>
        <v>0</v>
      </c>
      <c r="AU6" s="5" t="b">
        <f>AU2=$H$6</f>
        <v>0</v>
      </c>
      <c r="AV6" s="5" t="b">
        <f>AV2=$H$6</f>
        <v>0</v>
      </c>
      <c r="AW6" s="5" t="b">
        <f>AW2=$H$6</f>
        <v>0</v>
      </c>
      <c r="AX6" s="5" t="b">
        <f>AX2=$H$6</f>
        <v>0</v>
      </c>
      <c r="AY6" s="5" t="b">
        <f>AY2=$H$6</f>
        <v>0</v>
      </c>
      <c r="AZ6" s="5" t="b">
        <f>AZ2=$H$6</f>
        <v>0</v>
      </c>
      <c r="BA6" s="5" t="b">
        <f>BA2=$H$6</f>
        <v>0</v>
      </c>
      <c r="BB6" s="5" t="b">
        <f>BB2=$H$6</f>
        <v>0</v>
      </c>
      <c r="BC6" s="5" t="b">
        <f>BC2=$H$6</f>
        <v>0</v>
      </c>
      <c r="BD6" s="5" t="b">
        <f>BD2=$H$6</f>
        <v>0</v>
      </c>
      <c r="BE6" s="5" t="b">
        <f>BE2=$H$6</f>
        <v>0</v>
      </c>
      <c r="BF6" s="5" t="b">
        <f>BF2=$H$6</f>
        <v>0</v>
      </c>
      <c r="BG6" s="5" t="b">
        <f>BG2=$H$6</f>
        <v>0</v>
      </c>
      <c r="BH6" s="5" t="b">
        <f>BH2=$H$6</f>
        <v>0</v>
      </c>
      <c r="BI6" s="5" t="b">
        <f>BI2=$H$6</f>
        <v>0</v>
      </c>
      <c r="BJ6" s="5" t="b">
        <f>BJ2=$H$6</f>
        <v>0</v>
      </c>
      <c r="BK6" s="5" t="b">
        <f>BK2=$H$6</f>
        <v>0</v>
      </c>
      <c r="BL6" s="5" t="b">
        <f>BL2=$H$6</f>
        <v>0</v>
      </c>
      <c r="BM6" s="5" t="b">
        <f>BM2=$H$6</f>
        <v>0</v>
      </c>
      <c r="BN6" s="5" t="b">
        <f>BN2=$H$6</f>
        <v>0</v>
      </c>
      <c r="BO6" s="5" t="b">
        <f>BO2=$H$6</f>
        <v>0</v>
      </c>
      <c r="BP6" s="5" t="b">
        <f>BP2=$H$6</f>
        <v>0</v>
      </c>
      <c r="BQ6" s="5" t="b">
        <f>BQ2=$H$6</f>
        <v>0</v>
      </c>
      <c r="BR6" s="5" t="b">
        <f>BR2=$H$6</f>
        <v>0</v>
      </c>
      <c r="BS6" s="5" t="b">
        <f>BS2=$H$6</f>
        <v>0</v>
      </c>
      <c r="BT6" s="5" t="b">
        <f>BT2=$H$6</f>
        <v>0</v>
      </c>
      <c r="BU6" s="5" t="b">
        <f>BU2=$H$6</f>
        <v>0</v>
      </c>
      <c r="BV6" s="5" t="b">
        <f>BV2=$H$6</f>
        <v>0</v>
      </c>
      <c r="BW6" s="5" t="b">
        <f>BW2=$H$6</f>
        <v>0</v>
      </c>
      <c r="BX6" s="5" t="b">
        <f>BX2=$H$6</f>
        <v>0</v>
      </c>
      <c r="BY6" s="5" t="b">
        <f>BY2=$H$6</f>
        <v>0</v>
      </c>
      <c r="BZ6" s="5" t="b">
        <f>BZ2=$H$6</f>
        <v>0</v>
      </c>
      <c r="CA6" s="5" t="b">
        <f>CA2=$H$6</f>
        <v>0</v>
      </c>
      <c r="CB6" s="5" t="b">
        <f>CB2=$H$6</f>
        <v>0</v>
      </c>
      <c r="CC6" s="5" t="b">
        <f>CC2=$H$6</f>
        <v>0</v>
      </c>
      <c r="CD6" s="5" t="b">
        <f>CD2=$H$6</f>
        <v>0</v>
      </c>
      <c r="CE6" s="5" t="b">
        <f>CE2=$H$6</f>
        <v>0</v>
      </c>
      <c r="CF6" s="5" t="b">
        <f>CF2=$H$6</f>
        <v>0</v>
      </c>
      <c r="CG6" s="5" t="b">
        <f>CG2=$H$6</f>
        <v>0</v>
      </c>
      <c r="CH6" s="5" t="b">
        <f>CH2=$H$6</f>
        <v>0</v>
      </c>
      <c r="CI6" s="5" t="b">
        <f>CI2=$H$6</f>
        <v>0</v>
      </c>
      <c r="CJ6" s="5" t="b">
        <f>CJ2=$H$6</f>
        <v>0</v>
      </c>
      <c r="CK6" s="5" t="b">
        <f>CK2=$H$6</f>
        <v>0</v>
      </c>
      <c r="CL6" s="5" t="b">
        <f>CL2=$H$6</f>
        <v>0</v>
      </c>
      <c r="CM6" s="5" t="b">
        <f>CM2=$H$6</f>
        <v>0</v>
      </c>
      <c r="CN6" s="5" t="b">
        <f>CN2=$H$6</f>
        <v>0</v>
      </c>
      <c r="CO6" s="5" t="b">
        <f>CO2=$H$6</f>
        <v>0</v>
      </c>
      <c r="CP6" s="5" t="b">
        <f>CP2=$H$6</f>
        <v>0</v>
      </c>
      <c r="CQ6" s="5" t="b">
        <f>CQ2=$H$6</f>
        <v>0</v>
      </c>
      <c r="CR6" s="5" t="b">
        <f>CR2=$H$6</f>
        <v>0</v>
      </c>
      <c r="CS6" s="5" t="b">
        <f>CS2=$H$6</f>
        <v>0</v>
      </c>
      <c r="CT6" s="5" t="b">
        <f>CT2=$H$6</f>
        <v>0</v>
      </c>
      <c r="CU6" s="5" t="b">
        <f>CU2=$H$6</f>
        <v>0</v>
      </c>
      <c r="CV6" s="5" t="b">
        <f>CV2=$H$6</f>
        <v>0</v>
      </c>
      <c r="CW6" s="5" t="b">
        <f>CW2=$H$6</f>
        <v>0</v>
      </c>
      <c r="CX6" s="5" t="b">
        <f>CX2=$H$6</f>
        <v>0</v>
      </c>
      <c r="CY6" s="5" t="b">
        <f>CY2=$H$6</f>
        <v>0</v>
      </c>
      <c r="CZ6" s="5" t="b">
        <f>CZ2=$H$6</f>
        <v>0</v>
      </c>
      <c r="DA6" s="5" t="b">
        <f>DA2=$H$6</f>
        <v>0</v>
      </c>
      <c r="DB6" s="5" t="b">
        <f>DB2=$H$6</f>
        <v>0</v>
      </c>
      <c r="DC6" s="5" t="b">
        <f>DC2=$H$6</f>
        <v>0</v>
      </c>
      <c r="DD6" s="5" t="b">
        <f>DD2=$H$6</f>
        <v>0</v>
      </c>
      <c r="DE6" s="5" t="b">
        <f>DE2=$H$6</f>
        <v>0</v>
      </c>
      <c r="DF6" s="5" t="b">
        <f>DF2=$H$6</f>
        <v>0</v>
      </c>
      <c r="DG6" s="5" t="b">
        <f>DG2=$H$6</f>
        <v>0</v>
      </c>
      <c r="DH6" s="5" t="b">
        <f>DH2=$H$6</f>
        <v>0</v>
      </c>
      <c r="DI6" s="5" t="b">
        <f>DI2=$H$6</f>
        <v>0</v>
      </c>
      <c r="DJ6" s="5" t="b">
        <f>DJ2=$H$6</f>
        <v>0</v>
      </c>
      <c r="DK6" s="5" t="b">
        <f>DK2=$H$6</f>
        <v>0</v>
      </c>
      <c r="DL6" s="5" t="b">
        <f>DL2=$H$6</f>
        <v>0</v>
      </c>
      <c r="DM6" s="5" t="b">
        <f>DM2=$H$6</f>
        <v>0</v>
      </c>
      <c r="DN6" s="5" t="b">
        <f>DN2=$H$6</f>
        <v>0</v>
      </c>
      <c r="DO6" s="5" t="b">
        <f>DO2=$H$6</f>
        <v>0</v>
      </c>
      <c r="DP6" s="5" t="b">
        <f>DP2=$H$6</f>
        <v>0</v>
      </c>
      <c r="DQ6" s="5" t="b">
        <f>DQ2=$H$6</f>
        <v>0</v>
      </c>
      <c r="DR6" s="5" t="b">
        <f>DR2=$H$6</f>
        <v>0</v>
      </c>
      <c r="DS6" s="5" t="b">
        <f>DS2=$H$6</f>
        <v>0</v>
      </c>
      <c r="DT6" s="5" t="b">
        <f>DT2=$H$6</f>
        <v>0</v>
      </c>
      <c r="DU6" s="5" t="b">
        <f>DU2=$H$6</f>
        <v>0</v>
      </c>
      <c r="DV6" s="5" t="b">
        <f>DV2=$H$6</f>
        <v>0</v>
      </c>
      <c r="DW6" s="5" t="b">
        <f>DW2=$H$6</f>
        <v>0</v>
      </c>
      <c r="DX6" s="5" t="b">
        <f>DX2=$H$6</f>
        <v>0</v>
      </c>
      <c r="DY6" s="5" t="b">
        <f>DY2=$H$6</f>
        <v>0</v>
      </c>
      <c r="DZ6" s="5" t="b">
        <f>DZ2=$H$6</f>
        <v>0</v>
      </c>
      <c r="EA6" s="5" t="b">
        <f>EA2=$H$6</f>
        <v>0</v>
      </c>
      <c r="EB6" s="5" t="b">
        <f>EB2=$H$6</f>
        <v>0</v>
      </c>
      <c r="EC6" s="5" t="b">
        <f>EC2=$H$6</f>
        <v>0</v>
      </c>
      <c r="ED6" s="5" t="b">
        <f>ED2=$H$6</f>
        <v>0</v>
      </c>
      <c r="EE6" s="5" t="b">
        <f>EE2=$H$6</f>
        <v>0</v>
      </c>
      <c r="EF6" s="5" t="b">
        <f>EF2=$H$6</f>
        <v>0</v>
      </c>
      <c r="EG6" s="5" t="b">
        <f>EG2=$H$6</f>
        <v>0</v>
      </c>
      <c r="EH6" s="5" t="b">
        <f>EH2=$H$6</f>
        <v>0</v>
      </c>
      <c r="EI6" s="5" t="b">
        <f>EI2=$H$6</f>
        <v>0</v>
      </c>
      <c r="EJ6" s="5" t="b">
        <f>EJ2=$H$6</f>
        <v>0</v>
      </c>
      <c r="EK6" s="5" t="b">
        <f>EK2=$H$6</f>
        <v>0</v>
      </c>
      <c r="EL6" s="5" t="b">
        <f>EL2=$H$6</f>
        <v>0</v>
      </c>
      <c r="EM6" s="5" t="b">
        <f>EM2=$H$6</f>
        <v>0</v>
      </c>
      <c r="EN6" s="5" t="b">
        <f>EN2=$H$6</f>
        <v>0</v>
      </c>
      <c r="EO6" s="5" t="b">
        <f>EO2=$H$6</f>
        <v>0</v>
      </c>
      <c r="EP6" s="5" t="b">
        <f>EP2=$H$6</f>
        <v>0</v>
      </c>
      <c r="EQ6" s="5" t="b">
        <f>EQ2=$H$6</f>
        <v>0</v>
      </c>
      <c r="ER6" s="5" t="b">
        <f>ER2=$H$6</f>
        <v>0</v>
      </c>
      <c r="ES6" s="5" t="b">
        <f>ES2=$H$6</f>
        <v>0</v>
      </c>
      <c r="ET6" s="5" t="b">
        <f>ET2=$H$6</f>
        <v>0</v>
      </c>
      <c r="EU6" s="5" t="b">
        <f>EU2=$H$6</f>
        <v>0</v>
      </c>
      <c r="EV6" s="5" t="b">
        <f>EV2=$H$6</f>
        <v>0</v>
      </c>
      <c r="EW6" s="5" t="b">
        <f>EW2=$H$6</f>
        <v>0</v>
      </c>
      <c r="EX6" s="5" t="b">
        <f>EX2=$H$6</f>
        <v>1</v>
      </c>
      <c r="EY6" s="5" t="b">
        <f>EY2=$H$6</f>
        <v>0</v>
      </c>
      <c r="EZ6" s="5" t="b">
        <f>EZ2=$H$6</f>
        <v>0</v>
      </c>
      <c r="FA6" s="5" t="b">
        <f>FA2=$H$6</f>
        <v>0</v>
      </c>
      <c r="FB6" s="5" t="b">
        <f>FB2=$H$6</f>
        <v>0</v>
      </c>
      <c r="FC6" s="5" t="b">
        <f>FC2=$H$6</f>
        <v>0</v>
      </c>
      <c r="FD6" s="5" t="b">
        <f>FD2=$H$6</f>
        <v>0</v>
      </c>
      <c r="FE6" s="5" t="b">
        <f>FE2=$H$6</f>
        <v>0</v>
      </c>
      <c r="FF6" s="5" t="b">
        <f>FF2=$H$6</f>
        <v>0</v>
      </c>
      <c r="FG6" s="5" t="b">
        <f>FG2=$H$6</f>
        <v>0</v>
      </c>
      <c r="FH6" s="5" t="b">
        <f>FH2=$H$6</f>
        <v>0</v>
      </c>
      <c r="FI6" s="5" t="b">
        <f>FI2=$H$6</f>
        <v>0</v>
      </c>
      <c r="FJ6" s="5" t="b">
        <f>FJ2=$H$6</f>
        <v>0</v>
      </c>
      <c r="FK6" s="5" t="b">
        <f>FK2=$H$6</f>
        <v>0</v>
      </c>
      <c r="FL6" s="5" t="b">
        <f>FL2=$H$6</f>
        <v>0</v>
      </c>
      <c r="FM6" s="5" t="b">
        <f>FM2=$H$6</f>
        <v>0</v>
      </c>
      <c r="FN6" s="5" t="b">
        <f>FN2=$H$6</f>
        <v>0</v>
      </c>
      <c r="FO6" s="5" t="b">
        <f>FO2=$H$6</f>
        <v>0</v>
      </c>
      <c r="FP6" s="5" t="b">
        <f>FP2=$H$6</f>
        <v>0</v>
      </c>
      <c r="FQ6" s="5" t="b">
        <f>FQ2=$H$6</f>
        <v>0</v>
      </c>
      <c r="FR6" s="5" t="b">
        <f>FR2=$H$6</f>
        <v>0</v>
      </c>
      <c r="FS6" s="5" t="b">
        <f>FS2=$H$6</f>
        <v>0</v>
      </c>
      <c r="FT6" s="5" t="b">
        <f>FT2=$H$6</f>
        <v>0</v>
      </c>
      <c r="FU6" s="5" t="b">
        <f>FU2=$H$6</f>
        <v>0</v>
      </c>
      <c r="FV6" s="5" t="b">
        <f>FV2=$H$6</f>
        <v>0</v>
      </c>
      <c r="FW6" s="5" t="b">
        <f>FW2=$H$6</f>
        <v>0</v>
      </c>
    </row>
    <row r="7" spans="1:179" outlineLevel="1" x14ac:dyDescent="0.35">
      <c r="C7" s="5" t="s">
        <v>109</v>
      </c>
      <c r="L7" s="5">
        <f>K7+L5</f>
        <v>0</v>
      </c>
      <c r="M7" s="5">
        <f>L7+M5</f>
        <v>0</v>
      </c>
      <c r="N7" s="5">
        <f>M7+N5</f>
        <v>0</v>
      </c>
      <c r="O7" s="5">
        <f>N7+O5</f>
        <v>0</v>
      </c>
      <c r="P7" s="5">
        <f>O7+P5</f>
        <v>0</v>
      </c>
      <c r="Q7" s="5">
        <f>P7+Q5</f>
        <v>0</v>
      </c>
      <c r="R7" s="5">
        <f>Q7+R5</f>
        <v>0</v>
      </c>
      <c r="S7" s="5">
        <f>R7+S5</f>
        <v>0</v>
      </c>
      <c r="T7" s="5">
        <f>S7+T5</f>
        <v>0</v>
      </c>
      <c r="U7" s="5">
        <f>T7+U5</f>
        <v>0</v>
      </c>
      <c r="V7" s="5">
        <f>U7+V5</f>
        <v>0</v>
      </c>
      <c r="W7" s="5">
        <f>V7+W5</f>
        <v>0</v>
      </c>
      <c r="X7" s="5">
        <f>W7+X5</f>
        <v>0</v>
      </c>
      <c r="Y7" s="5">
        <f>X7+Y5</f>
        <v>0</v>
      </c>
      <c r="Z7" s="5">
        <f>Y7+Z5</f>
        <v>0</v>
      </c>
      <c r="AA7" s="5">
        <f>Z7+AA5</f>
        <v>0</v>
      </c>
      <c r="AB7" s="5">
        <f>AA7+AB5</f>
        <v>0</v>
      </c>
      <c r="AC7" s="5">
        <f>AB7+AC5</f>
        <v>0</v>
      </c>
      <c r="AD7" s="5">
        <f>AC7+AD5</f>
        <v>0</v>
      </c>
      <c r="AE7" s="5">
        <f>AD7+AE5</f>
        <v>0</v>
      </c>
      <c r="AF7" s="5">
        <f>AE7+AF5</f>
        <v>0</v>
      </c>
      <c r="AG7" s="5">
        <f>AF7+AG5</f>
        <v>0</v>
      </c>
      <c r="AH7" s="5">
        <f>AG7+AH5</f>
        <v>0</v>
      </c>
      <c r="AI7" s="5">
        <f>AH7+AI5</f>
        <v>0</v>
      </c>
      <c r="AJ7" s="5">
        <f>AI7+AJ5</f>
        <v>0</v>
      </c>
      <c r="AK7" s="5">
        <f>AJ7+AK5</f>
        <v>0</v>
      </c>
      <c r="AL7" s="5">
        <f>AK7+AL5</f>
        <v>0</v>
      </c>
      <c r="AM7" s="5">
        <f>AL7+AM5</f>
        <v>0</v>
      </c>
      <c r="AN7" s="5">
        <f>AM7+AN5</f>
        <v>0</v>
      </c>
      <c r="AO7" s="5">
        <f>AN7+AO5</f>
        <v>0</v>
      </c>
      <c r="AP7" s="5">
        <f>AO7+AP5</f>
        <v>0</v>
      </c>
      <c r="AQ7" s="5">
        <f>AP7+AQ5</f>
        <v>0</v>
      </c>
      <c r="AR7" s="5">
        <f>AQ7+AR5</f>
        <v>0</v>
      </c>
      <c r="AS7" s="5">
        <f>AR7+AS5</f>
        <v>0</v>
      </c>
      <c r="AT7" s="5">
        <f>AS7+AT5</f>
        <v>0</v>
      </c>
      <c r="AU7" s="5">
        <f>AT7+AU5</f>
        <v>0</v>
      </c>
      <c r="AV7" s="5">
        <f>AU7+AV5</f>
        <v>0</v>
      </c>
      <c r="AW7" s="5">
        <f>AV7+AW5</f>
        <v>0</v>
      </c>
      <c r="AX7" s="5">
        <f>AW7+AX5</f>
        <v>0</v>
      </c>
      <c r="AY7" s="5">
        <f>AX7+AY5</f>
        <v>0</v>
      </c>
      <c r="AZ7" s="5">
        <f>AY7+AZ5</f>
        <v>0</v>
      </c>
      <c r="BA7" s="5">
        <f>AZ7+BA5</f>
        <v>0</v>
      </c>
      <c r="BB7" s="5">
        <f>BA7+BB5</f>
        <v>0</v>
      </c>
      <c r="BC7" s="5">
        <f>BB7+BC5</f>
        <v>1</v>
      </c>
      <c r="BD7" s="5">
        <f>BC7+BD5</f>
        <v>2</v>
      </c>
      <c r="BE7" s="5">
        <f>BD7+BE5</f>
        <v>3</v>
      </c>
      <c r="BF7" s="5">
        <f>BE7+BF5</f>
        <v>4</v>
      </c>
      <c r="BG7" s="5">
        <f>BF7+BG5</f>
        <v>5</v>
      </c>
      <c r="BH7" s="5">
        <f>BG7+BH5</f>
        <v>6</v>
      </c>
      <c r="BI7" s="5">
        <f>BH7+BI5</f>
        <v>7</v>
      </c>
      <c r="BJ7" s="5">
        <f>BI7+BJ5</f>
        <v>8</v>
      </c>
      <c r="BK7" s="5">
        <f>BJ7+BK5</f>
        <v>9</v>
      </c>
      <c r="BL7" s="5">
        <f>BK7+BL5</f>
        <v>10</v>
      </c>
      <c r="BM7" s="5">
        <f>BL7+BM5</f>
        <v>11</v>
      </c>
      <c r="BN7" s="5">
        <f>BM7+BN5</f>
        <v>12</v>
      </c>
      <c r="BO7" s="5">
        <f>BN7+BO5</f>
        <v>13</v>
      </c>
      <c r="BP7" s="5">
        <f>BO7+BP5</f>
        <v>14</v>
      </c>
      <c r="BQ7" s="5">
        <f>BP7+BQ5</f>
        <v>15</v>
      </c>
      <c r="BR7" s="5">
        <f>BQ7+BR5</f>
        <v>16</v>
      </c>
      <c r="BS7" s="5">
        <f>BR7+BS5</f>
        <v>17</v>
      </c>
      <c r="BT7" s="5">
        <f>BS7+BT5</f>
        <v>18</v>
      </c>
      <c r="BU7" s="5">
        <f>BT7+BU5</f>
        <v>19</v>
      </c>
      <c r="BV7" s="5">
        <f>BU7+BV5</f>
        <v>20</v>
      </c>
      <c r="BW7" s="5">
        <f>BV7+BW5</f>
        <v>21</v>
      </c>
      <c r="BX7" s="5">
        <f>BW7+BX5</f>
        <v>22</v>
      </c>
      <c r="BY7" s="5">
        <f>BX7+BY5</f>
        <v>23</v>
      </c>
      <c r="BZ7" s="5">
        <f>BY7+BZ5</f>
        <v>24</v>
      </c>
      <c r="CA7" s="5">
        <f>BZ7+CA5</f>
        <v>25</v>
      </c>
      <c r="CB7" s="5">
        <f>CA7+CB5</f>
        <v>26</v>
      </c>
      <c r="CC7" s="5">
        <f>CB7+CC5</f>
        <v>27</v>
      </c>
      <c r="CD7" s="5">
        <f>CC7+CD5</f>
        <v>28</v>
      </c>
      <c r="CE7" s="5">
        <f>CD7+CE5</f>
        <v>29</v>
      </c>
      <c r="CF7" s="5">
        <f>CE7+CF5</f>
        <v>30</v>
      </c>
      <c r="CG7" s="5">
        <f>CF7+CG5</f>
        <v>31</v>
      </c>
      <c r="CH7" s="5">
        <f>CG7+CH5</f>
        <v>32</v>
      </c>
      <c r="CI7" s="5">
        <f>CH7+CI5</f>
        <v>33</v>
      </c>
      <c r="CJ7" s="5">
        <f>CI7+CJ5</f>
        <v>34</v>
      </c>
      <c r="CK7" s="5">
        <f>CJ7+CK5</f>
        <v>35</v>
      </c>
      <c r="CL7" s="5">
        <f>CK7+CL5</f>
        <v>36</v>
      </c>
      <c r="CM7" s="5">
        <f>CL7+CM5</f>
        <v>37</v>
      </c>
      <c r="CN7" s="5">
        <f>CM7+CN5</f>
        <v>38</v>
      </c>
      <c r="CO7" s="5">
        <f>CN7+CO5</f>
        <v>39</v>
      </c>
      <c r="CP7" s="5">
        <f>CO7+CP5</f>
        <v>40</v>
      </c>
      <c r="CQ7" s="5">
        <f>CP7+CQ5</f>
        <v>41</v>
      </c>
      <c r="CR7" s="5">
        <f>CQ7+CR5</f>
        <v>42</v>
      </c>
      <c r="CS7" s="5">
        <f>CR7+CS5</f>
        <v>43</v>
      </c>
      <c r="CT7" s="5">
        <f>CS7+CT5</f>
        <v>44</v>
      </c>
      <c r="CU7" s="5">
        <f>CT7+CU5</f>
        <v>45</v>
      </c>
      <c r="CV7" s="5">
        <f>CU7+CV5</f>
        <v>46</v>
      </c>
      <c r="CW7" s="5">
        <f>CV7+CW5</f>
        <v>47</v>
      </c>
      <c r="CX7" s="5">
        <f>CW7+CX5</f>
        <v>48</v>
      </c>
      <c r="CY7" s="5">
        <f>CX7+CY5</f>
        <v>49</v>
      </c>
      <c r="CZ7" s="5">
        <f>CY7+CZ5</f>
        <v>50</v>
      </c>
      <c r="DA7" s="5">
        <f>CZ7+DA5</f>
        <v>51</v>
      </c>
      <c r="DB7" s="5">
        <f>DA7+DB5</f>
        <v>52</v>
      </c>
      <c r="DC7" s="5">
        <f>DB7+DC5</f>
        <v>53</v>
      </c>
      <c r="DD7" s="5">
        <f>DC7+DD5</f>
        <v>54</v>
      </c>
      <c r="DE7" s="5">
        <f>DD7+DE5</f>
        <v>55</v>
      </c>
      <c r="DF7" s="5">
        <f>DE7+DF5</f>
        <v>56</v>
      </c>
      <c r="DG7" s="5">
        <f>DF7+DG5</f>
        <v>57</v>
      </c>
      <c r="DH7" s="5">
        <f>DG7+DH5</f>
        <v>58</v>
      </c>
      <c r="DI7" s="5">
        <f>DH7+DI5</f>
        <v>59</v>
      </c>
      <c r="DJ7" s="5">
        <f>DI7+DJ5</f>
        <v>60</v>
      </c>
      <c r="DK7" s="5">
        <f>DJ7+DK5</f>
        <v>61</v>
      </c>
      <c r="DL7" s="5">
        <f>DK7+DL5</f>
        <v>62</v>
      </c>
      <c r="DM7" s="5">
        <f>DL7+DM5</f>
        <v>63</v>
      </c>
      <c r="DN7" s="5">
        <f>DM7+DN5</f>
        <v>64</v>
      </c>
      <c r="DO7" s="5">
        <f>DN7+DO5</f>
        <v>65</v>
      </c>
      <c r="DP7" s="5">
        <f>DO7+DP5</f>
        <v>66</v>
      </c>
      <c r="DQ7" s="5">
        <f>DP7+DQ5</f>
        <v>67</v>
      </c>
      <c r="DR7" s="5">
        <f>DQ7+DR5</f>
        <v>68</v>
      </c>
      <c r="DS7" s="5">
        <f>DR7+DS5</f>
        <v>69</v>
      </c>
      <c r="DT7" s="5">
        <f>DS7+DT5</f>
        <v>70</v>
      </c>
      <c r="DU7" s="5">
        <f>DT7+DU5</f>
        <v>71</v>
      </c>
      <c r="DV7" s="5">
        <f>DU7+DV5</f>
        <v>72</v>
      </c>
      <c r="DW7" s="5">
        <f>DV7+DW5</f>
        <v>73</v>
      </c>
      <c r="DX7" s="5">
        <f>DW7+DX5</f>
        <v>74</v>
      </c>
      <c r="DY7" s="5">
        <f>DX7+DY5</f>
        <v>75</v>
      </c>
      <c r="DZ7" s="5">
        <f>DY7+DZ5</f>
        <v>76</v>
      </c>
      <c r="EA7" s="5">
        <f>DZ7+EA5</f>
        <v>77</v>
      </c>
      <c r="EB7" s="5">
        <f>EA7+EB5</f>
        <v>78</v>
      </c>
      <c r="EC7" s="5">
        <f>EB7+EC5</f>
        <v>79</v>
      </c>
      <c r="ED7" s="5">
        <f>EC7+ED5</f>
        <v>80</v>
      </c>
      <c r="EE7" s="5">
        <f>ED7+EE5</f>
        <v>81</v>
      </c>
      <c r="EF7" s="5">
        <f>EE7+EF5</f>
        <v>82</v>
      </c>
      <c r="EG7" s="5">
        <f>EF7+EG5</f>
        <v>83</v>
      </c>
      <c r="EH7" s="5">
        <f>EG7+EH5</f>
        <v>84</v>
      </c>
      <c r="EI7" s="5">
        <f>EH7+EI5</f>
        <v>85</v>
      </c>
      <c r="EJ7" s="5">
        <f>EI7+EJ5</f>
        <v>86</v>
      </c>
      <c r="EK7" s="5">
        <f>EJ7+EK5</f>
        <v>87</v>
      </c>
      <c r="EL7" s="5">
        <f>EK7+EL5</f>
        <v>88</v>
      </c>
      <c r="EM7" s="5">
        <f>EL7+EM5</f>
        <v>89</v>
      </c>
      <c r="EN7" s="5">
        <f>EM7+EN5</f>
        <v>90</v>
      </c>
      <c r="EO7" s="5">
        <f>EN7+EO5</f>
        <v>91</v>
      </c>
      <c r="EP7" s="5">
        <f>EO7+EP5</f>
        <v>92</v>
      </c>
      <c r="EQ7" s="5">
        <f>EP7+EQ5</f>
        <v>93</v>
      </c>
      <c r="ER7" s="5">
        <f>EQ7+ER5</f>
        <v>94</v>
      </c>
      <c r="ES7" s="5">
        <f>ER7+ES5</f>
        <v>95</v>
      </c>
      <c r="ET7" s="5">
        <f>ES7+ET5</f>
        <v>96</v>
      </c>
      <c r="EU7" s="5">
        <f>ET7+EU5</f>
        <v>97</v>
      </c>
      <c r="EV7" s="5">
        <f>EU7+EV5</f>
        <v>98</v>
      </c>
      <c r="EW7" s="5">
        <f>EV7+EW5</f>
        <v>99</v>
      </c>
      <c r="EX7" s="5">
        <f>EW7+EX5</f>
        <v>100</v>
      </c>
      <c r="EY7" s="5">
        <f>EX7+EY5</f>
        <v>100</v>
      </c>
      <c r="EZ7" s="5">
        <f>EY7+EZ5</f>
        <v>100</v>
      </c>
      <c r="FA7" s="5">
        <f>EZ7+FA5</f>
        <v>100</v>
      </c>
      <c r="FB7" s="5">
        <f>FA7+FB5</f>
        <v>100</v>
      </c>
      <c r="FC7" s="5">
        <f>FB7+FC5</f>
        <v>100</v>
      </c>
      <c r="FD7" s="5">
        <f>FC7+FD5</f>
        <v>100</v>
      </c>
      <c r="FE7" s="5">
        <f>FD7+FE5</f>
        <v>100</v>
      </c>
      <c r="FF7" s="5">
        <f>FE7+FF5</f>
        <v>100</v>
      </c>
      <c r="FG7" s="5">
        <f>FF7+FG5</f>
        <v>100</v>
      </c>
      <c r="FH7" s="5">
        <f>FG7+FH5</f>
        <v>100</v>
      </c>
      <c r="FI7" s="5">
        <f>FH7+FI5</f>
        <v>100</v>
      </c>
      <c r="FJ7" s="5">
        <f>FI7+FJ5</f>
        <v>100</v>
      </c>
      <c r="FK7" s="5">
        <f>FJ7+FK5</f>
        <v>100</v>
      </c>
      <c r="FL7" s="5">
        <f>FK7+FL5</f>
        <v>100</v>
      </c>
      <c r="FM7" s="5">
        <f>FL7+FM5</f>
        <v>100</v>
      </c>
      <c r="FN7" s="5">
        <f>FM7+FN5</f>
        <v>100</v>
      </c>
      <c r="FO7" s="5">
        <f>FN7+FO5</f>
        <v>100</v>
      </c>
      <c r="FP7" s="5">
        <f>FO7+FP5</f>
        <v>100</v>
      </c>
      <c r="FQ7" s="5">
        <f>FP7+FQ5</f>
        <v>100</v>
      </c>
      <c r="FR7" s="5">
        <f>FQ7+FR5</f>
        <v>100</v>
      </c>
      <c r="FS7" s="5">
        <f>FR7+FS5</f>
        <v>100</v>
      </c>
      <c r="FT7" s="5">
        <f>FS7+FT5</f>
        <v>100</v>
      </c>
      <c r="FU7" s="5">
        <f>FT7+FU5</f>
        <v>100</v>
      </c>
      <c r="FV7" s="5">
        <f>FU7+FV5</f>
        <v>100</v>
      </c>
      <c r="FW7" s="5">
        <f>FV7+FW5</f>
        <v>100</v>
      </c>
    </row>
    <row r="8" spans="1:179" outlineLevel="1" x14ac:dyDescent="0.35">
      <c r="C8" s="5" t="s">
        <v>110</v>
      </c>
      <c r="L8" s="5">
        <f>ROUNDUP(L7/4,0)</f>
        <v>0</v>
      </c>
      <c r="M8" s="5">
        <f>ROUNDUP(M7/4,0)</f>
        <v>0</v>
      </c>
      <c r="N8" s="5">
        <f>ROUNDUP(N7/4,0)</f>
        <v>0</v>
      </c>
      <c r="O8" s="5">
        <f>ROUNDUP(O7/4,0)</f>
        <v>0</v>
      </c>
      <c r="P8" s="5">
        <f>ROUNDUP(P7/4,0)</f>
        <v>0</v>
      </c>
      <c r="Q8" s="5">
        <f>ROUNDUP(Q7/4,0)</f>
        <v>0</v>
      </c>
      <c r="R8" s="5">
        <f>ROUNDUP(R7/4,0)</f>
        <v>0</v>
      </c>
      <c r="S8" s="5">
        <f>ROUNDUP(S7/4,0)</f>
        <v>0</v>
      </c>
      <c r="T8" s="5">
        <f>ROUNDUP(T7/4,0)</f>
        <v>0</v>
      </c>
      <c r="U8" s="5">
        <f>ROUNDUP(U7/4,0)</f>
        <v>0</v>
      </c>
      <c r="V8" s="5">
        <f>ROUNDUP(V7/4,0)</f>
        <v>0</v>
      </c>
      <c r="W8" s="5">
        <f>ROUNDUP(W7/4,0)</f>
        <v>0</v>
      </c>
      <c r="X8" s="5">
        <f>ROUNDUP(X7/4,0)</f>
        <v>0</v>
      </c>
      <c r="Y8" s="5">
        <f>ROUNDUP(Y7/4,0)</f>
        <v>0</v>
      </c>
      <c r="Z8" s="5">
        <f>ROUNDUP(Z7/4,0)</f>
        <v>0</v>
      </c>
      <c r="AA8" s="5">
        <f>ROUNDUP(AA7/4,0)</f>
        <v>0</v>
      </c>
      <c r="AB8" s="5">
        <f>ROUNDUP(AB7/4,0)</f>
        <v>0</v>
      </c>
      <c r="AC8" s="5">
        <f>ROUNDUP(AC7/4,0)</f>
        <v>0</v>
      </c>
      <c r="AD8" s="5">
        <f>ROUNDUP(AD7/4,0)</f>
        <v>0</v>
      </c>
      <c r="AE8" s="5">
        <f>ROUNDUP(AE7/4,0)</f>
        <v>0</v>
      </c>
      <c r="AF8" s="5">
        <f>ROUNDUP(AF7/4,0)</f>
        <v>0</v>
      </c>
      <c r="AG8" s="5">
        <f>ROUNDUP(AG7/4,0)</f>
        <v>0</v>
      </c>
      <c r="AH8" s="5">
        <f>ROUNDUP(AH7/4,0)</f>
        <v>0</v>
      </c>
      <c r="AI8" s="5">
        <f>ROUNDUP(AI7/4,0)</f>
        <v>0</v>
      </c>
      <c r="AJ8" s="5">
        <f>ROUNDUP(AJ7/4,0)</f>
        <v>0</v>
      </c>
      <c r="AK8" s="5">
        <f>ROUNDUP(AK7/4,0)</f>
        <v>0</v>
      </c>
      <c r="AL8" s="5">
        <f>ROUNDUP(AL7/4,0)</f>
        <v>0</v>
      </c>
      <c r="AM8" s="5">
        <f>ROUNDUP(AM7/4,0)</f>
        <v>0</v>
      </c>
      <c r="AN8" s="5">
        <f>ROUNDUP(AN7/4,0)</f>
        <v>0</v>
      </c>
      <c r="AO8" s="5">
        <f>ROUNDUP(AO7/4,0)</f>
        <v>0</v>
      </c>
      <c r="AP8" s="5">
        <f>ROUNDUP(AP7/4,0)</f>
        <v>0</v>
      </c>
      <c r="AQ8" s="5">
        <f>ROUNDUP(AQ7/4,0)</f>
        <v>0</v>
      </c>
      <c r="AR8" s="5">
        <f>ROUNDUP(AR7/4,0)</f>
        <v>0</v>
      </c>
      <c r="AS8" s="5">
        <f>ROUNDUP(AS7/4,0)</f>
        <v>0</v>
      </c>
      <c r="AT8" s="5">
        <f>ROUNDUP(AT7/4,0)</f>
        <v>0</v>
      </c>
      <c r="AU8" s="5">
        <f>ROUNDUP(AU7/4,0)</f>
        <v>0</v>
      </c>
      <c r="AV8" s="5">
        <f>ROUNDUP(AV7/4,0)</f>
        <v>0</v>
      </c>
      <c r="AW8" s="5">
        <f>ROUNDUP(AW7/4,0)</f>
        <v>0</v>
      </c>
      <c r="AX8" s="5">
        <f>ROUNDUP(AX7/4,0)</f>
        <v>0</v>
      </c>
      <c r="AY8" s="5">
        <f>ROUNDUP(AY7/4,0)</f>
        <v>0</v>
      </c>
      <c r="AZ8" s="5">
        <f>ROUNDUP(AZ7/4,0)</f>
        <v>0</v>
      </c>
      <c r="BA8" s="5">
        <f>ROUNDUP(BA7/4,0)</f>
        <v>0</v>
      </c>
      <c r="BB8" s="5">
        <f>ROUNDUP(BB7/4,0)</f>
        <v>0</v>
      </c>
      <c r="BC8" s="5">
        <f>ROUNDUP(BC7/4,0)</f>
        <v>1</v>
      </c>
      <c r="BD8" s="5">
        <f>ROUNDUP(BD7/4,0)</f>
        <v>1</v>
      </c>
      <c r="BE8" s="5">
        <f>ROUNDUP(BE7/4,0)</f>
        <v>1</v>
      </c>
      <c r="BF8" s="5">
        <f>ROUNDUP(BF7/4,0)</f>
        <v>1</v>
      </c>
      <c r="BG8" s="5">
        <f>ROUNDUP(BG7/4,0)</f>
        <v>2</v>
      </c>
      <c r="BH8" s="5">
        <f>ROUNDUP(BH7/4,0)</f>
        <v>2</v>
      </c>
      <c r="BI8" s="5">
        <f>ROUNDUP(BI7/4,0)</f>
        <v>2</v>
      </c>
      <c r="BJ8" s="5">
        <f>ROUNDUP(BJ7/4,0)</f>
        <v>2</v>
      </c>
      <c r="BK8" s="5">
        <f>ROUNDUP(BK7/4,0)</f>
        <v>3</v>
      </c>
      <c r="BL8" s="5">
        <f>ROUNDUP(BL7/4,0)</f>
        <v>3</v>
      </c>
      <c r="BM8" s="5">
        <f>ROUNDUP(BM7/4,0)</f>
        <v>3</v>
      </c>
      <c r="BN8" s="5">
        <f>ROUNDUP(BN7/4,0)</f>
        <v>3</v>
      </c>
      <c r="BO8" s="5">
        <f>ROUNDUP(BO7/4,0)</f>
        <v>4</v>
      </c>
      <c r="BP8" s="5">
        <f>ROUNDUP(BP7/4,0)</f>
        <v>4</v>
      </c>
      <c r="BQ8" s="5">
        <f>ROUNDUP(BQ7/4,0)</f>
        <v>4</v>
      </c>
      <c r="BR8" s="5">
        <f>ROUNDUP(BR7/4,0)</f>
        <v>4</v>
      </c>
      <c r="BS8" s="5">
        <f>ROUNDUP(BS7/4,0)</f>
        <v>5</v>
      </c>
      <c r="BT8" s="5">
        <f>ROUNDUP(BT7/4,0)</f>
        <v>5</v>
      </c>
      <c r="BU8" s="5">
        <f>ROUNDUP(BU7/4,0)</f>
        <v>5</v>
      </c>
      <c r="BV8" s="5">
        <f>ROUNDUP(BV7/4,0)</f>
        <v>5</v>
      </c>
      <c r="BW8" s="5">
        <f>ROUNDUP(BW7/4,0)</f>
        <v>6</v>
      </c>
      <c r="BX8" s="5">
        <f>ROUNDUP(BX7/4,0)</f>
        <v>6</v>
      </c>
      <c r="BY8" s="5">
        <f>ROUNDUP(BY7/4,0)</f>
        <v>6</v>
      </c>
      <c r="BZ8" s="5">
        <f>ROUNDUP(BZ7/4,0)</f>
        <v>6</v>
      </c>
      <c r="CA8" s="5">
        <f>ROUNDUP(CA7/4,0)</f>
        <v>7</v>
      </c>
      <c r="CB8" s="5">
        <f>ROUNDUP(CB7/4,0)</f>
        <v>7</v>
      </c>
      <c r="CC8" s="5">
        <f>ROUNDUP(CC7/4,0)</f>
        <v>7</v>
      </c>
      <c r="CD8" s="5">
        <f>ROUNDUP(CD7/4,0)</f>
        <v>7</v>
      </c>
      <c r="CE8" s="5">
        <f>ROUNDUP(CE7/4,0)</f>
        <v>8</v>
      </c>
      <c r="CF8" s="5">
        <f>ROUNDUP(CF7/4,0)</f>
        <v>8</v>
      </c>
      <c r="CG8" s="5">
        <f>ROUNDUP(CG7/4,0)</f>
        <v>8</v>
      </c>
      <c r="CH8" s="5">
        <f>ROUNDUP(CH7/4,0)</f>
        <v>8</v>
      </c>
      <c r="CI8" s="5">
        <f>ROUNDUP(CI7/4,0)</f>
        <v>9</v>
      </c>
      <c r="CJ8" s="5">
        <f>ROUNDUP(CJ7/4,0)</f>
        <v>9</v>
      </c>
      <c r="CK8" s="5">
        <f>ROUNDUP(CK7/4,0)</f>
        <v>9</v>
      </c>
      <c r="CL8" s="5">
        <f>ROUNDUP(CL7/4,0)</f>
        <v>9</v>
      </c>
      <c r="CM8" s="5">
        <f>ROUNDUP(CM7/4,0)</f>
        <v>10</v>
      </c>
      <c r="CN8" s="5">
        <f>ROUNDUP(CN7/4,0)</f>
        <v>10</v>
      </c>
      <c r="CO8" s="5">
        <f>ROUNDUP(CO7/4,0)</f>
        <v>10</v>
      </c>
      <c r="CP8" s="5">
        <f>ROUNDUP(CP7/4,0)</f>
        <v>10</v>
      </c>
      <c r="CQ8" s="5">
        <f>ROUNDUP(CQ7/4,0)</f>
        <v>11</v>
      </c>
      <c r="CR8" s="5">
        <f>ROUNDUP(CR7/4,0)</f>
        <v>11</v>
      </c>
      <c r="CS8" s="5">
        <f>ROUNDUP(CS7/4,0)</f>
        <v>11</v>
      </c>
      <c r="CT8" s="5">
        <f>ROUNDUP(CT7/4,0)</f>
        <v>11</v>
      </c>
      <c r="CU8" s="5">
        <f>ROUNDUP(CU7/4,0)</f>
        <v>12</v>
      </c>
      <c r="CV8" s="5">
        <f>ROUNDUP(CV7/4,0)</f>
        <v>12</v>
      </c>
      <c r="CW8" s="5">
        <f>ROUNDUP(CW7/4,0)</f>
        <v>12</v>
      </c>
      <c r="CX8" s="5">
        <f>ROUNDUP(CX7/4,0)</f>
        <v>12</v>
      </c>
      <c r="CY8" s="5">
        <f>ROUNDUP(CY7/4,0)</f>
        <v>13</v>
      </c>
      <c r="CZ8" s="5">
        <f>ROUNDUP(CZ7/4,0)</f>
        <v>13</v>
      </c>
      <c r="DA8" s="5">
        <f>ROUNDUP(DA7/4,0)</f>
        <v>13</v>
      </c>
      <c r="DB8" s="5">
        <f>ROUNDUP(DB7/4,0)</f>
        <v>13</v>
      </c>
      <c r="DC8" s="5">
        <f>ROUNDUP(DC7/4,0)</f>
        <v>14</v>
      </c>
      <c r="DD8" s="5">
        <f>ROUNDUP(DD7/4,0)</f>
        <v>14</v>
      </c>
      <c r="DE8" s="5">
        <f>ROUNDUP(DE7/4,0)</f>
        <v>14</v>
      </c>
      <c r="DF8" s="5">
        <f>ROUNDUP(DF7/4,0)</f>
        <v>14</v>
      </c>
      <c r="DG8" s="5">
        <f>ROUNDUP(DG7/4,0)</f>
        <v>15</v>
      </c>
      <c r="DH8" s="5">
        <f>ROUNDUP(DH7/4,0)</f>
        <v>15</v>
      </c>
      <c r="DI8" s="5">
        <f>ROUNDUP(DI7/4,0)</f>
        <v>15</v>
      </c>
      <c r="DJ8" s="5">
        <f>ROUNDUP(DJ7/4,0)</f>
        <v>15</v>
      </c>
      <c r="DK8" s="5">
        <f>ROUNDUP(DK7/4,0)</f>
        <v>16</v>
      </c>
      <c r="DL8" s="5">
        <f>ROUNDUP(DL7/4,0)</f>
        <v>16</v>
      </c>
      <c r="DM8" s="5">
        <f>ROUNDUP(DM7/4,0)</f>
        <v>16</v>
      </c>
      <c r="DN8" s="5">
        <f>ROUNDUP(DN7/4,0)</f>
        <v>16</v>
      </c>
      <c r="DO8" s="5">
        <f>ROUNDUP(DO7/4,0)</f>
        <v>17</v>
      </c>
      <c r="DP8" s="5">
        <f>ROUNDUP(DP7/4,0)</f>
        <v>17</v>
      </c>
      <c r="DQ8" s="5">
        <f>ROUNDUP(DQ7/4,0)</f>
        <v>17</v>
      </c>
      <c r="DR8" s="5">
        <f>ROUNDUP(DR7/4,0)</f>
        <v>17</v>
      </c>
      <c r="DS8" s="5">
        <f>ROUNDUP(DS7/4,0)</f>
        <v>18</v>
      </c>
      <c r="DT8" s="5">
        <f>ROUNDUP(DT7/4,0)</f>
        <v>18</v>
      </c>
      <c r="DU8" s="5">
        <f>ROUNDUP(DU7/4,0)</f>
        <v>18</v>
      </c>
      <c r="DV8" s="5">
        <f>ROUNDUP(DV7/4,0)</f>
        <v>18</v>
      </c>
      <c r="DW8" s="5">
        <f>ROUNDUP(DW7/4,0)</f>
        <v>19</v>
      </c>
      <c r="DX8" s="5">
        <f>ROUNDUP(DX7/4,0)</f>
        <v>19</v>
      </c>
      <c r="DY8" s="5">
        <f>ROUNDUP(DY7/4,0)</f>
        <v>19</v>
      </c>
      <c r="DZ8" s="5">
        <f>ROUNDUP(DZ7/4,0)</f>
        <v>19</v>
      </c>
      <c r="EA8" s="5">
        <f>ROUNDUP(EA7/4,0)</f>
        <v>20</v>
      </c>
      <c r="EB8" s="5">
        <f>ROUNDUP(EB7/4,0)</f>
        <v>20</v>
      </c>
      <c r="EC8" s="5">
        <f>ROUNDUP(EC7/4,0)</f>
        <v>20</v>
      </c>
      <c r="ED8" s="5">
        <f>ROUNDUP(ED7/4,0)</f>
        <v>20</v>
      </c>
      <c r="EE8" s="5">
        <f>ROUNDUP(EE7/4,0)</f>
        <v>21</v>
      </c>
      <c r="EF8" s="5">
        <f>ROUNDUP(EF7/4,0)</f>
        <v>21</v>
      </c>
      <c r="EG8" s="5">
        <f>ROUNDUP(EG7/4,0)</f>
        <v>21</v>
      </c>
      <c r="EH8" s="5">
        <f>ROUNDUP(EH7/4,0)</f>
        <v>21</v>
      </c>
      <c r="EI8" s="5">
        <f>ROUNDUP(EI7/4,0)</f>
        <v>22</v>
      </c>
      <c r="EJ8" s="5">
        <f>ROUNDUP(EJ7/4,0)</f>
        <v>22</v>
      </c>
      <c r="EK8" s="5">
        <f>ROUNDUP(EK7/4,0)</f>
        <v>22</v>
      </c>
      <c r="EL8" s="5">
        <f>ROUNDUP(EL7/4,0)</f>
        <v>22</v>
      </c>
      <c r="EM8" s="5">
        <f>ROUNDUP(EM7/4,0)</f>
        <v>23</v>
      </c>
      <c r="EN8" s="5">
        <f>ROUNDUP(EN7/4,0)</f>
        <v>23</v>
      </c>
      <c r="EO8" s="5">
        <f>ROUNDUP(EO7/4,0)</f>
        <v>23</v>
      </c>
      <c r="EP8" s="5">
        <f>ROUNDUP(EP7/4,0)</f>
        <v>23</v>
      </c>
      <c r="EQ8" s="5">
        <f>ROUNDUP(EQ7/4,0)</f>
        <v>24</v>
      </c>
      <c r="ER8" s="5">
        <f>ROUNDUP(ER7/4,0)</f>
        <v>24</v>
      </c>
      <c r="ES8" s="5">
        <f>ROUNDUP(ES7/4,0)</f>
        <v>24</v>
      </c>
      <c r="ET8" s="5">
        <f>ROUNDUP(ET7/4,0)</f>
        <v>24</v>
      </c>
      <c r="EU8" s="5">
        <f>ROUNDUP(EU7/4,0)</f>
        <v>25</v>
      </c>
      <c r="EV8" s="5">
        <f>ROUNDUP(EV7/4,0)</f>
        <v>25</v>
      </c>
      <c r="EW8" s="5">
        <f>ROUNDUP(EW7/4,0)</f>
        <v>25</v>
      </c>
      <c r="EX8" s="5">
        <f>ROUNDUP(EX7/4,0)</f>
        <v>25</v>
      </c>
      <c r="EY8" s="5">
        <f>ROUNDUP(EY7/4,0)</f>
        <v>25</v>
      </c>
      <c r="EZ8" s="5">
        <f>ROUNDUP(EZ7/4,0)</f>
        <v>25</v>
      </c>
      <c r="FA8" s="5">
        <f>ROUNDUP(FA7/4,0)</f>
        <v>25</v>
      </c>
      <c r="FB8" s="5">
        <f>ROUNDUP(FB7/4,0)</f>
        <v>25</v>
      </c>
      <c r="FC8" s="5">
        <f>ROUNDUP(FC7/4,0)</f>
        <v>25</v>
      </c>
      <c r="FD8" s="5">
        <f>ROUNDUP(FD7/4,0)</f>
        <v>25</v>
      </c>
      <c r="FE8" s="5">
        <f>ROUNDUP(FE7/4,0)</f>
        <v>25</v>
      </c>
      <c r="FF8" s="5">
        <f>ROUNDUP(FF7/4,0)</f>
        <v>25</v>
      </c>
      <c r="FG8" s="5">
        <f>ROUNDUP(FG7/4,0)</f>
        <v>25</v>
      </c>
      <c r="FH8" s="5">
        <f>ROUNDUP(FH7/4,0)</f>
        <v>25</v>
      </c>
      <c r="FI8" s="5">
        <f>ROUNDUP(FI7/4,0)</f>
        <v>25</v>
      </c>
      <c r="FJ8" s="5">
        <f>ROUNDUP(FJ7/4,0)</f>
        <v>25</v>
      </c>
      <c r="FK8" s="5">
        <f>ROUNDUP(FK7/4,0)</f>
        <v>25</v>
      </c>
      <c r="FL8" s="5">
        <f>ROUNDUP(FL7/4,0)</f>
        <v>25</v>
      </c>
      <c r="FM8" s="5">
        <f>ROUNDUP(FM7/4,0)</f>
        <v>25</v>
      </c>
      <c r="FN8" s="5">
        <f>ROUNDUP(FN7/4,0)</f>
        <v>25</v>
      </c>
      <c r="FO8" s="5">
        <f>ROUNDUP(FO7/4,0)</f>
        <v>25</v>
      </c>
      <c r="FP8" s="5">
        <f>ROUNDUP(FP7/4,0)</f>
        <v>25</v>
      </c>
      <c r="FQ8" s="5">
        <f>ROUNDUP(FQ7/4,0)</f>
        <v>25</v>
      </c>
      <c r="FR8" s="5">
        <f>ROUNDUP(FR7/4,0)</f>
        <v>25</v>
      </c>
      <c r="FS8" s="5">
        <f>ROUNDUP(FS7/4,0)</f>
        <v>25</v>
      </c>
      <c r="FT8" s="5">
        <f>ROUNDUP(FT7/4,0)</f>
        <v>25</v>
      </c>
      <c r="FU8" s="5">
        <f>ROUNDUP(FU7/4,0)</f>
        <v>25</v>
      </c>
      <c r="FV8" s="5">
        <f>ROUNDUP(FV7/4,0)</f>
        <v>25</v>
      </c>
      <c r="FW8" s="5">
        <f>ROUNDUP(FW7/4,0)</f>
        <v>25</v>
      </c>
    </row>
    <row r="9" spans="1:179" outlineLevel="1" x14ac:dyDescent="0.35">
      <c r="C9" s="5" t="s">
        <v>67</v>
      </c>
      <c r="L9" s="5">
        <f>SUMPRODUCT(L3:L5*$I$3:$I$5)</f>
        <v>12</v>
      </c>
      <c r="M9" s="5">
        <f>SUMPRODUCT(M3:M5*$I$3:$I$5)</f>
        <v>12</v>
      </c>
      <c r="N9" s="5">
        <f>SUMPRODUCT(N3:N5*$I$3:$I$5)</f>
        <v>12</v>
      </c>
      <c r="O9" s="5">
        <f>SUMPRODUCT(O3:O5*$I$3:$I$5)</f>
        <v>1</v>
      </c>
      <c r="P9" s="5">
        <f>SUMPRODUCT(P3:P5*$I$3:$I$5)</f>
        <v>1</v>
      </c>
      <c r="Q9" s="5">
        <f>SUMPRODUCT(Q3:Q5*$I$3:$I$5)</f>
        <v>1</v>
      </c>
      <c r="R9" s="5">
        <f>SUMPRODUCT(R3:R5*$I$3:$I$5)</f>
        <v>1</v>
      </c>
      <c r="S9" s="5">
        <f>SUMPRODUCT(S3:S5*$I$3:$I$5)</f>
        <v>1</v>
      </c>
      <c r="T9" s="5">
        <f>SUMPRODUCT(T3:T5*$I$3:$I$5)</f>
        <v>1</v>
      </c>
      <c r="U9" s="5">
        <f>SUMPRODUCT(U3:U5*$I$3:$I$5)</f>
        <v>1</v>
      </c>
      <c r="V9" s="5">
        <f>SUMPRODUCT(V3:V5*$I$3:$I$5)</f>
        <v>1</v>
      </c>
      <c r="W9" s="5">
        <f>SUMPRODUCT(W3:W5*$I$3:$I$5)</f>
        <v>1</v>
      </c>
      <c r="X9" s="5">
        <f>SUMPRODUCT(X3:X5*$I$3:$I$5)</f>
        <v>1</v>
      </c>
      <c r="Y9" s="5">
        <f>SUMPRODUCT(Y3:Y5*$I$3:$I$5)</f>
        <v>1</v>
      </c>
      <c r="Z9" s="5">
        <f>SUMPRODUCT(Z3:Z5*$I$3:$I$5)</f>
        <v>1</v>
      </c>
      <c r="AA9" s="5">
        <f>SUMPRODUCT(AA3:AA5*$I$3:$I$5)</f>
        <v>1</v>
      </c>
      <c r="AB9" s="5">
        <f>SUMPRODUCT(AB3:AB5*$I$3:$I$5)</f>
        <v>1</v>
      </c>
      <c r="AC9" s="5">
        <f>SUMPRODUCT(AC3:AC5*$I$3:$I$5)</f>
        <v>1</v>
      </c>
      <c r="AD9" s="5">
        <f>SUMPRODUCT(AD3:AD5*$I$3:$I$5)</f>
        <v>1</v>
      </c>
      <c r="AE9" s="5">
        <f>SUMPRODUCT(AE3:AE5*$I$3:$I$5)</f>
        <v>1</v>
      </c>
      <c r="AF9" s="5">
        <f>SUMPRODUCT(AF3:AF5*$I$3:$I$5)</f>
        <v>1</v>
      </c>
      <c r="AG9" s="5">
        <f>SUMPRODUCT(AG3:AG5*$I$3:$I$5)</f>
        <v>1</v>
      </c>
      <c r="AH9" s="5">
        <f>SUMPRODUCT(AH3:AH5*$I$3:$I$5)</f>
        <v>1</v>
      </c>
      <c r="AI9" s="5">
        <f>SUMPRODUCT(AI3:AI5*$I$3:$I$5)</f>
        <v>1</v>
      </c>
      <c r="AJ9" s="5">
        <f>SUMPRODUCT(AJ3:AJ5*$I$3:$I$5)</f>
        <v>1</v>
      </c>
      <c r="AK9" s="5">
        <f>SUMPRODUCT(AK3:AK5*$I$3:$I$5)</f>
        <v>1</v>
      </c>
      <c r="AL9" s="5">
        <f>SUMPRODUCT(AL3:AL5*$I$3:$I$5)</f>
        <v>1</v>
      </c>
      <c r="AM9" s="5">
        <f>SUMPRODUCT(AM3:AM5*$I$3:$I$5)</f>
        <v>1</v>
      </c>
      <c r="AN9" s="5">
        <f>SUMPRODUCT(AN3:AN5*$I$3:$I$5)</f>
        <v>1</v>
      </c>
      <c r="AO9" s="5">
        <f>SUMPRODUCT(AO3:AO5*$I$3:$I$5)</f>
        <v>1</v>
      </c>
      <c r="AP9" s="5">
        <f>SUMPRODUCT(AP3:AP5*$I$3:$I$5)</f>
        <v>1</v>
      </c>
      <c r="AQ9" s="5">
        <f>SUMPRODUCT(AQ3:AQ5*$I$3:$I$5)</f>
        <v>1</v>
      </c>
      <c r="AR9" s="5">
        <f>SUMPRODUCT(AR3:AR5*$I$3:$I$5)</f>
        <v>1</v>
      </c>
      <c r="AS9" s="5">
        <f>SUMPRODUCT(AS3:AS5*$I$3:$I$5)</f>
        <v>1</v>
      </c>
      <c r="AT9" s="5">
        <f>SUMPRODUCT(AT3:AT5*$I$3:$I$5)</f>
        <v>1</v>
      </c>
      <c r="AU9" s="5">
        <f>SUMPRODUCT(AU3:AU5*$I$3:$I$5)</f>
        <v>1</v>
      </c>
      <c r="AV9" s="5">
        <f>SUMPRODUCT(AV3:AV5*$I$3:$I$5)</f>
        <v>1</v>
      </c>
      <c r="AW9" s="5">
        <f>SUMPRODUCT(AW3:AW5*$I$3:$I$5)</f>
        <v>1</v>
      </c>
      <c r="AX9" s="5">
        <f>SUMPRODUCT(AX3:AX5*$I$3:$I$5)</f>
        <v>1</v>
      </c>
      <c r="AY9" s="5">
        <f>SUMPRODUCT(AY3:AY5*$I$3:$I$5)</f>
        <v>1</v>
      </c>
      <c r="AZ9" s="5">
        <f>SUMPRODUCT(AZ3:AZ5*$I$3:$I$5)</f>
        <v>1</v>
      </c>
      <c r="BA9" s="5">
        <f>SUMPRODUCT(BA3:BA5*$I$3:$I$5)</f>
        <v>1</v>
      </c>
      <c r="BB9" s="5">
        <f>SUMPRODUCT(BB3:BB5*$I$3:$I$5)</f>
        <v>1</v>
      </c>
      <c r="BC9" s="5">
        <f>SUMPRODUCT(BC3:BC5*$I$3:$I$5)</f>
        <v>3</v>
      </c>
      <c r="BD9" s="5">
        <f>SUMPRODUCT(BD3:BD5*$I$3:$I$5)</f>
        <v>3</v>
      </c>
      <c r="BE9" s="5">
        <f>SUMPRODUCT(BE3:BE5*$I$3:$I$5)</f>
        <v>3</v>
      </c>
      <c r="BF9" s="5">
        <f>SUMPRODUCT(BF3:BF5*$I$3:$I$5)</f>
        <v>3</v>
      </c>
      <c r="BG9" s="5">
        <f>SUMPRODUCT(BG3:BG5*$I$3:$I$5)</f>
        <v>3</v>
      </c>
      <c r="BH9" s="5">
        <f>SUMPRODUCT(BH3:BH5*$I$3:$I$5)</f>
        <v>3</v>
      </c>
      <c r="BI9" s="5">
        <f>SUMPRODUCT(BI3:BI5*$I$3:$I$5)</f>
        <v>3</v>
      </c>
      <c r="BJ9" s="5">
        <f>SUMPRODUCT(BJ3:BJ5*$I$3:$I$5)</f>
        <v>3</v>
      </c>
      <c r="BK9" s="5">
        <f>SUMPRODUCT(BK3:BK5*$I$3:$I$5)</f>
        <v>3</v>
      </c>
      <c r="BL9" s="5">
        <f>SUMPRODUCT(BL3:BL5*$I$3:$I$5)</f>
        <v>3</v>
      </c>
      <c r="BM9" s="5">
        <f>SUMPRODUCT(BM3:BM5*$I$3:$I$5)</f>
        <v>3</v>
      </c>
      <c r="BN9" s="5">
        <f>SUMPRODUCT(BN3:BN5*$I$3:$I$5)</f>
        <v>3</v>
      </c>
      <c r="BO9" s="5">
        <f>SUMPRODUCT(BO3:BO5*$I$3:$I$5)</f>
        <v>3</v>
      </c>
      <c r="BP9" s="5">
        <f>SUMPRODUCT(BP3:BP5*$I$3:$I$5)</f>
        <v>3</v>
      </c>
      <c r="BQ9" s="5">
        <f>SUMPRODUCT(BQ3:BQ5*$I$3:$I$5)</f>
        <v>3</v>
      </c>
      <c r="BR9" s="5">
        <f>SUMPRODUCT(BR3:BR5*$I$3:$I$5)</f>
        <v>3</v>
      </c>
      <c r="BS9" s="5">
        <f>SUMPRODUCT(BS3:BS5*$I$3:$I$5)</f>
        <v>3</v>
      </c>
      <c r="BT9" s="5">
        <f>SUMPRODUCT(BT3:BT5*$I$3:$I$5)</f>
        <v>3</v>
      </c>
      <c r="BU9" s="5">
        <f>SUMPRODUCT(BU3:BU5*$I$3:$I$5)</f>
        <v>3</v>
      </c>
      <c r="BV9" s="5">
        <f>SUMPRODUCT(BV3:BV5*$I$3:$I$5)</f>
        <v>3</v>
      </c>
      <c r="BW9" s="5">
        <f>SUMPRODUCT(BW3:BW5*$I$3:$I$5)</f>
        <v>3</v>
      </c>
      <c r="BX9" s="5">
        <f>SUMPRODUCT(BX3:BX5*$I$3:$I$5)</f>
        <v>3</v>
      </c>
      <c r="BY9" s="5">
        <f>SUMPRODUCT(BY3:BY5*$I$3:$I$5)</f>
        <v>3</v>
      </c>
      <c r="BZ9" s="5">
        <f>SUMPRODUCT(BZ3:BZ5*$I$3:$I$5)</f>
        <v>3</v>
      </c>
      <c r="CA9" s="5">
        <f>SUMPRODUCT(CA3:CA5*$I$3:$I$5)</f>
        <v>3</v>
      </c>
      <c r="CB9" s="5">
        <f>SUMPRODUCT(CB3:CB5*$I$3:$I$5)</f>
        <v>3</v>
      </c>
      <c r="CC9" s="5">
        <f>SUMPRODUCT(CC3:CC5*$I$3:$I$5)</f>
        <v>3</v>
      </c>
      <c r="CD9" s="5">
        <f>SUMPRODUCT(CD3:CD5*$I$3:$I$5)</f>
        <v>3</v>
      </c>
      <c r="CE9" s="5">
        <f>SUMPRODUCT(CE3:CE5*$I$3:$I$5)</f>
        <v>3</v>
      </c>
      <c r="CF9" s="5">
        <f>SUMPRODUCT(CF3:CF5*$I$3:$I$5)</f>
        <v>3</v>
      </c>
      <c r="CG9" s="5">
        <f>SUMPRODUCT(CG3:CG5*$I$3:$I$5)</f>
        <v>3</v>
      </c>
      <c r="CH9" s="5">
        <f>SUMPRODUCT(CH3:CH5*$I$3:$I$5)</f>
        <v>3</v>
      </c>
      <c r="CI9" s="5">
        <f>SUMPRODUCT(CI3:CI5*$I$3:$I$5)</f>
        <v>3</v>
      </c>
      <c r="CJ9" s="5">
        <f>SUMPRODUCT(CJ3:CJ5*$I$3:$I$5)</f>
        <v>3</v>
      </c>
      <c r="CK9" s="5">
        <f>SUMPRODUCT(CK3:CK5*$I$3:$I$5)</f>
        <v>3</v>
      </c>
      <c r="CL9" s="5">
        <f>SUMPRODUCT(CL3:CL5*$I$3:$I$5)</f>
        <v>3</v>
      </c>
      <c r="CM9" s="5">
        <f>SUMPRODUCT(CM3:CM5*$I$3:$I$5)</f>
        <v>3</v>
      </c>
      <c r="CN9" s="5">
        <f>SUMPRODUCT(CN3:CN5*$I$3:$I$5)</f>
        <v>3</v>
      </c>
      <c r="CO9" s="5">
        <f>SUMPRODUCT(CO3:CO5*$I$3:$I$5)</f>
        <v>3</v>
      </c>
      <c r="CP9" s="5">
        <f>SUMPRODUCT(CP3:CP5*$I$3:$I$5)</f>
        <v>3</v>
      </c>
      <c r="CQ9" s="5">
        <f>SUMPRODUCT(CQ3:CQ5*$I$3:$I$5)</f>
        <v>3</v>
      </c>
      <c r="CR9" s="5">
        <f>SUMPRODUCT(CR3:CR5*$I$3:$I$5)</f>
        <v>3</v>
      </c>
      <c r="CS9" s="5">
        <f>SUMPRODUCT(CS3:CS5*$I$3:$I$5)</f>
        <v>3</v>
      </c>
      <c r="CT9" s="5">
        <f>SUMPRODUCT(CT3:CT5*$I$3:$I$5)</f>
        <v>3</v>
      </c>
      <c r="CU9" s="5">
        <f>SUMPRODUCT(CU3:CU5*$I$3:$I$5)</f>
        <v>3</v>
      </c>
      <c r="CV9" s="5">
        <f>SUMPRODUCT(CV3:CV5*$I$3:$I$5)</f>
        <v>3</v>
      </c>
      <c r="CW9" s="5">
        <f>SUMPRODUCT(CW3:CW5*$I$3:$I$5)</f>
        <v>3</v>
      </c>
      <c r="CX9" s="5">
        <f>SUMPRODUCT(CX3:CX5*$I$3:$I$5)</f>
        <v>3</v>
      </c>
      <c r="CY9" s="5">
        <f>SUMPRODUCT(CY3:CY5*$I$3:$I$5)</f>
        <v>3</v>
      </c>
      <c r="CZ9" s="5">
        <f>SUMPRODUCT(CZ3:CZ5*$I$3:$I$5)</f>
        <v>3</v>
      </c>
      <c r="DA9" s="5">
        <f>SUMPRODUCT(DA3:DA5*$I$3:$I$5)</f>
        <v>3</v>
      </c>
      <c r="DB9" s="5">
        <f>SUMPRODUCT(DB3:DB5*$I$3:$I$5)</f>
        <v>3</v>
      </c>
      <c r="DC9" s="5">
        <f>SUMPRODUCT(DC3:DC5*$I$3:$I$5)</f>
        <v>3</v>
      </c>
      <c r="DD9" s="5">
        <f>SUMPRODUCT(DD3:DD5*$I$3:$I$5)</f>
        <v>3</v>
      </c>
      <c r="DE9" s="5">
        <f>SUMPRODUCT(DE3:DE5*$I$3:$I$5)</f>
        <v>3</v>
      </c>
      <c r="DF9" s="5">
        <f>SUMPRODUCT(DF3:DF5*$I$3:$I$5)</f>
        <v>3</v>
      </c>
      <c r="DG9" s="5">
        <f>SUMPRODUCT(DG3:DG5*$I$3:$I$5)</f>
        <v>3</v>
      </c>
      <c r="DH9" s="5">
        <f>SUMPRODUCT(DH3:DH5*$I$3:$I$5)</f>
        <v>3</v>
      </c>
      <c r="DI9" s="5">
        <f>SUMPRODUCT(DI3:DI5*$I$3:$I$5)</f>
        <v>3</v>
      </c>
      <c r="DJ9" s="5">
        <f>SUMPRODUCT(DJ3:DJ5*$I$3:$I$5)</f>
        <v>3</v>
      </c>
      <c r="DK9" s="5">
        <f>SUMPRODUCT(DK3:DK5*$I$3:$I$5)</f>
        <v>3</v>
      </c>
      <c r="DL9" s="5">
        <f>SUMPRODUCT(DL3:DL5*$I$3:$I$5)</f>
        <v>3</v>
      </c>
      <c r="DM9" s="5">
        <f>SUMPRODUCT(DM3:DM5*$I$3:$I$5)</f>
        <v>3</v>
      </c>
      <c r="DN9" s="5">
        <f>SUMPRODUCT(DN3:DN5*$I$3:$I$5)</f>
        <v>3</v>
      </c>
      <c r="DO9" s="5">
        <f>SUMPRODUCT(DO3:DO5*$I$3:$I$5)</f>
        <v>3</v>
      </c>
      <c r="DP9" s="5">
        <f>SUMPRODUCT(DP3:DP5*$I$3:$I$5)</f>
        <v>3</v>
      </c>
      <c r="DQ9" s="5">
        <f>SUMPRODUCT(DQ3:DQ5*$I$3:$I$5)</f>
        <v>3</v>
      </c>
      <c r="DR9" s="5">
        <f>SUMPRODUCT(DR3:DR5*$I$3:$I$5)</f>
        <v>3</v>
      </c>
      <c r="DS9" s="5">
        <f>SUMPRODUCT(DS3:DS5*$I$3:$I$5)</f>
        <v>3</v>
      </c>
      <c r="DT9" s="5">
        <f>SUMPRODUCT(DT3:DT5*$I$3:$I$5)</f>
        <v>3</v>
      </c>
      <c r="DU9" s="5">
        <f>SUMPRODUCT(DU3:DU5*$I$3:$I$5)</f>
        <v>3</v>
      </c>
      <c r="DV9" s="5">
        <f>SUMPRODUCT(DV3:DV5*$I$3:$I$5)</f>
        <v>3</v>
      </c>
      <c r="DW9" s="5">
        <f>SUMPRODUCT(DW3:DW5*$I$3:$I$5)</f>
        <v>3</v>
      </c>
      <c r="DX9" s="5">
        <f>SUMPRODUCT(DX3:DX5*$I$3:$I$5)</f>
        <v>3</v>
      </c>
      <c r="DY9" s="5">
        <f>SUMPRODUCT(DY3:DY5*$I$3:$I$5)</f>
        <v>3</v>
      </c>
      <c r="DZ9" s="5">
        <f>SUMPRODUCT(DZ3:DZ5*$I$3:$I$5)</f>
        <v>3</v>
      </c>
      <c r="EA9" s="5">
        <f>SUMPRODUCT(EA3:EA5*$I$3:$I$5)</f>
        <v>3</v>
      </c>
      <c r="EB9" s="5">
        <f>SUMPRODUCT(EB3:EB5*$I$3:$I$5)</f>
        <v>3</v>
      </c>
      <c r="EC9" s="5">
        <f>SUMPRODUCT(EC3:EC5*$I$3:$I$5)</f>
        <v>3</v>
      </c>
      <c r="ED9" s="5">
        <f>SUMPRODUCT(ED3:ED5*$I$3:$I$5)</f>
        <v>3</v>
      </c>
      <c r="EE9" s="5">
        <f>SUMPRODUCT(EE3:EE5*$I$3:$I$5)</f>
        <v>3</v>
      </c>
      <c r="EF9" s="5">
        <f>SUMPRODUCT(EF3:EF5*$I$3:$I$5)</f>
        <v>3</v>
      </c>
      <c r="EG9" s="5">
        <f>SUMPRODUCT(EG3:EG5*$I$3:$I$5)</f>
        <v>3</v>
      </c>
      <c r="EH9" s="5">
        <f>SUMPRODUCT(EH3:EH5*$I$3:$I$5)</f>
        <v>3</v>
      </c>
      <c r="EI9" s="5">
        <f>SUMPRODUCT(EI3:EI5*$I$3:$I$5)</f>
        <v>3</v>
      </c>
      <c r="EJ9" s="5">
        <f>SUMPRODUCT(EJ3:EJ5*$I$3:$I$5)</f>
        <v>3</v>
      </c>
      <c r="EK9" s="5">
        <f>SUMPRODUCT(EK3:EK5*$I$3:$I$5)</f>
        <v>3</v>
      </c>
      <c r="EL9" s="5">
        <f>SUMPRODUCT(EL3:EL5*$I$3:$I$5)</f>
        <v>3</v>
      </c>
      <c r="EM9" s="5">
        <f>SUMPRODUCT(EM3:EM5*$I$3:$I$5)</f>
        <v>3</v>
      </c>
      <c r="EN9" s="5">
        <f>SUMPRODUCT(EN3:EN5*$I$3:$I$5)</f>
        <v>3</v>
      </c>
      <c r="EO9" s="5">
        <f>SUMPRODUCT(EO3:EO5*$I$3:$I$5)</f>
        <v>3</v>
      </c>
      <c r="EP9" s="5">
        <f>SUMPRODUCT(EP3:EP5*$I$3:$I$5)</f>
        <v>3</v>
      </c>
      <c r="EQ9" s="5">
        <f>SUMPRODUCT(EQ3:EQ5*$I$3:$I$5)</f>
        <v>3</v>
      </c>
      <c r="ER9" s="5">
        <f>SUMPRODUCT(ER3:ER5*$I$3:$I$5)</f>
        <v>3</v>
      </c>
      <c r="ES9" s="5">
        <f>SUMPRODUCT(ES3:ES5*$I$3:$I$5)</f>
        <v>3</v>
      </c>
      <c r="ET9" s="5">
        <f>SUMPRODUCT(ET3:ET5*$I$3:$I$5)</f>
        <v>3</v>
      </c>
      <c r="EU9" s="5">
        <f>SUMPRODUCT(EU3:EU5*$I$3:$I$5)</f>
        <v>3</v>
      </c>
      <c r="EV9" s="5">
        <f>SUMPRODUCT(EV3:EV5*$I$3:$I$5)</f>
        <v>3</v>
      </c>
      <c r="EW9" s="5">
        <f>SUMPRODUCT(EW3:EW5*$I$3:$I$5)</f>
        <v>3</v>
      </c>
      <c r="EX9" s="5">
        <f>SUMPRODUCT(EX3:EX5*$I$3:$I$5)</f>
        <v>3</v>
      </c>
      <c r="EY9" s="5">
        <f>SUMPRODUCT(EY3:EY5*$I$3:$I$5)</f>
        <v>0</v>
      </c>
      <c r="EZ9" s="5">
        <f>SUMPRODUCT(EZ3:EZ5*$I$3:$I$5)</f>
        <v>0</v>
      </c>
      <c r="FA9" s="5">
        <f>SUMPRODUCT(FA3:FA5*$I$3:$I$5)</f>
        <v>0</v>
      </c>
      <c r="FB9" s="5">
        <f>SUMPRODUCT(FB3:FB5*$I$3:$I$5)</f>
        <v>0</v>
      </c>
      <c r="FC9" s="5">
        <f>SUMPRODUCT(FC3:FC5*$I$3:$I$5)</f>
        <v>0</v>
      </c>
      <c r="FD9" s="5">
        <f>SUMPRODUCT(FD3:FD5*$I$3:$I$5)</f>
        <v>0</v>
      </c>
      <c r="FE9" s="5">
        <f>SUMPRODUCT(FE3:FE5*$I$3:$I$5)</f>
        <v>0</v>
      </c>
      <c r="FF9" s="5">
        <f>SUMPRODUCT(FF3:FF5*$I$3:$I$5)</f>
        <v>0</v>
      </c>
      <c r="FG9" s="5">
        <f>SUMPRODUCT(FG3:FG5*$I$3:$I$5)</f>
        <v>0</v>
      </c>
      <c r="FH9" s="5">
        <f>SUMPRODUCT(FH3:FH5*$I$3:$I$5)</f>
        <v>0</v>
      </c>
      <c r="FI9" s="5">
        <f>SUMPRODUCT(FI3:FI5*$I$3:$I$5)</f>
        <v>0</v>
      </c>
      <c r="FJ9" s="5">
        <f>SUMPRODUCT(FJ3:FJ5*$I$3:$I$5)</f>
        <v>0</v>
      </c>
      <c r="FK9" s="5">
        <f>SUMPRODUCT(FK3:FK5*$I$3:$I$5)</f>
        <v>0</v>
      </c>
      <c r="FL9" s="5">
        <f>SUMPRODUCT(FL3:FL5*$I$3:$I$5)</f>
        <v>0</v>
      </c>
      <c r="FM9" s="5">
        <f>SUMPRODUCT(FM3:FM5*$I$3:$I$5)</f>
        <v>0</v>
      </c>
      <c r="FN9" s="5">
        <f>SUMPRODUCT(FN3:FN5*$I$3:$I$5)</f>
        <v>0</v>
      </c>
      <c r="FO9" s="5">
        <f>SUMPRODUCT(FO3:FO5*$I$3:$I$5)</f>
        <v>0</v>
      </c>
      <c r="FP9" s="5">
        <f>SUMPRODUCT(FP3:FP5*$I$3:$I$5)</f>
        <v>0</v>
      </c>
      <c r="FQ9" s="5">
        <f>SUMPRODUCT(FQ3:FQ5*$I$3:$I$5)</f>
        <v>0</v>
      </c>
      <c r="FR9" s="5">
        <f>SUMPRODUCT(FR3:FR5*$I$3:$I$5)</f>
        <v>0</v>
      </c>
      <c r="FS9" s="5">
        <f>SUMPRODUCT(FS3:FS5*$I$3:$I$5)</f>
        <v>0</v>
      </c>
      <c r="FT9" s="5">
        <f>SUMPRODUCT(FT3:FT5*$I$3:$I$5)</f>
        <v>0</v>
      </c>
      <c r="FU9" s="5">
        <f>SUMPRODUCT(FU3:FU5*$I$3:$I$5)</f>
        <v>0</v>
      </c>
      <c r="FV9" s="5">
        <f>SUMPRODUCT(FV3:FV5*$I$3:$I$5)</f>
        <v>0</v>
      </c>
      <c r="FW9" s="5">
        <f>SUMPRODUCT(FW3:FW5*$I$3:$I$5)</f>
        <v>0</v>
      </c>
    </row>
    <row r="10" spans="1:179" outlineLevel="1" x14ac:dyDescent="0.35">
      <c r="C10" s="5" t="s">
        <v>66</v>
      </c>
      <c r="K10" s="32">
        <f>EOMONTH(Assumptions!G4,-1)</f>
        <v>42004</v>
      </c>
      <c r="L10" s="6">
        <f>EOMONTH(K10,L9)</f>
        <v>42369</v>
      </c>
      <c r="M10" s="6">
        <f>EOMONTH(L10,M9)</f>
        <v>42735</v>
      </c>
      <c r="N10" s="6">
        <f>EOMONTH(M10,N9)</f>
        <v>43100</v>
      </c>
      <c r="O10" s="6">
        <f>EOMONTH(N10,O9)</f>
        <v>43131</v>
      </c>
      <c r="P10" s="6">
        <f>EOMONTH(O10,P9)</f>
        <v>43159</v>
      </c>
      <c r="Q10" s="6">
        <f>EOMONTH(P10,Q9)</f>
        <v>43190</v>
      </c>
      <c r="R10" s="6">
        <f>EOMONTH(Q10,R9)</f>
        <v>43220</v>
      </c>
      <c r="S10" s="6">
        <f>EOMONTH(R10,S9)</f>
        <v>43251</v>
      </c>
      <c r="T10" s="6">
        <f>EOMONTH(S10,T9)</f>
        <v>43281</v>
      </c>
      <c r="U10" s="6">
        <f>EOMONTH(T10,U9)</f>
        <v>43312</v>
      </c>
      <c r="V10" s="6">
        <f>EOMONTH(U10,V9)</f>
        <v>43343</v>
      </c>
      <c r="W10" s="6">
        <f>EOMONTH(V10,W9)</f>
        <v>43373</v>
      </c>
      <c r="X10" s="6">
        <f>EOMONTH(W10,X9)</f>
        <v>43404</v>
      </c>
      <c r="Y10" s="6">
        <f>EOMONTH(X10,Y9)</f>
        <v>43434</v>
      </c>
      <c r="Z10" s="6">
        <f>EOMONTH(Y10,Z9)</f>
        <v>43465</v>
      </c>
      <c r="AA10" s="6">
        <f>EOMONTH(Z10,AA9)</f>
        <v>43496</v>
      </c>
      <c r="AB10" s="6">
        <f>EOMONTH(AA10,AB9)</f>
        <v>43524</v>
      </c>
      <c r="AC10" s="6">
        <f>EOMONTH(AB10,AC9)</f>
        <v>43555</v>
      </c>
      <c r="AD10" s="6">
        <f>EOMONTH(AC10,AD9)</f>
        <v>43585</v>
      </c>
      <c r="AE10" s="6">
        <f>EOMONTH(AD10,AE9)</f>
        <v>43616</v>
      </c>
      <c r="AF10" s="6">
        <f>EOMONTH(AE10,AF9)</f>
        <v>43646</v>
      </c>
      <c r="AG10" s="6">
        <f>EOMONTH(AF10,AG9)</f>
        <v>43677</v>
      </c>
      <c r="AH10" s="6">
        <f>EOMONTH(AG10,AH9)</f>
        <v>43708</v>
      </c>
      <c r="AI10" s="6">
        <f>EOMONTH(AH10,AI9)</f>
        <v>43738</v>
      </c>
      <c r="AJ10" s="6">
        <f>EOMONTH(AI10,AJ9)</f>
        <v>43769</v>
      </c>
      <c r="AK10" s="6">
        <f>EOMONTH(AJ10,AK9)</f>
        <v>43799</v>
      </c>
      <c r="AL10" s="6">
        <f>EOMONTH(AK10,AL9)</f>
        <v>43830</v>
      </c>
      <c r="AM10" s="6">
        <f>EOMONTH(AL10,AM9)</f>
        <v>43861</v>
      </c>
      <c r="AN10" s="6">
        <f>EOMONTH(AM10,AN9)</f>
        <v>43890</v>
      </c>
      <c r="AO10" s="6">
        <f>EOMONTH(AN10,AO9)</f>
        <v>43921</v>
      </c>
      <c r="AP10" s="6">
        <f>EOMONTH(AO10,AP9)</f>
        <v>43951</v>
      </c>
      <c r="AQ10" s="6">
        <f>EOMONTH(AP10,AQ9)</f>
        <v>43982</v>
      </c>
      <c r="AR10" s="6">
        <f>EOMONTH(AQ10,AR9)</f>
        <v>44012</v>
      </c>
      <c r="AS10" s="6">
        <f>EOMONTH(AR10,AS9)</f>
        <v>44043</v>
      </c>
      <c r="AT10" s="6">
        <f>EOMONTH(AS10,AT9)</f>
        <v>44074</v>
      </c>
      <c r="AU10" s="6">
        <f>EOMONTH(AT10,AU9)</f>
        <v>44104</v>
      </c>
      <c r="AV10" s="6">
        <f>EOMONTH(AU10,AV9)</f>
        <v>44135</v>
      </c>
      <c r="AW10" s="6">
        <f>EOMONTH(AV10,AW9)</f>
        <v>44165</v>
      </c>
      <c r="AX10" s="6">
        <f>EOMONTH(AW10,AX9)</f>
        <v>44196</v>
      </c>
      <c r="AY10" s="6">
        <f>EOMONTH(AX10,AY9)</f>
        <v>44227</v>
      </c>
      <c r="AZ10" s="6">
        <f>EOMONTH(AY10,AZ9)</f>
        <v>44255</v>
      </c>
      <c r="BA10" s="6">
        <f>EOMONTH(AZ10,BA9)</f>
        <v>44286</v>
      </c>
      <c r="BB10" s="6">
        <f>EOMONTH(BA10,BB9)</f>
        <v>44316</v>
      </c>
      <c r="BC10" s="6">
        <f>EOMONTH(BB10,BC9)</f>
        <v>44408</v>
      </c>
      <c r="BD10" s="6">
        <f>EOMONTH(BC10,BD9)</f>
        <v>44500</v>
      </c>
      <c r="BE10" s="6">
        <f>EOMONTH(BD10,BE9)</f>
        <v>44592</v>
      </c>
      <c r="BF10" s="6">
        <f>EOMONTH(BE10,BF9)</f>
        <v>44681</v>
      </c>
      <c r="BG10" s="6">
        <f>EOMONTH(BF10,BG9)</f>
        <v>44773</v>
      </c>
      <c r="BH10" s="6">
        <f>EOMONTH(BG10,BH9)</f>
        <v>44865</v>
      </c>
      <c r="BI10" s="6">
        <f>EOMONTH(BH10,BI9)</f>
        <v>44957</v>
      </c>
      <c r="BJ10" s="6">
        <f>EOMONTH(BI10,BJ9)</f>
        <v>45046</v>
      </c>
      <c r="BK10" s="6">
        <f>EOMONTH(BJ10,BK9)</f>
        <v>45138</v>
      </c>
      <c r="BL10" s="6">
        <f>EOMONTH(BK10,BL9)</f>
        <v>45230</v>
      </c>
      <c r="BM10" s="6">
        <f>EOMONTH(BL10,BM9)</f>
        <v>45322</v>
      </c>
      <c r="BN10" s="6">
        <f>EOMONTH(BM10,BN9)</f>
        <v>45412</v>
      </c>
      <c r="BO10" s="6">
        <f>EOMONTH(BN10,BO9)</f>
        <v>45504</v>
      </c>
      <c r="BP10" s="6">
        <f>EOMONTH(BO10,BP9)</f>
        <v>45596</v>
      </c>
      <c r="BQ10" s="6">
        <f>EOMONTH(BP10,BQ9)</f>
        <v>45688</v>
      </c>
      <c r="BR10" s="6">
        <f>EOMONTH(BQ10,BR9)</f>
        <v>45777</v>
      </c>
      <c r="BS10" s="6">
        <f>EOMONTH(BR10,BS9)</f>
        <v>45869</v>
      </c>
      <c r="BT10" s="6">
        <f>EOMONTH(BS10,BT9)</f>
        <v>45961</v>
      </c>
      <c r="BU10" s="6">
        <f>EOMONTH(BT10,BU9)</f>
        <v>46053</v>
      </c>
      <c r="BV10" s="6">
        <f>EOMONTH(BU10,BV9)</f>
        <v>46142</v>
      </c>
      <c r="BW10" s="6">
        <f>EOMONTH(BV10,BW9)</f>
        <v>46234</v>
      </c>
      <c r="BX10" s="6">
        <f>EOMONTH(BW10,BX9)</f>
        <v>46326</v>
      </c>
      <c r="BY10" s="6">
        <f>EOMONTH(BX10,BY9)</f>
        <v>46418</v>
      </c>
      <c r="BZ10" s="6">
        <f>EOMONTH(BY10,BZ9)</f>
        <v>46507</v>
      </c>
      <c r="CA10" s="6">
        <f>EOMONTH(BZ10,CA9)</f>
        <v>46599</v>
      </c>
      <c r="CB10" s="6">
        <f>EOMONTH(CA10,CB9)</f>
        <v>46691</v>
      </c>
      <c r="CC10" s="6">
        <f>EOMONTH(CB10,CC9)</f>
        <v>46783</v>
      </c>
      <c r="CD10" s="6">
        <f>EOMONTH(CC10,CD9)</f>
        <v>46873</v>
      </c>
      <c r="CE10" s="6">
        <f>EOMONTH(CD10,CE9)</f>
        <v>46965</v>
      </c>
      <c r="CF10" s="6">
        <f>EOMONTH(CE10,CF9)</f>
        <v>47057</v>
      </c>
      <c r="CG10" s="6">
        <f>EOMONTH(CF10,CG9)</f>
        <v>47149</v>
      </c>
      <c r="CH10" s="6">
        <f>EOMONTH(CG10,CH9)</f>
        <v>47238</v>
      </c>
      <c r="CI10" s="6">
        <f>EOMONTH(CH10,CI9)</f>
        <v>47330</v>
      </c>
      <c r="CJ10" s="6">
        <f>EOMONTH(CI10,CJ9)</f>
        <v>47422</v>
      </c>
      <c r="CK10" s="6">
        <f>EOMONTH(CJ10,CK9)</f>
        <v>47514</v>
      </c>
      <c r="CL10" s="6">
        <f>EOMONTH(CK10,CL9)</f>
        <v>47603</v>
      </c>
      <c r="CM10" s="6">
        <f>EOMONTH(CL10,CM9)</f>
        <v>47695</v>
      </c>
      <c r="CN10" s="6">
        <f>EOMONTH(CM10,CN9)</f>
        <v>47787</v>
      </c>
      <c r="CO10" s="6">
        <f>EOMONTH(CN10,CO9)</f>
        <v>47879</v>
      </c>
      <c r="CP10" s="6">
        <f>EOMONTH(CO10,CP9)</f>
        <v>47968</v>
      </c>
      <c r="CQ10" s="6">
        <f>EOMONTH(CP10,CQ9)</f>
        <v>48060</v>
      </c>
      <c r="CR10" s="6">
        <f>EOMONTH(CQ10,CR9)</f>
        <v>48152</v>
      </c>
      <c r="CS10" s="6">
        <f>EOMONTH(CR10,CS9)</f>
        <v>48244</v>
      </c>
      <c r="CT10" s="6">
        <f>EOMONTH(CS10,CT9)</f>
        <v>48334</v>
      </c>
      <c r="CU10" s="6">
        <f>EOMONTH(CT10,CU9)</f>
        <v>48426</v>
      </c>
      <c r="CV10" s="6">
        <f>EOMONTH(CU10,CV9)</f>
        <v>48518</v>
      </c>
      <c r="CW10" s="6">
        <f>EOMONTH(CV10,CW9)</f>
        <v>48610</v>
      </c>
      <c r="CX10" s="6">
        <f>EOMONTH(CW10,CX9)</f>
        <v>48699</v>
      </c>
      <c r="CY10" s="6">
        <f>EOMONTH(CX10,CY9)</f>
        <v>48791</v>
      </c>
      <c r="CZ10" s="6">
        <f>EOMONTH(CY10,CZ9)</f>
        <v>48883</v>
      </c>
      <c r="DA10" s="6">
        <f>EOMONTH(CZ10,DA9)</f>
        <v>48975</v>
      </c>
      <c r="DB10" s="6">
        <f>EOMONTH(DA10,DB9)</f>
        <v>49064</v>
      </c>
      <c r="DC10" s="6">
        <f>EOMONTH(DB10,DC9)</f>
        <v>49156</v>
      </c>
      <c r="DD10" s="6">
        <f>EOMONTH(DC10,DD9)</f>
        <v>49248</v>
      </c>
      <c r="DE10" s="6">
        <f>EOMONTH(DD10,DE9)</f>
        <v>49340</v>
      </c>
      <c r="DF10" s="6">
        <f>EOMONTH(DE10,DF9)</f>
        <v>49429</v>
      </c>
      <c r="DG10" s="6">
        <f>EOMONTH(DF10,DG9)</f>
        <v>49521</v>
      </c>
      <c r="DH10" s="6">
        <f>EOMONTH(DG10,DH9)</f>
        <v>49613</v>
      </c>
      <c r="DI10" s="6">
        <f>EOMONTH(DH10,DI9)</f>
        <v>49705</v>
      </c>
      <c r="DJ10" s="6">
        <f>EOMONTH(DI10,DJ9)</f>
        <v>49795</v>
      </c>
      <c r="DK10" s="6">
        <f>EOMONTH(DJ10,DK9)</f>
        <v>49887</v>
      </c>
      <c r="DL10" s="6">
        <f>EOMONTH(DK10,DL9)</f>
        <v>49979</v>
      </c>
      <c r="DM10" s="6">
        <f>EOMONTH(DL10,DM9)</f>
        <v>50071</v>
      </c>
      <c r="DN10" s="6">
        <f>EOMONTH(DM10,DN9)</f>
        <v>50160</v>
      </c>
      <c r="DO10" s="6">
        <f>EOMONTH(DN10,DO9)</f>
        <v>50252</v>
      </c>
      <c r="DP10" s="6">
        <f>EOMONTH(DO10,DP9)</f>
        <v>50344</v>
      </c>
      <c r="DQ10" s="6">
        <f>EOMONTH(DP10,DQ9)</f>
        <v>50436</v>
      </c>
      <c r="DR10" s="6">
        <f>EOMONTH(DQ10,DR9)</f>
        <v>50525</v>
      </c>
      <c r="DS10" s="6">
        <f>EOMONTH(DR10,DS9)</f>
        <v>50617</v>
      </c>
      <c r="DT10" s="6">
        <f>EOMONTH(DS10,DT9)</f>
        <v>50709</v>
      </c>
      <c r="DU10" s="6">
        <f>EOMONTH(DT10,DU9)</f>
        <v>50801</v>
      </c>
      <c r="DV10" s="6">
        <f>EOMONTH(DU10,DV9)</f>
        <v>50890</v>
      </c>
      <c r="DW10" s="6">
        <f>EOMONTH(DV10,DW9)</f>
        <v>50982</v>
      </c>
      <c r="DX10" s="6">
        <f>EOMONTH(DW10,DX9)</f>
        <v>51074</v>
      </c>
      <c r="DY10" s="6">
        <f>EOMONTH(DX10,DY9)</f>
        <v>51166</v>
      </c>
      <c r="DZ10" s="6">
        <f>EOMONTH(DY10,DZ9)</f>
        <v>51256</v>
      </c>
      <c r="EA10" s="6">
        <f>EOMONTH(DZ10,EA9)</f>
        <v>51348</v>
      </c>
      <c r="EB10" s="6">
        <f>EOMONTH(EA10,EB9)</f>
        <v>51440</v>
      </c>
      <c r="EC10" s="6">
        <f>EOMONTH(EB10,EC9)</f>
        <v>51532</v>
      </c>
      <c r="ED10" s="6">
        <f>EOMONTH(EC10,ED9)</f>
        <v>51621</v>
      </c>
      <c r="EE10" s="6">
        <f>EOMONTH(ED10,EE9)</f>
        <v>51713</v>
      </c>
      <c r="EF10" s="6">
        <f>EOMONTH(EE10,EF9)</f>
        <v>51805</v>
      </c>
      <c r="EG10" s="6">
        <f>EOMONTH(EF10,EG9)</f>
        <v>51897</v>
      </c>
      <c r="EH10" s="6">
        <f>EOMONTH(EG10,EH9)</f>
        <v>51986</v>
      </c>
      <c r="EI10" s="6">
        <f>EOMONTH(EH10,EI9)</f>
        <v>52078</v>
      </c>
      <c r="EJ10" s="6">
        <f>EOMONTH(EI10,EJ9)</f>
        <v>52170</v>
      </c>
      <c r="EK10" s="6">
        <f>EOMONTH(EJ10,EK9)</f>
        <v>52262</v>
      </c>
      <c r="EL10" s="6">
        <f>EOMONTH(EK10,EL9)</f>
        <v>52351</v>
      </c>
      <c r="EM10" s="6">
        <f>EOMONTH(EL10,EM9)</f>
        <v>52443</v>
      </c>
      <c r="EN10" s="6">
        <f>EOMONTH(EM10,EN9)</f>
        <v>52535</v>
      </c>
      <c r="EO10" s="6">
        <f>EOMONTH(EN10,EO9)</f>
        <v>52627</v>
      </c>
      <c r="EP10" s="6">
        <f>EOMONTH(EO10,EP9)</f>
        <v>52717</v>
      </c>
      <c r="EQ10" s="6">
        <f>EOMONTH(EP10,EQ9)</f>
        <v>52809</v>
      </c>
      <c r="ER10" s="6">
        <f>EOMONTH(EQ10,ER9)</f>
        <v>52901</v>
      </c>
      <c r="ES10" s="6">
        <f>EOMONTH(ER10,ES9)</f>
        <v>52993</v>
      </c>
      <c r="ET10" s="6">
        <f>EOMONTH(ES10,ET9)</f>
        <v>53082</v>
      </c>
      <c r="EU10" s="6">
        <f>EOMONTH(ET10,EU9)</f>
        <v>53174</v>
      </c>
      <c r="EV10" s="6">
        <f>EOMONTH(EU10,EV9)</f>
        <v>53266</v>
      </c>
      <c r="EW10" s="6">
        <f>EOMONTH(EV10,EW9)</f>
        <v>53358</v>
      </c>
      <c r="EX10" s="6">
        <f>EOMONTH(EW10,EX9)</f>
        <v>53447</v>
      </c>
      <c r="EY10" s="6">
        <f>EOMONTH(EX10,EY9)</f>
        <v>53447</v>
      </c>
      <c r="EZ10" s="6">
        <f>EOMONTH(EY10,EZ9)</f>
        <v>53447</v>
      </c>
      <c r="FA10" s="6">
        <f>EOMONTH(EZ10,FA9)</f>
        <v>53447</v>
      </c>
      <c r="FB10" s="6">
        <f>EOMONTH(FA10,FB9)</f>
        <v>53447</v>
      </c>
      <c r="FC10" s="6">
        <f>EOMONTH(FB10,FC9)</f>
        <v>53447</v>
      </c>
      <c r="FD10" s="6">
        <f>EOMONTH(FC10,FD9)</f>
        <v>53447</v>
      </c>
      <c r="FE10" s="6">
        <f>EOMONTH(FD10,FE9)</f>
        <v>53447</v>
      </c>
      <c r="FF10" s="6">
        <f>EOMONTH(FE10,FF9)</f>
        <v>53447</v>
      </c>
      <c r="FG10" s="6">
        <f>EOMONTH(FF10,FG9)</f>
        <v>53447</v>
      </c>
      <c r="FH10" s="6">
        <f>EOMONTH(FG10,FH9)</f>
        <v>53447</v>
      </c>
      <c r="FI10" s="6">
        <f>EOMONTH(FH10,FI9)</f>
        <v>53447</v>
      </c>
      <c r="FJ10" s="6">
        <f>EOMONTH(FI10,FJ9)</f>
        <v>53447</v>
      </c>
      <c r="FK10" s="6">
        <f>EOMONTH(FJ10,FK9)</f>
        <v>53447</v>
      </c>
      <c r="FL10" s="6">
        <f>EOMONTH(FK10,FL9)</f>
        <v>53447</v>
      </c>
      <c r="FM10" s="6">
        <f>EOMONTH(FL10,FM9)</f>
        <v>53447</v>
      </c>
      <c r="FN10" s="6">
        <f>EOMONTH(FM10,FN9)</f>
        <v>53447</v>
      </c>
      <c r="FO10" s="6">
        <f>EOMONTH(FN10,FO9)</f>
        <v>53447</v>
      </c>
      <c r="FP10" s="6">
        <f>EOMONTH(FO10,FP9)</f>
        <v>53447</v>
      </c>
      <c r="FQ10" s="6">
        <f>EOMONTH(FP10,FQ9)</f>
        <v>53447</v>
      </c>
      <c r="FR10" s="6">
        <f>EOMONTH(FQ10,FR9)</f>
        <v>53447</v>
      </c>
      <c r="FS10" s="6">
        <f>EOMONTH(FR10,FS9)</f>
        <v>53447</v>
      </c>
      <c r="FT10" s="6">
        <f>EOMONTH(FS10,FT9)</f>
        <v>53447</v>
      </c>
      <c r="FU10" s="6">
        <f>EOMONTH(FT10,FU9)</f>
        <v>53447</v>
      </c>
      <c r="FV10" s="6">
        <f>EOMONTH(FU10,FV9)</f>
        <v>53447</v>
      </c>
      <c r="FW10" s="6">
        <f>EOMONTH(FV10,FW9)</f>
        <v>53447</v>
      </c>
    </row>
    <row r="11" spans="1:179" outlineLevel="1" x14ac:dyDescent="0.35">
      <c r="C11" s="5" t="s">
        <v>68</v>
      </c>
      <c r="K11" s="6"/>
      <c r="L11" s="6">
        <f>K10+1</f>
        <v>42005</v>
      </c>
      <c r="M11" s="6">
        <f>L10+1</f>
        <v>42370</v>
      </c>
      <c r="N11" s="6">
        <f>M10+1</f>
        <v>42736</v>
      </c>
      <c r="O11" s="6">
        <f>N10+1</f>
        <v>43101</v>
      </c>
      <c r="P11" s="6">
        <f>O10+1</f>
        <v>43132</v>
      </c>
      <c r="Q11" s="6">
        <f>P10+1</f>
        <v>43160</v>
      </c>
      <c r="R11" s="6">
        <f>Q10+1</f>
        <v>43191</v>
      </c>
      <c r="S11" s="6">
        <f>R10+1</f>
        <v>43221</v>
      </c>
      <c r="T11" s="6">
        <f>S10+1</f>
        <v>43252</v>
      </c>
      <c r="U11" s="6">
        <f>T10+1</f>
        <v>43282</v>
      </c>
      <c r="V11" s="6">
        <f>U10+1</f>
        <v>43313</v>
      </c>
      <c r="W11" s="6">
        <f>V10+1</f>
        <v>43344</v>
      </c>
      <c r="X11" s="6">
        <f>W10+1</f>
        <v>43374</v>
      </c>
      <c r="Y11" s="6">
        <f>X10+1</f>
        <v>43405</v>
      </c>
      <c r="Z11" s="6">
        <f>Y10+1</f>
        <v>43435</v>
      </c>
      <c r="AA11" s="6">
        <f>Z10+1</f>
        <v>43466</v>
      </c>
      <c r="AB11" s="6">
        <f>AA10+1</f>
        <v>43497</v>
      </c>
      <c r="AC11" s="6">
        <f>AB10+1</f>
        <v>43525</v>
      </c>
      <c r="AD11" s="6">
        <f>AC10+1</f>
        <v>43556</v>
      </c>
      <c r="AE11" s="6">
        <f>AD10+1</f>
        <v>43586</v>
      </c>
      <c r="AF11" s="6">
        <f>AE10+1</f>
        <v>43617</v>
      </c>
      <c r="AG11" s="6">
        <f>AF10+1</f>
        <v>43647</v>
      </c>
      <c r="AH11" s="6">
        <f>AG10+1</f>
        <v>43678</v>
      </c>
      <c r="AI11" s="6">
        <f>AH10+1</f>
        <v>43709</v>
      </c>
      <c r="AJ11" s="6">
        <f>AI10+1</f>
        <v>43739</v>
      </c>
      <c r="AK11" s="6">
        <f>AJ10+1</f>
        <v>43770</v>
      </c>
      <c r="AL11" s="6">
        <f>AK10+1</f>
        <v>43800</v>
      </c>
      <c r="AM11" s="6">
        <f>AL10+1</f>
        <v>43831</v>
      </c>
      <c r="AN11" s="6">
        <f>AM10+1</f>
        <v>43862</v>
      </c>
      <c r="AO11" s="6">
        <f>AN10+1</f>
        <v>43891</v>
      </c>
      <c r="AP11" s="6">
        <f>AO10+1</f>
        <v>43922</v>
      </c>
      <c r="AQ11" s="6">
        <f>AP10+1</f>
        <v>43952</v>
      </c>
      <c r="AR11" s="6">
        <f>AQ10+1</f>
        <v>43983</v>
      </c>
      <c r="AS11" s="6">
        <f>AR10+1</f>
        <v>44013</v>
      </c>
      <c r="AT11" s="6">
        <f>AS10+1</f>
        <v>44044</v>
      </c>
      <c r="AU11" s="6">
        <f>AT10+1</f>
        <v>44075</v>
      </c>
      <c r="AV11" s="6">
        <f>AU10+1</f>
        <v>44105</v>
      </c>
      <c r="AW11" s="6">
        <f>AV10+1</f>
        <v>44136</v>
      </c>
      <c r="AX11" s="6">
        <f>AW10+1</f>
        <v>44166</v>
      </c>
      <c r="AY11" s="6">
        <f>AX10+1</f>
        <v>44197</v>
      </c>
      <c r="AZ11" s="6">
        <f>AY10+1</f>
        <v>44228</v>
      </c>
      <c r="BA11" s="6">
        <f>AZ10+1</f>
        <v>44256</v>
      </c>
      <c r="BB11" s="6">
        <f>BA10+1</f>
        <v>44287</v>
      </c>
      <c r="BC11" s="6">
        <f>BB10+1</f>
        <v>44317</v>
      </c>
      <c r="BD11" s="6">
        <f>BC10+1</f>
        <v>44409</v>
      </c>
      <c r="BE11" s="6">
        <f>BD10+1</f>
        <v>44501</v>
      </c>
      <c r="BF11" s="6">
        <f>BE10+1</f>
        <v>44593</v>
      </c>
      <c r="BG11" s="6">
        <f>BF10+1</f>
        <v>44682</v>
      </c>
      <c r="BH11" s="6">
        <f>BG10+1</f>
        <v>44774</v>
      </c>
      <c r="BI11" s="6">
        <f>BH10+1</f>
        <v>44866</v>
      </c>
      <c r="BJ11" s="6">
        <f>BI10+1</f>
        <v>44958</v>
      </c>
      <c r="BK11" s="6">
        <f>BJ10+1</f>
        <v>45047</v>
      </c>
      <c r="BL11" s="6">
        <f>BK10+1</f>
        <v>45139</v>
      </c>
      <c r="BM11" s="6">
        <f>BL10+1</f>
        <v>45231</v>
      </c>
      <c r="BN11" s="6">
        <f>BM10+1</f>
        <v>45323</v>
      </c>
      <c r="BO11" s="6">
        <f>BN10+1</f>
        <v>45413</v>
      </c>
      <c r="BP11" s="6">
        <f>BO10+1</f>
        <v>45505</v>
      </c>
      <c r="BQ11" s="6">
        <f>BP10+1</f>
        <v>45597</v>
      </c>
      <c r="BR11" s="6">
        <f>BQ10+1</f>
        <v>45689</v>
      </c>
      <c r="BS11" s="6">
        <f>BR10+1</f>
        <v>45778</v>
      </c>
      <c r="BT11" s="6">
        <f>BS10+1</f>
        <v>45870</v>
      </c>
      <c r="BU11" s="6">
        <f>BT10+1</f>
        <v>45962</v>
      </c>
      <c r="BV11" s="6">
        <f>BU10+1</f>
        <v>46054</v>
      </c>
      <c r="BW11" s="6">
        <f>BV10+1</f>
        <v>46143</v>
      </c>
      <c r="BX11" s="6">
        <f>BW10+1</f>
        <v>46235</v>
      </c>
      <c r="BY11" s="6">
        <f>BX10+1</f>
        <v>46327</v>
      </c>
      <c r="BZ11" s="6">
        <f>BY10+1</f>
        <v>46419</v>
      </c>
      <c r="CA11" s="6">
        <f>BZ10+1</f>
        <v>46508</v>
      </c>
      <c r="CB11" s="6">
        <f>CA10+1</f>
        <v>46600</v>
      </c>
      <c r="CC11" s="6">
        <f>CB10+1</f>
        <v>46692</v>
      </c>
      <c r="CD11" s="6">
        <f>CC10+1</f>
        <v>46784</v>
      </c>
      <c r="CE11" s="6">
        <f>CD10+1</f>
        <v>46874</v>
      </c>
      <c r="CF11" s="6">
        <f>CE10+1</f>
        <v>46966</v>
      </c>
      <c r="CG11" s="6">
        <f>CF10+1</f>
        <v>47058</v>
      </c>
      <c r="CH11" s="6">
        <f>CG10+1</f>
        <v>47150</v>
      </c>
      <c r="CI11" s="6">
        <f>CH10+1</f>
        <v>47239</v>
      </c>
      <c r="CJ11" s="6">
        <f>CI10+1</f>
        <v>47331</v>
      </c>
      <c r="CK11" s="6">
        <f>CJ10+1</f>
        <v>47423</v>
      </c>
      <c r="CL11" s="6">
        <f>CK10+1</f>
        <v>47515</v>
      </c>
      <c r="CM11" s="6">
        <f>CL10+1</f>
        <v>47604</v>
      </c>
      <c r="CN11" s="6">
        <f>CM10+1</f>
        <v>47696</v>
      </c>
      <c r="CO11" s="6">
        <f>CN10+1</f>
        <v>47788</v>
      </c>
      <c r="CP11" s="6">
        <f>CO10+1</f>
        <v>47880</v>
      </c>
      <c r="CQ11" s="6">
        <f>CP10+1</f>
        <v>47969</v>
      </c>
      <c r="CR11" s="6">
        <f>CQ10+1</f>
        <v>48061</v>
      </c>
      <c r="CS11" s="6">
        <f>CR10+1</f>
        <v>48153</v>
      </c>
      <c r="CT11" s="6">
        <f>CS10+1</f>
        <v>48245</v>
      </c>
      <c r="CU11" s="6">
        <f>CT10+1</f>
        <v>48335</v>
      </c>
      <c r="CV11" s="6">
        <f>CU10+1</f>
        <v>48427</v>
      </c>
      <c r="CW11" s="6">
        <f>CV10+1</f>
        <v>48519</v>
      </c>
      <c r="CX11" s="6">
        <f>CW10+1</f>
        <v>48611</v>
      </c>
      <c r="CY11" s="6">
        <f>CX10+1</f>
        <v>48700</v>
      </c>
      <c r="CZ11" s="6">
        <f>CY10+1</f>
        <v>48792</v>
      </c>
      <c r="DA11" s="6">
        <f>CZ10+1</f>
        <v>48884</v>
      </c>
      <c r="DB11" s="6">
        <f>DA10+1</f>
        <v>48976</v>
      </c>
      <c r="DC11" s="6">
        <f>DB10+1</f>
        <v>49065</v>
      </c>
      <c r="DD11" s="6">
        <f>DC10+1</f>
        <v>49157</v>
      </c>
      <c r="DE11" s="6">
        <f>DD10+1</f>
        <v>49249</v>
      </c>
      <c r="DF11" s="6">
        <f>DE10+1</f>
        <v>49341</v>
      </c>
      <c r="DG11" s="6">
        <f>DF10+1</f>
        <v>49430</v>
      </c>
      <c r="DH11" s="6">
        <f>DG10+1</f>
        <v>49522</v>
      </c>
      <c r="DI11" s="6">
        <f>DH10+1</f>
        <v>49614</v>
      </c>
      <c r="DJ11" s="6">
        <f>DI10+1</f>
        <v>49706</v>
      </c>
      <c r="DK11" s="6">
        <f>DJ10+1</f>
        <v>49796</v>
      </c>
      <c r="DL11" s="6">
        <f>DK10+1</f>
        <v>49888</v>
      </c>
      <c r="DM11" s="6">
        <f>DL10+1</f>
        <v>49980</v>
      </c>
      <c r="DN11" s="6">
        <f>DM10+1</f>
        <v>50072</v>
      </c>
      <c r="DO11" s="6">
        <f>DN10+1</f>
        <v>50161</v>
      </c>
      <c r="DP11" s="6">
        <f>DO10+1</f>
        <v>50253</v>
      </c>
      <c r="DQ11" s="6">
        <f>DP10+1</f>
        <v>50345</v>
      </c>
      <c r="DR11" s="6">
        <f>DQ10+1</f>
        <v>50437</v>
      </c>
      <c r="DS11" s="6">
        <f>DR10+1</f>
        <v>50526</v>
      </c>
      <c r="DT11" s="6">
        <f>DS10+1</f>
        <v>50618</v>
      </c>
      <c r="DU11" s="6">
        <f>DT10+1</f>
        <v>50710</v>
      </c>
      <c r="DV11" s="6">
        <f>DU10+1</f>
        <v>50802</v>
      </c>
      <c r="DW11" s="6">
        <f>DV10+1</f>
        <v>50891</v>
      </c>
      <c r="DX11" s="6">
        <f>DW10+1</f>
        <v>50983</v>
      </c>
      <c r="DY11" s="6">
        <f>DX10+1</f>
        <v>51075</v>
      </c>
      <c r="DZ11" s="6">
        <f>DY10+1</f>
        <v>51167</v>
      </c>
      <c r="EA11" s="6">
        <f>DZ10+1</f>
        <v>51257</v>
      </c>
      <c r="EB11" s="6">
        <f>EA10+1</f>
        <v>51349</v>
      </c>
      <c r="EC11" s="6">
        <f>EB10+1</f>
        <v>51441</v>
      </c>
      <c r="ED11" s="6">
        <f>EC10+1</f>
        <v>51533</v>
      </c>
      <c r="EE11" s="6">
        <f>ED10+1</f>
        <v>51622</v>
      </c>
      <c r="EF11" s="6">
        <f>EE10+1</f>
        <v>51714</v>
      </c>
      <c r="EG11" s="6">
        <f>EF10+1</f>
        <v>51806</v>
      </c>
      <c r="EH11" s="6">
        <f>EG10+1</f>
        <v>51898</v>
      </c>
      <c r="EI11" s="6">
        <f>EH10+1</f>
        <v>51987</v>
      </c>
      <c r="EJ11" s="6">
        <f>EI10+1</f>
        <v>52079</v>
      </c>
      <c r="EK11" s="6">
        <f>EJ10+1</f>
        <v>52171</v>
      </c>
      <c r="EL11" s="6">
        <f>EK10+1</f>
        <v>52263</v>
      </c>
      <c r="EM11" s="6">
        <f>EL10+1</f>
        <v>52352</v>
      </c>
      <c r="EN11" s="6">
        <f>EM10+1</f>
        <v>52444</v>
      </c>
      <c r="EO11" s="6">
        <f>EN10+1</f>
        <v>52536</v>
      </c>
      <c r="EP11" s="6">
        <f>EO10+1</f>
        <v>52628</v>
      </c>
      <c r="EQ11" s="6">
        <f>EP10+1</f>
        <v>52718</v>
      </c>
      <c r="ER11" s="6">
        <f>EQ10+1</f>
        <v>52810</v>
      </c>
      <c r="ES11" s="6">
        <f>ER10+1</f>
        <v>52902</v>
      </c>
      <c r="ET11" s="6">
        <f>ES10+1</f>
        <v>52994</v>
      </c>
      <c r="EU11" s="6">
        <f>ET10+1</f>
        <v>53083</v>
      </c>
      <c r="EV11" s="6">
        <f>EU10+1</f>
        <v>53175</v>
      </c>
      <c r="EW11" s="6">
        <f>EV10+1</f>
        <v>53267</v>
      </c>
      <c r="EX11" s="6">
        <f>EW10+1</f>
        <v>53359</v>
      </c>
      <c r="EY11" s="6">
        <f>EX10+1</f>
        <v>53448</v>
      </c>
      <c r="EZ11" s="6">
        <f>EY10+1</f>
        <v>53448</v>
      </c>
      <c r="FA11" s="6">
        <f>EZ10+1</f>
        <v>53448</v>
      </c>
      <c r="FB11" s="6">
        <f>FA10+1</f>
        <v>53448</v>
      </c>
      <c r="FC11" s="6">
        <f>FB10+1</f>
        <v>53448</v>
      </c>
      <c r="FD11" s="6">
        <f>FC10+1</f>
        <v>53448</v>
      </c>
      <c r="FE11" s="6">
        <f>FD10+1</f>
        <v>53448</v>
      </c>
      <c r="FF11" s="6">
        <f>FE10+1</f>
        <v>53448</v>
      </c>
      <c r="FG11" s="6">
        <f>FF10+1</f>
        <v>53448</v>
      </c>
      <c r="FH11" s="6">
        <f>FG10+1</f>
        <v>53448</v>
      </c>
      <c r="FI11" s="6">
        <f>FH10+1</f>
        <v>53448</v>
      </c>
      <c r="FJ11" s="6">
        <f>FI10+1</f>
        <v>53448</v>
      </c>
      <c r="FK11" s="6">
        <f>FJ10+1</f>
        <v>53448</v>
      </c>
      <c r="FL11" s="6">
        <f>FK10+1</f>
        <v>53448</v>
      </c>
      <c r="FM11" s="6">
        <f>FL10+1</f>
        <v>53448</v>
      </c>
      <c r="FN11" s="6">
        <f>FM10+1</f>
        <v>53448</v>
      </c>
      <c r="FO11" s="6">
        <f>FN10+1</f>
        <v>53448</v>
      </c>
      <c r="FP11" s="6">
        <f>FO10+1</f>
        <v>53448</v>
      </c>
      <c r="FQ11" s="6">
        <f>FP10+1</f>
        <v>53448</v>
      </c>
      <c r="FR11" s="6">
        <f>FQ10+1</f>
        <v>53448</v>
      </c>
      <c r="FS11" s="6">
        <f>FR10+1</f>
        <v>53448</v>
      </c>
      <c r="FT11" s="6">
        <f>FS10+1</f>
        <v>53448</v>
      </c>
      <c r="FU11" s="6">
        <f>FT10+1</f>
        <v>53448</v>
      </c>
      <c r="FV11" s="6">
        <f>FU10+1</f>
        <v>53448</v>
      </c>
      <c r="FW11" s="6">
        <f>FV10+1</f>
        <v>53448</v>
      </c>
    </row>
    <row r="12" spans="1:179" outlineLevel="1" x14ac:dyDescent="0.35">
      <c r="C12" s="5" t="s">
        <v>49</v>
      </c>
      <c r="K12" s="6"/>
      <c r="L12" s="9">
        <f>YEAR(L11)</f>
        <v>2015</v>
      </c>
      <c r="M12" s="9">
        <f>YEAR(M11)</f>
        <v>2016</v>
      </c>
      <c r="N12" s="9">
        <f>YEAR(N11)</f>
        <v>2017</v>
      </c>
      <c r="O12" s="9">
        <f>YEAR(O11)</f>
        <v>2018</v>
      </c>
      <c r="P12" s="9">
        <f>YEAR(P11)</f>
        <v>2018</v>
      </c>
      <c r="Q12" s="9">
        <f>YEAR(Q11)</f>
        <v>2018</v>
      </c>
      <c r="R12" s="9">
        <f>YEAR(R11)</f>
        <v>2018</v>
      </c>
      <c r="S12" s="9">
        <f>YEAR(S11)</f>
        <v>2018</v>
      </c>
      <c r="T12" s="9">
        <f>YEAR(T11)</f>
        <v>2018</v>
      </c>
      <c r="U12" s="9">
        <f>YEAR(U11)</f>
        <v>2018</v>
      </c>
      <c r="V12" s="9">
        <f>YEAR(V11)</f>
        <v>2018</v>
      </c>
      <c r="W12" s="9">
        <f>YEAR(W11)</f>
        <v>2018</v>
      </c>
      <c r="X12" s="9">
        <f>YEAR(X11)</f>
        <v>2018</v>
      </c>
      <c r="Y12" s="9">
        <f>YEAR(Y11)</f>
        <v>2018</v>
      </c>
      <c r="Z12" s="9">
        <f>YEAR(Z11)</f>
        <v>2018</v>
      </c>
      <c r="AA12" s="9">
        <f>YEAR(AA11)</f>
        <v>2019</v>
      </c>
      <c r="AB12" s="9">
        <f>YEAR(AB11)</f>
        <v>2019</v>
      </c>
      <c r="AC12" s="9">
        <f>YEAR(AC11)</f>
        <v>2019</v>
      </c>
      <c r="AD12" s="9">
        <f>YEAR(AD11)</f>
        <v>2019</v>
      </c>
      <c r="AE12" s="9">
        <f>YEAR(AE11)</f>
        <v>2019</v>
      </c>
      <c r="AF12" s="9">
        <f>YEAR(AF11)</f>
        <v>2019</v>
      </c>
      <c r="AG12" s="9">
        <f>YEAR(AG11)</f>
        <v>2019</v>
      </c>
      <c r="AH12" s="9">
        <f>YEAR(AH11)</f>
        <v>2019</v>
      </c>
      <c r="AI12" s="9">
        <f>YEAR(AI11)</f>
        <v>2019</v>
      </c>
      <c r="AJ12" s="9">
        <f>YEAR(AJ11)</f>
        <v>2019</v>
      </c>
      <c r="AK12" s="9">
        <f>YEAR(AK11)</f>
        <v>2019</v>
      </c>
      <c r="AL12" s="9">
        <f>YEAR(AL11)</f>
        <v>2019</v>
      </c>
      <c r="AM12" s="9">
        <f>YEAR(AM11)</f>
        <v>2020</v>
      </c>
      <c r="AN12" s="9">
        <f>YEAR(AN11)</f>
        <v>2020</v>
      </c>
      <c r="AO12" s="9">
        <f>YEAR(AO11)</f>
        <v>2020</v>
      </c>
      <c r="AP12" s="9">
        <f>YEAR(AP11)</f>
        <v>2020</v>
      </c>
      <c r="AQ12" s="9">
        <f>YEAR(AQ11)</f>
        <v>2020</v>
      </c>
      <c r="AR12" s="9">
        <f>YEAR(AR11)</f>
        <v>2020</v>
      </c>
      <c r="AS12" s="9">
        <f>YEAR(AS11)</f>
        <v>2020</v>
      </c>
      <c r="AT12" s="9">
        <f>YEAR(AT11)</f>
        <v>2020</v>
      </c>
      <c r="AU12" s="9">
        <f>YEAR(AU11)</f>
        <v>2020</v>
      </c>
      <c r="AV12" s="9">
        <f>YEAR(AV11)</f>
        <v>2020</v>
      </c>
      <c r="AW12" s="9">
        <f>YEAR(AW11)</f>
        <v>2020</v>
      </c>
      <c r="AX12" s="9">
        <f>YEAR(AX11)</f>
        <v>2020</v>
      </c>
      <c r="AY12" s="9">
        <f>YEAR(AY11)</f>
        <v>2021</v>
      </c>
      <c r="AZ12" s="9">
        <f>YEAR(AZ11)</f>
        <v>2021</v>
      </c>
      <c r="BA12" s="9">
        <f>YEAR(BA11)</f>
        <v>2021</v>
      </c>
      <c r="BB12" s="9">
        <f>YEAR(BB11)</f>
        <v>2021</v>
      </c>
      <c r="BC12" s="9">
        <f>YEAR(BC11)</f>
        <v>2021</v>
      </c>
      <c r="BD12" s="9">
        <f>YEAR(BD11)</f>
        <v>2021</v>
      </c>
      <c r="BE12" s="9">
        <f>YEAR(BE11)</f>
        <v>2021</v>
      </c>
      <c r="BF12" s="9">
        <f>YEAR(BF11)</f>
        <v>2022</v>
      </c>
      <c r="BG12" s="9">
        <f>YEAR(BG11)</f>
        <v>2022</v>
      </c>
      <c r="BH12" s="9">
        <f>YEAR(BH11)</f>
        <v>2022</v>
      </c>
      <c r="BI12" s="9">
        <f>YEAR(BI11)</f>
        <v>2022</v>
      </c>
      <c r="BJ12" s="9">
        <f>YEAR(BJ11)</f>
        <v>2023</v>
      </c>
      <c r="BK12" s="9">
        <f>YEAR(BK11)</f>
        <v>2023</v>
      </c>
      <c r="BL12" s="9">
        <f>YEAR(BL11)</f>
        <v>2023</v>
      </c>
      <c r="BM12" s="9">
        <f>YEAR(BM11)</f>
        <v>2023</v>
      </c>
      <c r="BN12" s="9">
        <f>YEAR(BN11)</f>
        <v>2024</v>
      </c>
      <c r="BO12" s="9">
        <f>YEAR(BO11)</f>
        <v>2024</v>
      </c>
      <c r="BP12" s="9">
        <f>YEAR(BP11)</f>
        <v>2024</v>
      </c>
      <c r="BQ12" s="9">
        <f>YEAR(BQ11)</f>
        <v>2024</v>
      </c>
      <c r="BR12" s="9">
        <f>YEAR(BR11)</f>
        <v>2025</v>
      </c>
      <c r="BS12" s="9">
        <f>YEAR(BS11)</f>
        <v>2025</v>
      </c>
      <c r="BT12" s="9">
        <f>YEAR(BT11)</f>
        <v>2025</v>
      </c>
      <c r="BU12" s="9">
        <f>YEAR(BU11)</f>
        <v>2025</v>
      </c>
      <c r="BV12" s="9">
        <f>YEAR(BV11)</f>
        <v>2026</v>
      </c>
      <c r="BW12" s="9">
        <f>YEAR(BW11)</f>
        <v>2026</v>
      </c>
      <c r="BX12" s="9">
        <f>YEAR(BX11)</f>
        <v>2026</v>
      </c>
      <c r="BY12" s="9">
        <f>YEAR(BY11)</f>
        <v>2026</v>
      </c>
      <c r="BZ12" s="9">
        <f>YEAR(BZ11)</f>
        <v>2027</v>
      </c>
      <c r="CA12" s="9">
        <f>YEAR(CA11)</f>
        <v>2027</v>
      </c>
      <c r="CB12" s="9">
        <f>YEAR(CB11)</f>
        <v>2027</v>
      </c>
      <c r="CC12" s="9">
        <f>YEAR(CC11)</f>
        <v>2027</v>
      </c>
      <c r="CD12" s="9">
        <f>YEAR(CD11)</f>
        <v>2028</v>
      </c>
      <c r="CE12" s="9">
        <f>YEAR(CE11)</f>
        <v>2028</v>
      </c>
      <c r="CF12" s="9">
        <f>YEAR(CF11)</f>
        <v>2028</v>
      </c>
      <c r="CG12" s="9">
        <f>YEAR(CG11)</f>
        <v>2028</v>
      </c>
      <c r="CH12" s="9">
        <f>YEAR(CH11)</f>
        <v>2029</v>
      </c>
      <c r="CI12" s="9">
        <f>YEAR(CI11)</f>
        <v>2029</v>
      </c>
      <c r="CJ12" s="9">
        <f>YEAR(CJ11)</f>
        <v>2029</v>
      </c>
      <c r="CK12" s="9">
        <f>YEAR(CK11)</f>
        <v>2029</v>
      </c>
      <c r="CL12" s="9">
        <f>YEAR(CL11)</f>
        <v>2030</v>
      </c>
      <c r="CM12" s="9">
        <f>YEAR(CM11)</f>
        <v>2030</v>
      </c>
      <c r="CN12" s="9">
        <f>YEAR(CN11)</f>
        <v>2030</v>
      </c>
      <c r="CO12" s="9">
        <f>YEAR(CO11)</f>
        <v>2030</v>
      </c>
      <c r="CP12" s="9">
        <f>YEAR(CP11)</f>
        <v>2031</v>
      </c>
      <c r="CQ12" s="9">
        <f>YEAR(CQ11)</f>
        <v>2031</v>
      </c>
      <c r="CR12" s="9">
        <f>YEAR(CR11)</f>
        <v>2031</v>
      </c>
      <c r="CS12" s="9">
        <f>YEAR(CS11)</f>
        <v>2031</v>
      </c>
      <c r="CT12" s="9">
        <f>YEAR(CT11)</f>
        <v>2032</v>
      </c>
      <c r="CU12" s="9">
        <f>YEAR(CU11)</f>
        <v>2032</v>
      </c>
      <c r="CV12" s="9">
        <f>YEAR(CV11)</f>
        <v>2032</v>
      </c>
      <c r="CW12" s="9">
        <f>YEAR(CW11)</f>
        <v>2032</v>
      </c>
      <c r="CX12" s="9">
        <f>YEAR(CX11)</f>
        <v>2033</v>
      </c>
      <c r="CY12" s="9">
        <f>YEAR(CY11)</f>
        <v>2033</v>
      </c>
      <c r="CZ12" s="9">
        <f>YEAR(CZ11)</f>
        <v>2033</v>
      </c>
      <c r="DA12" s="9">
        <f>YEAR(DA11)</f>
        <v>2033</v>
      </c>
      <c r="DB12" s="9">
        <f>YEAR(DB11)</f>
        <v>2034</v>
      </c>
      <c r="DC12" s="9">
        <f>YEAR(DC11)</f>
        <v>2034</v>
      </c>
      <c r="DD12" s="9">
        <f>YEAR(DD11)</f>
        <v>2034</v>
      </c>
      <c r="DE12" s="9">
        <f>YEAR(DE11)</f>
        <v>2034</v>
      </c>
      <c r="DF12" s="9">
        <f>YEAR(DF11)</f>
        <v>2035</v>
      </c>
      <c r="DG12" s="9">
        <f>YEAR(DG11)</f>
        <v>2035</v>
      </c>
      <c r="DH12" s="9">
        <f>YEAR(DH11)</f>
        <v>2035</v>
      </c>
      <c r="DI12" s="9">
        <f>YEAR(DI11)</f>
        <v>2035</v>
      </c>
      <c r="DJ12" s="9">
        <f>YEAR(DJ11)</f>
        <v>2036</v>
      </c>
      <c r="DK12" s="9">
        <f>YEAR(DK11)</f>
        <v>2036</v>
      </c>
      <c r="DL12" s="9">
        <f>YEAR(DL11)</f>
        <v>2036</v>
      </c>
      <c r="DM12" s="9">
        <f>YEAR(DM11)</f>
        <v>2036</v>
      </c>
      <c r="DN12" s="9">
        <f>YEAR(DN11)</f>
        <v>2037</v>
      </c>
      <c r="DO12" s="9">
        <f>YEAR(DO11)</f>
        <v>2037</v>
      </c>
      <c r="DP12" s="9">
        <f>YEAR(DP11)</f>
        <v>2037</v>
      </c>
      <c r="DQ12" s="9">
        <f>YEAR(DQ11)</f>
        <v>2037</v>
      </c>
      <c r="DR12" s="9">
        <f>YEAR(DR11)</f>
        <v>2038</v>
      </c>
      <c r="DS12" s="9">
        <f>YEAR(DS11)</f>
        <v>2038</v>
      </c>
      <c r="DT12" s="9">
        <f>YEAR(DT11)</f>
        <v>2038</v>
      </c>
      <c r="DU12" s="9">
        <f>YEAR(DU11)</f>
        <v>2038</v>
      </c>
      <c r="DV12" s="9">
        <f>YEAR(DV11)</f>
        <v>2039</v>
      </c>
      <c r="DW12" s="9">
        <f>YEAR(DW11)</f>
        <v>2039</v>
      </c>
      <c r="DX12" s="9">
        <f>YEAR(DX11)</f>
        <v>2039</v>
      </c>
      <c r="DY12" s="9">
        <f>YEAR(DY11)</f>
        <v>2039</v>
      </c>
      <c r="DZ12" s="9">
        <f>YEAR(DZ11)</f>
        <v>2040</v>
      </c>
      <c r="EA12" s="9">
        <f>YEAR(EA11)</f>
        <v>2040</v>
      </c>
      <c r="EB12" s="9">
        <f>YEAR(EB11)</f>
        <v>2040</v>
      </c>
      <c r="EC12" s="9">
        <f>YEAR(EC11)</f>
        <v>2040</v>
      </c>
      <c r="ED12" s="9">
        <f>YEAR(ED11)</f>
        <v>2041</v>
      </c>
      <c r="EE12" s="9">
        <f>YEAR(EE11)</f>
        <v>2041</v>
      </c>
      <c r="EF12" s="9">
        <f>YEAR(EF11)</f>
        <v>2041</v>
      </c>
      <c r="EG12" s="9">
        <f>YEAR(EG11)</f>
        <v>2041</v>
      </c>
      <c r="EH12" s="9">
        <f>YEAR(EH11)</f>
        <v>2042</v>
      </c>
      <c r="EI12" s="9">
        <f>YEAR(EI11)</f>
        <v>2042</v>
      </c>
      <c r="EJ12" s="9">
        <f>YEAR(EJ11)</f>
        <v>2042</v>
      </c>
      <c r="EK12" s="9">
        <f>YEAR(EK11)</f>
        <v>2042</v>
      </c>
      <c r="EL12" s="9">
        <f>YEAR(EL11)</f>
        <v>2043</v>
      </c>
      <c r="EM12" s="9">
        <f>YEAR(EM11)</f>
        <v>2043</v>
      </c>
      <c r="EN12" s="9">
        <f>YEAR(EN11)</f>
        <v>2043</v>
      </c>
      <c r="EO12" s="9">
        <f>YEAR(EO11)</f>
        <v>2043</v>
      </c>
      <c r="EP12" s="9">
        <f>YEAR(EP11)</f>
        <v>2044</v>
      </c>
      <c r="EQ12" s="9">
        <f>YEAR(EQ11)</f>
        <v>2044</v>
      </c>
      <c r="ER12" s="9">
        <f>YEAR(ER11)</f>
        <v>2044</v>
      </c>
      <c r="ES12" s="9">
        <f>YEAR(ES11)</f>
        <v>2044</v>
      </c>
      <c r="ET12" s="9">
        <f>YEAR(ET11)</f>
        <v>2045</v>
      </c>
      <c r="EU12" s="9">
        <f>YEAR(EU11)</f>
        <v>2045</v>
      </c>
      <c r="EV12" s="9">
        <f>YEAR(EV11)</f>
        <v>2045</v>
      </c>
      <c r="EW12" s="9">
        <f>YEAR(EW11)</f>
        <v>2045</v>
      </c>
      <c r="EX12" s="9">
        <f>YEAR(EX11)</f>
        <v>2046</v>
      </c>
      <c r="EY12" s="9">
        <f>YEAR(EY11)</f>
        <v>2046</v>
      </c>
      <c r="EZ12" s="9">
        <f>YEAR(EZ11)</f>
        <v>2046</v>
      </c>
      <c r="FA12" s="9">
        <f>YEAR(FA11)</f>
        <v>2046</v>
      </c>
      <c r="FB12" s="9">
        <f>YEAR(FB11)</f>
        <v>2046</v>
      </c>
      <c r="FC12" s="9">
        <f>YEAR(FC11)</f>
        <v>2046</v>
      </c>
      <c r="FD12" s="9">
        <f>YEAR(FD11)</f>
        <v>2046</v>
      </c>
      <c r="FE12" s="9">
        <f>YEAR(FE11)</f>
        <v>2046</v>
      </c>
      <c r="FF12" s="9">
        <f>YEAR(FF11)</f>
        <v>2046</v>
      </c>
      <c r="FG12" s="9">
        <f>YEAR(FG11)</f>
        <v>2046</v>
      </c>
      <c r="FH12" s="9">
        <f>YEAR(FH11)</f>
        <v>2046</v>
      </c>
      <c r="FI12" s="9">
        <f>YEAR(FI11)</f>
        <v>2046</v>
      </c>
      <c r="FJ12" s="9">
        <f>YEAR(FJ11)</f>
        <v>2046</v>
      </c>
      <c r="FK12" s="9">
        <f>YEAR(FK11)</f>
        <v>2046</v>
      </c>
      <c r="FL12" s="9">
        <f>YEAR(FL11)</f>
        <v>2046</v>
      </c>
      <c r="FM12" s="9">
        <f>YEAR(FM11)</f>
        <v>2046</v>
      </c>
      <c r="FN12" s="9">
        <f>YEAR(FN11)</f>
        <v>2046</v>
      </c>
      <c r="FO12" s="9">
        <f>YEAR(FO11)</f>
        <v>2046</v>
      </c>
      <c r="FP12" s="9">
        <f>YEAR(FP11)</f>
        <v>2046</v>
      </c>
      <c r="FQ12" s="9">
        <f>YEAR(FQ11)</f>
        <v>2046</v>
      </c>
      <c r="FR12" s="9">
        <f>YEAR(FR11)</f>
        <v>2046</v>
      </c>
      <c r="FS12" s="9">
        <f>YEAR(FS11)</f>
        <v>2046</v>
      </c>
      <c r="FT12" s="9">
        <f>YEAR(FT11)</f>
        <v>2046</v>
      </c>
      <c r="FU12" s="9">
        <f>YEAR(FU11)</f>
        <v>2046</v>
      </c>
      <c r="FV12" s="9">
        <f>YEAR(FV11)</f>
        <v>2046</v>
      </c>
      <c r="FW12" s="9">
        <f>YEAR(FW11)</f>
        <v>2046</v>
      </c>
    </row>
    <row r="13" spans="1:179" x14ac:dyDescent="0.35">
      <c r="C13" s="5" t="s">
        <v>107</v>
      </c>
      <c r="K13" s="6"/>
      <c r="L13" s="9">
        <f>IF(L9,12/L9,1)</f>
        <v>1</v>
      </c>
      <c r="M13" s="9">
        <f>IF(M9,12/M9,1)</f>
        <v>1</v>
      </c>
      <c r="N13" s="9">
        <f>IF(N9,12/N9,1)</f>
        <v>1</v>
      </c>
      <c r="O13" s="9">
        <f>IF(O9,12/O9,1)</f>
        <v>12</v>
      </c>
      <c r="P13" s="9">
        <f>IF(P9,12/P9,1)</f>
        <v>12</v>
      </c>
      <c r="Q13" s="9">
        <f>IF(Q9,12/Q9,1)</f>
        <v>12</v>
      </c>
      <c r="R13" s="9">
        <f>IF(R9,12/R9,1)</f>
        <v>12</v>
      </c>
      <c r="S13" s="9">
        <f>IF(S9,12/S9,1)</f>
        <v>12</v>
      </c>
      <c r="T13" s="9">
        <f>IF(T9,12/T9,1)</f>
        <v>12</v>
      </c>
      <c r="U13" s="9">
        <f>IF(U9,12/U9,1)</f>
        <v>12</v>
      </c>
      <c r="V13" s="9">
        <f>IF(V9,12/V9,1)</f>
        <v>12</v>
      </c>
      <c r="W13" s="9">
        <f>IF(W9,12/W9,1)</f>
        <v>12</v>
      </c>
      <c r="X13" s="9">
        <f>IF(X9,12/X9,1)</f>
        <v>12</v>
      </c>
      <c r="Y13" s="9">
        <f>IF(Y9,12/Y9,1)</f>
        <v>12</v>
      </c>
      <c r="Z13" s="9">
        <f>IF(Z9,12/Z9,1)</f>
        <v>12</v>
      </c>
      <c r="AA13" s="9">
        <f>IF(AA9,12/AA9,1)</f>
        <v>12</v>
      </c>
      <c r="AB13" s="9">
        <f>IF(AB9,12/AB9,1)</f>
        <v>12</v>
      </c>
      <c r="AC13" s="9">
        <f>IF(AC9,12/AC9,1)</f>
        <v>12</v>
      </c>
      <c r="AD13" s="9">
        <f>IF(AD9,12/AD9,1)</f>
        <v>12</v>
      </c>
      <c r="AE13" s="9">
        <f>IF(AE9,12/AE9,1)</f>
        <v>12</v>
      </c>
      <c r="AF13" s="9">
        <f>IF(AF9,12/AF9,1)</f>
        <v>12</v>
      </c>
      <c r="AG13" s="9">
        <f>IF(AG9,12/AG9,1)</f>
        <v>12</v>
      </c>
      <c r="AH13" s="9">
        <f>IF(AH9,12/AH9,1)</f>
        <v>12</v>
      </c>
      <c r="AI13" s="9">
        <f>IF(AI9,12/AI9,1)</f>
        <v>12</v>
      </c>
      <c r="AJ13" s="9">
        <f>IF(AJ9,12/AJ9,1)</f>
        <v>12</v>
      </c>
      <c r="AK13" s="9">
        <f>IF(AK9,12/AK9,1)</f>
        <v>12</v>
      </c>
      <c r="AL13" s="9">
        <f>IF(AL9,12/AL9,1)</f>
        <v>12</v>
      </c>
      <c r="AM13" s="9">
        <f>IF(AM9,12/AM9,1)</f>
        <v>12</v>
      </c>
      <c r="AN13" s="9">
        <f>IF(AN9,12/AN9,1)</f>
        <v>12</v>
      </c>
      <c r="AO13" s="9">
        <f>IF(AO9,12/AO9,1)</f>
        <v>12</v>
      </c>
      <c r="AP13" s="9">
        <f>IF(AP9,12/AP9,1)</f>
        <v>12</v>
      </c>
      <c r="AQ13" s="9">
        <f>IF(AQ9,12/AQ9,1)</f>
        <v>12</v>
      </c>
      <c r="AR13" s="9">
        <f>IF(AR9,12/AR9,1)</f>
        <v>12</v>
      </c>
      <c r="AS13" s="9">
        <f>IF(AS9,12/AS9,1)</f>
        <v>12</v>
      </c>
      <c r="AT13" s="9">
        <f>IF(AT9,12/AT9,1)</f>
        <v>12</v>
      </c>
      <c r="AU13" s="9">
        <f>IF(AU9,12/AU9,1)</f>
        <v>12</v>
      </c>
      <c r="AV13" s="9">
        <f>IF(AV9,12/AV9,1)</f>
        <v>12</v>
      </c>
      <c r="AW13" s="9">
        <f>IF(AW9,12/AW9,1)</f>
        <v>12</v>
      </c>
      <c r="AX13" s="9">
        <f>IF(AX9,12/AX9,1)</f>
        <v>12</v>
      </c>
      <c r="AY13" s="9">
        <f>IF(AY9,12/AY9,1)</f>
        <v>12</v>
      </c>
      <c r="AZ13" s="9">
        <f>IF(AZ9,12/AZ9,1)</f>
        <v>12</v>
      </c>
      <c r="BA13" s="9">
        <f>IF(BA9,12/BA9,1)</f>
        <v>12</v>
      </c>
      <c r="BB13" s="9">
        <f>IF(BB9,12/BB9,1)</f>
        <v>12</v>
      </c>
      <c r="BC13" s="9">
        <f>IF(BC9,12/BC9,1)</f>
        <v>4</v>
      </c>
      <c r="BD13" s="9">
        <f>IF(BD9,12/BD9,1)</f>
        <v>4</v>
      </c>
      <c r="BE13" s="9">
        <f>IF(BE9,12/BE9,1)</f>
        <v>4</v>
      </c>
      <c r="BF13" s="9">
        <f>IF(BF9,12/BF9,1)</f>
        <v>4</v>
      </c>
      <c r="BG13" s="9">
        <f>IF(BG9,12/BG9,1)</f>
        <v>4</v>
      </c>
      <c r="BH13" s="9">
        <f>IF(BH9,12/BH9,1)</f>
        <v>4</v>
      </c>
      <c r="BI13" s="9">
        <f>IF(BI9,12/BI9,1)</f>
        <v>4</v>
      </c>
      <c r="BJ13" s="9">
        <f>IF(BJ9,12/BJ9,1)</f>
        <v>4</v>
      </c>
      <c r="BK13" s="9">
        <f>IF(BK9,12/BK9,1)</f>
        <v>4</v>
      </c>
      <c r="BL13" s="9">
        <f>IF(BL9,12/BL9,1)</f>
        <v>4</v>
      </c>
      <c r="BM13" s="9">
        <f>IF(BM9,12/BM9,1)</f>
        <v>4</v>
      </c>
      <c r="BN13" s="9">
        <f>IF(BN9,12/BN9,1)</f>
        <v>4</v>
      </c>
      <c r="BO13" s="9">
        <f>IF(BO9,12/BO9,1)</f>
        <v>4</v>
      </c>
      <c r="BP13" s="9">
        <f>IF(BP9,12/BP9,1)</f>
        <v>4</v>
      </c>
      <c r="BQ13" s="9">
        <f>IF(BQ9,12/BQ9,1)</f>
        <v>4</v>
      </c>
      <c r="BR13" s="9">
        <f>IF(BR9,12/BR9,1)</f>
        <v>4</v>
      </c>
      <c r="BS13" s="9">
        <f>IF(BS9,12/BS9,1)</f>
        <v>4</v>
      </c>
      <c r="BT13" s="9">
        <f>IF(BT9,12/BT9,1)</f>
        <v>4</v>
      </c>
      <c r="BU13" s="9">
        <f>IF(BU9,12/BU9,1)</f>
        <v>4</v>
      </c>
      <c r="BV13" s="9">
        <f>IF(BV9,12/BV9,1)</f>
        <v>4</v>
      </c>
      <c r="BW13" s="9">
        <f>IF(BW9,12/BW9,1)</f>
        <v>4</v>
      </c>
      <c r="BX13" s="9">
        <f>IF(BX9,12/BX9,1)</f>
        <v>4</v>
      </c>
      <c r="BY13" s="9">
        <f>IF(BY9,12/BY9,1)</f>
        <v>4</v>
      </c>
      <c r="BZ13" s="9">
        <f>IF(BZ9,12/BZ9,1)</f>
        <v>4</v>
      </c>
      <c r="CA13" s="9">
        <f>IF(CA9,12/CA9,1)</f>
        <v>4</v>
      </c>
      <c r="CB13" s="9">
        <f>IF(CB9,12/CB9,1)</f>
        <v>4</v>
      </c>
      <c r="CC13" s="9">
        <f>IF(CC9,12/CC9,1)</f>
        <v>4</v>
      </c>
      <c r="CD13" s="9">
        <f>IF(CD9,12/CD9,1)</f>
        <v>4</v>
      </c>
      <c r="CE13" s="9">
        <f>IF(CE9,12/CE9,1)</f>
        <v>4</v>
      </c>
      <c r="CF13" s="9">
        <f>IF(CF9,12/CF9,1)</f>
        <v>4</v>
      </c>
      <c r="CG13" s="9">
        <f>IF(CG9,12/CG9,1)</f>
        <v>4</v>
      </c>
      <c r="CH13" s="9">
        <f>IF(CH9,12/CH9,1)</f>
        <v>4</v>
      </c>
      <c r="CI13" s="9">
        <f>IF(CI9,12/CI9,1)</f>
        <v>4</v>
      </c>
      <c r="CJ13" s="9">
        <f>IF(CJ9,12/CJ9,1)</f>
        <v>4</v>
      </c>
      <c r="CK13" s="9">
        <f>IF(CK9,12/CK9,1)</f>
        <v>4</v>
      </c>
      <c r="CL13" s="9">
        <f>IF(CL9,12/CL9,1)</f>
        <v>4</v>
      </c>
      <c r="CM13" s="9">
        <f>IF(CM9,12/CM9,1)</f>
        <v>4</v>
      </c>
      <c r="CN13" s="9">
        <f>IF(CN9,12/CN9,1)</f>
        <v>4</v>
      </c>
      <c r="CO13" s="9">
        <f>IF(CO9,12/CO9,1)</f>
        <v>4</v>
      </c>
      <c r="CP13" s="9">
        <f>IF(CP9,12/CP9,1)</f>
        <v>4</v>
      </c>
      <c r="CQ13" s="9">
        <f>IF(CQ9,12/CQ9,1)</f>
        <v>4</v>
      </c>
      <c r="CR13" s="9">
        <f>IF(CR9,12/CR9,1)</f>
        <v>4</v>
      </c>
      <c r="CS13" s="9">
        <f>IF(CS9,12/CS9,1)</f>
        <v>4</v>
      </c>
      <c r="CT13" s="9">
        <f>IF(CT9,12/CT9,1)</f>
        <v>4</v>
      </c>
      <c r="CU13" s="9">
        <f>IF(CU9,12/CU9,1)</f>
        <v>4</v>
      </c>
      <c r="CV13" s="9">
        <f>IF(CV9,12/CV9,1)</f>
        <v>4</v>
      </c>
      <c r="CW13" s="9">
        <f>IF(CW9,12/CW9,1)</f>
        <v>4</v>
      </c>
      <c r="CX13" s="9">
        <f>IF(CX9,12/CX9,1)</f>
        <v>4</v>
      </c>
      <c r="CY13" s="9">
        <f>IF(CY9,12/CY9,1)</f>
        <v>4</v>
      </c>
      <c r="CZ13" s="9">
        <f>IF(CZ9,12/CZ9,1)</f>
        <v>4</v>
      </c>
      <c r="DA13" s="9">
        <f>IF(DA9,12/DA9,1)</f>
        <v>4</v>
      </c>
      <c r="DB13" s="9">
        <f>IF(DB9,12/DB9,1)</f>
        <v>4</v>
      </c>
      <c r="DC13" s="9">
        <f>IF(DC9,12/DC9,1)</f>
        <v>4</v>
      </c>
      <c r="DD13" s="9">
        <f>IF(DD9,12/DD9,1)</f>
        <v>4</v>
      </c>
      <c r="DE13" s="9">
        <f>IF(DE9,12/DE9,1)</f>
        <v>4</v>
      </c>
      <c r="DF13" s="9">
        <f>IF(DF9,12/DF9,1)</f>
        <v>4</v>
      </c>
      <c r="DG13" s="9">
        <f>IF(DG9,12/DG9,1)</f>
        <v>4</v>
      </c>
      <c r="DH13" s="9">
        <f>IF(DH9,12/DH9,1)</f>
        <v>4</v>
      </c>
      <c r="DI13" s="9">
        <f>IF(DI9,12/DI9,1)</f>
        <v>4</v>
      </c>
      <c r="DJ13" s="9">
        <f>IF(DJ9,12/DJ9,1)</f>
        <v>4</v>
      </c>
      <c r="DK13" s="9">
        <f>IF(DK9,12/DK9,1)</f>
        <v>4</v>
      </c>
      <c r="DL13" s="9">
        <f>IF(DL9,12/DL9,1)</f>
        <v>4</v>
      </c>
      <c r="DM13" s="9">
        <f>IF(DM9,12/DM9,1)</f>
        <v>4</v>
      </c>
      <c r="DN13" s="9">
        <f>IF(DN9,12/DN9,1)</f>
        <v>4</v>
      </c>
      <c r="DO13" s="9">
        <f>IF(DO9,12/DO9,1)</f>
        <v>4</v>
      </c>
      <c r="DP13" s="9">
        <f>IF(DP9,12/DP9,1)</f>
        <v>4</v>
      </c>
      <c r="DQ13" s="9">
        <f>IF(DQ9,12/DQ9,1)</f>
        <v>4</v>
      </c>
      <c r="DR13" s="9">
        <f>IF(DR9,12/DR9,1)</f>
        <v>4</v>
      </c>
      <c r="DS13" s="9">
        <f>IF(DS9,12/DS9,1)</f>
        <v>4</v>
      </c>
      <c r="DT13" s="9">
        <f>IF(DT9,12/DT9,1)</f>
        <v>4</v>
      </c>
      <c r="DU13" s="9">
        <f>IF(DU9,12/DU9,1)</f>
        <v>4</v>
      </c>
      <c r="DV13" s="9">
        <f>IF(DV9,12/DV9,1)</f>
        <v>4</v>
      </c>
      <c r="DW13" s="9">
        <f>IF(DW9,12/DW9,1)</f>
        <v>4</v>
      </c>
      <c r="DX13" s="9">
        <f>IF(DX9,12/DX9,1)</f>
        <v>4</v>
      </c>
      <c r="DY13" s="9">
        <f>IF(DY9,12/DY9,1)</f>
        <v>4</v>
      </c>
      <c r="DZ13" s="9">
        <f>IF(DZ9,12/DZ9,1)</f>
        <v>4</v>
      </c>
      <c r="EA13" s="9">
        <f>IF(EA9,12/EA9,1)</f>
        <v>4</v>
      </c>
      <c r="EB13" s="9">
        <f>IF(EB9,12/EB9,1)</f>
        <v>4</v>
      </c>
      <c r="EC13" s="9">
        <f>IF(EC9,12/EC9,1)</f>
        <v>4</v>
      </c>
      <c r="ED13" s="9">
        <f>IF(ED9,12/ED9,1)</f>
        <v>4</v>
      </c>
      <c r="EE13" s="9">
        <f>IF(EE9,12/EE9,1)</f>
        <v>4</v>
      </c>
      <c r="EF13" s="9">
        <f>IF(EF9,12/EF9,1)</f>
        <v>4</v>
      </c>
      <c r="EG13" s="9">
        <f>IF(EG9,12/EG9,1)</f>
        <v>4</v>
      </c>
      <c r="EH13" s="9">
        <f>IF(EH9,12/EH9,1)</f>
        <v>4</v>
      </c>
      <c r="EI13" s="9">
        <f>IF(EI9,12/EI9,1)</f>
        <v>4</v>
      </c>
      <c r="EJ13" s="9">
        <f>IF(EJ9,12/EJ9,1)</f>
        <v>4</v>
      </c>
      <c r="EK13" s="9">
        <f>IF(EK9,12/EK9,1)</f>
        <v>4</v>
      </c>
      <c r="EL13" s="9">
        <f>IF(EL9,12/EL9,1)</f>
        <v>4</v>
      </c>
      <c r="EM13" s="9">
        <f>IF(EM9,12/EM9,1)</f>
        <v>4</v>
      </c>
      <c r="EN13" s="9">
        <f>IF(EN9,12/EN9,1)</f>
        <v>4</v>
      </c>
      <c r="EO13" s="9">
        <f>IF(EO9,12/EO9,1)</f>
        <v>4</v>
      </c>
      <c r="EP13" s="9">
        <f>IF(EP9,12/EP9,1)</f>
        <v>4</v>
      </c>
      <c r="EQ13" s="9">
        <f>IF(EQ9,12/EQ9,1)</f>
        <v>4</v>
      </c>
      <c r="ER13" s="9">
        <f>IF(ER9,12/ER9,1)</f>
        <v>4</v>
      </c>
      <c r="ES13" s="9">
        <f>IF(ES9,12/ES9,1)</f>
        <v>4</v>
      </c>
      <c r="ET13" s="9">
        <f>IF(ET9,12/ET9,1)</f>
        <v>4</v>
      </c>
      <c r="EU13" s="9">
        <f>IF(EU9,12/EU9,1)</f>
        <v>4</v>
      </c>
      <c r="EV13" s="9">
        <f>IF(EV9,12/EV9,1)</f>
        <v>4</v>
      </c>
      <c r="EW13" s="9">
        <f>IF(EW9,12/EW9,1)</f>
        <v>4</v>
      </c>
      <c r="EX13" s="9">
        <f>IF(EX9,12/EX9,1)</f>
        <v>4</v>
      </c>
      <c r="EY13" s="9">
        <f>IF(EY9,12/EY9,1)</f>
        <v>1</v>
      </c>
      <c r="EZ13" s="9">
        <f>IF(EZ9,12/EZ9,1)</f>
        <v>1</v>
      </c>
      <c r="FA13" s="9">
        <f>IF(FA9,12/FA9,1)</f>
        <v>1</v>
      </c>
      <c r="FB13" s="9">
        <f>IF(FB9,12/FB9,1)</f>
        <v>1</v>
      </c>
      <c r="FC13" s="9">
        <f>IF(FC9,12/FC9,1)</f>
        <v>1</v>
      </c>
      <c r="FD13" s="9">
        <f>IF(FD9,12/FD9,1)</f>
        <v>1</v>
      </c>
      <c r="FE13" s="9">
        <f>IF(FE9,12/FE9,1)</f>
        <v>1</v>
      </c>
      <c r="FF13" s="9">
        <f>IF(FF9,12/FF9,1)</f>
        <v>1</v>
      </c>
      <c r="FG13" s="9">
        <f>IF(FG9,12/FG9,1)</f>
        <v>1</v>
      </c>
      <c r="FH13" s="9">
        <f>IF(FH9,12/FH9,1)</f>
        <v>1</v>
      </c>
      <c r="FI13" s="9">
        <f>IF(FI9,12/FI9,1)</f>
        <v>1</v>
      </c>
      <c r="FJ13" s="9">
        <f>IF(FJ9,12/FJ9,1)</f>
        <v>1</v>
      </c>
      <c r="FK13" s="9">
        <f>IF(FK9,12/FK9,1)</f>
        <v>1</v>
      </c>
      <c r="FL13" s="9">
        <f>IF(FL9,12/FL9,1)</f>
        <v>1</v>
      </c>
      <c r="FM13" s="9">
        <f>IF(FM9,12/FM9,1)</f>
        <v>1</v>
      </c>
      <c r="FN13" s="9">
        <f>IF(FN9,12/FN9,1)</f>
        <v>1</v>
      </c>
      <c r="FO13" s="9">
        <f>IF(FO9,12/FO9,1)</f>
        <v>1</v>
      </c>
      <c r="FP13" s="9">
        <f>IF(FP9,12/FP9,1)</f>
        <v>1</v>
      </c>
      <c r="FQ13" s="9">
        <f>IF(FQ9,12/FQ9,1)</f>
        <v>1</v>
      </c>
      <c r="FR13" s="9">
        <f>IF(FR9,12/FR9,1)</f>
        <v>1</v>
      </c>
      <c r="FS13" s="9">
        <f>IF(FS9,12/FS9,1)</f>
        <v>1</v>
      </c>
      <c r="FT13" s="9">
        <f>IF(FT9,12/FT9,1)</f>
        <v>1</v>
      </c>
      <c r="FU13" s="9">
        <f>IF(FU9,12/FU9,1)</f>
        <v>1</v>
      </c>
      <c r="FV13" s="9">
        <f>IF(FV9,12/FV9,1)</f>
        <v>1</v>
      </c>
      <c r="FW13" s="9">
        <f>IF(FW9,12/FW9,1)</f>
        <v>1</v>
      </c>
    </row>
    <row r="14" spans="1:179" x14ac:dyDescent="0.35">
      <c r="C14" s="5" t="s">
        <v>108</v>
      </c>
      <c r="K14" s="6"/>
      <c r="L14" s="10">
        <f>DAYS360(L11,L10+1)/360</f>
        <v>1</v>
      </c>
      <c r="M14" s="10">
        <f>DAYS360(M11,M10+1)/360</f>
        <v>1</v>
      </c>
      <c r="N14" s="10">
        <f>DAYS360(N11,N10+1)/360</f>
        <v>1</v>
      </c>
      <c r="O14" s="10">
        <f>DAYS360(O11,O10+1)/360</f>
        <v>8.3333333333333329E-2</v>
      </c>
      <c r="P14" s="10">
        <f>DAYS360(P11,P10+1)/360</f>
        <v>8.3333333333333329E-2</v>
      </c>
      <c r="Q14" s="10">
        <f>DAYS360(Q11,Q10+1)/360</f>
        <v>8.3333333333333329E-2</v>
      </c>
      <c r="R14" s="10">
        <f>DAYS360(R11,R10+1)/360</f>
        <v>8.3333333333333329E-2</v>
      </c>
      <c r="S14" s="10">
        <f>DAYS360(S11,S10+1)/360</f>
        <v>8.3333333333333329E-2</v>
      </c>
      <c r="T14" s="10">
        <f>DAYS360(T11,T10+1)/360</f>
        <v>8.3333333333333329E-2</v>
      </c>
      <c r="U14" s="10">
        <f>DAYS360(U11,U10+1)/360</f>
        <v>8.3333333333333329E-2</v>
      </c>
      <c r="V14" s="10">
        <f>DAYS360(V11,V10+1)/360</f>
        <v>8.3333333333333329E-2</v>
      </c>
      <c r="W14" s="10">
        <f>DAYS360(W11,W10+1)/360</f>
        <v>8.3333333333333329E-2</v>
      </c>
      <c r="X14" s="10">
        <f>DAYS360(X11,X10+1)/360</f>
        <v>8.3333333333333329E-2</v>
      </c>
      <c r="Y14" s="10">
        <f>DAYS360(Y11,Y10+1)/360</f>
        <v>8.3333333333333329E-2</v>
      </c>
      <c r="Z14" s="10">
        <f>DAYS360(Z11,Z10+1)/360</f>
        <v>8.3333333333333329E-2</v>
      </c>
      <c r="AA14" s="10">
        <f>DAYS360(AA11,AA10+1)/360</f>
        <v>8.3333333333333329E-2</v>
      </c>
      <c r="AB14" s="10">
        <f>DAYS360(AB11,AB10+1)/360</f>
        <v>8.3333333333333329E-2</v>
      </c>
      <c r="AC14" s="10">
        <f>DAYS360(AC11,AC10+1)/360</f>
        <v>8.3333333333333329E-2</v>
      </c>
      <c r="AD14" s="10">
        <f>DAYS360(AD11,AD10+1)/360</f>
        <v>8.3333333333333329E-2</v>
      </c>
      <c r="AE14" s="10">
        <f>DAYS360(AE11,AE10+1)/360</f>
        <v>8.3333333333333329E-2</v>
      </c>
      <c r="AF14" s="10">
        <f>DAYS360(AF11,AF10+1)/360</f>
        <v>8.3333333333333329E-2</v>
      </c>
      <c r="AG14" s="10">
        <f>DAYS360(AG11,AG10+1)/360</f>
        <v>8.3333333333333329E-2</v>
      </c>
      <c r="AH14" s="10">
        <f>DAYS360(AH11,AH10+1)/360</f>
        <v>8.3333333333333329E-2</v>
      </c>
      <c r="AI14" s="10">
        <f>DAYS360(AI11,AI10+1)/360</f>
        <v>8.3333333333333329E-2</v>
      </c>
      <c r="AJ14" s="10">
        <f>DAYS360(AJ11,AJ10+1)/360</f>
        <v>8.3333333333333329E-2</v>
      </c>
      <c r="AK14" s="10">
        <f>DAYS360(AK11,AK10+1)/360</f>
        <v>8.3333333333333329E-2</v>
      </c>
      <c r="AL14" s="10">
        <f>DAYS360(AL11,AL10+1)/360</f>
        <v>8.3333333333333329E-2</v>
      </c>
      <c r="AM14" s="10">
        <f>DAYS360(AM11,AM10+1)/360</f>
        <v>8.3333333333333329E-2</v>
      </c>
      <c r="AN14" s="10">
        <f>DAYS360(AN11,AN10+1)/360</f>
        <v>8.3333333333333329E-2</v>
      </c>
      <c r="AO14" s="10">
        <f>DAYS360(AO11,AO10+1)/360</f>
        <v>8.3333333333333329E-2</v>
      </c>
      <c r="AP14" s="10">
        <f>DAYS360(AP11,AP10+1)/360</f>
        <v>8.3333333333333329E-2</v>
      </c>
      <c r="AQ14" s="10">
        <f>DAYS360(AQ11,AQ10+1)/360</f>
        <v>8.3333333333333329E-2</v>
      </c>
      <c r="AR14" s="10">
        <f>DAYS360(AR11,AR10+1)/360</f>
        <v>8.3333333333333329E-2</v>
      </c>
      <c r="AS14" s="10">
        <f>DAYS360(AS11,AS10+1)/360</f>
        <v>8.3333333333333329E-2</v>
      </c>
      <c r="AT14" s="10">
        <f>DAYS360(AT11,AT10+1)/360</f>
        <v>8.3333333333333329E-2</v>
      </c>
      <c r="AU14" s="10">
        <f>DAYS360(AU11,AU10+1)/360</f>
        <v>8.3333333333333329E-2</v>
      </c>
      <c r="AV14" s="10">
        <f>DAYS360(AV11,AV10+1)/360</f>
        <v>8.3333333333333329E-2</v>
      </c>
      <c r="AW14" s="10">
        <f>DAYS360(AW11,AW10+1)/360</f>
        <v>8.3333333333333329E-2</v>
      </c>
      <c r="AX14" s="10">
        <f>DAYS360(AX11,AX10+1)/360</f>
        <v>8.3333333333333329E-2</v>
      </c>
      <c r="AY14" s="10">
        <f>DAYS360(AY11,AY10+1)/360</f>
        <v>8.3333333333333329E-2</v>
      </c>
      <c r="AZ14" s="10">
        <f>DAYS360(AZ11,AZ10+1)/360</f>
        <v>8.3333333333333329E-2</v>
      </c>
      <c r="BA14" s="10">
        <f>DAYS360(BA11,BA10+1)/360</f>
        <v>8.3333333333333329E-2</v>
      </c>
      <c r="BB14" s="10">
        <f>DAYS360(BB11,BB10+1)/360</f>
        <v>8.3333333333333329E-2</v>
      </c>
      <c r="BC14" s="10">
        <f>DAYS360(BC11,BC10+1)/360</f>
        <v>0.25</v>
      </c>
      <c r="BD14" s="10">
        <f>DAYS360(BD11,BD10+1)/360</f>
        <v>0.25</v>
      </c>
      <c r="BE14" s="10">
        <f>DAYS360(BE11,BE10+1)/360</f>
        <v>0.25</v>
      </c>
      <c r="BF14" s="10">
        <f>DAYS360(BF11,BF10+1)/360</f>
        <v>0.25</v>
      </c>
      <c r="BG14" s="10">
        <f>DAYS360(BG11,BG10+1)/360</f>
        <v>0.25</v>
      </c>
      <c r="BH14" s="10">
        <f>DAYS360(BH11,BH10+1)/360</f>
        <v>0.25</v>
      </c>
      <c r="BI14" s="10">
        <f>DAYS360(BI11,BI10+1)/360</f>
        <v>0.25</v>
      </c>
      <c r="BJ14" s="10">
        <f>DAYS360(BJ11,BJ10+1)/360</f>
        <v>0.25</v>
      </c>
      <c r="BK14" s="10">
        <f>DAYS360(BK11,BK10+1)/360</f>
        <v>0.25</v>
      </c>
      <c r="BL14" s="10">
        <f>DAYS360(BL11,BL10+1)/360</f>
        <v>0.25</v>
      </c>
      <c r="BM14" s="10">
        <f>DAYS360(BM11,BM10+1)/360</f>
        <v>0.25</v>
      </c>
      <c r="BN14" s="10">
        <f>DAYS360(BN11,BN10+1)/360</f>
        <v>0.25</v>
      </c>
      <c r="BO14" s="10">
        <f>DAYS360(BO11,BO10+1)/360</f>
        <v>0.25</v>
      </c>
      <c r="BP14" s="10">
        <f>DAYS360(BP11,BP10+1)/360</f>
        <v>0.25</v>
      </c>
      <c r="BQ14" s="10">
        <f>DAYS360(BQ11,BQ10+1)/360</f>
        <v>0.25</v>
      </c>
      <c r="BR14" s="10">
        <f>DAYS360(BR11,BR10+1)/360</f>
        <v>0.25</v>
      </c>
      <c r="BS14" s="10">
        <f>DAYS360(BS11,BS10+1)/360</f>
        <v>0.25</v>
      </c>
      <c r="BT14" s="10">
        <f>DAYS360(BT11,BT10+1)/360</f>
        <v>0.25</v>
      </c>
      <c r="BU14" s="10">
        <f>DAYS360(BU11,BU10+1)/360</f>
        <v>0.25</v>
      </c>
      <c r="BV14" s="10">
        <f>DAYS360(BV11,BV10+1)/360</f>
        <v>0.25</v>
      </c>
      <c r="BW14" s="10">
        <f>DAYS360(BW11,BW10+1)/360</f>
        <v>0.25</v>
      </c>
      <c r="BX14" s="10">
        <f>DAYS360(BX11,BX10+1)/360</f>
        <v>0.25</v>
      </c>
      <c r="BY14" s="10">
        <f>DAYS360(BY11,BY10+1)/360</f>
        <v>0.25</v>
      </c>
      <c r="BZ14" s="10">
        <f>DAYS360(BZ11,BZ10+1)/360</f>
        <v>0.25</v>
      </c>
      <c r="CA14" s="10">
        <f>DAYS360(CA11,CA10+1)/360</f>
        <v>0.25</v>
      </c>
      <c r="CB14" s="10">
        <f>DAYS360(CB11,CB10+1)/360</f>
        <v>0.25</v>
      </c>
      <c r="CC14" s="10">
        <f>DAYS360(CC11,CC10+1)/360</f>
        <v>0.25</v>
      </c>
      <c r="CD14" s="10">
        <f>DAYS360(CD11,CD10+1)/360</f>
        <v>0.25</v>
      </c>
      <c r="CE14" s="10">
        <f>DAYS360(CE11,CE10+1)/360</f>
        <v>0.25</v>
      </c>
      <c r="CF14" s="10">
        <f>DAYS360(CF11,CF10+1)/360</f>
        <v>0.25</v>
      </c>
      <c r="CG14" s="10">
        <f>DAYS360(CG11,CG10+1)/360</f>
        <v>0.25</v>
      </c>
      <c r="CH14" s="10">
        <f>DAYS360(CH11,CH10+1)/360</f>
        <v>0.25</v>
      </c>
      <c r="CI14" s="10">
        <f>DAYS360(CI11,CI10+1)/360</f>
        <v>0.25</v>
      </c>
      <c r="CJ14" s="10">
        <f>DAYS360(CJ11,CJ10+1)/360</f>
        <v>0.25</v>
      </c>
      <c r="CK14" s="10">
        <f>DAYS360(CK11,CK10+1)/360</f>
        <v>0.25</v>
      </c>
      <c r="CL14" s="10">
        <f>DAYS360(CL11,CL10+1)/360</f>
        <v>0.25</v>
      </c>
      <c r="CM14" s="10">
        <f>DAYS360(CM11,CM10+1)/360</f>
        <v>0.25</v>
      </c>
      <c r="CN14" s="10">
        <f>DAYS360(CN11,CN10+1)/360</f>
        <v>0.25</v>
      </c>
      <c r="CO14" s="10">
        <f>DAYS360(CO11,CO10+1)/360</f>
        <v>0.25</v>
      </c>
      <c r="CP14" s="10">
        <f>DAYS360(CP11,CP10+1)/360</f>
        <v>0.25</v>
      </c>
      <c r="CQ14" s="10">
        <f>DAYS360(CQ11,CQ10+1)/360</f>
        <v>0.25</v>
      </c>
      <c r="CR14" s="10">
        <f>DAYS360(CR11,CR10+1)/360</f>
        <v>0.25</v>
      </c>
      <c r="CS14" s="10">
        <f>DAYS360(CS11,CS10+1)/360</f>
        <v>0.25</v>
      </c>
      <c r="CT14" s="10">
        <f>DAYS360(CT11,CT10+1)/360</f>
        <v>0.25</v>
      </c>
      <c r="CU14" s="10">
        <f>DAYS360(CU11,CU10+1)/360</f>
        <v>0.25</v>
      </c>
      <c r="CV14" s="10">
        <f>DAYS360(CV11,CV10+1)/360</f>
        <v>0.25</v>
      </c>
      <c r="CW14" s="10">
        <f>DAYS360(CW11,CW10+1)/360</f>
        <v>0.25</v>
      </c>
      <c r="CX14" s="10">
        <f>DAYS360(CX11,CX10+1)/360</f>
        <v>0.25</v>
      </c>
      <c r="CY14" s="10">
        <f>DAYS360(CY11,CY10+1)/360</f>
        <v>0.25</v>
      </c>
      <c r="CZ14" s="10">
        <f>DAYS360(CZ11,CZ10+1)/360</f>
        <v>0.25</v>
      </c>
      <c r="DA14" s="10">
        <f>DAYS360(DA11,DA10+1)/360</f>
        <v>0.25</v>
      </c>
      <c r="DB14" s="10">
        <f>DAYS360(DB11,DB10+1)/360</f>
        <v>0.25</v>
      </c>
      <c r="DC14" s="10">
        <f>DAYS360(DC11,DC10+1)/360</f>
        <v>0.25</v>
      </c>
      <c r="DD14" s="10">
        <f>DAYS360(DD11,DD10+1)/360</f>
        <v>0.25</v>
      </c>
      <c r="DE14" s="10">
        <f>DAYS360(DE11,DE10+1)/360</f>
        <v>0.25</v>
      </c>
      <c r="DF14" s="10">
        <f>DAYS360(DF11,DF10+1)/360</f>
        <v>0.25</v>
      </c>
      <c r="DG14" s="10">
        <f>DAYS360(DG11,DG10+1)/360</f>
        <v>0.25</v>
      </c>
      <c r="DH14" s="10">
        <f>DAYS360(DH11,DH10+1)/360</f>
        <v>0.25</v>
      </c>
      <c r="DI14" s="10">
        <f>DAYS360(DI11,DI10+1)/360</f>
        <v>0.25</v>
      </c>
      <c r="DJ14" s="10">
        <f>DAYS360(DJ11,DJ10+1)/360</f>
        <v>0.25</v>
      </c>
      <c r="DK14" s="10">
        <f>DAYS360(DK11,DK10+1)/360</f>
        <v>0.25</v>
      </c>
      <c r="DL14" s="10">
        <f>DAYS360(DL11,DL10+1)/360</f>
        <v>0.25</v>
      </c>
      <c r="DM14" s="10">
        <f>DAYS360(DM11,DM10+1)/360</f>
        <v>0.25</v>
      </c>
      <c r="DN14" s="10">
        <f>DAYS360(DN11,DN10+1)/360</f>
        <v>0.25</v>
      </c>
      <c r="DO14" s="10">
        <f>DAYS360(DO11,DO10+1)/360</f>
        <v>0.25</v>
      </c>
      <c r="DP14" s="10">
        <f>DAYS360(DP11,DP10+1)/360</f>
        <v>0.25</v>
      </c>
      <c r="DQ14" s="10">
        <f>DAYS360(DQ11,DQ10+1)/360</f>
        <v>0.25</v>
      </c>
      <c r="DR14" s="10">
        <f>DAYS360(DR11,DR10+1)/360</f>
        <v>0.25</v>
      </c>
      <c r="DS14" s="10">
        <f>DAYS360(DS11,DS10+1)/360</f>
        <v>0.25</v>
      </c>
      <c r="DT14" s="10">
        <f>DAYS360(DT11,DT10+1)/360</f>
        <v>0.25</v>
      </c>
      <c r="DU14" s="10">
        <f>DAYS360(DU11,DU10+1)/360</f>
        <v>0.25</v>
      </c>
      <c r="DV14" s="10">
        <f>DAYS360(DV11,DV10+1)/360</f>
        <v>0.25</v>
      </c>
      <c r="DW14" s="10">
        <f>DAYS360(DW11,DW10+1)/360</f>
        <v>0.25</v>
      </c>
      <c r="DX14" s="10">
        <f>DAYS360(DX11,DX10+1)/360</f>
        <v>0.25</v>
      </c>
      <c r="DY14" s="10">
        <f>DAYS360(DY11,DY10+1)/360</f>
        <v>0.25</v>
      </c>
      <c r="DZ14" s="10">
        <f>DAYS360(DZ11,DZ10+1)/360</f>
        <v>0.25</v>
      </c>
      <c r="EA14" s="10">
        <f>DAYS360(EA11,EA10+1)/360</f>
        <v>0.25</v>
      </c>
      <c r="EB14" s="10">
        <f>DAYS360(EB11,EB10+1)/360</f>
        <v>0.25</v>
      </c>
      <c r="EC14" s="10">
        <f>DAYS360(EC11,EC10+1)/360</f>
        <v>0.25</v>
      </c>
      <c r="ED14" s="10">
        <f>DAYS360(ED11,ED10+1)/360</f>
        <v>0.25</v>
      </c>
      <c r="EE14" s="10">
        <f>DAYS360(EE11,EE10+1)/360</f>
        <v>0.25</v>
      </c>
      <c r="EF14" s="10">
        <f>DAYS360(EF11,EF10+1)/360</f>
        <v>0.25</v>
      </c>
      <c r="EG14" s="10">
        <f>DAYS360(EG11,EG10+1)/360</f>
        <v>0.25</v>
      </c>
      <c r="EH14" s="10">
        <f>DAYS360(EH11,EH10+1)/360</f>
        <v>0.25</v>
      </c>
      <c r="EI14" s="10">
        <f>DAYS360(EI11,EI10+1)/360</f>
        <v>0.25</v>
      </c>
      <c r="EJ14" s="10">
        <f>DAYS360(EJ11,EJ10+1)/360</f>
        <v>0.25</v>
      </c>
      <c r="EK14" s="10">
        <f>DAYS360(EK11,EK10+1)/360</f>
        <v>0.25</v>
      </c>
      <c r="EL14" s="10">
        <f>DAYS360(EL11,EL10+1)/360</f>
        <v>0.25</v>
      </c>
      <c r="EM14" s="10">
        <f>DAYS360(EM11,EM10+1)/360</f>
        <v>0.25</v>
      </c>
      <c r="EN14" s="10">
        <f>DAYS360(EN11,EN10+1)/360</f>
        <v>0.25</v>
      </c>
      <c r="EO14" s="10">
        <f>DAYS360(EO11,EO10+1)/360</f>
        <v>0.25</v>
      </c>
      <c r="EP14" s="10">
        <f>DAYS360(EP11,EP10+1)/360</f>
        <v>0.25</v>
      </c>
      <c r="EQ14" s="10">
        <f>DAYS360(EQ11,EQ10+1)/360</f>
        <v>0.25</v>
      </c>
      <c r="ER14" s="10">
        <f>DAYS360(ER11,ER10+1)/360</f>
        <v>0.25</v>
      </c>
      <c r="ES14" s="10">
        <f>DAYS360(ES11,ES10+1)/360</f>
        <v>0.25</v>
      </c>
      <c r="ET14" s="10">
        <f>DAYS360(ET11,ET10+1)/360</f>
        <v>0.25</v>
      </c>
      <c r="EU14" s="10">
        <f>DAYS360(EU11,EU10+1)/360</f>
        <v>0.25</v>
      </c>
      <c r="EV14" s="10">
        <f>DAYS360(EV11,EV10+1)/360</f>
        <v>0.25</v>
      </c>
      <c r="EW14" s="10">
        <f>DAYS360(EW11,EW10+1)/360</f>
        <v>0.25</v>
      </c>
      <c r="EX14" s="10">
        <f>DAYS360(EX11,EX10+1)/360</f>
        <v>0.25</v>
      </c>
      <c r="EY14" s="10">
        <f>DAYS360(EY11,EY10+1)/360</f>
        <v>0</v>
      </c>
      <c r="EZ14" s="10">
        <f>DAYS360(EZ11,EZ10+1)/360</f>
        <v>0</v>
      </c>
      <c r="FA14" s="10">
        <f>DAYS360(FA11,FA10+1)/360</f>
        <v>0</v>
      </c>
      <c r="FB14" s="10">
        <f>DAYS360(FB11,FB10+1)/360</f>
        <v>0</v>
      </c>
      <c r="FC14" s="10">
        <f>DAYS360(FC11,FC10+1)/360</f>
        <v>0</v>
      </c>
      <c r="FD14" s="10">
        <f>DAYS360(FD11,FD10+1)/360</f>
        <v>0</v>
      </c>
      <c r="FE14" s="10">
        <f>DAYS360(FE11,FE10+1)/360</f>
        <v>0</v>
      </c>
      <c r="FF14" s="10">
        <f>DAYS360(FF11,FF10+1)/360</f>
        <v>0</v>
      </c>
      <c r="FG14" s="10">
        <f>DAYS360(FG11,FG10+1)/360</f>
        <v>0</v>
      </c>
      <c r="FH14" s="10">
        <f>DAYS360(FH11,FH10+1)/360</f>
        <v>0</v>
      </c>
      <c r="FI14" s="10">
        <f>DAYS360(FI11,FI10+1)/360</f>
        <v>0</v>
      </c>
      <c r="FJ14" s="10">
        <f>DAYS360(FJ11,FJ10+1)/360</f>
        <v>0</v>
      </c>
      <c r="FK14" s="10">
        <f>DAYS360(FK11,FK10+1)/360</f>
        <v>0</v>
      </c>
      <c r="FL14" s="10">
        <f>DAYS360(FL11,FL10+1)/360</f>
        <v>0</v>
      </c>
      <c r="FM14" s="10">
        <f>DAYS360(FM11,FM10+1)/360</f>
        <v>0</v>
      </c>
      <c r="FN14" s="10">
        <f>DAYS360(FN11,FN10+1)/360</f>
        <v>0</v>
      </c>
      <c r="FO14" s="10">
        <f>DAYS360(FO11,FO10+1)/360</f>
        <v>0</v>
      </c>
      <c r="FP14" s="10">
        <f>DAYS360(FP11,FP10+1)/360</f>
        <v>0</v>
      </c>
      <c r="FQ14" s="10">
        <f>DAYS360(FQ11,FQ10+1)/360</f>
        <v>0</v>
      </c>
      <c r="FR14" s="10">
        <f>DAYS360(FR11,FR10+1)/360</f>
        <v>0</v>
      </c>
      <c r="FS14" s="10">
        <f>DAYS360(FS11,FS10+1)/360</f>
        <v>0</v>
      </c>
      <c r="FT14" s="10">
        <f>DAYS360(FT11,FT10+1)/360</f>
        <v>0</v>
      </c>
      <c r="FU14" s="10">
        <f>DAYS360(FU11,FU10+1)/360</f>
        <v>0</v>
      </c>
      <c r="FV14" s="10">
        <f>DAYS360(FV11,FV10+1)/360</f>
        <v>0</v>
      </c>
      <c r="FW14" s="10">
        <f>DAYS360(FW11,FW10+1)/360</f>
        <v>0</v>
      </c>
    </row>
    <row r="15" spans="1:179" x14ac:dyDescent="0.35">
      <c r="C15" s="5" t="s">
        <v>71</v>
      </c>
      <c r="K15" s="6"/>
      <c r="L15" s="11">
        <f>K15+L4</f>
        <v>0</v>
      </c>
      <c r="M15" s="11">
        <f>L15+M4</f>
        <v>0</v>
      </c>
      <c r="N15" s="11">
        <f>M15+N4</f>
        <v>0</v>
      </c>
      <c r="O15" s="11">
        <f>N15+O4</f>
        <v>1</v>
      </c>
      <c r="P15" s="11">
        <f>O15+P4</f>
        <v>2</v>
      </c>
      <c r="Q15" s="11">
        <f>P15+Q4</f>
        <v>3</v>
      </c>
      <c r="R15" s="11">
        <f>Q15+R4</f>
        <v>4</v>
      </c>
      <c r="S15" s="11">
        <f>R15+S4</f>
        <v>5</v>
      </c>
      <c r="T15" s="11">
        <f>S15+T4</f>
        <v>6</v>
      </c>
      <c r="U15" s="11">
        <f>T15+U4</f>
        <v>7</v>
      </c>
      <c r="V15" s="11">
        <f>U15+V4</f>
        <v>8</v>
      </c>
      <c r="W15" s="11">
        <f>V15+W4</f>
        <v>9</v>
      </c>
      <c r="X15" s="11">
        <f>W15+X4</f>
        <v>10</v>
      </c>
      <c r="Y15" s="11">
        <f>X15+Y4</f>
        <v>11</v>
      </c>
      <c r="Z15" s="11">
        <f>Y15+Z4</f>
        <v>12</v>
      </c>
      <c r="AA15" s="11">
        <f>Z15+AA4</f>
        <v>13</v>
      </c>
      <c r="AB15" s="11">
        <f>AA15+AB4</f>
        <v>14</v>
      </c>
      <c r="AC15" s="11">
        <f>AB15+AC4</f>
        <v>15</v>
      </c>
      <c r="AD15" s="11">
        <f>AC15+AD4</f>
        <v>16</v>
      </c>
      <c r="AE15" s="11">
        <f>AD15+AE4</f>
        <v>17</v>
      </c>
      <c r="AF15" s="11">
        <f>AE15+AF4</f>
        <v>18</v>
      </c>
      <c r="AG15" s="11">
        <f>AF15+AG4</f>
        <v>19</v>
      </c>
      <c r="AH15" s="11">
        <f>AG15+AH4</f>
        <v>20</v>
      </c>
      <c r="AI15" s="11">
        <f>AH15+AI4</f>
        <v>21</v>
      </c>
      <c r="AJ15" s="11">
        <f>AI15+AJ4</f>
        <v>22</v>
      </c>
      <c r="AK15" s="11">
        <f>AJ15+AK4</f>
        <v>23</v>
      </c>
      <c r="AL15" s="11">
        <f>AK15+AL4</f>
        <v>24</v>
      </c>
      <c r="AM15" s="11">
        <f>AL15+AM4</f>
        <v>25</v>
      </c>
      <c r="AN15" s="11">
        <f>AM15+AN4</f>
        <v>26</v>
      </c>
      <c r="AO15" s="11">
        <f>AN15+AO4</f>
        <v>27</v>
      </c>
      <c r="AP15" s="11">
        <f>AO15+AP4</f>
        <v>28</v>
      </c>
      <c r="AQ15" s="11">
        <f>AP15+AQ4</f>
        <v>29</v>
      </c>
      <c r="AR15" s="11">
        <f>AQ15+AR4</f>
        <v>30</v>
      </c>
      <c r="AS15" s="11">
        <f>AR15+AS4</f>
        <v>31</v>
      </c>
      <c r="AT15" s="11">
        <f>AS15+AT4</f>
        <v>32</v>
      </c>
      <c r="AU15" s="11">
        <f>AT15+AU4</f>
        <v>33</v>
      </c>
      <c r="AV15" s="11">
        <f>AU15+AV4</f>
        <v>34</v>
      </c>
      <c r="AW15" s="11">
        <f>AV15+AW4</f>
        <v>35</v>
      </c>
      <c r="AX15" s="11">
        <f>AW15+AX4</f>
        <v>36</v>
      </c>
      <c r="AY15" s="11">
        <f>AX15+AY4</f>
        <v>37</v>
      </c>
      <c r="AZ15" s="11">
        <f>AY15+AZ4</f>
        <v>38</v>
      </c>
      <c r="BA15" s="11">
        <f>AZ15+BA4</f>
        <v>39</v>
      </c>
      <c r="BB15" s="11">
        <f>BA15+BB4</f>
        <v>40</v>
      </c>
      <c r="BC15" s="11">
        <f>BB15+BC4</f>
        <v>40</v>
      </c>
      <c r="BD15" s="11">
        <f>BC15+BD4</f>
        <v>40</v>
      </c>
      <c r="BE15" s="11">
        <f>BD15+BE4</f>
        <v>40</v>
      </c>
      <c r="BF15" s="11">
        <f>BE15+BF4</f>
        <v>40</v>
      </c>
      <c r="BG15" s="11">
        <f>BF15+BG4</f>
        <v>40</v>
      </c>
      <c r="BH15" s="11">
        <f>BG15+BH4</f>
        <v>40</v>
      </c>
      <c r="BI15" s="11">
        <f>BH15+BI4</f>
        <v>40</v>
      </c>
      <c r="BJ15" s="11">
        <f>BI15+BJ4</f>
        <v>40</v>
      </c>
      <c r="BK15" s="11">
        <f>BJ15+BK4</f>
        <v>40</v>
      </c>
      <c r="BL15" s="11">
        <f>BK15+BL4</f>
        <v>40</v>
      </c>
      <c r="BM15" s="11">
        <f>BL15+BM4</f>
        <v>40</v>
      </c>
      <c r="BN15" s="11">
        <f>BM15+BN4</f>
        <v>40</v>
      </c>
      <c r="BO15" s="11">
        <f>BN15+BO4</f>
        <v>40</v>
      </c>
      <c r="BP15" s="11">
        <f>BO15+BP4</f>
        <v>40</v>
      </c>
      <c r="BQ15" s="11">
        <f>BP15+BQ4</f>
        <v>40</v>
      </c>
      <c r="BR15" s="11">
        <f>BQ15+BR4</f>
        <v>40</v>
      </c>
      <c r="BS15" s="11">
        <f>BR15+BS4</f>
        <v>40</v>
      </c>
      <c r="BT15" s="11">
        <f>BS15+BT4</f>
        <v>40</v>
      </c>
      <c r="BU15" s="11">
        <f>BT15+BU4</f>
        <v>40</v>
      </c>
      <c r="BV15" s="11">
        <f>BU15+BV4</f>
        <v>40</v>
      </c>
      <c r="BW15" s="11">
        <f>BV15+BW4</f>
        <v>40</v>
      </c>
      <c r="BX15" s="11">
        <f>BW15+BX4</f>
        <v>40</v>
      </c>
      <c r="BY15" s="11">
        <f>BX15+BY4</f>
        <v>40</v>
      </c>
      <c r="BZ15" s="11">
        <f>BY15+BZ4</f>
        <v>40</v>
      </c>
      <c r="CA15" s="11">
        <f>BZ15+CA4</f>
        <v>40</v>
      </c>
      <c r="CB15" s="11">
        <f>CA15+CB4</f>
        <v>40</v>
      </c>
      <c r="CC15" s="11">
        <f>CB15+CC4</f>
        <v>40</v>
      </c>
      <c r="CD15" s="11">
        <f>CC15+CD4</f>
        <v>40</v>
      </c>
      <c r="CE15" s="11">
        <f>CD15+CE4</f>
        <v>40</v>
      </c>
      <c r="CF15" s="11">
        <f>CE15+CF4</f>
        <v>40</v>
      </c>
      <c r="CG15" s="11">
        <f>CF15+CG4</f>
        <v>40</v>
      </c>
      <c r="CH15" s="11">
        <f>CG15+CH4</f>
        <v>40</v>
      </c>
      <c r="CI15" s="11">
        <f>CH15+CI4</f>
        <v>40</v>
      </c>
      <c r="CJ15" s="11">
        <f>CI15+CJ4</f>
        <v>40</v>
      </c>
      <c r="CK15" s="11">
        <f>CJ15+CK4</f>
        <v>40</v>
      </c>
      <c r="CL15" s="11">
        <f>CK15+CL4</f>
        <v>40</v>
      </c>
      <c r="CM15" s="11">
        <f>CL15+CM4</f>
        <v>40</v>
      </c>
      <c r="CN15" s="11">
        <f>CM15+CN4</f>
        <v>40</v>
      </c>
      <c r="CO15" s="11">
        <f>CN15+CO4</f>
        <v>40</v>
      </c>
      <c r="CP15" s="11">
        <f>CO15+CP4</f>
        <v>40</v>
      </c>
      <c r="CQ15" s="11">
        <f>CP15+CQ4</f>
        <v>40</v>
      </c>
      <c r="CR15" s="11">
        <f>CQ15+CR4</f>
        <v>40</v>
      </c>
      <c r="CS15" s="11">
        <f>CR15+CS4</f>
        <v>40</v>
      </c>
      <c r="CT15" s="11">
        <f>CS15+CT4</f>
        <v>40</v>
      </c>
      <c r="CU15" s="11">
        <f>CT15+CU4</f>
        <v>40</v>
      </c>
      <c r="CV15" s="11">
        <f>CU15+CV4</f>
        <v>40</v>
      </c>
      <c r="CW15" s="11">
        <f>CV15+CW4</f>
        <v>40</v>
      </c>
      <c r="CX15" s="11">
        <f>CW15+CX4</f>
        <v>40</v>
      </c>
      <c r="CY15" s="11">
        <f>CX15+CY4</f>
        <v>40</v>
      </c>
      <c r="CZ15" s="11">
        <f>CY15+CZ4</f>
        <v>40</v>
      </c>
      <c r="DA15" s="11">
        <f>CZ15+DA4</f>
        <v>40</v>
      </c>
      <c r="DB15" s="11">
        <f>DA15+DB4</f>
        <v>40</v>
      </c>
      <c r="DC15" s="11">
        <f>DB15+DC4</f>
        <v>40</v>
      </c>
      <c r="DD15" s="11">
        <f>DC15+DD4</f>
        <v>40</v>
      </c>
      <c r="DE15" s="11">
        <f>DD15+DE4</f>
        <v>40</v>
      </c>
      <c r="DF15" s="11">
        <f>DE15+DF4</f>
        <v>40</v>
      </c>
      <c r="DG15" s="11">
        <f>DF15+DG4</f>
        <v>40</v>
      </c>
      <c r="DH15" s="11">
        <f>DG15+DH4</f>
        <v>40</v>
      </c>
      <c r="DI15" s="11">
        <f>DH15+DI4</f>
        <v>40</v>
      </c>
      <c r="DJ15" s="11">
        <f>DI15+DJ4</f>
        <v>40</v>
      </c>
      <c r="DK15" s="11">
        <f>DJ15+DK4</f>
        <v>40</v>
      </c>
      <c r="DL15" s="11">
        <f>DK15+DL4</f>
        <v>40</v>
      </c>
      <c r="DM15" s="11">
        <f>DL15+DM4</f>
        <v>40</v>
      </c>
      <c r="DN15" s="11">
        <f>DM15+DN4</f>
        <v>40</v>
      </c>
      <c r="DO15" s="11">
        <f>DN15+DO4</f>
        <v>40</v>
      </c>
      <c r="DP15" s="11">
        <f>DO15+DP4</f>
        <v>40</v>
      </c>
      <c r="DQ15" s="11">
        <f>DP15+DQ4</f>
        <v>40</v>
      </c>
      <c r="DR15" s="11">
        <f>DQ15+DR4</f>
        <v>40</v>
      </c>
      <c r="DS15" s="11">
        <f>DR15+DS4</f>
        <v>40</v>
      </c>
      <c r="DT15" s="11">
        <f>DS15+DT4</f>
        <v>40</v>
      </c>
      <c r="DU15" s="11">
        <f>DT15+DU4</f>
        <v>40</v>
      </c>
      <c r="DV15" s="11">
        <f>DU15+DV4</f>
        <v>40</v>
      </c>
      <c r="DW15" s="11">
        <f>DV15+DW4</f>
        <v>40</v>
      </c>
      <c r="DX15" s="11">
        <f>DW15+DX4</f>
        <v>40</v>
      </c>
      <c r="DY15" s="11">
        <f>DX15+DY4</f>
        <v>40</v>
      </c>
      <c r="DZ15" s="11">
        <f>DY15+DZ4</f>
        <v>40</v>
      </c>
      <c r="EA15" s="11">
        <f>DZ15+EA4</f>
        <v>40</v>
      </c>
      <c r="EB15" s="11">
        <f>EA15+EB4</f>
        <v>40</v>
      </c>
      <c r="EC15" s="11">
        <f>EB15+EC4</f>
        <v>40</v>
      </c>
      <c r="ED15" s="11">
        <f>EC15+ED4</f>
        <v>40</v>
      </c>
      <c r="EE15" s="11">
        <f>ED15+EE4</f>
        <v>40</v>
      </c>
      <c r="EF15" s="11">
        <f>EE15+EF4</f>
        <v>40</v>
      </c>
      <c r="EG15" s="11">
        <f>EF15+EG4</f>
        <v>40</v>
      </c>
      <c r="EH15" s="11">
        <f>EG15+EH4</f>
        <v>40</v>
      </c>
      <c r="EI15" s="11">
        <f>EH15+EI4</f>
        <v>40</v>
      </c>
      <c r="EJ15" s="11">
        <f>EI15+EJ4</f>
        <v>40</v>
      </c>
      <c r="EK15" s="11">
        <f>EJ15+EK4</f>
        <v>40</v>
      </c>
      <c r="EL15" s="11">
        <f>EK15+EL4</f>
        <v>40</v>
      </c>
      <c r="EM15" s="11">
        <f>EL15+EM4</f>
        <v>40</v>
      </c>
      <c r="EN15" s="11">
        <f>EM15+EN4</f>
        <v>40</v>
      </c>
      <c r="EO15" s="11">
        <f>EN15+EO4</f>
        <v>40</v>
      </c>
      <c r="EP15" s="11">
        <f>EO15+EP4</f>
        <v>40</v>
      </c>
      <c r="EQ15" s="11">
        <f>EP15+EQ4</f>
        <v>40</v>
      </c>
      <c r="ER15" s="11">
        <f>EQ15+ER4</f>
        <v>40</v>
      </c>
      <c r="ES15" s="11">
        <f>ER15+ES4</f>
        <v>40</v>
      </c>
      <c r="ET15" s="11">
        <f>ES15+ET4</f>
        <v>40</v>
      </c>
      <c r="EU15" s="11">
        <f>ET15+EU4</f>
        <v>40</v>
      </c>
      <c r="EV15" s="11">
        <f>EU15+EV4</f>
        <v>40</v>
      </c>
      <c r="EW15" s="11">
        <f>EV15+EW4</f>
        <v>40</v>
      </c>
      <c r="EX15" s="11">
        <f>EW15+EX4</f>
        <v>40</v>
      </c>
      <c r="EY15" s="11">
        <f>EX15+EY4</f>
        <v>40</v>
      </c>
      <c r="EZ15" s="11">
        <f>EY15+EZ4</f>
        <v>40</v>
      </c>
      <c r="FA15" s="11">
        <f>EZ15+FA4</f>
        <v>40</v>
      </c>
      <c r="FB15" s="11">
        <f>FA15+FB4</f>
        <v>40</v>
      </c>
      <c r="FC15" s="11">
        <f>FB15+FC4</f>
        <v>40</v>
      </c>
      <c r="FD15" s="11">
        <f>FC15+FD4</f>
        <v>40</v>
      </c>
      <c r="FE15" s="11">
        <f>FD15+FE4</f>
        <v>40</v>
      </c>
      <c r="FF15" s="11">
        <f>FE15+FF4</f>
        <v>40</v>
      </c>
      <c r="FG15" s="11">
        <f>FF15+FG4</f>
        <v>40</v>
      </c>
      <c r="FH15" s="11">
        <f>FG15+FH4</f>
        <v>40</v>
      </c>
      <c r="FI15" s="11">
        <f>FH15+FI4</f>
        <v>40</v>
      </c>
      <c r="FJ15" s="11">
        <f>FI15+FJ4</f>
        <v>40</v>
      </c>
      <c r="FK15" s="11">
        <f>FJ15+FK4</f>
        <v>40</v>
      </c>
      <c r="FL15" s="11">
        <f>FK15+FL4</f>
        <v>40</v>
      </c>
      <c r="FM15" s="11">
        <f>FL15+FM4</f>
        <v>40</v>
      </c>
      <c r="FN15" s="11">
        <f>FM15+FN4</f>
        <v>40</v>
      </c>
      <c r="FO15" s="11">
        <f>FN15+FO4</f>
        <v>40</v>
      </c>
      <c r="FP15" s="11">
        <f>FO15+FP4</f>
        <v>40</v>
      </c>
      <c r="FQ15" s="11">
        <f>FP15+FQ4</f>
        <v>40</v>
      </c>
      <c r="FR15" s="11">
        <f>FQ15+FR4</f>
        <v>40</v>
      </c>
      <c r="FS15" s="11">
        <f>FR15+FS4</f>
        <v>40</v>
      </c>
      <c r="FT15" s="11">
        <f>FS15+FT4</f>
        <v>40</v>
      </c>
      <c r="FU15" s="11">
        <f>FT15+FU4</f>
        <v>40</v>
      </c>
      <c r="FV15" s="11">
        <f>FU15+FV4</f>
        <v>40</v>
      </c>
      <c r="FW15" s="11">
        <f>FV15+FW4</f>
        <v>40</v>
      </c>
    </row>
    <row r="16" spans="1:179" x14ac:dyDescent="0.35">
      <c r="C16" s="5" t="s">
        <v>72</v>
      </c>
      <c r="K16" s="6"/>
      <c r="L16" s="11">
        <f>ROUNDUP(L15/12,0)*L4</f>
        <v>0</v>
      </c>
      <c r="M16" s="11">
        <f>ROUNDUP(M15/12,0)*M4</f>
        <v>0</v>
      </c>
      <c r="N16" s="11">
        <f>ROUNDUP(N15/12,0)*N4</f>
        <v>0</v>
      </c>
      <c r="O16" s="11">
        <f>ROUNDUP(O15/12,0)*O4</f>
        <v>1</v>
      </c>
      <c r="P16" s="11">
        <f>ROUNDUP(P15/12,0)*P4</f>
        <v>1</v>
      </c>
      <c r="Q16" s="11">
        <f>ROUNDUP(Q15/12,0)*Q4</f>
        <v>1</v>
      </c>
      <c r="R16" s="11">
        <f>ROUNDUP(R15/12,0)*R4</f>
        <v>1</v>
      </c>
      <c r="S16" s="11">
        <f>ROUNDUP(S15/12,0)*S4</f>
        <v>1</v>
      </c>
      <c r="T16" s="11">
        <f>ROUNDUP(T15/12,0)*T4</f>
        <v>1</v>
      </c>
      <c r="U16" s="11">
        <f>ROUNDUP(U15/12,0)*U4</f>
        <v>1</v>
      </c>
      <c r="V16" s="11">
        <f>ROUNDUP(V15/12,0)*V4</f>
        <v>1</v>
      </c>
      <c r="W16" s="11">
        <f>ROUNDUP(W15/12,0)*W4</f>
        <v>1</v>
      </c>
      <c r="X16" s="11">
        <f>ROUNDUP(X15/12,0)*X4</f>
        <v>1</v>
      </c>
      <c r="Y16" s="11">
        <f>ROUNDUP(Y15/12,0)*Y4</f>
        <v>1</v>
      </c>
      <c r="Z16" s="11">
        <f>ROUNDUP(Z15/12,0)*Z4</f>
        <v>1</v>
      </c>
      <c r="AA16" s="11">
        <f>ROUNDUP(AA15/12,0)*AA4</f>
        <v>2</v>
      </c>
      <c r="AB16" s="11">
        <f>ROUNDUP(AB15/12,0)*AB4</f>
        <v>2</v>
      </c>
      <c r="AC16" s="11">
        <f>ROUNDUP(AC15/12,0)*AC4</f>
        <v>2</v>
      </c>
      <c r="AD16" s="11">
        <f>ROUNDUP(AD15/12,0)*AD4</f>
        <v>2</v>
      </c>
      <c r="AE16" s="11">
        <f>ROUNDUP(AE15/12,0)*AE4</f>
        <v>2</v>
      </c>
      <c r="AF16" s="11">
        <f>ROUNDUP(AF15/12,0)*AF4</f>
        <v>2</v>
      </c>
      <c r="AG16" s="11">
        <f>ROUNDUP(AG15/12,0)*AG4</f>
        <v>2</v>
      </c>
      <c r="AH16" s="11">
        <f>ROUNDUP(AH15/12,0)*AH4</f>
        <v>2</v>
      </c>
      <c r="AI16" s="11">
        <f>ROUNDUP(AI15/12,0)*AI4</f>
        <v>2</v>
      </c>
      <c r="AJ16" s="11">
        <f>ROUNDUP(AJ15/12,0)*AJ4</f>
        <v>2</v>
      </c>
      <c r="AK16" s="11">
        <f>ROUNDUP(AK15/12,0)*AK4</f>
        <v>2</v>
      </c>
      <c r="AL16" s="11">
        <f>ROUNDUP(AL15/12,0)*AL4</f>
        <v>2</v>
      </c>
      <c r="AM16" s="11">
        <f>ROUNDUP(AM15/12,0)*AM4</f>
        <v>3</v>
      </c>
      <c r="AN16" s="11">
        <f>ROUNDUP(AN15/12,0)*AN4</f>
        <v>3</v>
      </c>
      <c r="AO16" s="11">
        <f>ROUNDUP(AO15/12,0)*AO4</f>
        <v>3</v>
      </c>
      <c r="AP16" s="11">
        <f>ROUNDUP(AP15/12,0)*AP4</f>
        <v>3</v>
      </c>
      <c r="AQ16" s="11">
        <f>ROUNDUP(AQ15/12,0)*AQ4</f>
        <v>3</v>
      </c>
      <c r="AR16" s="11">
        <f>ROUNDUP(AR15/12,0)*AR4</f>
        <v>3</v>
      </c>
      <c r="AS16" s="11">
        <f>ROUNDUP(AS15/12,0)*AS4</f>
        <v>3</v>
      </c>
      <c r="AT16" s="11">
        <f>ROUNDUP(AT15/12,0)*AT4</f>
        <v>3</v>
      </c>
      <c r="AU16" s="11">
        <f>ROUNDUP(AU15/12,0)*AU4</f>
        <v>3</v>
      </c>
      <c r="AV16" s="11">
        <f>ROUNDUP(AV15/12,0)*AV4</f>
        <v>3</v>
      </c>
      <c r="AW16" s="11">
        <f>ROUNDUP(AW15/12,0)*AW4</f>
        <v>3</v>
      </c>
      <c r="AX16" s="11">
        <f>ROUNDUP(AX15/12,0)*AX4</f>
        <v>3</v>
      </c>
      <c r="AY16" s="11">
        <f>ROUNDUP(AY15/12,0)*AY4</f>
        <v>4</v>
      </c>
      <c r="AZ16" s="11">
        <f>ROUNDUP(AZ15/12,0)*AZ4</f>
        <v>4</v>
      </c>
      <c r="BA16" s="11">
        <f>ROUNDUP(BA15/12,0)*BA4</f>
        <v>4</v>
      </c>
      <c r="BB16" s="11">
        <f>ROUNDUP(BB15/12,0)*BB4</f>
        <v>4</v>
      </c>
      <c r="BC16" s="11">
        <f>ROUNDUP(BC15/12,0)*BC4</f>
        <v>0</v>
      </c>
      <c r="BD16" s="11">
        <f>ROUNDUP(BD15/12,0)*BD4</f>
        <v>0</v>
      </c>
      <c r="BE16" s="11">
        <f>ROUNDUP(BE15/12,0)*BE4</f>
        <v>0</v>
      </c>
      <c r="BF16" s="11">
        <f>ROUNDUP(BF15/12,0)*BF4</f>
        <v>0</v>
      </c>
      <c r="BG16" s="11">
        <f>ROUNDUP(BG15/12,0)*BG4</f>
        <v>0</v>
      </c>
      <c r="BH16" s="11">
        <f>ROUNDUP(BH15/12,0)*BH4</f>
        <v>0</v>
      </c>
      <c r="BI16" s="11">
        <f>ROUNDUP(BI15/12,0)*BI4</f>
        <v>0</v>
      </c>
      <c r="BJ16" s="11">
        <f>ROUNDUP(BJ15/12,0)*BJ4</f>
        <v>0</v>
      </c>
      <c r="BK16" s="11">
        <f>ROUNDUP(BK15/12,0)*BK4</f>
        <v>0</v>
      </c>
      <c r="BL16" s="11">
        <f>ROUNDUP(BL15/12,0)*BL4</f>
        <v>0</v>
      </c>
      <c r="BM16" s="11">
        <f>ROUNDUP(BM15/12,0)*BM4</f>
        <v>0</v>
      </c>
      <c r="BN16" s="11">
        <f>ROUNDUP(BN15/12,0)*BN4</f>
        <v>0</v>
      </c>
      <c r="BO16" s="11">
        <f>ROUNDUP(BO15/12,0)*BO4</f>
        <v>0</v>
      </c>
      <c r="BP16" s="11">
        <f>ROUNDUP(BP15/12,0)*BP4</f>
        <v>0</v>
      </c>
      <c r="BQ16" s="11">
        <f>ROUNDUP(BQ15/12,0)*BQ4</f>
        <v>0</v>
      </c>
      <c r="BR16" s="11">
        <f>ROUNDUP(BR15/12,0)*BR4</f>
        <v>0</v>
      </c>
      <c r="BS16" s="11">
        <f>ROUNDUP(BS15/12,0)*BS4</f>
        <v>0</v>
      </c>
      <c r="BT16" s="11">
        <f>ROUNDUP(BT15/12,0)*BT4</f>
        <v>0</v>
      </c>
      <c r="BU16" s="11">
        <f>ROUNDUP(BU15/12,0)*BU4</f>
        <v>0</v>
      </c>
      <c r="BV16" s="11">
        <f>ROUNDUP(BV15/12,0)*BV4</f>
        <v>0</v>
      </c>
      <c r="BW16" s="11">
        <f>ROUNDUP(BW15/12,0)*BW4</f>
        <v>0</v>
      </c>
      <c r="BX16" s="11">
        <f>ROUNDUP(BX15/12,0)*BX4</f>
        <v>0</v>
      </c>
      <c r="BY16" s="11">
        <f>ROUNDUP(BY15/12,0)*BY4</f>
        <v>0</v>
      </c>
      <c r="BZ16" s="11">
        <f>ROUNDUP(BZ15/12,0)*BZ4</f>
        <v>0</v>
      </c>
      <c r="CA16" s="11">
        <f>ROUNDUP(CA15/12,0)*CA4</f>
        <v>0</v>
      </c>
      <c r="CB16" s="11">
        <f>ROUNDUP(CB15/12,0)*CB4</f>
        <v>0</v>
      </c>
      <c r="CC16" s="11">
        <f>ROUNDUP(CC15/12,0)*CC4</f>
        <v>0</v>
      </c>
      <c r="CD16" s="11">
        <f>ROUNDUP(CD15/12,0)*CD4</f>
        <v>0</v>
      </c>
      <c r="CE16" s="11">
        <f>ROUNDUP(CE15/12,0)*CE4</f>
        <v>0</v>
      </c>
      <c r="CF16" s="11">
        <f>ROUNDUP(CF15/12,0)*CF4</f>
        <v>0</v>
      </c>
      <c r="CG16" s="11">
        <f>ROUNDUP(CG15/12,0)*CG4</f>
        <v>0</v>
      </c>
      <c r="CH16" s="11">
        <f>ROUNDUP(CH15/12,0)*CH4</f>
        <v>0</v>
      </c>
      <c r="CI16" s="11">
        <f>ROUNDUP(CI15/12,0)*CI4</f>
        <v>0</v>
      </c>
      <c r="CJ16" s="11">
        <f>ROUNDUP(CJ15/12,0)*CJ4</f>
        <v>0</v>
      </c>
      <c r="CK16" s="11">
        <f>ROUNDUP(CK15/12,0)*CK4</f>
        <v>0</v>
      </c>
      <c r="CL16" s="11">
        <f>ROUNDUP(CL15/12,0)*CL4</f>
        <v>0</v>
      </c>
      <c r="CM16" s="11">
        <f>ROUNDUP(CM15/12,0)*CM4</f>
        <v>0</v>
      </c>
      <c r="CN16" s="11">
        <f>ROUNDUP(CN15/12,0)*CN4</f>
        <v>0</v>
      </c>
      <c r="CO16" s="11">
        <f>ROUNDUP(CO15/12,0)*CO4</f>
        <v>0</v>
      </c>
      <c r="CP16" s="11">
        <f>ROUNDUP(CP15/12,0)*CP4</f>
        <v>0</v>
      </c>
      <c r="CQ16" s="11">
        <f>ROUNDUP(CQ15/12,0)*CQ4</f>
        <v>0</v>
      </c>
      <c r="CR16" s="11">
        <f>ROUNDUP(CR15/12,0)*CR4</f>
        <v>0</v>
      </c>
      <c r="CS16" s="11">
        <f>ROUNDUP(CS15/12,0)*CS4</f>
        <v>0</v>
      </c>
      <c r="CT16" s="11">
        <f>ROUNDUP(CT15/12,0)*CT4</f>
        <v>0</v>
      </c>
      <c r="CU16" s="11">
        <f>ROUNDUP(CU15/12,0)*CU4</f>
        <v>0</v>
      </c>
      <c r="CV16" s="11">
        <f>ROUNDUP(CV15/12,0)*CV4</f>
        <v>0</v>
      </c>
      <c r="CW16" s="11">
        <f>ROUNDUP(CW15/12,0)*CW4</f>
        <v>0</v>
      </c>
      <c r="CX16" s="11">
        <f>ROUNDUP(CX15/12,0)*CX4</f>
        <v>0</v>
      </c>
      <c r="CY16" s="11">
        <f>ROUNDUP(CY15/12,0)*CY4</f>
        <v>0</v>
      </c>
      <c r="CZ16" s="11">
        <f>ROUNDUP(CZ15/12,0)*CZ4</f>
        <v>0</v>
      </c>
      <c r="DA16" s="11">
        <f>ROUNDUP(DA15/12,0)*DA4</f>
        <v>0</v>
      </c>
      <c r="DB16" s="11">
        <f>ROUNDUP(DB15/12,0)*DB4</f>
        <v>0</v>
      </c>
      <c r="DC16" s="11">
        <f>ROUNDUP(DC15/12,0)*DC4</f>
        <v>0</v>
      </c>
      <c r="DD16" s="11">
        <f>ROUNDUP(DD15/12,0)*DD4</f>
        <v>0</v>
      </c>
      <c r="DE16" s="11">
        <f>ROUNDUP(DE15/12,0)*DE4</f>
        <v>0</v>
      </c>
      <c r="DF16" s="11">
        <f>ROUNDUP(DF15/12,0)*DF4</f>
        <v>0</v>
      </c>
      <c r="DG16" s="11">
        <f>ROUNDUP(DG15/12,0)*DG4</f>
        <v>0</v>
      </c>
      <c r="DH16" s="11">
        <f>ROUNDUP(DH15/12,0)*DH4</f>
        <v>0</v>
      </c>
      <c r="DI16" s="11">
        <f>ROUNDUP(DI15/12,0)*DI4</f>
        <v>0</v>
      </c>
      <c r="DJ16" s="11">
        <f>ROUNDUP(DJ15/12,0)*DJ4</f>
        <v>0</v>
      </c>
      <c r="DK16" s="11">
        <f>ROUNDUP(DK15/12,0)*DK4</f>
        <v>0</v>
      </c>
      <c r="DL16" s="11">
        <f>ROUNDUP(DL15/12,0)*DL4</f>
        <v>0</v>
      </c>
      <c r="DM16" s="11">
        <f>ROUNDUP(DM15/12,0)*DM4</f>
        <v>0</v>
      </c>
      <c r="DN16" s="11">
        <f>ROUNDUP(DN15/12,0)*DN4</f>
        <v>0</v>
      </c>
      <c r="DO16" s="11">
        <f>ROUNDUP(DO15/12,0)*DO4</f>
        <v>0</v>
      </c>
      <c r="DP16" s="11">
        <f>ROUNDUP(DP15/12,0)*DP4</f>
        <v>0</v>
      </c>
      <c r="DQ16" s="11">
        <f>ROUNDUP(DQ15/12,0)*DQ4</f>
        <v>0</v>
      </c>
      <c r="DR16" s="11">
        <f>ROUNDUP(DR15/12,0)*DR4</f>
        <v>0</v>
      </c>
      <c r="DS16" s="11">
        <f>ROUNDUP(DS15/12,0)*DS4</f>
        <v>0</v>
      </c>
      <c r="DT16" s="11">
        <f>ROUNDUP(DT15/12,0)*DT4</f>
        <v>0</v>
      </c>
      <c r="DU16" s="11">
        <f>ROUNDUP(DU15/12,0)*DU4</f>
        <v>0</v>
      </c>
      <c r="DV16" s="11">
        <f>ROUNDUP(DV15/12,0)*DV4</f>
        <v>0</v>
      </c>
      <c r="DW16" s="11">
        <f>ROUNDUP(DW15/12,0)*DW4</f>
        <v>0</v>
      </c>
      <c r="DX16" s="11">
        <f>ROUNDUP(DX15/12,0)*DX4</f>
        <v>0</v>
      </c>
      <c r="DY16" s="11">
        <f>ROUNDUP(DY15/12,0)*DY4</f>
        <v>0</v>
      </c>
      <c r="DZ16" s="11">
        <f>ROUNDUP(DZ15/12,0)*DZ4</f>
        <v>0</v>
      </c>
      <c r="EA16" s="11">
        <f>ROUNDUP(EA15/12,0)*EA4</f>
        <v>0</v>
      </c>
      <c r="EB16" s="11">
        <f>ROUNDUP(EB15/12,0)*EB4</f>
        <v>0</v>
      </c>
      <c r="EC16" s="11">
        <f>ROUNDUP(EC15/12,0)*EC4</f>
        <v>0</v>
      </c>
      <c r="ED16" s="11">
        <f>ROUNDUP(ED15/12,0)*ED4</f>
        <v>0</v>
      </c>
      <c r="EE16" s="11">
        <f>ROUNDUP(EE15/12,0)*EE4</f>
        <v>0</v>
      </c>
      <c r="EF16" s="11">
        <f>ROUNDUP(EF15/12,0)*EF4</f>
        <v>0</v>
      </c>
      <c r="EG16" s="11">
        <f>ROUNDUP(EG15/12,0)*EG4</f>
        <v>0</v>
      </c>
      <c r="EH16" s="11">
        <f>ROUNDUP(EH15/12,0)*EH4</f>
        <v>0</v>
      </c>
      <c r="EI16" s="11">
        <f>ROUNDUP(EI15/12,0)*EI4</f>
        <v>0</v>
      </c>
      <c r="EJ16" s="11">
        <f>ROUNDUP(EJ15/12,0)*EJ4</f>
        <v>0</v>
      </c>
      <c r="EK16" s="11">
        <f>ROUNDUP(EK15/12,0)*EK4</f>
        <v>0</v>
      </c>
      <c r="EL16" s="11">
        <f>ROUNDUP(EL15/12,0)*EL4</f>
        <v>0</v>
      </c>
      <c r="EM16" s="11">
        <f>ROUNDUP(EM15/12,0)*EM4</f>
        <v>0</v>
      </c>
      <c r="EN16" s="11">
        <f>ROUNDUP(EN15/12,0)*EN4</f>
        <v>0</v>
      </c>
      <c r="EO16" s="11">
        <f>ROUNDUP(EO15/12,0)*EO4</f>
        <v>0</v>
      </c>
      <c r="EP16" s="11">
        <f>ROUNDUP(EP15/12,0)*EP4</f>
        <v>0</v>
      </c>
      <c r="EQ16" s="11">
        <f>ROUNDUP(EQ15/12,0)*EQ4</f>
        <v>0</v>
      </c>
      <c r="ER16" s="11">
        <f>ROUNDUP(ER15/12,0)*ER4</f>
        <v>0</v>
      </c>
      <c r="ES16" s="11">
        <f>ROUNDUP(ES15/12,0)*ES4</f>
        <v>0</v>
      </c>
      <c r="ET16" s="11">
        <f>ROUNDUP(ET15/12,0)*ET4</f>
        <v>0</v>
      </c>
      <c r="EU16" s="11">
        <f>ROUNDUP(EU15/12,0)*EU4</f>
        <v>0</v>
      </c>
      <c r="EV16" s="11">
        <f>ROUNDUP(EV15/12,0)*EV4</f>
        <v>0</v>
      </c>
      <c r="EW16" s="11">
        <f>ROUNDUP(EW15/12,0)*EW4</f>
        <v>0</v>
      </c>
      <c r="EX16" s="11">
        <f>ROUNDUP(EX15/12,0)*EX4</f>
        <v>0</v>
      </c>
      <c r="EY16" s="11">
        <f>ROUNDUP(EY15/12,0)*EY4</f>
        <v>0</v>
      </c>
      <c r="EZ16" s="11">
        <f>ROUNDUP(EZ15/12,0)*EZ4</f>
        <v>0</v>
      </c>
      <c r="FA16" s="11">
        <f>ROUNDUP(FA15/12,0)*FA4</f>
        <v>0</v>
      </c>
      <c r="FB16" s="11">
        <f>ROUNDUP(FB15/12,0)*FB4</f>
        <v>0</v>
      </c>
      <c r="FC16" s="11">
        <f>ROUNDUP(FC15/12,0)*FC4</f>
        <v>0</v>
      </c>
      <c r="FD16" s="11">
        <f>ROUNDUP(FD15/12,0)*FD4</f>
        <v>0</v>
      </c>
      <c r="FE16" s="11">
        <f>ROUNDUP(FE15/12,0)*FE4</f>
        <v>0</v>
      </c>
      <c r="FF16" s="11">
        <f>ROUNDUP(FF15/12,0)*FF4</f>
        <v>0</v>
      </c>
      <c r="FG16" s="11">
        <f>ROUNDUP(FG15/12,0)*FG4</f>
        <v>0</v>
      </c>
      <c r="FH16" s="11">
        <f>ROUNDUP(FH15/12,0)*FH4</f>
        <v>0</v>
      </c>
      <c r="FI16" s="11">
        <f>ROUNDUP(FI15/12,0)*FI4</f>
        <v>0</v>
      </c>
      <c r="FJ16" s="11">
        <f>ROUNDUP(FJ15/12,0)*FJ4</f>
        <v>0</v>
      </c>
      <c r="FK16" s="11">
        <f>ROUNDUP(FK15/12,0)*FK4</f>
        <v>0</v>
      </c>
      <c r="FL16" s="11">
        <f>ROUNDUP(FL15/12,0)*FL4</f>
        <v>0</v>
      </c>
      <c r="FM16" s="11">
        <f>ROUNDUP(FM15/12,0)*FM4</f>
        <v>0</v>
      </c>
      <c r="FN16" s="11">
        <f>ROUNDUP(FN15/12,0)*FN4</f>
        <v>0</v>
      </c>
      <c r="FO16" s="11">
        <f>ROUNDUP(FO15/12,0)*FO4</f>
        <v>0</v>
      </c>
      <c r="FP16" s="11">
        <f>ROUNDUP(FP15/12,0)*FP4</f>
        <v>0</v>
      </c>
      <c r="FQ16" s="11">
        <f>ROUNDUP(FQ15/12,0)*FQ4</f>
        <v>0</v>
      </c>
      <c r="FR16" s="11">
        <f>ROUNDUP(FR15/12,0)*FR4</f>
        <v>0</v>
      </c>
      <c r="FS16" s="11">
        <f>ROUNDUP(FS15/12,0)*FS4</f>
        <v>0</v>
      </c>
      <c r="FT16" s="11">
        <f>ROUNDUP(FT15/12,0)*FT4</f>
        <v>0</v>
      </c>
      <c r="FU16" s="11">
        <f>ROUNDUP(FU15/12,0)*FU4</f>
        <v>0</v>
      </c>
      <c r="FV16" s="11">
        <f>ROUNDUP(FV15/12,0)*FV4</f>
        <v>0</v>
      </c>
      <c r="FW16" s="11">
        <f>ROUNDUP(FW15/12,0)*FW4</f>
        <v>0</v>
      </c>
    </row>
    <row r="18" spans="1:179" x14ac:dyDescent="0.35">
      <c r="A18" s="3" t="s">
        <v>73</v>
      </c>
    </row>
    <row r="19" spans="1:179" x14ac:dyDescent="0.35">
      <c r="C19" s="5" t="s">
        <v>74</v>
      </c>
      <c r="H19" s="28">
        <f>Assumptions!G13</f>
        <v>710000</v>
      </c>
      <c r="I19" s="1">
        <f>Assumptions!G5</f>
        <v>3</v>
      </c>
      <c r="L19" s="11">
        <f>$H$19*L3/$I$19</f>
        <v>236666.66666666666</v>
      </c>
      <c r="M19" s="11">
        <f>$H$19*M3/$I$19</f>
        <v>236666.66666666666</v>
      </c>
      <c r="N19" s="11">
        <f>$H$19*N3/$I$19</f>
        <v>236666.66666666666</v>
      </c>
      <c r="O19" s="11">
        <f>$H$19*O3/$I$19</f>
        <v>0</v>
      </c>
      <c r="P19" s="11">
        <f>$H$19*P3/$I$19</f>
        <v>0</v>
      </c>
      <c r="Q19" s="11">
        <f>$H$19*Q3/$I$19</f>
        <v>0</v>
      </c>
      <c r="R19" s="11">
        <f>$H$19*R3/$I$19</f>
        <v>0</v>
      </c>
      <c r="S19" s="11">
        <f>$H$19*S3/$I$19</f>
        <v>0</v>
      </c>
      <c r="T19" s="11">
        <f>$H$19*T3/$I$19</f>
        <v>0</v>
      </c>
      <c r="U19" s="11">
        <f>$H$19*U3/$I$19</f>
        <v>0</v>
      </c>
      <c r="V19" s="11">
        <f>$H$19*V3/$I$19</f>
        <v>0</v>
      </c>
      <c r="W19" s="11">
        <f>$H$19*W3/$I$19</f>
        <v>0</v>
      </c>
      <c r="X19" s="11">
        <f>$H$19*X3/$I$19</f>
        <v>0</v>
      </c>
      <c r="Y19" s="11">
        <f>$H$19*Y3/$I$19</f>
        <v>0</v>
      </c>
      <c r="Z19" s="11">
        <f>$H$19*Z3/$I$19</f>
        <v>0</v>
      </c>
      <c r="AA19" s="11">
        <f>$H$19*AA3/$I$19</f>
        <v>0</v>
      </c>
      <c r="AB19" s="11">
        <f>$H$19*AB3/$I$19</f>
        <v>0</v>
      </c>
      <c r="AC19" s="11">
        <f>$H$19*AC3/$I$19</f>
        <v>0</v>
      </c>
      <c r="AD19" s="11">
        <f>$H$19*AD3/$I$19</f>
        <v>0</v>
      </c>
      <c r="AE19" s="11">
        <f>$H$19*AE3/$I$19</f>
        <v>0</v>
      </c>
      <c r="AF19" s="11">
        <f>$H$19*AF3/$I$19</f>
        <v>0</v>
      </c>
      <c r="AG19" s="11">
        <f>$H$19*AG3/$I$19</f>
        <v>0</v>
      </c>
      <c r="AH19" s="11">
        <f>$H$19*AH3/$I$19</f>
        <v>0</v>
      </c>
      <c r="AI19" s="11">
        <f>$H$19*AI3/$I$19</f>
        <v>0</v>
      </c>
      <c r="AJ19" s="11">
        <f>$H$19*AJ3/$I$19</f>
        <v>0</v>
      </c>
      <c r="AK19" s="11">
        <f>$H$19*AK3/$I$19</f>
        <v>0</v>
      </c>
      <c r="AL19" s="11">
        <f>$H$19*AL3/$I$19</f>
        <v>0</v>
      </c>
      <c r="AM19" s="11">
        <f>$H$19*AM3/$I$19</f>
        <v>0</v>
      </c>
      <c r="AN19" s="11">
        <f>$H$19*AN3/$I$19</f>
        <v>0</v>
      </c>
      <c r="AO19" s="11">
        <f>$H$19*AO3/$I$19</f>
        <v>0</v>
      </c>
      <c r="AP19" s="11">
        <f>$H$19*AP3/$I$19</f>
        <v>0</v>
      </c>
      <c r="AQ19" s="11">
        <f>$H$19*AQ3/$I$19</f>
        <v>0</v>
      </c>
      <c r="AR19" s="11">
        <f>$H$19*AR3/$I$19</f>
        <v>0</v>
      </c>
      <c r="AS19" s="11">
        <f>$H$19*AS3/$I$19</f>
        <v>0</v>
      </c>
      <c r="AT19" s="11">
        <f>$H$19*AT3/$I$19</f>
        <v>0</v>
      </c>
      <c r="AU19" s="11">
        <f>$H$19*AU3/$I$19</f>
        <v>0</v>
      </c>
      <c r="AV19" s="11">
        <f>$H$19*AV3/$I$19</f>
        <v>0</v>
      </c>
      <c r="AW19" s="11">
        <f>$H$19*AW3/$I$19</f>
        <v>0</v>
      </c>
      <c r="AX19" s="11">
        <f>$H$19*AX3/$I$19</f>
        <v>0</v>
      </c>
      <c r="AY19" s="11">
        <f>$H$19*AY3/$I$19</f>
        <v>0</v>
      </c>
      <c r="AZ19" s="11">
        <f>$H$19*AZ3/$I$19</f>
        <v>0</v>
      </c>
      <c r="BA19" s="11">
        <f>$H$19*BA3/$I$19</f>
        <v>0</v>
      </c>
      <c r="BB19" s="11">
        <f>$H$19*BB3/$I$19</f>
        <v>0</v>
      </c>
      <c r="BC19" s="11">
        <f>$H$19*BC3/$I$19</f>
        <v>0</v>
      </c>
      <c r="BD19" s="11">
        <f>$H$19*BD3/$I$19</f>
        <v>0</v>
      </c>
      <c r="BE19" s="11">
        <f>$H$19*BE3/$I$19</f>
        <v>0</v>
      </c>
      <c r="BF19" s="11">
        <f>$H$19*BF3/$I$19</f>
        <v>0</v>
      </c>
      <c r="BG19" s="11">
        <f>$H$19*BG3/$I$19</f>
        <v>0</v>
      </c>
      <c r="BH19" s="11">
        <f>$H$19*BH3/$I$19</f>
        <v>0</v>
      </c>
      <c r="BI19" s="11">
        <f>$H$19*BI3/$I$19</f>
        <v>0</v>
      </c>
      <c r="BJ19" s="11">
        <f>$H$19*BJ3/$I$19</f>
        <v>0</v>
      </c>
      <c r="BK19" s="11">
        <f>$H$19*BK3/$I$19</f>
        <v>0</v>
      </c>
      <c r="BL19" s="11">
        <f>$H$19*BL3/$I$19</f>
        <v>0</v>
      </c>
      <c r="BM19" s="11">
        <f>$H$19*BM3/$I$19</f>
        <v>0</v>
      </c>
      <c r="BN19" s="11">
        <f>$H$19*BN3/$I$19</f>
        <v>0</v>
      </c>
      <c r="BO19" s="11">
        <f>$H$19*BO3/$I$19</f>
        <v>0</v>
      </c>
      <c r="BP19" s="11">
        <f>$H$19*BP3/$I$19</f>
        <v>0</v>
      </c>
      <c r="BQ19" s="11">
        <f>$H$19*BQ3/$I$19</f>
        <v>0</v>
      </c>
      <c r="BR19" s="11">
        <f>$H$19*BR3/$I$19</f>
        <v>0</v>
      </c>
      <c r="BS19" s="11">
        <f>$H$19*BS3/$I$19</f>
        <v>0</v>
      </c>
      <c r="BT19" s="11">
        <f>$H$19*BT3/$I$19</f>
        <v>0</v>
      </c>
      <c r="BU19" s="11">
        <f>$H$19*BU3/$I$19</f>
        <v>0</v>
      </c>
      <c r="BV19" s="11">
        <f>$H$19*BV3/$I$19</f>
        <v>0</v>
      </c>
      <c r="BW19" s="11">
        <f>$H$19*BW3/$I$19</f>
        <v>0</v>
      </c>
      <c r="BX19" s="11">
        <f>$H$19*BX3/$I$19</f>
        <v>0</v>
      </c>
      <c r="BY19" s="11">
        <f>$H$19*BY3/$I$19</f>
        <v>0</v>
      </c>
      <c r="BZ19" s="11">
        <f>$H$19*BZ3/$I$19</f>
        <v>0</v>
      </c>
      <c r="CA19" s="11">
        <f>$H$19*CA3/$I$19</f>
        <v>0</v>
      </c>
      <c r="CB19" s="11">
        <f>$H$19*CB3/$I$19</f>
        <v>0</v>
      </c>
      <c r="CC19" s="11">
        <f>$H$19*CC3/$I$19</f>
        <v>0</v>
      </c>
      <c r="CD19" s="11">
        <f>$H$19*CD3/$I$19</f>
        <v>0</v>
      </c>
      <c r="CE19" s="11">
        <f>$H$19*CE3/$I$19</f>
        <v>0</v>
      </c>
      <c r="CF19" s="11">
        <f>$H$19*CF3/$I$19</f>
        <v>0</v>
      </c>
      <c r="CG19" s="11">
        <f>$H$19*CG3/$I$19</f>
        <v>0</v>
      </c>
      <c r="CH19" s="11">
        <f>$H$19*CH3/$I$19</f>
        <v>0</v>
      </c>
      <c r="CI19" s="11">
        <f>$H$19*CI3/$I$19</f>
        <v>0</v>
      </c>
      <c r="CJ19" s="11">
        <f>$H$19*CJ3/$I$19</f>
        <v>0</v>
      </c>
      <c r="CK19" s="11">
        <f>$H$19*CK3/$I$19</f>
        <v>0</v>
      </c>
      <c r="CL19" s="11">
        <f>$H$19*CL3/$I$19</f>
        <v>0</v>
      </c>
      <c r="CM19" s="11">
        <f>$H$19*CM3/$I$19</f>
        <v>0</v>
      </c>
      <c r="CN19" s="11">
        <f>$H$19*CN3/$I$19</f>
        <v>0</v>
      </c>
      <c r="CO19" s="11">
        <f>$H$19*CO3/$I$19</f>
        <v>0</v>
      </c>
      <c r="CP19" s="11">
        <f>$H$19*CP3/$I$19</f>
        <v>0</v>
      </c>
      <c r="CQ19" s="11">
        <f>$H$19*CQ3/$I$19</f>
        <v>0</v>
      </c>
      <c r="CR19" s="11">
        <f>$H$19*CR3/$I$19</f>
        <v>0</v>
      </c>
      <c r="CS19" s="11">
        <f>$H$19*CS3/$I$19</f>
        <v>0</v>
      </c>
      <c r="CT19" s="11">
        <f>$H$19*CT3/$I$19</f>
        <v>0</v>
      </c>
      <c r="CU19" s="11">
        <f>$H$19*CU3/$I$19</f>
        <v>0</v>
      </c>
      <c r="CV19" s="11">
        <f>$H$19*CV3/$I$19</f>
        <v>0</v>
      </c>
      <c r="CW19" s="11">
        <f>$H$19*CW3/$I$19</f>
        <v>0</v>
      </c>
      <c r="CX19" s="11">
        <f>$H$19*CX3/$I$19</f>
        <v>0</v>
      </c>
      <c r="CY19" s="11">
        <f>$H$19*CY3/$I$19</f>
        <v>0</v>
      </c>
      <c r="CZ19" s="11">
        <f>$H$19*CZ3/$I$19</f>
        <v>0</v>
      </c>
      <c r="DA19" s="11">
        <f>$H$19*DA3/$I$19</f>
        <v>0</v>
      </c>
      <c r="DB19" s="11">
        <f>$H$19*DB3/$I$19</f>
        <v>0</v>
      </c>
      <c r="DC19" s="11">
        <f>$H$19*DC3/$I$19</f>
        <v>0</v>
      </c>
      <c r="DD19" s="11">
        <f>$H$19*DD3/$I$19</f>
        <v>0</v>
      </c>
      <c r="DE19" s="11">
        <f>$H$19*DE3/$I$19</f>
        <v>0</v>
      </c>
      <c r="DF19" s="11">
        <f>$H$19*DF3/$I$19</f>
        <v>0</v>
      </c>
      <c r="DG19" s="11">
        <f>$H$19*DG3/$I$19</f>
        <v>0</v>
      </c>
      <c r="DH19" s="11">
        <f>$H$19*DH3/$I$19</f>
        <v>0</v>
      </c>
      <c r="DI19" s="11">
        <f>$H$19*DI3/$I$19</f>
        <v>0</v>
      </c>
      <c r="DJ19" s="11">
        <f>$H$19*DJ3/$I$19</f>
        <v>0</v>
      </c>
      <c r="DK19" s="11">
        <f>$H$19*DK3/$I$19</f>
        <v>0</v>
      </c>
      <c r="DL19" s="11">
        <f>$H$19*DL3/$I$19</f>
        <v>0</v>
      </c>
      <c r="DM19" s="11">
        <f>$H$19*DM3/$I$19</f>
        <v>0</v>
      </c>
      <c r="DN19" s="11">
        <f>$H$19*DN3/$I$19</f>
        <v>0</v>
      </c>
      <c r="DO19" s="11">
        <f>$H$19*DO3/$I$19</f>
        <v>0</v>
      </c>
      <c r="DP19" s="11">
        <f>$H$19*DP3/$I$19</f>
        <v>0</v>
      </c>
      <c r="DQ19" s="11">
        <f>$H$19*DQ3/$I$19</f>
        <v>0</v>
      </c>
      <c r="DR19" s="11">
        <f>$H$19*DR3/$I$19</f>
        <v>0</v>
      </c>
      <c r="DS19" s="11">
        <f>$H$19*DS3/$I$19</f>
        <v>0</v>
      </c>
      <c r="DT19" s="11">
        <f>$H$19*DT3/$I$19</f>
        <v>0</v>
      </c>
      <c r="DU19" s="11">
        <f>$H$19*DU3/$I$19</f>
        <v>0</v>
      </c>
      <c r="DV19" s="11">
        <f>$H$19*DV3/$I$19</f>
        <v>0</v>
      </c>
      <c r="DW19" s="11">
        <f>$H$19*DW3/$I$19</f>
        <v>0</v>
      </c>
      <c r="DX19" s="11">
        <f>$H$19*DX3/$I$19</f>
        <v>0</v>
      </c>
      <c r="DY19" s="11">
        <f>$H$19*DY3/$I$19</f>
        <v>0</v>
      </c>
      <c r="DZ19" s="11">
        <f>$H$19*DZ3/$I$19</f>
        <v>0</v>
      </c>
      <c r="EA19" s="11">
        <f>$H$19*EA3/$I$19</f>
        <v>0</v>
      </c>
      <c r="EB19" s="11">
        <f>$H$19*EB3/$I$19</f>
        <v>0</v>
      </c>
      <c r="EC19" s="11">
        <f>$H$19*EC3/$I$19</f>
        <v>0</v>
      </c>
      <c r="ED19" s="11">
        <f>$H$19*ED3/$I$19</f>
        <v>0</v>
      </c>
      <c r="EE19" s="11">
        <f>$H$19*EE3/$I$19</f>
        <v>0</v>
      </c>
      <c r="EF19" s="11">
        <f>$H$19*EF3/$I$19</f>
        <v>0</v>
      </c>
      <c r="EG19" s="11">
        <f>$H$19*EG3/$I$19</f>
        <v>0</v>
      </c>
      <c r="EH19" s="11">
        <f>$H$19*EH3/$I$19</f>
        <v>0</v>
      </c>
      <c r="EI19" s="11">
        <f>$H$19*EI3/$I$19</f>
        <v>0</v>
      </c>
      <c r="EJ19" s="11">
        <f>$H$19*EJ3/$I$19</f>
        <v>0</v>
      </c>
      <c r="EK19" s="11">
        <f>$H$19*EK3/$I$19</f>
        <v>0</v>
      </c>
      <c r="EL19" s="11">
        <f>$H$19*EL3/$I$19</f>
        <v>0</v>
      </c>
      <c r="EM19" s="11">
        <f>$H$19*EM3/$I$19</f>
        <v>0</v>
      </c>
      <c r="EN19" s="11">
        <f>$H$19*EN3/$I$19</f>
        <v>0</v>
      </c>
      <c r="EO19" s="11">
        <f>$H$19*EO3/$I$19</f>
        <v>0</v>
      </c>
      <c r="EP19" s="11">
        <f>$H$19*EP3/$I$19</f>
        <v>0</v>
      </c>
      <c r="EQ19" s="11">
        <f>$H$19*EQ3/$I$19</f>
        <v>0</v>
      </c>
      <c r="ER19" s="11">
        <f>$H$19*ER3/$I$19</f>
        <v>0</v>
      </c>
      <c r="ES19" s="11">
        <f>$H$19*ES3/$I$19</f>
        <v>0</v>
      </c>
      <c r="ET19" s="11">
        <f>$H$19*ET3/$I$19</f>
        <v>0</v>
      </c>
      <c r="EU19" s="11">
        <f>$H$19*EU3/$I$19</f>
        <v>0</v>
      </c>
      <c r="EV19" s="11">
        <f>$H$19*EV3/$I$19</f>
        <v>0</v>
      </c>
      <c r="EW19" s="11">
        <f>$H$19*EW3/$I$19</f>
        <v>0</v>
      </c>
      <c r="EX19" s="11">
        <f>$H$19*EX3/$I$19</f>
        <v>0</v>
      </c>
      <c r="EY19" s="11">
        <f>$H$19*EY3/$I$19</f>
        <v>0</v>
      </c>
      <c r="EZ19" s="11">
        <f>$H$19*EZ3/$I$19</f>
        <v>0</v>
      </c>
      <c r="FA19" s="11">
        <f>$H$19*FA3/$I$19</f>
        <v>0</v>
      </c>
      <c r="FB19" s="11">
        <f>$H$19*FB3/$I$19</f>
        <v>0</v>
      </c>
      <c r="FC19" s="11">
        <f>$H$19*FC3/$I$19</f>
        <v>0</v>
      </c>
      <c r="FD19" s="11">
        <f>$H$19*FD3/$I$19</f>
        <v>0</v>
      </c>
      <c r="FE19" s="11">
        <f>$H$19*FE3/$I$19</f>
        <v>0</v>
      </c>
      <c r="FF19" s="11">
        <f>$H$19*FF3/$I$19</f>
        <v>0</v>
      </c>
      <c r="FG19" s="11">
        <f>$H$19*FG3/$I$19</f>
        <v>0</v>
      </c>
      <c r="FH19" s="11">
        <f>$H$19*FH3/$I$19</f>
        <v>0</v>
      </c>
      <c r="FI19" s="11">
        <f>$H$19*FI3/$I$19</f>
        <v>0</v>
      </c>
      <c r="FJ19" s="11">
        <f>$H$19*FJ3/$I$19</f>
        <v>0</v>
      </c>
      <c r="FK19" s="11">
        <f>$H$19*FK3/$I$19</f>
        <v>0</v>
      </c>
      <c r="FL19" s="11">
        <f>$H$19*FL3/$I$19</f>
        <v>0</v>
      </c>
      <c r="FM19" s="11">
        <f>$H$19*FM3/$I$19</f>
        <v>0</v>
      </c>
      <c r="FN19" s="11">
        <f>$H$19*FN3/$I$19</f>
        <v>0</v>
      </c>
      <c r="FO19" s="11">
        <f>$H$19*FO3/$I$19</f>
        <v>0</v>
      </c>
      <c r="FP19" s="11">
        <f>$H$19*FP3/$I$19</f>
        <v>0</v>
      </c>
      <c r="FQ19" s="11">
        <f>$H$19*FQ3/$I$19</f>
        <v>0</v>
      </c>
      <c r="FR19" s="11">
        <f>$H$19*FR3/$I$19</f>
        <v>0</v>
      </c>
      <c r="FS19" s="11">
        <f>$H$19*FS3/$I$19</f>
        <v>0</v>
      </c>
      <c r="FT19" s="11">
        <f>$H$19*FT3/$I$19</f>
        <v>0</v>
      </c>
      <c r="FU19" s="11">
        <f>$H$19*FU3/$I$19</f>
        <v>0</v>
      </c>
      <c r="FV19" s="11">
        <f>$H$19*FV3/$I$19</f>
        <v>0</v>
      </c>
      <c r="FW19" s="11">
        <f>$H$19*FW3/$I$19</f>
        <v>0</v>
      </c>
    </row>
    <row r="20" spans="1:179" x14ac:dyDescent="0.35">
      <c r="C20" s="5" t="s">
        <v>76</v>
      </c>
      <c r="L20" s="30" t="e">
        <f>LOOKUP(L15,Assumptions!21:21,Assumptions!22:22)</f>
        <v>#N/A</v>
      </c>
      <c r="M20" s="30" t="e">
        <f>LOOKUP(M15,Assumptions!21:21,Assumptions!22:22)</f>
        <v>#N/A</v>
      </c>
      <c r="N20" s="30" t="e">
        <f>LOOKUP(N15,Assumptions!21:21,Assumptions!22:22)</f>
        <v>#N/A</v>
      </c>
      <c r="O20" s="30">
        <f>LOOKUP(O15,Assumptions!21:21,Assumptions!22:22)</f>
        <v>8.3333333333333332E-3</v>
      </c>
      <c r="P20" s="30">
        <f>LOOKUP(P15,Assumptions!21:21,Assumptions!22:22)</f>
        <v>8.3333333333333332E-3</v>
      </c>
      <c r="Q20" s="30">
        <f>LOOKUP(Q15,Assumptions!21:21,Assumptions!22:22)</f>
        <v>8.3333333333333332E-3</v>
      </c>
      <c r="R20" s="30">
        <f>LOOKUP(R15,Assumptions!21:21,Assumptions!22:22)</f>
        <v>8.3333333333333332E-3</v>
      </c>
      <c r="S20" s="30">
        <f>LOOKUP(S15,Assumptions!21:21,Assumptions!22:22)</f>
        <v>8.3333333333333332E-3</v>
      </c>
      <c r="T20" s="30">
        <f>LOOKUP(T15,Assumptions!21:21,Assumptions!22:22)</f>
        <v>8.3333333333333332E-3</v>
      </c>
      <c r="U20" s="30">
        <f>LOOKUP(U15,Assumptions!21:21,Assumptions!22:22)</f>
        <v>8.3333333333333332E-3</v>
      </c>
      <c r="V20" s="30">
        <f>LOOKUP(V15,Assumptions!21:21,Assumptions!22:22)</f>
        <v>8.3333333333333332E-3</v>
      </c>
      <c r="W20" s="30">
        <f>LOOKUP(W15,Assumptions!21:21,Assumptions!22:22)</f>
        <v>8.3333333333333332E-3</v>
      </c>
      <c r="X20" s="30">
        <f>LOOKUP(X15,Assumptions!21:21,Assumptions!22:22)</f>
        <v>8.3333333333333332E-3</v>
      </c>
      <c r="Y20" s="30">
        <f>LOOKUP(Y15,Assumptions!21:21,Assumptions!22:22)</f>
        <v>8.3333333333333332E-3</v>
      </c>
      <c r="Z20" s="30">
        <f>LOOKUP(Z15,Assumptions!21:21,Assumptions!22:22)</f>
        <v>8.3333333333333332E-3</v>
      </c>
      <c r="AA20" s="30">
        <f>LOOKUP(AA15,Assumptions!21:21,Assumptions!22:22)</f>
        <v>2.9166666666666664E-2</v>
      </c>
      <c r="AB20" s="30">
        <f>LOOKUP(AB15,Assumptions!21:21,Assumptions!22:22)</f>
        <v>2.9166666666666664E-2</v>
      </c>
      <c r="AC20" s="30">
        <f>LOOKUP(AC15,Assumptions!21:21,Assumptions!22:22)</f>
        <v>2.9166666666666664E-2</v>
      </c>
      <c r="AD20" s="30">
        <f>LOOKUP(AD15,Assumptions!21:21,Assumptions!22:22)</f>
        <v>2.9166666666666664E-2</v>
      </c>
      <c r="AE20" s="30">
        <f>LOOKUP(AE15,Assumptions!21:21,Assumptions!22:22)</f>
        <v>2.9166666666666664E-2</v>
      </c>
      <c r="AF20" s="30">
        <f>LOOKUP(AF15,Assumptions!21:21,Assumptions!22:22)</f>
        <v>2.9166666666666664E-2</v>
      </c>
      <c r="AG20" s="30">
        <f>LOOKUP(AG15,Assumptions!21:21,Assumptions!22:22)</f>
        <v>2.9166666666666664E-2</v>
      </c>
      <c r="AH20" s="30">
        <f>LOOKUP(AH15,Assumptions!21:21,Assumptions!22:22)</f>
        <v>2.9166666666666664E-2</v>
      </c>
      <c r="AI20" s="30">
        <f>LOOKUP(AI15,Assumptions!21:21,Assumptions!22:22)</f>
        <v>2.9166666666666664E-2</v>
      </c>
      <c r="AJ20" s="30">
        <f>LOOKUP(AJ15,Assumptions!21:21,Assumptions!22:22)</f>
        <v>2.9166666666666664E-2</v>
      </c>
      <c r="AK20" s="30">
        <f>LOOKUP(AK15,Assumptions!21:21,Assumptions!22:22)</f>
        <v>2.9166666666666664E-2</v>
      </c>
      <c r="AL20" s="30">
        <f>LOOKUP(AL15,Assumptions!21:21,Assumptions!22:22)</f>
        <v>2.9166666666666664E-2</v>
      </c>
      <c r="AM20" s="30">
        <f>LOOKUP(AM15,Assumptions!21:21,Assumptions!22:22)</f>
        <v>4.1666666666666664E-2</v>
      </c>
      <c r="AN20" s="30">
        <f>LOOKUP(AN15,Assumptions!21:21,Assumptions!22:22)</f>
        <v>4.1666666666666664E-2</v>
      </c>
      <c r="AO20" s="30">
        <f>LOOKUP(AO15,Assumptions!21:21,Assumptions!22:22)</f>
        <v>4.1666666666666664E-2</v>
      </c>
      <c r="AP20" s="30">
        <f>LOOKUP(AP15,Assumptions!21:21,Assumptions!22:22)</f>
        <v>4.1666666666666664E-2</v>
      </c>
      <c r="AQ20" s="30">
        <f>LOOKUP(AQ15,Assumptions!21:21,Assumptions!22:22)</f>
        <v>4.1666666666666664E-2</v>
      </c>
      <c r="AR20" s="30">
        <f>LOOKUP(AR15,Assumptions!21:21,Assumptions!22:22)</f>
        <v>4.1666666666666664E-2</v>
      </c>
      <c r="AS20" s="30">
        <f>LOOKUP(AS15,Assumptions!21:21,Assumptions!22:22)</f>
        <v>4.1666666666666664E-2</v>
      </c>
      <c r="AT20" s="30">
        <f>LOOKUP(AT15,Assumptions!21:21,Assumptions!22:22)</f>
        <v>4.1666666666666664E-2</v>
      </c>
      <c r="AU20" s="30">
        <f>LOOKUP(AU15,Assumptions!21:21,Assumptions!22:22)</f>
        <v>4.1666666666666664E-2</v>
      </c>
      <c r="AV20" s="30">
        <f>LOOKUP(AV15,Assumptions!21:21,Assumptions!22:22)</f>
        <v>4.1666666666666664E-2</v>
      </c>
      <c r="AW20" s="30">
        <f>LOOKUP(AW15,Assumptions!21:21,Assumptions!22:22)</f>
        <v>4.1666666666666664E-2</v>
      </c>
      <c r="AX20" s="30">
        <f>LOOKUP(AX15,Assumptions!21:21,Assumptions!22:22)</f>
        <v>4.1666666666666664E-2</v>
      </c>
      <c r="AY20" s="30">
        <f>LOOKUP(AY15,Assumptions!21:21,Assumptions!22:22)</f>
        <v>1.2500000000000001E-2</v>
      </c>
      <c r="AZ20" s="30">
        <f>LOOKUP(AZ15,Assumptions!21:21,Assumptions!22:22)</f>
        <v>1.2500000000000001E-2</v>
      </c>
      <c r="BA20" s="30">
        <f>LOOKUP(BA15,Assumptions!21:21,Assumptions!22:22)</f>
        <v>1.2500000000000001E-2</v>
      </c>
      <c r="BB20" s="30">
        <f>LOOKUP(BB15,Assumptions!21:21,Assumptions!22:22)</f>
        <v>1.2500000000000001E-2</v>
      </c>
      <c r="BC20" s="30">
        <f>LOOKUP(BC15,Assumptions!21:21,Assumptions!22:22)</f>
        <v>1.2500000000000001E-2</v>
      </c>
      <c r="BD20" s="30">
        <f>LOOKUP(BD15,Assumptions!21:21,Assumptions!22:22)</f>
        <v>1.2500000000000001E-2</v>
      </c>
      <c r="BE20" s="30">
        <f>LOOKUP(BE15,Assumptions!21:21,Assumptions!22:22)</f>
        <v>1.2500000000000001E-2</v>
      </c>
      <c r="BF20" s="30">
        <f>LOOKUP(BF15,Assumptions!21:21,Assumptions!22:22)</f>
        <v>1.2500000000000001E-2</v>
      </c>
      <c r="BG20" s="30">
        <f>LOOKUP(BG15,Assumptions!21:21,Assumptions!22:22)</f>
        <v>1.2500000000000001E-2</v>
      </c>
      <c r="BH20" s="30">
        <f>LOOKUP(BH15,Assumptions!21:21,Assumptions!22:22)</f>
        <v>1.2500000000000001E-2</v>
      </c>
      <c r="BI20" s="30">
        <f>LOOKUP(BI15,Assumptions!21:21,Assumptions!22:22)</f>
        <v>1.2500000000000001E-2</v>
      </c>
      <c r="BJ20" s="30">
        <f>LOOKUP(BJ15,Assumptions!21:21,Assumptions!22:22)</f>
        <v>1.2500000000000001E-2</v>
      </c>
      <c r="BK20" s="30">
        <f>LOOKUP(BK15,Assumptions!21:21,Assumptions!22:22)</f>
        <v>1.2500000000000001E-2</v>
      </c>
      <c r="BL20" s="30">
        <f>LOOKUP(BL15,Assumptions!21:21,Assumptions!22:22)</f>
        <v>1.2500000000000001E-2</v>
      </c>
      <c r="BM20" s="30">
        <f>LOOKUP(BM15,Assumptions!21:21,Assumptions!22:22)</f>
        <v>1.2500000000000001E-2</v>
      </c>
      <c r="BN20" s="30">
        <f>LOOKUP(BN15,Assumptions!21:21,Assumptions!22:22)</f>
        <v>1.2500000000000001E-2</v>
      </c>
      <c r="BO20" s="30">
        <f>LOOKUP(BO15,Assumptions!21:21,Assumptions!22:22)</f>
        <v>1.2500000000000001E-2</v>
      </c>
      <c r="BP20" s="30">
        <f>LOOKUP(BP15,Assumptions!21:21,Assumptions!22:22)</f>
        <v>1.2500000000000001E-2</v>
      </c>
      <c r="BQ20" s="30">
        <f>LOOKUP(BQ15,Assumptions!21:21,Assumptions!22:22)</f>
        <v>1.2500000000000001E-2</v>
      </c>
      <c r="BR20" s="30">
        <f>LOOKUP(BR15,Assumptions!21:21,Assumptions!22:22)</f>
        <v>1.2500000000000001E-2</v>
      </c>
      <c r="BS20" s="30">
        <f>LOOKUP(BS15,Assumptions!21:21,Assumptions!22:22)</f>
        <v>1.2500000000000001E-2</v>
      </c>
      <c r="BT20" s="30">
        <f>LOOKUP(BT15,Assumptions!21:21,Assumptions!22:22)</f>
        <v>1.2500000000000001E-2</v>
      </c>
      <c r="BU20" s="30">
        <f>LOOKUP(BU15,Assumptions!21:21,Assumptions!22:22)</f>
        <v>1.2500000000000001E-2</v>
      </c>
      <c r="BV20" s="30">
        <f>LOOKUP(BV15,Assumptions!21:21,Assumptions!22:22)</f>
        <v>1.2500000000000001E-2</v>
      </c>
      <c r="BW20" s="30">
        <f>LOOKUP(BW15,Assumptions!21:21,Assumptions!22:22)</f>
        <v>1.2500000000000001E-2</v>
      </c>
      <c r="BX20" s="30">
        <f>LOOKUP(BX15,Assumptions!21:21,Assumptions!22:22)</f>
        <v>1.2500000000000001E-2</v>
      </c>
      <c r="BY20" s="30">
        <f>LOOKUP(BY15,Assumptions!21:21,Assumptions!22:22)</f>
        <v>1.2500000000000001E-2</v>
      </c>
      <c r="BZ20" s="30">
        <f>LOOKUP(BZ15,Assumptions!21:21,Assumptions!22:22)</f>
        <v>1.2500000000000001E-2</v>
      </c>
      <c r="CA20" s="30">
        <f>LOOKUP(CA15,Assumptions!21:21,Assumptions!22:22)</f>
        <v>1.2500000000000001E-2</v>
      </c>
      <c r="CB20" s="30">
        <f>LOOKUP(CB15,Assumptions!21:21,Assumptions!22:22)</f>
        <v>1.2500000000000001E-2</v>
      </c>
      <c r="CC20" s="30">
        <f>LOOKUP(CC15,Assumptions!21:21,Assumptions!22:22)</f>
        <v>1.2500000000000001E-2</v>
      </c>
      <c r="CD20" s="30">
        <f>LOOKUP(CD15,Assumptions!21:21,Assumptions!22:22)</f>
        <v>1.2500000000000001E-2</v>
      </c>
      <c r="CE20" s="30">
        <f>LOOKUP(CE15,Assumptions!21:21,Assumptions!22:22)</f>
        <v>1.2500000000000001E-2</v>
      </c>
      <c r="CF20" s="30">
        <f>LOOKUP(CF15,Assumptions!21:21,Assumptions!22:22)</f>
        <v>1.2500000000000001E-2</v>
      </c>
      <c r="CG20" s="30">
        <f>LOOKUP(CG15,Assumptions!21:21,Assumptions!22:22)</f>
        <v>1.2500000000000001E-2</v>
      </c>
      <c r="CH20" s="30">
        <f>LOOKUP(CH15,Assumptions!21:21,Assumptions!22:22)</f>
        <v>1.2500000000000001E-2</v>
      </c>
      <c r="CI20" s="30">
        <f>LOOKUP(CI15,Assumptions!21:21,Assumptions!22:22)</f>
        <v>1.2500000000000001E-2</v>
      </c>
      <c r="CJ20" s="30">
        <f>LOOKUP(CJ15,Assumptions!21:21,Assumptions!22:22)</f>
        <v>1.2500000000000001E-2</v>
      </c>
      <c r="CK20" s="30">
        <f>LOOKUP(CK15,Assumptions!21:21,Assumptions!22:22)</f>
        <v>1.2500000000000001E-2</v>
      </c>
      <c r="CL20" s="30">
        <f>LOOKUP(CL15,Assumptions!21:21,Assumptions!22:22)</f>
        <v>1.2500000000000001E-2</v>
      </c>
      <c r="CM20" s="30">
        <f>LOOKUP(CM15,Assumptions!21:21,Assumptions!22:22)</f>
        <v>1.2500000000000001E-2</v>
      </c>
      <c r="CN20" s="30">
        <f>LOOKUP(CN15,Assumptions!21:21,Assumptions!22:22)</f>
        <v>1.2500000000000001E-2</v>
      </c>
      <c r="CO20" s="30">
        <f>LOOKUP(CO15,Assumptions!21:21,Assumptions!22:22)</f>
        <v>1.2500000000000001E-2</v>
      </c>
      <c r="CP20" s="30">
        <f>LOOKUP(CP15,Assumptions!21:21,Assumptions!22:22)</f>
        <v>1.2500000000000001E-2</v>
      </c>
      <c r="CQ20" s="30">
        <f>LOOKUP(CQ15,Assumptions!21:21,Assumptions!22:22)</f>
        <v>1.2500000000000001E-2</v>
      </c>
      <c r="CR20" s="30">
        <f>LOOKUP(CR15,Assumptions!21:21,Assumptions!22:22)</f>
        <v>1.2500000000000001E-2</v>
      </c>
      <c r="CS20" s="30">
        <f>LOOKUP(CS15,Assumptions!21:21,Assumptions!22:22)</f>
        <v>1.2500000000000001E-2</v>
      </c>
      <c r="CT20" s="30">
        <f>LOOKUP(CT15,Assumptions!21:21,Assumptions!22:22)</f>
        <v>1.2500000000000001E-2</v>
      </c>
      <c r="CU20" s="30">
        <f>LOOKUP(CU15,Assumptions!21:21,Assumptions!22:22)</f>
        <v>1.2500000000000001E-2</v>
      </c>
      <c r="CV20" s="30">
        <f>LOOKUP(CV15,Assumptions!21:21,Assumptions!22:22)</f>
        <v>1.2500000000000001E-2</v>
      </c>
      <c r="CW20" s="30">
        <f>LOOKUP(CW15,Assumptions!21:21,Assumptions!22:22)</f>
        <v>1.2500000000000001E-2</v>
      </c>
      <c r="CX20" s="30">
        <f>LOOKUP(CX15,Assumptions!21:21,Assumptions!22:22)</f>
        <v>1.2500000000000001E-2</v>
      </c>
      <c r="CY20" s="30">
        <f>LOOKUP(CY15,Assumptions!21:21,Assumptions!22:22)</f>
        <v>1.2500000000000001E-2</v>
      </c>
      <c r="CZ20" s="30">
        <f>LOOKUP(CZ15,Assumptions!21:21,Assumptions!22:22)</f>
        <v>1.2500000000000001E-2</v>
      </c>
      <c r="DA20" s="30">
        <f>LOOKUP(DA15,Assumptions!21:21,Assumptions!22:22)</f>
        <v>1.2500000000000001E-2</v>
      </c>
      <c r="DB20" s="30">
        <f>LOOKUP(DB15,Assumptions!21:21,Assumptions!22:22)</f>
        <v>1.2500000000000001E-2</v>
      </c>
      <c r="DC20" s="30">
        <f>LOOKUP(DC15,Assumptions!21:21,Assumptions!22:22)</f>
        <v>1.2500000000000001E-2</v>
      </c>
      <c r="DD20" s="30">
        <f>LOOKUP(DD15,Assumptions!21:21,Assumptions!22:22)</f>
        <v>1.2500000000000001E-2</v>
      </c>
      <c r="DE20" s="30">
        <f>LOOKUP(DE15,Assumptions!21:21,Assumptions!22:22)</f>
        <v>1.2500000000000001E-2</v>
      </c>
      <c r="DF20" s="30">
        <f>LOOKUP(DF15,Assumptions!21:21,Assumptions!22:22)</f>
        <v>1.2500000000000001E-2</v>
      </c>
      <c r="DG20" s="30">
        <f>LOOKUP(DG15,Assumptions!21:21,Assumptions!22:22)</f>
        <v>1.2500000000000001E-2</v>
      </c>
      <c r="DH20" s="30">
        <f>LOOKUP(DH15,Assumptions!21:21,Assumptions!22:22)</f>
        <v>1.2500000000000001E-2</v>
      </c>
      <c r="DI20" s="30">
        <f>LOOKUP(DI15,Assumptions!21:21,Assumptions!22:22)</f>
        <v>1.2500000000000001E-2</v>
      </c>
      <c r="DJ20" s="30">
        <f>LOOKUP(DJ15,Assumptions!21:21,Assumptions!22:22)</f>
        <v>1.2500000000000001E-2</v>
      </c>
      <c r="DK20" s="30">
        <f>LOOKUP(DK15,Assumptions!21:21,Assumptions!22:22)</f>
        <v>1.2500000000000001E-2</v>
      </c>
      <c r="DL20" s="30">
        <f>LOOKUP(DL15,Assumptions!21:21,Assumptions!22:22)</f>
        <v>1.2500000000000001E-2</v>
      </c>
      <c r="DM20" s="30">
        <f>LOOKUP(DM15,Assumptions!21:21,Assumptions!22:22)</f>
        <v>1.2500000000000001E-2</v>
      </c>
      <c r="DN20" s="30">
        <f>LOOKUP(DN15,Assumptions!21:21,Assumptions!22:22)</f>
        <v>1.2500000000000001E-2</v>
      </c>
      <c r="DO20" s="30">
        <f>LOOKUP(DO15,Assumptions!21:21,Assumptions!22:22)</f>
        <v>1.2500000000000001E-2</v>
      </c>
      <c r="DP20" s="30">
        <f>LOOKUP(DP15,Assumptions!21:21,Assumptions!22:22)</f>
        <v>1.2500000000000001E-2</v>
      </c>
      <c r="DQ20" s="30">
        <f>LOOKUP(DQ15,Assumptions!21:21,Assumptions!22:22)</f>
        <v>1.2500000000000001E-2</v>
      </c>
      <c r="DR20" s="30">
        <f>LOOKUP(DR15,Assumptions!21:21,Assumptions!22:22)</f>
        <v>1.2500000000000001E-2</v>
      </c>
      <c r="DS20" s="30">
        <f>LOOKUP(DS15,Assumptions!21:21,Assumptions!22:22)</f>
        <v>1.2500000000000001E-2</v>
      </c>
      <c r="DT20" s="30">
        <f>LOOKUP(DT15,Assumptions!21:21,Assumptions!22:22)</f>
        <v>1.2500000000000001E-2</v>
      </c>
      <c r="DU20" s="30">
        <f>LOOKUP(DU15,Assumptions!21:21,Assumptions!22:22)</f>
        <v>1.2500000000000001E-2</v>
      </c>
      <c r="DV20" s="30">
        <f>LOOKUP(DV15,Assumptions!21:21,Assumptions!22:22)</f>
        <v>1.2500000000000001E-2</v>
      </c>
      <c r="DW20" s="30">
        <f>LOOKUP(DW15,Assumptions!21:21,Assumptions!22:22)</f>
        <v>1.2500000000000001E-2</v>
      </c>
      <c r="DX20" s="30">
        <f>LOOKUP(DX15,Assumptions!21:21,Assumptions!22:22)</f>
        <v>1.2500000000000001E-2</v>
      </c>
      <c r="DY20" s="30">
        <f>LOOKUP(DY15,Assumptions!21:21,Assumptions!22:22)</f>
        <v>1.2500000000000001E-2</v>
      </c>
      <c r="DZ20" s="30">
        <f>LOOKUP(DZ15,Assumptions!21:21,Assumptions!22:22)</f>
        <v>1.2500000000000001E-2</v>
      </c>
      <c r="EA20" s="30">
        <f>LOOKUP(EA15,Assumptions!21:21,Assumptions!22:22)</f>
        <v>1.2500000000000001E-2</v>
      </c>
      <c r="EB20" s="30">
        <f>LOOKUP(EB15,Assumptions!21:21,Assumptions!22:22)</f>
        <v>1.2500000000000001E-2</v>
      </c>
      <c r="EC20" s="30">
        <f>LOOKUP(EC15,Assumptions!21:21,Assumptions!22:22)</f>
        <v>1.2500000000000001E-2</v>
      </c>
      <c r="ED20" s="30">
        <f>LOOKUP(ED15,Assumptions!21:21,Assumptions!22:22)</f>
        <v>1.2500000000000001E-2</v>
      </c>
      <c r="EE20" s="30">
        <f>LOOKUP(EE15,Assumptions!21:21,Assumptions!22:22)</f>
        <v>1.2500000000000001E-2</v>
      </c>
      <c r="EF20" s="30">
        <f>LOOKUP(EF15,Assumptions!21:21,Assumptions!22:22)</f>
        <v>1.2500000000000001E-2</v>
      </c>
      <c r="EG20" s="30">
        <f>LOOKUP(EG15,Assumptions!21:21,Assumptions!22:22)</f>
        <v>1.2500000000000001E-2</v>
      </c>
      <c r="EH20" s="30">
        <f>LOOKUP(EH15,Assumptions!21:21,Assumptions!22:22)</f>
        <v>1.2500000000000001E-2</v>
      </c>
      <c r="EI20" s="30">
        <f>LOOKUP(EI15,Assumptions!21:21,Assumptions!22:22)</f>
        <v>1.2500000000000001E-2</v>
      </c>
      <c r="EJ20" s="30">
        <f>LOOKUP(EJ15,Assumptions!21:21,Assumptions!22:22)</f>
        <v>1.2500000000000001E-2</v>
      </c>
      <c r="EK20" s="30">
        <f>LOOKUP(EK15,Assumptions!21:21,Assumptions!22:22)</f>
        <v>1.2500000000000001E-2</v>
      </c>
      <c r="EL20" s="30">
        <f>LOOKUP(EL15,Assumptions!21:21,Assumptions!22:22)</f>
        <v>1.2500000000000001E-2</v>
      </c>
      <c r="EM20" s="30">
        <f>LOOKUP(EM15,Assumptions!21:21,Assumptions!22:22)</f>
        <v>1.2500000000000001E-2</v>
      </c>
      <c r="EN20" s="30">
        <f>LOOKUP(EN15,Assumptions!21:21,Assumptions!22:22)</f>
        <v>1.2500000000000001E-2</v>
      </c>
      <c r="EO20" s="30">
        <f>LOOKUP(EO15,Assumptions!21:21,Assumptions!22:22)</f>
        <v>1.2500000000000001E-2</v>
      </c>
      <c r="EP20" s="30">
        <f>LOOKUP(EP15,Assumptions!21:21,Assumptions!22:22)</f>
        <v>1.2500000000000001E-2</v>
      </c>
      <c r="EQ20" s="30">
        <f>LOOKUP(EQ15,Assumptions!21:21,Assumptions!22:22)</f>
        <v>1.2500000000000001E-2</v>
      </c>
      <c r="ER20" s="30">
        <f>LOOKUP(ER15,Assumptions!21:21,Assumptions!22:22)</f>
        <v>1.2500000000000001E-2</v>
      </c>
      <c r="ES20" s="30">
        <f>LOOKUP(ES15,Assumptions!21:21,Assumptions!22:22)</f>
        <v>1.2500000000000001E-2</v>
      </c>
      <c r="ET20" s="30">
        <f>LOOKUP(ET15,Assumptions!21:21,Assumptions!22:22)</f>
        <v>1.2500000000000001E-2</v>
      </c>
      <c r="EU20" s="30">
        <f>LOOKUP(EU15,Assumptions!21:21,Assumptions!22:22)</f>
        <v>1.2500000000000001E-2</v>
      </c>
      <c r="EV20" s="30">
        <f>LOOKUP(EV15,Assumptions!21:21,Assumptions!22:22)</f>
        <v>1.2500000000000001E-2</v>
      </c>
      <c r="EW20" s="30">
        <f>LOOKUP(EW15,Assumptions!21:21,Assumptions!22:22)</f>
        <v>1.2500000000000001E-2</v>
      </c>
      <c r="EX20" s="30">
        <f>LOOKUP(EX15,Assumptions!21:21,Assumptions!22:22)</f>
        <v>1.2500000000000001E-2</v>
      </c>
      <c r="EY20" s="30">
        <f>LOOKUP(EY15,Assumptions!21:21,Assumptions!22:22)</f>
        <v>1.2500000000000001E-2</v>
      </c>
      <c r="EZ20" s="30">
        <f>LOOKUP(EZ15,Assumptions!21:21,Assumptions!22:22)</f>
        <v>1.2500000000000001E-2</v>
      </c>
      <c r="FA20" s="30">
        <f>LOOKUP(FA15,Assumptions!21:21,Assumptions!22:22)</f>
        <v>1.2500000000000001E-2</v>
      </c>
      <c r="FB20" s="30">
        <f>LOOKUP(FB15,Assumptions!21:21,Assumptions!22:22)</f>
        <v>1.2500000000000001E-2</v>
      </c>
      <c r="FC20" s="30">
        <f>LOOKUP(FC15,Assumptions!21:21,Assumptions!22:22)</f>
        <v>1.2500000000000001E-2</v>
      </c>
      <c r="FD20" s="30">
        <f>LOOKUP(FD15,Assumptions!21:21,Assumptions!22:22)</f>
        <v>1.2500000000000001E-2</v>
      </c>
      <c r="FE20" s="30">
        <f>LOOKUP(FE15,Assumptions!21:21,Assumptions!22:22)</f>
        <v>1.2500000000000001E-2</v>
      </c>
      <c r="FF20" s="30">
        <f>LOOKUP(FF15,Assumptions!21:21,Assumptions!22:22)</f>
        <v>1.2500000000000001E-2</v>
      </c>
      <c r="FG20" s="30">
        <f>LOOKUP(FG15,Assumptions!21:21,Assumptions!22:22)</f>
        <v>1.2500000000000001E-2</v>
      </c>
      <c r="FH20" s="30">
        <f>LOOKUP(FH15,Assumptions!21:21,Assumptions!22:22)</f>
        <v>1.2500000000000001E-2</v>
      </c>
      <c r="FI20" s="30">
        <f>LOOKUP(FI15,Assumptions!21:21,Assumptions!22:22)</f>
        <v>1.2500000000000001E-2</v>
      </c>
      <c r="FJ20" s="30">
        <f>LOOKUP(FJ15,Assumptions!21:21,Assumptions!22:22)</f>
        <v>1.2500000000000001E-2</v>
      </c>
      <c r="FK20" s="30">
        <f>LOOKUP(FK15,Assumptions!21:21,Assumptions!22:22)</f>
        <v>1.2500000000000001E-2</v>
      </c>
      <c r="FL20" s="30">
        <f>LOOKUP(FL15,Assumptions!21:21,Assumptions!22:22)</f>
        <v>1.2500000000000001E-2</v>
      </c>
      <c r="FM20" s="30">
        <f>LOOKUP(FM15,Assumptions!21:21,Assumptions!22:22)</f>
        <v>1.2500000000000001E-2</v>
      </c>
      <c r="FN20" s="30">
        <f>LOOKUP(FN15,Assumptions!21:21,Assumptions!22:22)</f>
        <v>1.2500000000000001E-2</v>
      </c>
      <c r="FO20" s="30">
        <f>LOOKUP(FO15,Assumptions!21:21,Assumptions!22:22)</f>
        <v>1.2500000000000001E-2</v>
      </c>
      <c r="FP20" s="30">
        <f>LOOKUP(FP15,Assumptions!21:21,Assumptions!22:22)</f>
        <v>1.2500000000000001E-2</v>
      </c>
      <c r="FQ20" s="30">
        <f>LOOKUP(FQ15,Assumptions!21:21,Assumptions!22:22)</f>
        <v>1.2500000000000001E-2</v>
      </c>
      <c r="FR20" s="30">
        <f>LOOKUP(FR15,Assumptions!21:21,Assumptions!22:22)</f>
        <v>1.2500000000000001E-2</v>
      </c>
      <c r="FS20" s="30">
        <f>LOOKUP(FS15,Assumptions!21:21,Assumptions!22:22)</f>
        <v>1.2500000000000001E-2</v>
      </c>
      <c r="FT20" s="30">
        <f>LOOKUP(FT15,Assumptions!21:21,Assumptions!22:22)</f>
        <v>1.2500000000000001E-2</v>
      </c>
      <c r="FU20" s="30">
        <f>LOOKUP(FU15,Assumptions!21:21,Assumptions!22:22)</f>
        <v>1.2500000000000001E-2</v>
      </c>
      <c r="FV20" s="30">
        <f>LOOKUP(FV15,Assumptions!21:21,Assumptions!22:22)</f>
        <v>1.2500000000000001E-2</v>
      </c>
      <c r="FW20" s="30">
        <f>LOOKUP(FW15,Assumptions!21:21,Assumptions!22:22)</f>
        <v>1.2500000000000001E-2</v>
      </c>
    </row>
    <row r="21" spans="1:179" x14ac:dyDescent="0.35">
      <c r="C21" s="5" t="s">
        <v>77</v>
      </c>
      <c r="H21" s="28">
        <f>Assumptions!G16</f>
        <v>11200000</v>
      </c>
      <c r="J21" s="8">
        <f>SUM(L21:DG21)</f>
        <v>11200000</v>
      </c>
      <c r="L21" s="11" t="b">
        <f>IF(L4,L20*$H$21)</f>
        <v>0</v>
      </c>
      <c r="M21" s="11" t="b">
        <f>IF(M4,M20*$H$21)</f>
        <v>0</v>
      </c>
      <c r="N21" s="11" t="b">
        <f>IF(N4,N20*$H$21)</f>
        <v>0</v>
      </c>
      <c r="O21" s="11">
        <f>IF(O4,O20*$H$21)</f>
        <v>93333.333333333328</v>
      </c>
      <c r="P21" s="11">
        <f>IF(P4,P20*$H$21)</f>
        <v>93333.333333333328</v>
      </c>
      <c r="Q21" s="11">
        <f>IF(Q4,Q20*$H$21)</f>
        <v>93333.333333333328</v>
      </c>
      <c r="R21" s="11">
        <f>IF(R4,R20*$H$21)</f>
        <v>93333.333333333328</v>
      </c>
      <c r="S21" s="11">
        <f>IF(S4,S20*$H$21)</f>
        <v>93333.333333333328</v>
      </c>
      <c r="T21" s="11">
        <f>IF(T4,T20*$H$21)</f>
        <v>93333.333333333328</v>
      </c>
      <c r="U21" s="11">
        <f>IF(U4,U20*$H$21)</f>
        <v>93333.333333333328</v>
      </c>
      <c r="V21" s="11">
        <f>IF(V4,V20*$H$21)</f>
        <v>93333.333333333328</v>
      </c>
      <c r="W21" s="11">
        <f>IF(W4,W20*$H$21)</f>
        <v>93333.333333333328</v>
      </c>
      <c r="X21" s="11">
        <f>IF(X4,X20*$H$21)</f>
        <v>93333.333333333328</v>
      </c>
      <c r="Y21" s="11">
        <f>IF(Y4,Y20*$H$21)</f>
        <v>93333.333333333328</v>
      </c>
      <c r="Z21" s="11">
        <f>IF(Z4,Z20*$H$21)</f>
        <v>93333.333333333328</v>
      </c>
      <c r="AA21" s="11">
        <f>IF(AA4,AA20*$H$21)</f>
        <v>326666.66666666663</v>
      </c>
      <c r="AB21" s="11">
        <f>IF(AB4,AB20*$H$21)</f>
        <v>326666.66666666663</v>
      </c>
      <c r="AC21" s="11">
        <f>IF(AC4,AC20*$H$21)</f>
        <v>326666.66666666663</v>
      </c>
      <c r="AD21" s="11">
        <f>IF(AD4,AD20*$H$21)</f>
        <v>326666.66666666663</v>
      </c>
      <c r="AE21" s="11">
        <f>IF(AE4,AE20*$H$21)</f>
        <v>326666.66666666663</v>
      </c>
      <c r="AF21" s="11">
        <f>IF(AF4,AF20*$H$21)</f>
        <v>326666.66666666663</v>
      </c>
      <c r="AG21" s="11">
        <f>IF(AG4,AG20*$H$21)</f>
        <v>326666.66666666663</v>
      </c>
      <c r="AH21" s="11">
        <f>IF(AH4,AH20*$H$21)</f>
        <v>326666.66666666663</v>
      </c>
      <c r="AI21" s="11">
        <f>IF(AI4,AI20*$H$21)</f>
        <v>326666.66666666663</v>
      </c>
      <c r="AJ21" s="11">
        <f>IF(AJ4,AJ20*$H$21)</f>
        <v>326666.66666666663</v>
      </c>
      <c r="AK21" s="11">
        <f>IF(AK4,AK20*$H$21)</f>
        <v>326666.66666666663</v>
      </c>
      <c r="AL21" s="11">
        <f>IF(AL4,AL20*$H$21)</f>
        <v>326666.66666666663</v>
      </c>
      <c r="AM21" s="11">
        <f>IF(AM4,AM20*$H$21)</f>
        <v>466666.66666666663</v>
      </c>
      <c r="AN21" s="11">
        <f>IF(AN4,AN20*$H$21)</f>
        <v>466666.66666666663</v>
      </c>
      <c r="AO21" s="11">
        <f>IF(AO4,AO20*$H$21)</f>
        <v>466666.66666666663</v>
      </c>
      <c r="AP21" s="11">
        <f>IF(AP4,AP20*$H$21)</f>
        <v>466666.66666666663</v>
      </c>
      <c r="AQ21" s="11">
        <f>IF(AQ4,AQ20*$H$21)</f>
        <v>466666.66666666663</v>
      </c>
      <c r="AR21" s="11">
        <f>IF(AR4,AR20*$H$21)</f>
        <v>466666.66666666663</v>
      </c>
      <c r="AS21" s="11">
        <f>IF(AS4,AS20*$H$21)</f>
        <v>466666.66666666663</v>
      </c>
      <c r="AT21" s="11">
        <f>IF(AT4,AT20*$H$21)</f>
        <v>466666.66666666663</v>
      </c>
      <c r="AU21" s="11">
        <f>IF(AU4,AU20*$H$21)</f>
        <v>466666.66666666663</v>
      </c>
      <c r="AV21" s="11">
        <f>IF(AV4,AV20*$H$21)</f>
        <v>466666.66666666663</v>
      </c>
      <c r="AW21" s="11">
        <f>IF(AW4,AW20*$H$21)</f>
        <v>466666.66666666663</v>
      </c>
      <c r="AX21" s="11">
        <f>IF(AX4,AX20*$H$21)</f>
        <v>466666.66666666663</v>
      </c>
      <c r="AY21" s="11">
        <f>IF(AY4,AY20*$H$21)</f>
        <v>140000</v>
      </c>
      <c r="AZ21" s="11">
        <f>IF(AZ4,AZ20*$H$21)</f>
        <v>140000</v>
      </c>
      <c r="BA21" s="11">
        <f>IF(BA4,BA20*$H$21)</f>
        <v>140000</v>
      </c>
      <c r="BB21" s="11">
        <f>IF(BB4,BB20*$H$21)</f>
        <v>140000</v>
      </c>
      <c r="BC21" s="11" t="b">
        <f>IF(BC4,BC20*$H$21)</f>
        <v>0</v>
      </c>
      <c r="BD21" s="11" t="b">
        <f>IF(BD4,BD20*$H$21)</f>
        <v>0</v>
      </c>
      <c r="BE21" s="11" t="b">
        <f>IF(BE4,BE20*$H$21)</f>
        <v>0</v>
      </c>
      <c r="BF21" s="11" t="b">
        <f>IF(BF4,BF20*$H$21)</f>
        <v>0</v>
      </c>
      <c r="BG21" s="11" t="b">
        <f>IF(BG4,BG20*$H$21)</f>
        <v>0</v>
      </c>
      <c r="BH21" s="11" t="b">
        <f>IF(BH4,BH20*$H$21)</f>
        <v>0</v>
      </c>
      <c r="BI21" s="11" t="b">
        <f>IF(BI4,BI20*$H$21)</f>
        <v>0</v>
      </c>
      <c r="BJ21" s="11" t="b">
        <f>IF(BJ4,BJ20*$H$21)</f>
        <v>0</v>
      </c>
      <c r="BK21" s="11" t="b">
        <f>IF(BK4,BK20*$H$21)</f>
        <v>0</v>
      </c>
      <c r="BL21" s="11" t="b">
        <f>IF(BL4,BL20*$H$21)</f>
        <v>0</v>
      </c>
      <c r="BM21" s="11" t="b">
        <f>IF(BM4,BM20*$H$21)</f>
        <v>0</v>
      </c>
      <c r="BN21" s="11" t="b">
        <f>IF(BN4,BN20*$H$21)</f>
        <v>0</v>
      </c>
      <c r="BO21" s="11" t="b">
        <f>IF(BO4,BO20*$H$21)</f>
        <v>0</v>
      </c>
      <c r="BP21" s="11" t="b">
        <f>IF(BP4,BP20*$H$21)</f>
        <v>0</v>
      </c>
      <c r="BQ21" s="11" t="b">
        <f>IF(BQ4,BQ20*$H$21)</f>
        <v>0</v>
      </c>
      <c r="BR21" s="11" t="b">
        <f>IF(BR4,BR20*$H$21)</f>
        <v>0</v>
      </c>
      <c r="BS21" s="11" t="b">
        <f>IF(BS4,BS20*$H$21)</f>
        <v>0</v>
      </c>
      <c r="BT21" s="11" t="b">
        <f>IF(BT4,BT20*$H$21)</f>
        <v>0</v>
      </c>
      <c r="BU21" s="11" t="b">
        <f>IF(BU4,BU20*$H$21)</f>
        <v>0</v>
      </c>
      <c r="BV21" s="11" t="b">
        <f>IF(BV4,BV20*$H$21)</f>
        <v>0</v>
      </c>
      <c r="BW21" s="11" t="b">
        <f>IF(BW4,BW20*$H$21)</f>
        <v>0</v>
      </c>
      <c r="BX21" s="11" t="b">
        <f>IF(BX4,BX20*$H$21)</f>
        <v>0</v>
      </c>
      <c r="BY21" s="11" t="b">
        <f>IF(BY4,BY20*$H$21)</f>
        <v>0</v>
      </c>
      <c r="BZ21" s="11" t="b">
        <f>IF(BZ4,BZ20*$H$21)</f>
        <v>0</v>
      </c>
      <c r="CA21" s="11" t="b">
        <f>IF(CA4,CA20*$H$21)</f>
        <v>0</v>
      </c>
      <c r="CB21" s="11" t="b">
        <f>IF(CB4,CB20*$H$21)</f>
        <v>0</v>
      </c>
      <c r="CC21" s="11" t="b">
        <f>IF(CC4,CC20*$H$21)</f>
        <v>0</v>
      </c>
      <c r="CD21" s="11" t="b">
        <f>IF(CD4,CD20*$H$21)</f>
        <v>0</v>
      </c>
      <c r="CE21" s="11" t="b">
        <f>IF(CE4,CE20*$H$21)</f>
        <v>0</v>
      </c>
      <c r="CF21" s="11" t="b">
        <f>IF(CF4,CF20*$H$21)</f>
        <v>0</v>
      </c>
      <c r="CG21" s="11" t="b">
        <f>IF(CG4,CG20*$H$21)</f>
        <v>0</v>
      </c>
      <c r="CH21" s="11" t="b">
        <f>IF(CH4,CH20*$H$21)</f>
        <v>0</v>
      </c>
      <c r="CI21" s="11" t="b">
        <f>IF(CI4,CI20*$H$21)</f>
        <v>0</v>
      </c>
      <c r="CJ21" s="11" t="b">
        <f>IF(CJ4,CJ20*$H$21)</f>
        <v>0</v>
      </c>
      <c r="CK21" s="11" t="b">
        <f>IF(CK4,CK20*$H$21)</f>
        <v>0</v>
      </c>
      <c r="CL21" s="11" t="b">
        <f>IF(CL4,CL20*$H$21)</f>
        <v>0</v>
      </c>
      <c r="CM21" s="11" t="b">
        <f>IF(CM4,CM20*$H$21)</f>
        <v>0</v>
      </c>
      <c r="CN21" s="11" t="b">
        <f>IF(CN4,CN20*$H$21)</f>
        <v>0</v>
      </c>
      <c r="CO21" s="11" t="b">
        <f>IF(CO4,CO20*$H$21)</f>
        <v>0</v>
      </c>
      <c r="CP21" s="11" t="b">
        <f>IF(CP4,CP20*$H$21)</f>
        <v>0</v>
      </c>
      <c r="CQ21" s="11" t="b">
        <f>IF(CQ4,CQ20*$H$21)</f>
        <v>0</v>
      </c>
      <c r="CR21" s="11" t="b">
        <f>IF(CR4,CR20*$H$21)</f>
        <v>0</v>
      </c>
      <c r="CS21" s="11" t="b">
        <f>IF(CS4,CS20*$H$21)</f>
        <v>0</v>
      </c>
      <c r="CT21" s="11" t="b">
        <f>IF(CT4,CT20*$H$21)</f>
        <v>0</v>
      </c>
      <c r="CU21" s="11" t="b">
        <f>IF(CU4,CU20*$H$21)</f>
        <v>0</v>
      </c>
      <c r="CV21" s="11" t="b">
        <f>IF(CV4,CV20*$H$21)</f>
        <v>0</v>
      </c>
      <c r="CW21" s="11" t="b">
        <f>IF(CW4,CW20*$H$21)</f>
        <v>0</v>
      </c>
      <c r="CX21" s="11" t="b">
        <f>IF(CX4,CX20*$H$21)</f>
        <v>0</v>
      </c>
      <c r="CY21" s="11" t="b">
        <f>IF(CY4,CY20*$H$21)</f>
        <v>0</v>
      </c>
      <c r="CZ21" s="11" t="b">
        <f>IF(CZ4,CZ20*$H$21)</f>
        <v>0</v>
      </c>
      <c r="DA21" s="11" t="b">
        <f>IF(DA4,DA20*$H$21)</f>
        <v>0</v>
      </c>
      <c r="DB21" s="11" t="b">
        <f>IF(DB4,DB20*$H$21)</f>
        <v>0</v>
      </c>
      <c r="DC21" s="11" t="b">
        <f>IF(DC4,DC20*$H$21)</f>
        <v>0</v>
      </c>
      <c r="DD21" s="11" t="b">
        <f>IF(DD4,DD20*$H$21)</f>
        <v>0</v>
      </c>
      <c r="DE21" s="11" t="b">
        <f>IF(DE4,DE20*$H$21)</f>
        <v>0</v>
      </c>
      <c r="DF21" s="11" t="b">
        <f>IF(DF4,DF20*$H$21)</f>
        <v>0</v>
      </c>
      <c r="DG21" s="11" t="b">
        <f>IF(DG4,DG20*$H$21)</f>
        <v>0</v>
      </c>
      <c r="DH21" s="11" t="b">
        <f>IF(DH4,DH20*$H$21)</f>
        <v>0</v>
      </c>
      <c r="DI21" s="11" t="b">
        <f>IF(DI4,DI20*$H$21)</f>
        <v>0</v>
      </c>
      <c r="DJ21" s="11" t="b">
        <f>IF(DJ4,DJ20*$H$21)</f>
        <v>0</v>
      </c>
      <c r="DK21" s="11" t="b">
        <f>IF(DK4,DK20*$H$21)</f>
        <v>0</v>
      </c>
      <c r="DL21" s="11" t="b">
        <f>IF(DL4,DL20*$H$21)</f>
        <v>0</v>
      </c>
      <c r="DM21" s="11" t="b">
        <f>IF(DM4,DM20*$H$21)</f>
        <v>0</v>
      </c>
      <c r="DN21" s="11" t="b">
        <f>IF(DN4,DN20*$H$21)</f>
        <v>0</v>
      </c>
      <c r="DO21" s="11" t="b">
        <f>IF(DO4,DO20*$H$21)</f>
        <v>0</v>
      </c>
      <c r="DP21" s="11" t="b">
        <f>IF(DP4,DP20*$H$21)</f>
        <v>0</v>
      </c>
      <c r="DQ21" s="11" t="b">
        <f>IF(DQ4,DQ20*$H$21)</f>
        <v>0</v>
      </c>
      <c r="DR21" s="11" t="b">
        <f>IF(DR4,DR20*$H$21)</f>
        <v>0</v>
      </c>
      <c r="DS21" s="11" t="b">
        <f>IF(DS4,DS20*$H$21)</f>
        <v>0</v>
      </c>
      <c r="DT21" s="11" t="b">
        <f>IF(DT4,DT20*$H$21)</f>
        <v>0</v>
      </c>
      <c r="DU21" s="11" t="b">
        <f>IF(DU4,DU20*$H$21)</f>
        <v>0</v>
      </c>
      <c r="DV21" s="11" t="b">
        <f>IF(DV4,DV20*$H$21)</f>
        <v>0</v>
      </c>
      <c r="DW21" s="11" t="b">
        <f>IF(DW4,DW20*$H$21)</f>
        <v>0</v>
      </c>
      <c r="DX21" s="11" t="b">
        <f>IF(DX4,DX20*$H$21)</f>
        <v>0</v>
      </c>
      <c r="DY21" s="11" t="b">
        <f>IF(DY4,DY20*$H$21)</f>
        <v>0</v>
      </c>
      <c r="DZ21" s="11" t="b">
        <f>IF(DZ4,DZ20*$H$21)</f>
        <v>0</v>
      </c>
      <c r="EA21" s="11" t="b">
        <f>IF(EA4,EA20*$H$21)</f>
        <v>0</v>
      </c>
      <c r="EB21" s="11" t="b">
        <f>IF(EB4,EB20*$H$21)</f>
        <v>0</v>
      </c>
      <c r="EC21" s="11" t="b">
        <f>IF(EC4,EC20*$H$21)</f>
        <v>0</v>
      </c>
      <c r="ED21" s="11" t="b">
        <f>IF(ED4,ED20*$H$21)</f>
        <v>0</v>
      </c>
      <c r="EE21" s="11" t="b">
        <f>IF(EE4,EE20*$H$21)</f>
        <v>0</v>
      </c>
      <c r="EF21" s="11" t="b">
        <f>IF(EF4,EF20*$H$21)</f>
        <v>0</v>
      </c>
      <c r="EG21" s="11" t="b">
        <f>IF(EG4,EG20*$H$21)</f>
        <v>0</v>
      </c>
      <c r="EH21" s="11" t="b">
        <f>IF(EH4,EH20*$H$21)</f>
        <v>0</v>
      </c>
      <c r="EI21" s="11" t="b">
        <f>IF(EI4,EI20*$H$21)</f>
        <v>0</v>
      </c>
      <c r="EJ21" s="11" t="b">
        <f>IF(EJ4,EJ20*$H$21)</f>
        <v>0</v>
      </c>
      <c r="EK21" s="11" t="b">
        <f>IF(EK4,EK20*$H$21)</f>
        <v>0</v>
      </c>
      <c r="EL21" s="11" t="b">
        <f>IF(EL4,EL20*$H$21)</f>
        <v>0</v>
      </c>
      <c r="EM21" s="11" t="b">
        <f>IF(EM4,EM20*$H$21)</f>
        <v>0</v>
      </c>
      <c r="EN21" s="11" t="b">
        <f>IF(EN4,EN20*$H$21)</f>
        <v>0</v>
      </c>
      <c r="EO21" s="11" t="b">
        <f>IF(EO4,EO20*$H$21)</f>
        <v>0</v>
      </c>
      <c r="EP21" s="11" t="b">
        <f>IF(EP4,EP20*$H$21)</f>
        <v>0</v>
      </c>
      <c r="EQ21" s="11" t="b">
        <f>IF(EQ4,EQ20*$H$21)</f>
        <v>0</v>
      </c>
      <c r="ER21" s="11" t="b">
        <f>IF(ER4,ER20*$H$21)</f>
        <v>0</v>
      </c>
      <c r="ES21" s="11" t="b">
        <f>IF(ES4,ES20*$H$21)</f>
        <v>0</v>
      </c>
      <c r="ET21" s="11" t="b">
        <f>IF(ET4,ET20*$H$21)</f>
        <v>0</v>
      </c>
      <c r="EU21" s="11" t="b">
        <f>IF(EU4,EU20*$H$21)</f>
        <v>0</v>
      </c>
      <c r="EV21" s="11" t="b">
        <f>IF(EV4,EV20*$H$21)</f>
        <v>0</v>
      </c>
      <c r="EW21" s="11" t="b">
        <f>IF(EW4,EW20*$H$21)</f>
        <v>0</v>
      </c>
      <c r="EX21" s="11" t="b">
        <f>IF(EX4,EX20*$H$21)</f>
        <v>0</v>
      </c>
      <c r="EY21" s="11" t="b">
        <f>IF(EY4,EY20*$H$21)</f>
        <v>0</v>
      </c>
      <c r="EZ21" s="11" t="b">
        <f>IF(EZ4,EZ20*$H$21)</f>
        <v>0</v>
      </c>
      <c r="FA21" s="11" t="b">
        <f>IF(FA4,FA20*$H$21)</f>
        <v>0</v>
      </c>
      <c r="FB21" s="11" t="b">
        <f>IF(FB4,FB20*$H$21)</f>
        <v>0</v>
      </c>
      <c r="FC21" s="11" t="b">
        <f>IF(FC4,FC20*$H$21)</f>
        <v>0</v>
      </c>
      <c r="FD21" s="11" t="b">
        <f>IF(FD4,FD20*$H$21)</f>
        <v>0</v>
      </c>
      <c r="FE21" s="11" t="b">
        <f>IF(FE4,FE20*$H$21)</f>
        <v>0</v>
      </c>
      <c r="FF21" s="11" t="b">
        <f>IF(FF4,FF20*$H$21)</f>
        <v>0</v>
      </c>
      <c r="FG21" s="11" t="b">
        <f>IF(FG4,FG20*$H$21)</f>
        <v>0</v>
      </c>
      <c r="FH21" s="11" t="b">
        <f>IF(FH4,FH20*$H$21)</f>
        <v>0</v>
      </c>
      <c r="FI21" s="11" t="b">
        <f>IF(FI4,FI20*$H$21)</f>
        <v>0</v>
      </c>
      <c r="FJ21" s="11" t="b">
        <f>IF(FJ4,FJ20*$H$21)</f>
        <v>0</v>
      </c>
      <c r="FK21" s="11" t="b">
        <f>IF(FK4,FK20*$H$21)</f>
        <v>0</v>
      </c>
      <c r="FL21" s="11" t="b">
        <f>IF(FL4,FL20*$H$21)</f>
        <v>0</v>
      </c>
      <c r="FM21" s="11" t="b">
        <f>IF(FM4,FM20*$H$21)</f>
        <v>0</v>
      </c>
      <c r="FN21" s="11" t="b">
        <f>IF(FN4,FN20*$H$21)</f>
        <v>0</v>
      </c>
      <c r="FO21" s="11" t="b">
        <f>IF(FO4,FO20*$H$21)</f>
        <v>0</v>
      </c>
      <c r="FP21" s="11" t="b">
        <f>IF(FP4,FP20*$H$21)</f>
        <v>0</v>
      </c>
      <c r="FQ21" s="11" t="b">
        <f>IF(FQ4,FQ20*$H$21)</f>
        <v>0</v>
      </c>
      <c r="FR21" s="11" t="b">
        <f>IF(FR4,FR20*$H$21)</f>
        <v>0</v>
      </c>
      <c r="FS21" s="11" t="b">
        <f>IF(FS4,FS20*$H$21)</f>
        <v>0</v>
      </c>
      <c r="FT21" s="11" t="b">
        <f>IF(FT4,FT20*$H$21)</f>
        <v>0</v>
      </c>
      <c r="FU21" s="11" t="b">
        <f>IF(FU4,FU20*$H$21)</f>
        <v>0</v>
      </c>
      <c r="FV21" s="11" t="b">
        <f>IF(FV4,FV20*$H$21)</f>
        <v>0</v>
      </c>
      <c r="FW21" s="11" t="b">
        <f>IF(FW4,FW20*$H$21)</f>
        <v>0</v>
      </c>
    </row>
    <row r="22" spans="1:179" x14ac:dyDescent="0.35">
      <c r="C22" s="5" t="s">
        <v>79</v>
      </c>
      <c r="H22" s="28">
        <f>Assumptions!G17</f>
        <v>3000000</v>
      </c>
      <c r="J22" s="32">
        <f>Assumptions!G6</f>
        <v>43101</v>
      </c>
      <c r="L22" s="11">
        <f>$H$22*(L11=$J$22)</f>
        <v>0</v>
      </c>
      <c r="M22" s="11">
        <f>$H$22*(M11=$J$22)</f>
        <v>0</v>
      </c>
      <c r="N22" s="11">
        <f>$H$22*(N11=$J$22)</f>
        <v>0</v>
      </c>
      <c r="O22" s="11">
        <f>$H$22*(O11=$J$22)</f>
        <v>3000000</v>
      </c>
      <c r="P22" s="11">
        <f>$H$22*(P11=$J$22)</f>
        <v>0</v>
      </c>
      <c r="Q22" s="11">
        <f>$H$22*(Q11=$J$22)</f>
        <v>0</v>
      </c>
      <c r="R22" s="11">
        <f>$H$22*(R11=$J$22)</f>
        <v>0</v>
      </c>
      <c r="S22" s="11">
        <f>$H$22*(S11=$J$22)</f>
        <v>0</v>
      </c>
      <c r="T22" s="11">
        <f>$H$22*(T11=$J$22)</f>
        <v>0</v>
      </c>
      <c r="U22" s="11">
        <f>$H$22*(U11=$J$22)</f>
        <v>0</v>
      </c>
      <c r="V22" s="11">
        <f>$H$22*(V11=$J$22)</f>
        <v>0</v>
      </c>
      <c r="W22" s="11">
        <f>$H$22*(W11=$J$22)</f>
        <v>0</v>
      </c>
      <c r="X22" s="11">
        <f>$H$22*(X11=$J$22)</f>
        <v>0</v>
      </c>
      <c r="Y22" s="11">
        <f>$H$22*(Y11=$J$22)</f>
        <v>0</v>
      </c>
      <c r="Z22" s="11">
        <f>$H$22*(Z11=$J$22)</f>
        <v>0</v>
      </c>
      <c r="AA22" s="11">
        <f>$H$22*(AA11=$J$22)</f>
        <v>0</v>
      </c>
      <c r="AB22" s="11">
        <f>$H$22*(AB11=$J$22)</f>
        <v>0</v>
      </c>
      <c r="AC22" s="11">
        <f>$H$22*(AC11=$J$22)</f>
        <v>0</v>
      </c>
      <c r="AD22" s="11">
        <f>$H$22*(AD11=$J$22)</f>
        <v>0</v>
      </c>
      <c r="AE22" s="11">
        <f>$H$22*(AE11=$J$22)</f>
        <v>0</v>
      </c>
      <c r="AF22" s="11">
        <f>$H$22*(AF11=$J$22)</f>
        <v>0</v>
      </c>
      <c r="AG22" s="11">
        <f>$H$22*(AG11=$J$22)</f>
        <v>0</v>
      </c>
      <c r="AH22" s="11">
        <f>$H$22*(AH11=$J$22)</f>
        <v>0</v>
      </c>
      <c r="AI22" s="11">
        <f>$H$22*(AI11=$J$22)</f>
        <v>0</v>
      </c>
      <c r="AJ22" s="11">
        <f>$H$22*(AJ11=$J$22)</f>
        <v>0</v>
      </c>
      <c r="AK22" s="11">
        <f>$H$22*(AK11=$J$22)</f>
        <v>0</v>
      </c>
      <c r="AL22" s="11">
        <f>$H$22*(AL11=$J$22)</f>
        <v>0</v>
      </c>
      <c r="AM22" s="11">
        <f>$H$22*(AM11=$J$22)</f>
        <v>0</v>
      </c>
      <c r="AN22" s="11">
        <f>$H$22*(AN11=$J$22)</f>
        <v>0</v>
      </c>
      <c r="AO22" s="11">
        <f>$H$22*(AO11=$J$22)</f>
        <v>0</v>
      </c>
      <c r="AP22" s="11">
        <f>$H$22*(AP11=$J$22)</f>
        <v>0</v>
      </c>
      <c r="AQ22" s="11">
        <f>$H$22*(AQ11=$J$22)</f>
        <v>0</v>
      </c>
      <c r="AR22" s="11">
        <f>$H$22*(AR11=$J$22)</f>
        <v>0</v>
      </c>
      <c r="AS22" s="11">
        <f>$H$22*(AS11=$J$22)</f>
        <v>0</v>
      </c>
      <c r="AT22" s="11">
        <f>$H$22*(AT11=$J$22)</f>
        <v>0</v>
      </c>
      <c r="AU22" s="11">
        <f>$H$22*(AU11=$J$22)</f>
        <v>0</v>
      </c>
      <c r="AV22" s="11">
        <f>$H$22*(AV11=$J$22)</f>
        <v>0</v>
      </c>
      <c r="AW22" s="11">
        <f>$H$22*(AW11=$J$22)</f>
        <v>0</v>
      </c>
      <c r="AX22" s="11">
        <f>$H$22*(AX11=$J$22)</f>
        <v>0</v>
      </c>
      <c r="AY22" s="11">
        <f>$H$22*(AY11=$J$22)</f>
        <v>0</v>
      </c>
      <c r="AZ22" s="11">
        <f>$H$22*(AZ11=$J$22)</f>
        <v>0</v>
      </c>
      <c r="BA22" s="11">
        <f>$H$22*(BA11=$J$22)</f>
        <v>0</v>
      </c>
      <c r="BB22" s="11">
        <f>$H$22*(BB11=$J$22)</f>
        <v>0</v>
      </c>
      <c r="BC22" s="11">
        <f>$H$22*(BC11=$J$22)</f>
        <v>0</v>
      </c>
      <c r="BD22" s="11">
        <f>$H$22*(BD11=$J$22)</f>
        <v>0</v>
      </c>
      <c r="BE22" s="11">
        <f>$H$22*(BE11=$J$22)</f>
        <v>0</v>
      </c>
      <c r="BF22" s="11">
        <f>$H$22*(BF11=$J$22)</f>
        <v>0</v>
      </c>
      <c r="BG22" s="11">
        <f>$H$22*(BG11=$J$22)</f>
        <v>0</v>
      </c>
      <c r="BH22" s="11">
        <f>$H$22*(BH11=$J$22)</f>
        <v>0</v>
      </c>
      <c r="BI22" s="11">
        <f>$H$22*(BI11=$J$22)</f>
        <v>0</v>
      </c>
      <c r="BJ22" s="11">
        <f>$H$22*(BJ11=$J$22)</f>
        <v>0</v>
      </c>
      <c r="BK22" s="11">
        <f>$H$22*(BK11=$J$22)</f>
        <v>0</v>
      </c>
      <c r="BL22" s="11">
        <f>$H$22*(BL11=$J$22)</f>
        <v>0</v>
      </c>
      <c r="BM22" s="11">
        <f>$H$22*(BM11=$J$22)</f>
        <v>0</v>
      </c>
      <c r="BN22" s="11">
        <f>$H$22*(BN11=$J$22)</f>
        <v>0</v>
      </c>
      <c r="BO22" s="11">
        <f>$H$22*(BO11=$J$22)</f>
        <v>0</v>
      </c>
      <c r="BP22" s="11">
        <f>$H$22*(BP11=$J$22)</f>
        <v>0</v>
      </c>
      <c r="BQ22" s="11">
        <f>$H$22*(BQ11=$J$22)</f>
        <v>0</v>
      </c>
      <c r="BR22" s="11">
        <f>$H$22*(BR11=$J$22)</f>
        <v>0</v>
      </c>
      <c r="BS22" s="11">
        <f>$H$22*(BS11=$J$22)</f>
        <v>0</v>
      </c>
      <c r="BT22" s="11">
        <f>$H$22*(BT11=$J$22)</f>
        <v>0</v>
      </c>
      <c r="BU22" s="11">
        <f>$H$22*(BU11=$J$22)</f>
        <v>0</v>
      </c>
      <c r="BV22" s="11">
        <f>$H$22*(BV11=$J$22)</f>
        <v>0</v>
      </c>
      <c r="BW22" s="11">
        <f>$H$22*(BW11=$J$22)</f>
        <v>0</v>
      </c>
      <c r="BX22" s="11">
        <f>$H$22*(BX11=$J$22)</f>
        <v>0</v>
      </c>
      <c r="BY22" s="11">
        <f>$H$22*(BY11=$J$22)</f>
        <v>0</v>
      </c>
      <c r="BZ22" s="11">
        <f>$H$22*(BZ11=$J$22)</f>
        <v>0</v>
      </c>
      <c r="CA22" s="11">
        <f>$H$22*(CA11=$J$22)</f>
        <v>0</v>
      </c>
      <c r="CB22" s="11">
        <f>$H$22*(CB11=$J$22)</f>
        <v>0</v>
      </c>
      <c r="CC22" s="11">
        <f>$H$22*(CC11=$J$22)</f>
        <v>0</v>
      </c>
      <c r="CD22" s="11">
        <f>$H$22*(CD11=$J$22)</f>
        <v>0</v>
      </c>
      <c r="CE22" s="11">
        <f>$H$22*(CE11=$J$22)</f>
        <v>0</v>
      </c>
      <c r="CF22" s="11">
        <f>$H$22*(CF11=$J$22)</f>
        <v>0</v>
      </c>
      <c r="CG22" s="11">
        <f>$H$22*(CG11=$J$22)</f>
        <v>0</v>
      </c>
      <c r="CH22" s="11">
        <f>$H$22*(CH11=$J$22)</f>
        <v>0</v>
      </c>
      <c r="CI22" s="11">
        <f>$H$22*(CI11=$J$22)</f>
        <v>0</v>
      </c>
      <c r="CJ22" s="11">
        <f>$H$22*(CJ11=$J$22)</f>
        <v>0</v>
      </c>
      <c r="CK22" s="11">
        <f>$H$22*(CK11=$J$22)</f>
        <v>0</v>
      </c>
      <c r="CL22" s="11">
        <f>$H$22*(CL11=$J$22)</f>
        <v>0</v>
      </c>
      <c r="CM22" s="11">
        <f>$H$22*(CM11=$J$22)</f>
        <v>0</v>
      </c>
      <c r="CN22" s="11">
        <f>$H$22*(CN11=$J$22)</f>
        <v>0</v>
      </c>
      <c r="CO22" s="11">
        <f>$H$22*(CO11=$J$22)</f>
        <v>0</v>
      </c>
      <c r="CP22" s="11">
        <f>$H$22*(CP11=$J$22)</f>
        <v>0</v>
      </c>
      <c r="CQ22" s="11">
        <f>$H$22*(CQ11=$J$22)</f>
        <v>0</v>
      </c>
      <c r="CR22" s="11">
        <f>$H$22*(CR11=$J$22)</f>
        <v>0</v>
      </c>
      <c r="CS22" s="11">
        <f>$H$22*(CS11=$J$22)</f>
        <v>0</v>
      </c>
      <c r="CT22" s="11">
        <f>$H$22*(CT11=$J$22)</f>
        <v>0</v>
      </c>
      <c r="CU22" s="11">
        <f>$H$22*(CU11=$J$22)</f>
        <v>0</v>
      </c>
      <c r="CV22" s="11">
        <f>$H$22*(CV11=$J$22)</f>
        <v>0</v>
      </c>
      <c r="CW22" s="11">
        <f>$H$22*(CW11=$J$22)</f>
        <v>0</v>
      </c>
      <c r="CX22" s="11">
        <f>$H$22*(CX11=$J$22)</f>
        <v>0</v>
      </c>
      <c r="CY22" s="11">
        <f>$H$22*(CY11=$J$22)</f>
        <v>0</v>
      </c>
      <c r="CZ22" s="11">
        <f>$H$22*(CZ11=$J$22)</f>
        <v>0</v>
      </c>
      <c r="DA22" s="11">
        <f>$H$22*(DA11=$J$22)</f>
        <v>0</v>
      </c>
      <c r="DB22" s="11">
        <f>$H$22*(DB11=$J$22)</f>
        <v>0</v>
      </c>
      <c r="DC22" s="11">
        <f>$H$22*(DC11=$J$22)</f>
        <v>0</v>
      </c>
      <c r="DD22" s="11">
        <f>$H$22*(DD11=$J$22)</f>
        <v>0</v>
      </c>
      <c r="DE22" s="11">
        <f>$H$22*(DE11=$J$22)</f>
        <v>0</v>
      </c>
      <c r="DF22" s="11">
        <f>$H$22*(DF11=$J$22)</f>
        <v>0</v>
      </c>
      <c r="DG22" s="11">
        <f>$H$22*(DG11=$J$22)</f>
        <v>0</v>
      </c>
      <c r="DH22" s="11">
        <f>$H$22*(DH11=$J$22)</f>
        <v>0</v>
      </c>
      <c r="DI22" s="11">
        <f>$H$22*(DI11=$J$22)</f>
        <v>0</v>
      </c>
      <c r="DJ22" s="11">
        <f>$H$22*(DJ11=$J$22)</f>
        <v>0</v>
      </c>
      <c r="DK22" s="11">
        <f>$H$22*(DK11=$J$22)</f>
        <v>0</v>
      </c>
      <c r="DL22" s="11">
        <f>$H$22*(DL11=$J$22)</f>
        <v>0</v>
      </c>
      <c r="DM22" s="11">
        <f>$H$22*(DM11=$J$22)</f>
        <v>0</v>
      </c>
      <c r="DN22" s="11">
        <f>$H$22*(DN11=$J$22)</f>
        <v>0</v>
      </c>
      <c r="DO22" s="11">
        <f>$H$22*(DO11=$J$22)</f>
        <v>0</v>
      </c>
      <c r="DP22" s="11">
        <f>$H$22*(DP11=$J$22)</f>
        <v>0</v>
      </c>
      <c r="DQ22" s="11">
        <f>$H$22*(DQ11=$J$22)</f>
        <v>0</v>
      </c>
      <c r="DR22" s="11">
        <f>$H$22*(DR11=$J$22)</f>
        <v>0</v>
      </c>
      <c r="DS22" s="11">
        <f>$H$22*(DS11=$J$22)</f>
        <v>0</v>
      </c>
      <c r="DT22" s="11">
        <f>$H$22*(DT11=$J$22)</f>
        <v>0</v>
      </c>
      <c r="DU22" s="11">
        <f>$H$22*(DU11=$J$22)</f>
        <v>0</v>
      </c>
      <c r="DV22" s="11">
        <f>$H$22*(DV11=$J$22)</f>
        <v>0</v>
      </c>
      <c r="DW22" s="11">
        <f>$H$22*(DW11=$J$22)</f>
        <v>0</v>
      </c>
      <c r="DX22" s="11">
        <f>$H$22*(DX11=$J$22)</f>
        <v>0</v>
      </c>
      <c r="DY22" s="11">
        <f>$H$22*(DY11=$J$22)</f>
        <v>0</v>
      </c>
      <c r="DZ22" s="11">
        <f>$H$22*(DZ11=$J$22)</f>
        <v>0</v>
      </c>
      <c r="EA22" s="11">
        <f>$H$22*(EA11=$J$22)</f>
        <v>0</v>
      </c>
      <c r="EB22" s="11">
        <f>$H$22*(EB11=$J$22)</f>
        <v>0</v>
      </c>
      <c r="EC22" s="11">
        <f>$H$22*(EC11=$J$22)</f>
        <v>0</v>
      </c>
      <c r="ED22" s="11">
        <f>$H$22*(ED11=$J$22)</f>
        <v>0</v>
      </c>
      <c r="EE22" s="11">
        <f>$H$22*(EE11=$J$22)</f>
        <v>0</v>
      </c>
      <c r="EF22" s="11">
        <f>$H$22*(EF11=$J$22)</f>
        <v>0</v>
      </c>
      <c r="EG22" s="11">
        <f>$H$22*(EG11=$J$22)</f>
        <v>0</v>
      </c>
      <c r="EH22" s="11">
        <f>$H$22*(EH11=$J$22)</f>
        <v>0</v>
      </c>
      <c r="EI22" s="11">
        <f>$H$22*(EI11=$J$22)</f>
        <v>0</v>
      </c>
      <c r="EJ22" s="11">
        <f>$H$22*(EJ11=$J$22)</f>
        <v>0</v>
      </c>
      <c r="EK22" s="11">
        <f>$H$22*(EK11=$J$22)</f>
        <v>0</v>
      </c>
      <c r="EL22" s="11">
        <f>$H$22*(EL11=$J$22)</f>
        <v>0</v>
      </c>
      <c r="EM22" s="11">
        <f>$H$22*(EM11=$J$22)</f>
        <v>0</v>
      </c>
      <c r="EN22" s="11">
        <f>$H$22*(EN11=$J$22)</f>
        <v>0</v>
      </c>
      <c r="EO22" s="11">
        <f>$H$22*(EO11=$J$22)</f>
        <v>0</v>
      </c>
      <c r="EP22" s="11">
        <f>$H$22*(EP11=$J$22)</f>
        <v>0</v>
      </c>
      <c r="EQ22" s="11">
        <f>$H$22*(EQ11=$J$22)</f>
        <v>0</v>
      </c>
      <c r="ER22" s="11">
        <f>$H$22*(ER11=$J$22)</f>
        <v>0</v>
      </c>
      <c r="ES22" s="11">
        <f>$H$22*(ES11=$J$22)</f>
        <v>0</v>
      </c>
      <c r="ET22" s="11">
        <f>$H$22*(ET11=$J$22)</f>
        <v>0</v>
      </c>
      <c r="EU22" s="11">
        <f>$H$22*(EU11=$J$22)</f>
        <v>0</v>
      </c>
      <c r="EV22" s="11">
        <f>$H$22*(EV11=$J$22)</f>
        <v>0</v>
      </c>
      <c r="EW22" s="11">
        <f>$H$22*(EW11=$J$22)</f>
        <v>0</v>
      </c>
      <c r="EX22" s="11">
        <f>$H$22*(EX11=$J$22)</f>
        <v>0</v>
      </c>
      <c r="EY22" s="11">
        <f>$H$22*(EY11=$J$22)</f>
        <v>0</v>
      </c>
      <c r="EZ22" s="11">
        <f>$H$22*(EZ11=$J$22)</f>
        <v>0</v>
      </c>
      <c r="FA22" s="11">
        <f>$H$22*(FA11=$J$22)</f>
        <v>0</v>
      </c>
      <c r="FB22" s="11">
        <f>$H$22*(FB11=$J$22)</f>
        <v>0</v>
      </c>
      <c r="FC22" s="11">
        <f>$H$22*(FC11=$J$22)</f>
        <v>0</v>
      </c>
      <c r="FD22" s="11">
        <f>$H$22*(FD11=$J$22)</f>
        <v>0</v>
      </c>
      <c r="FE22" s="11">
        <f>$H$22*(FE11=$J$22)</f>
        <v>0</v>
      </c>
      <c r="FF22" s="11">
        <f>$H$22*(FF11=$J$22)</f>
        <v>0</v>
      </c>
      <c r="FG22" s="11">
        <f>$H$22*(FG11=$J$22)</f>
        <v>0</v>
      </c>
      <c r="FH22" s="11">
        <f>$H$22*(FH11=$J$22)</f>
        <v>0</v>
      </c>
      <c r="FI22" s="11">
        <f>$H$22*(FI11=$J$22)</f>
        <v>0</v>
      </c>
      <c r="FJ22" s="11">
        <f>$H$22*(FJ11=$J$22)</f>
        <v>0</v>
      </c>
      <c r="FK22" s="11">
        <f>$H$22*(FK11=$J$22)</f>
        <v>0</v>
      </c>
      <c r="FL22" s="11">
        <f>$H$22*(FL11=$J$22)</f>
        <v>0</v>
      </c>
      <c r="FM22" s="11">
        <f>$H$22*(FM11=$J$22)</f>
        <v>0</v>
      </c>
      <c r="FN22" s="11">
        <f>$H$22*(FN11=$J$22)</f>
        <v>0</v>
      </c>
      <c r="FO22" s="11">
        <f>$H$22*(FO11=$J$22)</f>
        <v>0</v>
      </c>
      <c r="FP22" s="11">
        <f>$H$22*(FP11=$J$22)</f>
        <v>0</v>
      </c>
      <c r="FQ22" s="11">
        <f>$H$22*(FQ11=$J$22)</f>
        <v>0</v>
      </c>
      <c r="FR22" s="11">
        <f>$H$22*(FR11=$J$22)</f>
        <v>0</v>
      </c>
      <c r="FS22" s="11">
        <f>$H$22*(FS11=$J$22)</f>
        <v>0</v>
      </c>
      <c r="FT22" s="11">
        <f>$H$22*(FT11=$J$22)</f>
        <v>0</v>
      </c>
      <c r="FU22" s="11">
        <f>$H$22*(FU11=$J$22)</f>
        <v>0</v>
      </c>
      <c r="FV22" s="11">
        <f>$H$22*(FV11=$J$22)</f>
        <v>0</v>
      </c>
      <c r="FW22" s="11">
        <f>$H$22*(FW11=$J$22)</f>
        <v>0</v>
      </c>
    </row>
    <row r="23" spans="1:179" ht="15" thickBot="1" x14ac:dyDescent="0.4">
      <c r="D23" s="20" t="s">
        <v>80</v>
      </c>
      <c r="E23" s="20"/>
      <c r="F23" s="20"/>
      <c r="G23" s="20"/>
      <c r="H23" s="20"/>
      <c r="I23" s="20"/>
      <c r="J23" s="20"/>
      <c r="K23" s="20"/>
      <c r="L23" s="21">
        <f>L19+L21+L22</f>
        <v>236666.66666666666</v>
      </c>
      <c r="M23" s="21">
        <f t="shared" ref="M23:BX23" si="0">M19+M21+M22</f>
        <v>236666.66666666666</v>
      </c>
      <c r="N23" s="21">
        <f t="shared" si="0"/>
        <v>236666.66666666666</v>
      </c>
      <c r="O23" s="21">
        <f t="shared" si="0"/>
        <v>3093333.3333333335</v>
      </c>
      <c r="P23" s="21">
        <f t="shared" si="0"/>
        <v>93333.333333333328</v>
      </c>
      <c r="Q23" s="21">
        <f t="shared" si="0"/>
        <v>93333.333333333328</v>
      </c>
      <c r="R23" s="21">
        <f t="shared" si="0"/>
        <v>93333.333333333328</v>
      </c>
      <c r="S23" s="21">
        <f t="shared" si="0"/>
        <v>93333.333333333328</v>
      </c>
      <c r="T23" s="21">
        <f t="shared" si="0"/>
        <v>93333.333333333328</v>
      </c>
      <c r="U23" s="21">
        <f t="shared" si="0"/>
        <v>93333.333333333328</v>
      </c>
      <c r="V23" s="21">
        <f t="shared" si="0"/>
        <v>93333.333333333328</v>
      </c>
      <c r="W23" s="21">
        <f t="shared" si="0"/>
        <v>93333.333333333328</v>
      </c>
      <c r="X23" s="21">
        <f t="shared" si="0"/>
        <v>93333.333333333328</v>
      </c>
      <c r="Y23" s="21">
        <f t="shared" si="0"/>
        <v>93333.333333333328</v>
      </c>
      <c r="Z23" s="21">
        <f t="shared" si="0"/>
        <v>93333.333333333328</v>
      </c>
      <c r="AA23" s="21">
        <f t="shared" si="0"/>
        <v>326666.66666666663</v>
      </c>
      <c r="AB23" s="21">
        <f t="shared" si="0"/>
        <v>326666.66666666663</v>
      </c>
      <c r="AC23" s="21">
        <f t="shared" si="0"/>
        <v>326666.66666666663</v>
      </c>
      <c r="AD23" s="21">
        <f t="shared" si="0"/>
        <v>326666.66666666663</v>
      </c>
      <c r="AE23" s="21">
        <f t="shared" si="0"/>
        <v>326666.66666666663</v>
      </c>
      <c r="AF23" s="21">
        <f t="shared" si="0"/>
        <v>326666.66666666663</v>
      </c>
      <c r="AG23" s="21">
        <f t="shared" si="0"/>
        <v>326666.66666666663</v>
      </c>
      <c r="AH23" s="21">
        <f t="shared" si="0"/>
        <v>326666.66666666663</v>
      </c>
      <c r="AI23" s="21">
        <f t="shared" si="0"/>
        <v>326666.66666666663</v>
      </c>
      <c r="AJ23" s="21">
        <f t="shared" si="0"/>
        <v>326666.66666666663</v>
      </c>
      <c r="AK23" s="21">
        <f t="shared" si="0"/>
        <v>326666.66666666663</v>
      </c>
      <c r="AL23" s="21">
        <f t="shared" si="0"/>
        <v>326666.66666666663</v>
      </c>
      <c r="AM23" s="21">
        <f t="shared" si="0"/>
        <v>466666.66666666663</v>
      </c>
      <c r="AN23" s="21">
        <f t="shared" si="0"/>
        <v>466666.66666666663</v>
      </c>
      <c r="AO23" s="21">
        <f t="shared" si="0"/>
        <v>466666.66666666663</v>
      </c>
      <c r="AP23" s="21">
        <f t="shared" si="0"/>
        <v>466666.66666666663</v>
      </c>
      <c r="AQ23" s="21">
        <f t="shared" si="0"/>
        <v>466666.66666666663</v>
      </c>
      <c r="AR23" s="21">
        <f t="shared" si="0"/>
        <v>466666.66666666663</v>
      </c>
      <c r="AS23" s="21">
        <f t="shared" si="0"/>
        <v>466666.66666666663</v>
      </c>
      <c r="AT23" s="21">
        <f t="shared" si="0"/>
        <v>466666.66666666663</v>
      </c>
      <c r="AU23" s="21">
        <f t="shared" si="0"/>
        <v>466666.66666666663</v>
      </c>
      <c r="AV23" s="21">
        <f t="shared" si="0"/>
        <v>466666.66666666663</v>
      </c>
      <c r="AW23" s="21">
        <f t="shared" si="0"/>
        <v>466666.66666666663</v>
      </c>
      <c r="AX23" s="21">
        <f t="shared" si="0"/>
        <v>466666.66666666663</v>
      </c>
      <c r="AY23" s="21">
        <f t="shared" si="0"/>
        <v>140000</v>
      </c>
      <c r="AZ23" s="21">
        <f t="shared" si="0"/>
        <v>140000</v>
      </c>
      <c r="BA23" s="21">
        <f t="shared" si="0"/>
        <v>140000</v>
      </c>
      <c r="BB23" s="21">
        <f t="shared" si="0"/>
        <v>140000</v>
      </c>
      <c r="BC23" s="21">
        <f t="shared" si="0"/>
        <v>0</v>
      </c>
      <c r="BD23" s="21">
        <f t="shared" si="0"/>
        <v>0</v>
      </c>
      <c r="BE23" s="21">
        <f t="shared" si="0"/>
        <v>0</v>
      </c>
      <c r="BF23" s="21">
        <f t="shared" si="0"/>
        <v>0</v>
      </c>
      <c r="BG23" s="21">
        <f t="shared" si="0"/>
        <v>0</v>
      </c>
      <c r="BH23" s="21">
        <f t="shared" si="0"/>
        <v>0</v>
      </c>
      <c r="BI23" s="21">
        <f t="shared" si="0"/>
        <v>0</v>
      </c>
      <c r="BJ23" s="21">
        <f t="shared" si="0"/>
        <v>0</v>
      </c>
      <c r="BK23" s="21">
        <f t="shared" si="0"/>
        <v>0</v>
      </c>
      <c r="BL23" s="21">
        <f t="shared" si="0"/>
        <v>0</v>
      </c>
      <c r="BM23" s="21">
        <f t="shared" si="0"/>
        <v>0</v>
      </c>
      <c r="BN23" s="21">
        <f t="shared" si="0"/>
        <v>0</v>
      </c>
      <c r="BO23" s="21">
        <f t="shared" si="0"/>
        <v>0</v>
      </c>
      <c r="BP23" s="21">
        <f t="shared" si="0"/>
        <v>0</v>
      </c>
      <c r="BQ23" s="21">
        <f t="shared" si="0"/>
        <v>0</v>
      </c>
      <c r="BR23" s="21">
        <f t="shared" si="0"/>
        <v>0</v>
      </c>
      <c r="BS23" s="21">
        <f t="shared" si="0"/>
        <v>0</v>
      </c>
      <c r="BT23" s="21">
        <f t="shared" si="0"/>
        <v>0</v>
      </c>
      <c r="BU23" s="21">
        <f t="shared" si="0"/>
        <v>0</v>
      </c>
      <c r="BV23" s="21">
        <f t="shared" si="0"/>
        <v>0</v>
      </c>
      <c r="BW23" s="21">
        <f t="shared" si="0"/>
        <v>0</v>
      </c>
      <c r="BX23" s="21">
        <f t="shared" si="0"/>
        <v>0</v>
      </c>
      <c r="BY23" s="21">
        <f t="shared" ref="BY23:DG23" si="1">BY19+BY21+BY22</f>
        <v>0</v>
      </c>
      <c r="BZ23" s="21">
        <f t="shared" si="1"/>
        <v>0</v>
      </c>
      <c r="CA23" s="21">
        <f t="shared" si="1"/>
        <v>0</v>
      </c>
      <c r="CB23" s="21">
        <f t="shared" si="1"/>
        <v>0</v>
      </c>
      <c r="CC23" s="21">
        <f t="shared" si="1"/>
        <v>0</v>
      </c>
      <c r="CD23" s="21">
        <f t="shared" si="1"/>
        <v>0</v>
      </c>
      <c r="CE23" s="21">
        <f t="shared" si="1"/>
        <v>0</v>
      </c>
      <c r="CF23" s="21">
        <f t="shared" si="1"/>
        <v>0</v>
      </c>
      <c r="CG23" s="21">
        <f t="shared" si="1"/>
        <v>0</v>
      </c>
      <c r="CH23" s="21">
        <f t="shared" si="1"/>
        <v>0</v>
      </c>
      <c r="CI23" s="21">
        <f t="shared" si="1"/>
        <v>0</v>
      </c>
      <c r="CJ23" s="21">
        <f t="shared" si="1"/>
        <v>0</v>
      </c>
      <c r="CK23" s="21">
        <f t="shared" si="1"/>
        <v>0</v>
      </c>
      <c r="CL23" s="21">
        <f t="shared" si="1"/>
        <v>0</v>
      </c>
      <c r="CM23" s="21">
        <f t="shared" si="1"/>
        <v>0</v>
      </c>
      <c r="CN23" s="21">
        <f t="shared" si="1"/>
        <v>0</v>
      </c>
      <c r="CO23" s="21">
        <f t="shared" si="1"/>
        <v>0</v>
      </c>
      <c r="CP23" s="21">
        <f t="shared" si="1"/>
        <v>0</v>
      </c>
      <c r="CQ23" s="21">
        <f t="shared" si="1"/>
        <v>0</v>
      </c>
      <c r="CR23" s="21">
        <f t="shared" si="1"/>
        <v>0</v>
      </c>
      <c r="CS23" s="21">
        <f t="shared" si="1"/>
        <v>0</v>
      </c>
      <c r="CT23" s="21">
        <f t="shared" si="1"/>
        <v>0</v>
      </c>
      <c r="CU23" s="21">
        <f t="shared" si="1"/>
        <v>0</v>
      </c>
      <c r="CV23" s="21">
        <f t="shared" si="1"/>
        <v>0</v>
      </c>
      <c r="CW23" s="21">
        <f t="shared" si="1"/>
        <v>0</v>
      </c>
      <c r="CX23" s="21">
        <f t="shared" si="1"/>
        <v>0</v>
      </c>
      <c r="CY23" s="21">
        <f t="shared" si="1"/>
        <v>0</v>
      </c>
      <c r="CZ23" s="21">
        <f t="shared" si="1"/>
        <v>0</v>
      </c>
      <c r="DA23" s="21">
        <f t="shared" si="1"/>
        <v>0</v>
      </c>
      <c r="DB23" s="21">
        <f t="shared" si="1"/>
        <v>0</v>
      </c>
      <c r="DC23" s="21">
        <f t="shared" si="1"/>
        <v>0</v>
      </c>
      <c r="DD23" s="21">
        <f t="shared" si="1"/>
        <v>0</v>
      </c>
      <c r="DE23" s="21">
        <f t="shared" si="1"/>
        <v>0</v>
      </c>
      <c r="DF23" s="21">
        <f t="shared" si="1"/>
        <v>0</v>
      </c>
      <c r="DG23" s="21">
        <f t="shared" si="1"/>
        <v>0</v>
      </c>
      <c r="DH23" s="21">
        <f t="shared" ref="DH23" si="2">DH19+DH21+DH22</f>
        <v>0</v>
      </c>
      <c r="DI23" s="21">
        <f t="shared" ref="DI23" si="3">DI19+DI21+DI22</f>
        <v>0</v>
      </c>
      <c r="DJ23" s="21">
        <f t="shared" ref="DJ23" si="4">DJ19+DJ21+DJ22</f>
        <v>0</v>
      </c>
      <c r="DK23" s="21">
        <f t="shared" ref="DK23" si="5">DK19+DK21+DK22</f>
        <v>0</v>
      </c>
      <c r="DL23" s="21">
        <f t="shared" ref="DL23" si="6">DL19+DL21+DL22</f>
        <v>0</v>
      </c>
      <c r="DM23" s="21">
        <f t="shared" ref="DM23" si="7">DM19+DM21+DM22</f>
        <v>0</v>
      </c>
      <c r="DN23" s="21">
        <f t="shared" ref="DN23" si="8">DN19+DN21+DN22</f>
        <v>0</v>
      </c>
      <c r="DO23" s="21">
        <f t="shared" ref="DO23" si="9">DO19+DO21+DO22</f>
        <v>0</v>
      </c>
      <c r="DP23" s="21">
        <f t="shared" ref="DP23" si="10">DP19+DP21+DP22</f>
        <v>0</v>
      </c>
      <c r="DQ23" s="21">
        <f t="shared" ref="DQ23" si="11">DQ19+DQ21+DQ22</f>
        <v>0</v>
      </c>
      <c r="DR23" s="21">
        <f t="shared" ref="DR23" si="12">DR19+DR21+DR22</f>
        <v>0</v>
      </c>
      <c r="DS23" s="21">
        <f t="shared" ref="DS23" si="13">DS19+DS21+DS22</f>
        <v>0</v>
      </c>
      <c r="DT23" s="21">
        <f t="shared" ref="DT23" si="14">DT19+DT21+DT22</f>
        <v>0</v>
      </c>
      <c r="DU23" s="21">
        <f t="shared" ref="DU23" si="15">DU19+DU21+DU22</f>
        <v>0</v>
      </c>
      <c r="DV23" s="21">
        <f t="shared" ref="DV23" si="16">DV19+DV21+DV22</f>
        <v>0</v>
      </c>
      <c r="DW23" s="21">
        <f t="shared" ref="DW23" si="17">DW19+DW21+DW22</f>
        <v>0</v>
      </c>
      <c r="DX23" s="21">
        <f t="shared" ref="DX23" si="18">DX19+DX21+DX22</f>
        <v>0</v>
      </c>
      <c r="DY23" s="21">
        <f t="shared" ref="DY23" si="19">DY19+DY21+DY22</f>
        <v>0</v>
      </c>
      <c r="DZ23" s="21">
        <f t="shared" ref="DZ23" si="20">DZ19+DZ21+DZ22</f>
        <v>0</v>
      </c>
      <c r="EA23" s="21">
        <f t="shared" ref="EA23" si="21">EA19+EA21+EA22</f>
        <v>0</v>
      </c>
      <c r="EB23" s="21">
        <f t="shared" ref="EB23" si="22">EB19+EB21+EB22</f>
        <v>0</v>
      </c>
      <c r="EC23" s="21">
        <f t="shared" ref="EC23" si="23">EC19+EC21+EC22</f>
        <v>0</v>
      </c>
      <c r="ED23" s="21">
        <f t="shared" ref="ED23" si="24">ED19+ED21+ED22</f>
        <v>0</v>
      </c>
      <c r="EE23" s="21">
        <f t="shared" ref="EE23" si="25">EE19+EE21+EE22</f>
        <v>0</v>
      </c>
      <c r="EF23" s="21">
        <f t="shared" ref="EF23" si="26">EF19+EF21+EF22</f>
        <v>0</v>
      </c>
      <c r="EG23" s="21">
        <f t="shared" ref="EG23" si="27">EG19+EG21+EG22</f>
        <v>0</v>
      </c>
      <c r="EH23" s="21">
        <f t="shared" ref="EH23" si="28">EH19+EH21+EH22</f>
        <v>0</v>
      </c>
      <c r="EI23" s="21">
        <f t="shared" ref="EI23" si="29">EI19+EI21+EI22</f>
        <v>0</v>
      </c>
      <c r="EJ23" s="21">
        <f t="shared" ref="EJ23" si="30">EJ19+EJ21+EJ22</f>
        <v>0</v>
      </c>
      <c r="EK23" s="21">
        <f t="shared" ref="EK23" si="31">EK19+EK21+EK22</f>
        <v>0</v>
      </c>
      <c r="EL23" s="21">
        <f t="shared" ref="EL23" si="32">EL19+EL21+EL22</f>
        <v>0</v>
      </c>
      <c r="EM23" s="21">
        <f t="shared" ref="EM23" si="33">EM19+EM21+EM22</f>
        <v>0</v>
      </c>
      <c r="EN23" s="21">
        <f t="shared" ref="EN23" si="34">EN19+EN21+EN22</f>
        <v>0</v>
      </c>
      <c r="EO23" s="21">
        <f t="shared" ref="EO23" si="35">EO19+EO21+EO22</f>
        <v>0</v>
      </c>
      <c r="EP23" s="21">
        <f t="shared" ref="EP23" si="36">EP19+EP21+EP22</f>
        <v>0</v>
      </c>
      <c r="EQ23" s="21">
        <f t="shared" ref="EQ23" si="37">EQ19+EQ21+EQ22</f>
        <v>0</v>
      </c>
      <c r="ER23" s="21">
        <f t="shared" ref="ER23" si="38">ER19+ER21+ER22</f>
        <v>0</v>
      </c>
      <c r="ES23" s="21">
        <f t="shared" ref="ES23" si="39">ES19+ES21+ES22</f>
        <v>0</v>
      </c>
      <c r="ET23" s="21">
        <f t="shared" ref="ET23" si="40">ET19+ET21+ET22</f>
        <v>0</v>
      </c>
      <c r="EU23" s="21">
        <f t="shared" ref="EU23" si="41">EU19+EU21+EU22</f>
        <v>0</v>
      </c>
      <c r="EV23" s="21">
        <f t="shared" ref="EV23" si="42">EV19+EV21+EV22</f>
        <v>0</v>
      </c>
      <c r="EW23" s="21">
        <f t="shared" ref="EW23" si="43">EW19+EW21+EW22</f>
        <v>0</v>
      </c>
      <c r="EX23" s="21">
        <f t="shared" ref="EX23" si="44">EX19+EX21+EX22</f>
        <v>0</v>
      </c>
      <c r="EY23" s="21">
        <f t="shared" ref="EY23" si="45">EY19+EY21+EY22</f>
        <v>0</v>
      </c>
      <c r="EZ23" s="21">
        <f t="shared" ref="EZ23" si="46">EZ19+EZ21+EZ22</f>
        <v>0</v>
      </c>
      <c r="FA23" s="21">
        <f t="shared" ref="FA23" si="47">FA19+FA21+FA22</f>
        <v>0</v>
      </c>
      <c r="FB23" s="21">
        <f t="shared" ref="FB23" si="48">FB19+FB21+FB22</f>
        <v>0</v>
      </c>
      <c r="FC23" s="21">
        <f t="shared" ref="FC23" si="49">FC19+FC21+FC22</f>
        <v>0</v>
      </c>
      <c r="FD23" s="21">
        <f t="shared" ref="FD23" si="50">FD19+FD21+FD22</f>
        <v>0</v>
      </c>
      <c r="FE23" s="21">
        <f t="shared" ref="FE23" si="51">FE19+FE21+FE22</f>
        <v>0</v>
      </c>
      <c r="FF23" s="21">
        <f t="shared" ref="FF23" si="52">FF19+FF21+FF22</f>
        <v>0</v>
      </c>
      <c r="FG23" s="21">
        <f t="shared" ref="FG23" si="53">FG19+FG21+FG22</f>
        <v>0</v>
      </c>
      <c r="FH23" s="21">
        <f t="shared" ref="FH23" si="54">FH19+FH21+FH22</f>
        <v>0</v>
      </c>
      <c r="FI23" s="21">
        <f t="shared" ref="FI23" si="55">FI19+FI21+FI22</f>
        <v>0</v>
      </c>
      <c r="FJ23" s="21">
        <f t="shared" ref="FJ23" si="56">FJ19+FJ21+FJ22</f>
        <v>0</v>
      </c>
      <c r="FK23" s="21">
        <f t="shared" ref="FK23" si="57">FK19+FK21+FK22</f>
        <v>0</v>
      </c>
      <c r="FL23" s="21">
        <f t="shared" ref="FL23" si="58">FL19+FL21+FL22</f>
        <v>0</v>
      </c>
      <c r="FM23" s="21">
        <f t="shared" ref="FM23" si="59">FM19+FM21+FM22</f>
        <v>0</v>
      </c>
      <c r="FN23" s="21">
        <f t="shared" ref="FN23" si="60">FN19+FN21+FN22</f>
        <v>0</v>
      </c>
      <c r="FO23" s="21">
        <f t="shared" ref="FO23" si="61">FO19+FO21+FO22</f>
        <v>0</v>
      </c>
      <c r="FP23" s="21">
        <f t="shared" ref="FP23" si="62">FP19+FP21+FP22</f>
        <v>0</v>
      </c>
      <c r="FQ23" s="21">
        <f t="shared" ref="FQ23" si="63">FQ19+FQ21+FQ22</f>
        <v>0</v>
      </c>
      <c r="FR23" s="21">
        <f t="shared" ref="FR23" si="64">FR19+FR21+FR22</f>
        <v>0</v>
      </c>
      <c r="FS23" s="21">
        <f t="shared" ref="FS23" si="65">FS19+FS21+FS22</f>
        <v>0</v>
      </c>
      <c r="FT23" s="21">
        <f t="shared" ref="FT23" si="66">FT19+FT21+FT22</f>
        <v>0</v>
      </c>
      <c r="FU23" s="21">
        <f t="shared" ref="FU23" si="67">FU19+FU21+FU22</f>
        <v>0</v>
      </c>
      <c r="FV23" s="21">
        <f t="shared" ref="FV23" si="68">FV19+FV21+FV22</f>
        <v>0</v>
      </c>
      <c r="FW23" s="21">
        <f t="shared" ref="FW23" si="69">FW19+FW21+FW22</f>
        <v>0</v>
      </c>
    </row>
    <row r="24" spans="1:179" ht="15" thickTop="1" x14ac:dyDescent="0.35"/>
    <row r="25" spans="1:179" x14ac:dyDescent="0.35">
      <c r="C25" s="5" t="s">
        <v>30</v>
      </c>
      <c r="H25" s="1">
        <f>Assumptions!G14</f>
        <v>80</v>
      </c>
      <c r="L25" s="11">
        <f>L5*$H$25</f>
        <v>0</v>
      </c>
      <c r="M25" s="11">
        <f>M5*$H$25</f>
        <v>0</v>
      </c>
      <c r="N25" s="11">
        <f>N5*$H$25</f>
        <v>0</v>
      </c>
      <c r="O25" s="11">
        <f>O5*$H$25</f>
        <v>0</v>
      </c>
      <c r="P25" s="11">
        <f>P5*$H$25</f>
        <v>0</v>
      </c>
      <c r="Q25" s="11">
        <f>Q5*$H$25</f>
        <v>0</v>
      </c>
      <c r="R25" s="11">
        <f>R5*$H$25</f>
        <v>0</v>
      </c>
      <c r="S25" s="11">
        <f>S5*$H$25</f>
        <v>0</v>
      </c>
      <c r="T25" s="11">
        <f>T5*$H$25</f>
        <v>0</v>
      </c>
      <c r="U25" s="11">
        <f>U5*$H$25</f>
        <v>0</v>
      </c>
      <c r="V25" s="11">
        <f>V5*$H$25</f>
        <v>0</v>
      </c>
      <c r="W25" s="11">
        <f>W5*$H$25</f>
        <v>0</v>
      </c>
      <c r="X25" s="11">
        <f>X5*$H$25</f>
        <v>0</v>
      </c>
      <c r="Y25" s="11">
        <f>Y5*$H$25</f>
        <v>0</v>
      </c>
      <c r="Z25" s="11">
        <f>Z5*$H$25</f>
        <v>0</v>
      </c>
      <c r="AA25" s="11">
        <f>AA5*$H$25</f>
        <v>0</v>
      </c>
      <c r="AB25" s="11">
        <f>AB5*$H$25</f>
        <v>0</v>
      </c>
      <c r="AC25" s="11">
        <f>AC5*$H$25</f>
        <v>0</v>
      </c>
      <c r="AD25" s="11">
        <f>AD5*$H$25</f>
        <v>0</v>
      </c>
      <c r="AE25" s="11">
        <f>AE5*$H$25</f>
        <v>0</v>
      </c>
      <c r="AF25" s="11">
        <f>AF5*$H$25</f>
        <v>0</v>
      </c>
      <c r="AG25" s="11">
        <f>AG5*$H$25</f>
        <v>0</v>
      </c>
      <c r="AH25" s="11">
        <f>AH5*$H$25</f>
        <v>0</v>
      </c>
      <c r="AI25" s="11">
        <f>AI5*$H$25</f>
        <v>0</v>
      </c>
      <c r="AJ25" s="11">
        <f>AJ5*$H$25</f>
        <v>0</v>
      </c>
      <c r="AK25" s="11">
        <f>AK5*$H$25</f>
        <v>0</v>
      </c>
      <c r="AL25" s="11">
        <f>AL5*$H$25</f>
        <v>0</v>
      </c>
      <c r="AM25" s="11">
        <f>AM5*$H$25</f>
        <v>0</v>
      </c>
      <c r="AN25" s="11">
        <f>AN5*$H$25</f>
        <v>0</v>
      </c>
      <c r="AO25" s="11">
        <f>AO5*$H$25</f>
        <v>0</v>
      </c>
      <c r="AP25" s="11">
        <f>AP5*$H$25</f>
        <v>0</v>
      </c>
      <c r="AQ25" s="11">
        <f>AQ5*$H$25</f>
        <v>0</v>
      </c>
      <c r="AR25" s="11">
        <f>AR5*$H$25</f>
        <v>0</v>
      </c>
      <c r="AS25" s="11">
        <f>AS5*$H$25</f>
        <v>0</v>
      </c>
      <c r="AT25" s="11">
        <f>AT5*$H$25</f>
        <v>0</v>
      </c>
      <c r="AU25" s="11">
        <f>AU5*$H$25</f>
        <v>0</v>
      </c>
      <c r="AV25" s="11">
        <f>AV5*$H$25</f>
        <v>0</v>
      </c>
      <c r="AW25" s="11">
        <f>AW5*$H$25</f>
        <v>0</v>
      </c>
      <c r="AX25" s="11">
        <f>AX5*$H$25</f>
        <v>0</v>
      </c>
      <c r="AY25" s="11">
        <f>AY5*$H$25</f>
        <v>0</v>
      </c>
      <c r="AZ25" s="11">
        <f>AZ5*$H$25</f>
        <v>0</v>
      </c>
      <c r="BA25" s="11">
        <f>BA5*$H$25</f>
        <v>0</v>
      </c>
      <c r="BB25" s="11">
        <f>BB5*$H$25</f>
        <v>0</v>
      </c>
      <c r="BC25" s="11">
        <f>BC5*$H$25</f>
        <v>80</v>
      </c>
      <c r="BD25" s="11">
        <f>BD5*$H$25</f>
        <v>80</v>
      </c>
      <c r="BE25" s="11">
        <f>BE5*$H$25</f>
        <v>80</v>
      </c>
      <c r="BF25" s="11">
        <f>BF5*$H$25</f>
        <v>80</v>
      </c>
      <c r="BG25" s="11">
        <f>BG5*$H$25</f>
        <v>80</v>
      </c>
      <c r="BH25" s="11">
        <f>BH5*$H$25</f>
        <v>80</v>
      </c>
      <c r="BI25" s="11">
        <f>BI5*$H$25</f>
        <v>80</v>
      </c>
      <c r="BJ25" s="11">
        <f>BJ5*$H$25</f>
        <v>80</v>
      </c>
      <c r="BK25" s="11">
        <f>BK5*$H$25</f>
        <v>80</v>
      </c>
      <c r="BL25" s="11">
        <f>BL5*$H$25</f>
        <v>80</v>
      </c>
      <c r="BM25" s="11">
        <f>BM5*$H$25</f>
        <v>80</v>
      </c>
      <c r="BN25" s="11">
        <f>BN5*$H$25</f>
        <v>80</v>
      </c>
      <c r="BO25" s="11">
        <f>BO5*$H$25</f>
        <v>80</v>
      </c>
      <c r="BP25" s="11">
        <f>BP5*$H$25</f>
        <v>80</v>
      </c>
      <c r="BQ25" s="11">
        <f>BQ5*$H$25</f>
        <v>80</v>
      </c>
      <c r="BR25" s="11">
        <f>BR5*$H$25</f>
        <v>80</v>
      </c>
      <c r="BS25" s="11">
        <f>BS5*$H$25</f>
        <v>80</v>
      </c>
      <c r="BT25" s="11">
        <f>BT5*$H$25</f>
        <v>80</v>
      </c>
      <c r="BU25" s="11">
        <f>BU5*$H$25</f>
        <v>80</v>
      </c>
      <c r="BV25" s="11">
        <f>BV5*$H$25</f>
        <v>80</v>
      </c>
      <c r="BW25" s="11">
        <f>BW5*$H$25</f>
        <v>80</v>
      </c>
      <c r="BX25" s="11">
        <f>BX5*$H$25</f>
        <v>80</v>
      </c>
      <c r="BY25" s="11">
        <f>BY5*$H$25</f>
        <v>80</v>
      </c>
      <c r="BZ25" s="11">
        <f>BZ5*$H$25</f>
        <v>80</v>
      </c>
      <c r="CA25" s="11">
        <f>CA5*$H$25</f>
        <v>80</v>
      </c>
      <c r="CB25" s="11">
        <f>CB5*$H$25</f>
        <v>80</v>
      </c>
      <c r="CC25" s="11">
        <f>CC5*$H$25</f>
        <v>80</v>
      </c>
      <c r="CD25" s="11">
        <f>CD5*$H$25</f>
        <v>80</v>
      </c>
      <c r="CE25" s="11">
        <f>CE5*$H$25</f>
        <v>80</v>
      </c>
      <c r="CF25" s="11">
        <f>CF5*$H$25</f>
        <v>80</v>
      </c>
      <c r="CG25" s="11">
        <f>CG5*$H$25</f>
        <v>80</v>
      </c>
      <c r="CH25" s="11">
        <f>CH5*$H$25</f>
        <v>80</v>
      </c>
      <c r="CI25" s="11">
        <f>CI5*$H$25</f>
        <v>80</v>
      </c>
      <c r="CJ25" s="11">
        <f>CJ5*$H$25</f>
        <v>80</v>
      </c>
      <c r="CK25" s="11">
        <f>CK5*$H$25</f>
        <v>80</v>
      </c>
      <c r="CL25" s="11">
        <f>CL5*$H$25</f>
        <v>80</v>
      </c>
      <c r="CM25" s="11">
        <f>CM5*$H$25</f>
        <v>80</v>
      </c>
      <c r="CN25" s="11">
        <f>CN5*$H$25</f>
        <v>80</v>
      </c>
      <c r="CO25" s="11">
        <f>CO5*$H$25</f>
        <v>80</v>
      </c>
      <c r="CP25" s="11">
        <f>CP5*$H$25</f>
        <v>80</v>
      </c>
      <c r="CQ25" s="11">
        <f>CQ5*$H$25</f>
        <v>80</v>
      </c>
      <c r="CR25" s="11">
        <f>CR5*$H$25</f>
        <v>80</v>
      </c>
      <c r="CS25" s="11">
        <f>CS5*$H$25</f>
        <v>80</v>
      </c>
      <c r="CT25" s="11">
        <f>CT5*$H$25</f>
        <v>80</v>
      </c>
      <c r="CU25" s="11">
        <f>CU5*$H$25</f>
        <v>80</v>
      </c>
      <c r="CV25" s="11">
        <f>CV5*$H$25</f>
        <v>80</v>
      </c>
      <c r="CW25" s="11">
        <f>CW5*$H$25</f>
        <v>80</v>
      </c>
      <c r="CX25" s="11">
        <f>CX5*$H$25</f>
        <v>80</v>
      </c>
      <c r="CY25" s="11">
        <f>CY5*$H$25</f>
        <v>80</v>
      </c>
      <c r="CZ25" s="11">
        <f>CZ5*$H$25</f>
        <v>80</v>
      </c>
      <c r="DA25" s="11">
        <f>DA5*$H$25</f>
        <v>80</v>
      </c>
      <c r="DB25" s="11">
        <f>DB5*$H$25</f>
        <v>80</v>
      </c>
      <c r="DC25" s="11">
        <f>DC5*$H$25</f>
        <v>80</v>
      </c>
      <c r="DD25" s="11">
        <f>DD5*$H$25</f>
        <v>80</v>
      </c>
      <c r="DE25" s="11">
        <f>DE5*$H$25</f>
        <v>80</v>
      </c>
      <c r="DF25" s="11">
        <f>DF5*$H$25</f>
        <v>80</v>
      </c>
      <c r="DG25" s="11">
        <f>DG5*$H$25</f>
        <v>80</v>
      </c>
      <c r="DH25" s="11">
        <f>DH5*$H$25</f>
        <v>80</v>
      </c>
      <c r="DI25" s="11">
        <f>DI5*$H$25</f>
        <v>80</v>
      </c>
      <c r="DJ25" s="11">
        <f>DJ5*$H$25</f>
        <v>80</v>
      </c>
      <c r="DK25" s="11">
        <f>DK5*$H$25</f>
        <v>80</v>
      </c>
      <c r="DL25" s="11">
        <f>DL5*$H$25</f>
        <v>80</v>
      </c>
      <c r="DM25" s="11">
        <f>DM5*$H$25</f>
        <v>80</v>
      </c>
      <c r="DN25" s="11">
        <f>DN5*$H$25</f>
        <v>80</v>
      </c>
      <c r="DO25" s="11">
        <f>DO5*$H$25</f>
        <v>80</v>
      </c>
      <c r="DP25" s="11">
        <f>DP5*$H$25</f>
        <v>80</v>
      </c>
      <c r="DQ25" s="11">
        <f>DQ5*$H$25</f>
        <v>80</v>
      </c>
      <c r="DR25" s="11">
        <f>DR5*$H$25</f>
        <v>80</v>
      </c>
      <c r="DS25" s="11">
        <f>DS5*$H$25</f>
        <v>80</v>
      </c>
      <c r="DT25" s="11">
        <f>DT5*$H$25</f>
        <v>80</v>
      </c>
      <c r="DU25" s="11">
        <f>DU5*$H$25</f>
        <v>80</v>
      </c>
      <c r="DV25" s="11">
        <f>DV5*$H$25</f>
        <v>80</v>
      </c>
      <c r="DW25" s="11">
        <f>DW5*$H$25</f>
        <v>80</v>
      </c>
      <c r="DX25" s="11">
        <f>DX5*$H$25</f>
        <v>80</v>
      </c>
      <c r="DY25" s="11">
        <f>DY5*$H$25</f>
        <v>80</v>
      </c>
      <c r="DZ25" s="11">
        <f>DZ5*$H$25</f>
        <v>80</v>
      </c>
      <c r="EA25" s="11">
        <f>EA5*$H$25</f>
        <v>80</v>
      </c>
      <c r="EB25" s="11">
        <f>EB5*$H$25</f>
        <v>80</v>
      </c>
      <c r="EC25" s="11">
        <f>EC5*$H$25</f>
        <v>80</v>
      </c>
      <c r="ED25" s="11">
        <f>ED5*$H$25</f>
        <v>80</v>
      </c>
      <c r="EE25" s="11">
        <f>EE5*$H$25</f>
        <v>80</v>
      </c>
      <c r="EF25" s="11">
        <f>EF5*$H$25</f>
        <v>80</v>
      </c>
      <c r="EG25" s="11">
        <f>EG5*$H$25</f>
        <v>80</v>
      </c>
      <c r="EH25" s="11">
        <f>EH5*$H$25</f>
        <v>80</v>
      </c>
      <c r="EI25" s="11">
        <f>EI5*$H$25</f>
        <v>80</v>
      </c>
      <c r="EJ25" s="11">
        <f>EJ5*$H$25</f>
        <v>80</v>
      </c>
      <c r="EK25" s="11">
        <f>EK5*$H$25</f>
        <v>80</v>
      </c>
      <c r="EL25" s="11">
        <f>EL5*$H$25</f>
        <v>80</v>
      </c>
      <c r="EM25" s="11">
        <f>EM5*$H$25</f>
        <v>80</v>
      </c>
      <c r="EN25" s="11">
        <f>EN5*$H$25</f>
        <v>80</v>
      </c>
      <c r="EO25" s="11">
        <f>EO5*$H$25</f>
        <v>80</v>
      </c>
      <c r="EP25" s="11">
        <f>EP5*$H$25</f>
        <v>80</v>
      </c>
      <c r="EQ25" s="11">
        <f>EQ5*$H$25</f>
        <v>80</v>
      </c>
      <c r="ER25" s="11">
        <f>ER5*$H$25</f>
        <v>80</v>
      </c>
      <c r="ES25" s="11">
        <f>ES5*$H$25</f>
        <v>80</v>
      </c>
      <c r="ET25" s="11">
        <f>ET5*$H$25</f>
        <v>80</v>
      </c>
      <c r="EU25" s="11">
        <f>EU5*$H$25</f>
        <v>80</v>
      </c>
      <c r="EV25" s="11">
        <f>EV5*$H$25</f>
        <v>80</v>
      </c>
      <c r="EW25" s="11">
        <f>EW5*$H$25</f>
        <v>80</v>
      </c>
      <c r="EX25" s="11">
        <f>EX5*$H$25</f>
        <v>80</v>
      </c>
      <c r="EY25" s="11">
        <f>EY5*$H$25</f>
        <v>0</v>
      </c>
      <c r="EZ25" s="11">
        <f>EZ5*$H$25</f>
        <v>0</v>
      </c>
      <c r="FA25" s="11">
        <f>FA5*$H$25</f>
        <v>0</v>
      </c>
      <c r="FB25" s="11">
        <f>FB5*$H$25</f>
        <v>0</v>
      </c>
      <c r="FC25" s="11">
        <f>FC5*$H$25</f>
        <v>0</v>
      </c>
      <c r="FD25" s="11">
        <f>FD5*$H$25</f>
        <v>0</v>
      </c>
      <c r="FE25" s="11">
        <f>FE5*$H$25</f>
        <v>0</v>
      </c>
      <c r="FF25" s="11">
        <f>FF5*$H$25</f>
        <v>0</v>
      </c>
      <c r="FG25" s="11">
        <f>FG5*$H$25</f>
        <v>0</v>
      </c>
      <c r="FH25" s="11">
        <f>FH5*$H$25</f>
        <v>0</v>
      </c>
      <c r="FI25" s="11">
        <f>FI5*$H$25</f>
        <v>0</v>
      </c>
      <c r="FJ25" s="11">
        <f>FJ5*$H$25</f>
        <v>0</v>
      </c>
      <c r="FK25" s="11">
        <f>FK5*$H$25</f>
        <v>0</v>
      </c>
      <c r="FL25" s="11">
        <f>FL5*$H$25</f>
        <v>0</v>
      </c>
      <c r="FM25" s="11">
        <f>FM5*$H$25</f>
        <v>0</v>
      </c>
      <c r="FN25" s="11">
        <f>FN5*$H$25</f>
        <v>0</v>
      </c>
      <c r="FO25" s="11">
        <f>FO5*$H$25</f>
        <v>0</v>
      </c>
      <c r="FP25" s="11">
        <f>FP5*$H$25</f>
        <v>0</v>
      </c>
      <c r="FQ25" s="11">
        <f>FQ5*$H$25</f>
        <v>0</v>
      </c>
      <c r="FR25" s="11">
        <f>FR5*$H$25</f>
        <v>0</v>
      </c>
      <c r="FS25" s="11">
        <f>FS5*$H$25</f>
        <v>0</v>
      </c>
      <c r="FT25" s="11">
        <f>FT5*$H$25</f>
        <v>0</v>
      </c>
      <c r="FU25" s="11">
        <f>FU5*$H$25</f>
        <v>0</v>
      </c>
      <c r="FV25" s="11">
        <f>FV5*$H$25</f>
        <v>0</v>
      </c>
      <c r="FW25" s="11">
        <f>FW5*$H$25</f>
        <v>0</v>
      </c>
    </row>
    <row r="27" spans="1:179" x14ac:dyDescent="0.35">
      <c r="A27" s="3" t="s">
        <v>82</v>
      </c>
    </row>
    <row r="28" spans="1:179" x14ac:dyDescent="0.35">
      <c r="B28" s="4" t="s">
        <v>96</v>
      </c>
    </row>
    <row r="29" spans="1:179" x14ac:dyDescent="0.35">
      <c r="C29" s="5" t="s">
        <v>83</v>
      </c>
      <c r="E29" s="5" t="s">
        <v>91</v>
      </c>
      <c r="L29" s="30">
        <f>(1+LOOKUP(L12,Assumptions!25:25,Assumptions!26:26))^(1/L13)-1</f>
        <v>4.9999999999998934E-3</v>
      </c>
      <c r="M29" s="30">
        <f>(1+LOOKUP(M12,Assumptions!25:25,Assumptions!26:26))^(1/M13)-1</f>
        <v>4.9999999999998934E-3</v>
      </c>
      <c r="N29" s="30">
        <f>(1+LOOKUP(N12,Assumptions!25:25,Assumptions!26:26))^(1/N13)-1</f>
        <v>4.9999999999998934E-3</v>
      </c>
      <c r="O29" s="30">
        <f>(1+LOOKUP(O12,Assumptions!25:25,Assumptions!26:26))^(1/O13)-1</f>
        <v>4.1571484472902043E-4</v>
      </c>
      <c r="P29" s="30">
        <f>(1+LOOKUP(P12,Assumptions!25:25,Assumptions!26:26))^(1/P13)-1</f>
        <v>4.1571484472902043E-4</v>
      </c>
      <c r="Q29" s="30">
        <f>(1+LOOKUP(Q12,Assumptions!25:25,Assumptions!26:26))^(1/Q13)-1</f>
        <v>4.1571484472902043E-4</v>
      </c>
      <c r="R29" s="30">
        <f>(1+LOOKUP(R12,Assumptions!25:25,Assumptions!26:26))^(1/R13)-1</f>
        <v>4.1571484472902043E-4</v>
      </c>
      <c r="S29" s="30">
        <f>(1+LOOKUP(S12,Assumptions!25:25,Assumptions!26:26))^(1/S13)-1</f>
        <v>4.1571484472902043E-4</v>
      </c>
      <c r="T29" s="30">
        <f>(1+LOOKUP(T12,Assumptions!25:25,Assumptions!26:26))^(1/T13)-1</f>
        <v>4.1571484472902043E-4</v>
      </c>
      <c r="U29" s="30">
        <f>(1+LOOKUP(U12,Assumptions!25:25,Assumptions!26:26))^(1/U13)-1</f>
        <v>4.1571484472902043E-4</v>
      </c>
      <c r="V29" s="30">
        <f>(1+LOOKUP(V12,Assumptions!25:25,Assumptions!26:26))^(1/V13)-1</f>
        <v>4.1571484472902043E-4</v>
      </c>
      <c r="W29" s="30">
        <f>(1+LOOKUP(W12,Assumptions!25:25,Assumptions!26:26))^(1/W13)-1</f>
        <v>4.1571484472902043E-4</v>
      </c>
      <c r="X29" s="30">
        <f>(1+LOOKUP(X12,Assumptions!25:25,Assumptions!26:26))^(1/X13)-1</f>
        <v>4.1571484472902043E-4</v>
      </c>
      <c r="Y29" s="30">
        <f>(1+LOOKUP(Y12,Assumptions!25:25,Assumptions!26:26))^(1/Y13)-1</f>
        <v>4.1571484472902043E-4</v>
      </c>
      <c r="Z29" s="30">
        <f>(1+LOOKUP(Z12,Assumptions!25:25,Assumptions!26:26))^(1/Z13)-1</f>
        <v>4.1571484472902043E-4</v>
      </c>
      <c r="AA29" s="30">
        <f>(1+LOOKUP(AA12,Assumptions!25:25,Assumptions!26:26))^(1/AA13)-1</f>
        <v>8.295381143461622E-4</v>
      </c>
      <c r="AB29" s="30">
        <f>(1+LOOKUP(AB12,Assumptions!25:25,Assumptions!26:26))^(1/AB13)-1</f>
        <v>8.295381143461622E-4</v>
      </c>
      <c r="AC29" s="30">
        <f>(1+LOOKUP(AC12,Assumptions!25:25,Assumptions!26:26))^(1/AC13)-1</f>
        <v>8.295381143461622E-4</v>
      </c>
      <c r="AD29" s="30">
        <f>(1+LOOKUP(AD12,Assumptions!25:25,Assumptions!26:26))^(1/AD13)-1</f>
        <v>8.295381143461622E-4</v>
      </c>
      <c r="AE29" s="30">
        <f>(1+LOOKUP(AE12,Assumptions!25:25,Assumptions!26:26))^(1/AE13)-1</f>
        <v>8.295381143461622E-4</v>
      </c>
      <c r="AF29" s="30">
        <f>(1+LOOKUP(AF12,Assumptions!25:25,Assumptions!26:26))^(1/AF13)-1</f>
        <v>8.295381143461622E-4</v>
      </c>
      <c r="AG29" s="30">
        <f>(1+LOOKUP(AG12,Assumptions!25:25,Assumptions!26:26))^(1/AG13)-1</f>
        <v>8.295381143461622E-4</v>
      </c>
      <c r="AH29" s="30">
        <f>(1+LOOKUP(AH12,Assumptions!25:25,Assumptions!26:26))^(1/AH13)-1</f>
        <v>8.295381143461622E-4</v>
      </c>
      <c r="AI29" s="30">
        <f>(1+LOOKUP(AI12,Assumptions!25:25,Assumptions!26:26))^(1/AI13)-1</f>
        <v>8.295381143461622E-4</v>
      </c>
      <c r="AJ29" s="30">
        <f>(1+LOOKUP(AJ12,Assumptions!25:25,Assumptions!26:26))^(1/AJ13)-1</f>
        <v>8.295381143461622E-4</v>
      </c>
      <c r="AK29" s="30">
        <f>(1+LOOKUP(AK12,Assumptions!25:25,Assumptions!26:26))^(1/AK13)-1</f>
        <v>8.295381143461622E-4</v>
      </c>
      <c r="AL29" s="30">
        <f>(1+LOOKUP(AL12,Assumptions!25:25,Assumptions!26:26))^(1/AL13)-1</f>
        <v>8.295381143461622E-4</v>
      </c>
      <c r="AM29" s="30">
        <f>(1+LOOKUP(AM12,Assumptions!25:25,Assumptions!26:26))^(1/AM13)-1</f>
        <v>8.295381143461622E-4</v>
      </c>
      <c r="AN29" s="30">
        <f>(1+LOOKUP(AN12,Assumptions!25:25,Assumptions!26:26))^(1/AN13)-1</f>
        <v>8.295381143461622E-4</v>
      </c>
      <c r="AO29" s="30">
        <f>(1+LOOKUP(AO12,Assumptions!25:25,Assumptions!26:26))^(1/AO13)-1</f>
        <v>8.295381143461622E-4</v>
      </c>
      <c r="AP29" s="30">
        <f>(1+LOOKUP(AP12,Assumptions!25:25,Assumptions!26:26))^(1/AP13)-1</f>
        <v>8.295381143461622E-4</v>
      </c>
      <c r="AQ29" s="30">
        <f>(1+LOOKUP(AQ12,Assumptions!25:25,Assumptions!26:26))^(1/AQ13)-1</f>
        <v>8.295381143461622E-4</v>
      </c>
      <c r="AR29" s="30">
        <f>(1+LOOKUP(AR12,Assumptions!25:25,Assumptions!26:26))^(1/AR13)-1</f>
        <v>8.295381143461622E-4</v>
      </c>
      <c r="AS29" s="30">
        <f>(1+LOOKUP(AS12,Assumptions!25:25,Assumptions!26:26))^(1/AS13)-1</f>
        <v>8.295381143461622E-4</v>
      </c>
      <c r="AT29" s="30">
        <f>(1+LOOKUP(AT12,Assumptions!25:25,Assumptions!26:26))^(1/AT13)-1</f>
        <v>8.295381143461622E-4</v>
      </c>
      <c r="AU29" s="30">
        <f>(1+LOOKUP(AU12,Assumptions!25:25,Assumptions!26:26))^(1/AU13)-1</f>
        <v>8.295381143461622E-4</v>
      </c>
      <c r="AV29" s="30">
        <f>(1+LOOKUP(AV12,Assumptions!25:25,Assumptions!26:26))^(1/AV13)-1</f>
        <v>8.295381143461622E-4</v>
      </c>
      <c r="AW29" s="30">
        <f>(1+LOOKUP(AW12,Assumptions!25:25,Assumptions!26:26))^(1/AW13)-1</f>
        <v>8.295381143461622E-4</v>
      </c>
      <c r="AX29" s="30">
        <f>(1+LOOKUP(AX12,Assumptions!25:25,Assumptions!26:26))^(1/AX13)-1</f>
        <v>8.295381143461622E-4</v>
      </c>
      <c r="AY29" s="30">
        <f>(1+LOOKUP(AY12,Assumptions!25:25,Assumptions!26:26))^(1/AY13)-1</f>
        <v>8.295381143461622E-4</v>
      </c>
      <c r="AZ29" s="30">
        <f>(1+LOOKUP(AZ12,Assumptions!25:25,Assumptions!26:26))^(1/AZ13)-1</f>
        <v>8.295381143461622E-4</v>
      </c>
      <c r="BA29" s="30">
        <f>(1+LOOKUP(BA12,Assumptions!25:25,Assumptions!26:26))^(1/BA13)-1</f>
        <v>8.295381143461622E-4</v>
      </c>
      <c r="BB29" s="30">
        <f>(1+LOOKUP(BB12,Assumptions!25:25,Assumptions!26:26))^(1/BB13)-1</f>
        <v>8.295381143461622E-4</v>
      </c>
      <c r="BC29" s="30">
        <f>(1+LOOKUP(BC12,Assumptions!25:25,Assumptions!26:26))^(1/BC13)-1</f>
        <v>2.4906793143211203E-3</v>
      </c>
      <c r="BD29" s="30">
        <f>(1+LOOKUP(BD12,Assumptions!25:25,Assumptions!26:26))^(1/BD13)-1</f>
        <v>2.4906793143211203E-3</v>
      </c>
      <c r="BE29" s="30">
        <f>(1+LOOKUP(BE12,Assumptions!25:25,Assumptions!26:26))^(1/BE13)-1</f>
        <v>2.4906793143211203E-3</v>
      </c>
      <c r="BF29" s="30">
        <f>(1+LOOKUP(BF12,Assumptions!25:25,Assumptions!26:26))^(1/BF13)-1</f>
        <v>2.4906793143211203E-3</v>
      </c>
      <c r="BG29" s="30">
        <f>(1+LOOKUP(BG12,Assumptions!25:25,Assumptions!26:26))^(1/BG13)-1</f>
        <v>2.4906793143211203E-3</v>
      </c>
      <c r="BH29" s="30">
        <f>(1+LOOKUP(BH12,Assumptions!25:25,Assumptions!26:26))^(1/BH13)-1</f>
        <v>2.4906793143211203E-3</v>
      </c>
      <c r="BI29" s="30">
        <f>(1+LOOKUP(BI12,Assumptions!25:25,Assumptions!26:26))^(1/BI13)-1</f>
        <v>2.4906793143211203E-3</v>
      </c>
      <c r="BJ29" s="30">
        <f>(1+LOOKUP(BJ12,Assumptions!25:25,Assumptions!26:26))^(1/BJ13)-1</f>
        <v>2.7387284930973088E-3</v>
      </c>
      <c r="BK29" s="30">
        <f>(1+LOOKUP(BK12,Assumptions!25:25,Assumptions!26:26))^(1/BK13)-1</f>
        <v>2.7387284930973088E-3</v>
      </c>
      <c r="BL29" s="30">
        <f>(1+LOOKUP(BL12,Assumptions!25:25,Assumptions!26:26))^(1/BL13)-1</f>
        <v>2.7387284930973088E-3</v>
      </c>
      <c r="BM29" s="30">
        <f>(1+LOOKUP(BM12,Assumptions!25:25,Assumptions!26:26))^(1/BM13)-1</f>
        <v>2.7387284930973088E-3</v>
      </c>
      <c r="BN29" s="30">
        <f>(1+LOOKUP(BN12,Assumptions!25:25,Assumptions!26:26))^(1/BN13)-1</f>
        <v>2.7387284930973088E-3</v>
      </c>
      <c r="BO29" s="30">
        <f>(1+LOOKUP(BO12,Assumptions!25:25,Assumptions!26:26))^(1/BO13)-1</f>
        <v>2.7387284930973088E-3</v>
      </c>
      <c r="BP29" s="30">
        <f>(1+LOOKUP(BP12,Assumptions!25:25,Assumptions!26:26))^(1/BP13)-1</f>
        <v>2.7387284930973088E-3</v>
      </c>
      <c r="BQ29" s="30">
        <f>(1+LOOKUP(BQ12,Assumptions!25:25,Assumptions!26:26))^(1/BQ13)-1</f>
        <v>2.7387284930973088E-3</v>
      </c>
      <c r="BR29" s="30">
        <f>(1+LOOKUP(BR12,Assumptions!25:25,Assumptions!26:26))^(1/BR13)-1</f>
        <v>2.7387284930973088E-3</v>
      </c>
      <c r="BS29" s="30">
        <f>(1+LOOKUP(BS12,Assumptions!25:25,Assumptions!26:26))^(1/BS13)-1</f>
        <v>2.7387284930973088E-3</v>
      </c>
      <c r="BT29" s="30">
        <f>(1+LOOKUP(BT12,Assumptions!25:25,Assumptions!26:26))^(1/BT13)-1</f>
        <v>2.7387284930973088E-3</v>
      </c>
      <c r="BU29" s="30">
        <f>(1+LOOKUP(BU12,Assumptions!25:25,Assumptions!26:26))^(1/BU13)-1</f>
        <v>2.7387284930973088E-3</v>
      </c>
      <c r="BV29" s="30">
        <f>(1+LOOKUP(BV12,Assumptions!25:25,Assumptions!26:26))^(1/BV13)-1</f>
        <v>2.7387284930973088E-3</v>
      </c>
      <c r="BW29" s="30">
        <f>(1+LOOKUP(BW12,Assumptions!25:25,Assumptions!26:26))^(1/BW13)-1</f>
        <v>2.7387284930973088E-3</v>
      </c>
      <c r="BX29" s="30">
        <f>(1+LOOKUP(BX12,Assumptions!25:25,Assumptions!26:26))^(1/BX13)-1</f>
        <v>2.7387284930973088E-3</v>
      </c>
      <c r="BY29" s="30">
        <f>(1+LOOKUP(BY12,Assumptions!25:25,Assumptions!26:26))^(1/BY13)-1</f>
        <v>2.7387284930973088E-3</v>
      </c>
      <c r="BZ29" s="30">
        <f>(1+LOOKUP(BZ12,Assumptions!25:25,Assumptions!26:26))^(1/BZ13)-1</f>
        <v>3.7290889380929837E-3</v>
      </c>
      <c r="CA29" s="30">
        <f>(1+LOOKUP(CA12,Assumptions!25:25,Assumptions!26:26))^(1/CA13)-1</f>
        <v>3.7290889380929837E-3</v>
      </c>
      <c r="CB29" s="30">
        <f>(1+LOOKUP(CB12,Assumptions!25:25,Assumptions!26:26))^(1/CB13)-1</f>
        <v>3.7290889380929837E-3</v>
      </c>
      <c r="CC29" s="30">
        <f>(1+LOOKUP(CC12,Assumptions!25:25,Assumptions!26:26))^(1/CC13)-1</f>
        <v>3.7290889380929837E-3</v>
      </c>
      <c r="CD29" s="30">
        <f>(1+LOOKUP(CD12,Assumptions!25:25,Assumptions!26:26))^(1/CD13)-1</f>
        <v>3.7290889380929837E-3</v>
      </c>
      <c r="CE29" s="30">
        <f>(1+LOOKUP(CE12,Assumptions!25:25,Assumptions!26:26))^(1/CE13)-1</f>
        <v>3.7290889380929837E-3</v>
      </c>
      <c r="CF29" s="30">
        <f>(1+LOOKUP(CF12,Assumptions!25:25,Assumptions!26:26))^(1/CF13)-1</f>
        <v>3.7290889380929837E-3</v>
      </c>
      <c r="CG29" s="30">
        <f>(1+LOOKUP(CG12,Assumptions!25:25,Assumptions!26:26))^(1/CG13)-1</f>
        <v>3.7290889380929837E-3</v>
      </c>
      <c r="CH29" s="30">
        <f>(1+LOOKUP(CH12,Assumptions!25:25,Assumptions!26:26))^(1/CH13)-1</f>
        <v>3.7290889380929837E-3</v>
      </c>
      <c r="CI29" s="30">
        <f>(1+LOOKUP(CI12,Assumptions!25:25,Assumptions!26:26))^(1/CI13)-1</f>
        <v>3.7290889380929837E-3</v>
      </c>
      <c r="CJ29" s="30">
        <f>(1+LOOKUP(CJ12,Assumptions!25:25,Assumptions!26:26))^(1/CJ13)-1</f>
        <v>3.7290889380929837E-3</v>
      </c>
      <c r="CK29" s="30">
        <f>(1+LOOKUP(CK12,Assumptions!25:25,Assumptions!26:26))^(1/CK13)-1</f>
        <v>3.7290889380929837E-3</v>
      </c>
      <c r="CL29" s="30">
        <f>(1+LOOKUP(CL12,Assumptions!25:25,Assumptions!26:26))^(1/CL13)-1</f>
        <v>3.7290889380929837E-3</v>
      </c>
      <c r="CM29" s="30">
        <f>(1+LOOKUP(CM12,Assumptions!25:25,Assumptions!26:26))^(1/CM13)-1</f>
        <v>3.7290889380929837E-3</v>
      </c>
      <c r="CN29" s="30">
        <f>(1+LOOKUP(CN12,Assumptions!25:25,Assumptions!26:26))^(1/CN13)-1</f>
        <v>3.7290889380929837E-3</v>
      </c>
      <c r="CO29" s="30">
        <f>(1+LOOKUP(CO12,Assumptions!25:25,Assumptions!26:26))^(1/CO13)-1</f>
        <v>3.7290889380929837E-3</v>
      </c>
      <c r="CP29" s="30">
        <f>(1+LOOKUP(CP12,Assumptions!25:25,Assumptions!26:26))^(1/CP13)-1</f>
        <v>4.4699400431826852E-3</v>
      </c>
      <c r="CQ29" s="30">
        <f>(1+LOOKUP(CQ12,Assumptions!25:25,Assumptions!26:26))^(1/CQ13)-1</f>
        <v>4.4699400431826852E-3</v>
      </c>
      <c r="CR29" s="30">
        <f>(1+LOOKUP(CR12,Assumptions!25:25,Assumptions!26:26))^(1/CR13)-1</f>
        <v>4.4699400431826852E-3</v>
      </c>
      <c r="CS29" s="30">
        <f>(1+LOOKUP(CS12,Assumptions!25:25,Assumptions!26:26))^(1/CS13)-1</f>
        <v>4.4699400431826852E-3</v>
      </c>
      <c r="CT29" s="30">
        <f>(1+LOOKUP(CT12,Assumptions!25:25,Assumptions!26:26))^(1/CT13)-1</f>
        <v>4.4699400431826852E-3</v>
      </c>
      <c r="CU29" s="30">
        <f>(1+LOOKUP(CU12,Assumptions!25:25,Assumptions!26:26))^(1/CU13)-1</f>
        <v>4.4699400431826852E-3</v>
      </c>
      <c r="CV29" s="30">
        <f>(1+LOOKUP(CV12,Assumptions!25:25,Assumptions!26:26))^(1/CV13)-1</f>
        <v>4.4699400431826852E-3</v>
      </c>
      <c r="CW29" s="30">
        <f>(1+LOOKUP(CW12,Assumptions!25:25,Assumptions!26:26))^(1/CW13)-1</f>
        <v>4.4699400431826852E-3</v>
      </c>
      <c r="CX29" s="30">
        <f>(1+LOOKUP(CX12,Assumptions!25:25,Assumptions!26:26))^(1/CX13)-1</f>
        <v>4.4699400431826852E-3</v>
      </c>
      <c r="CY29" s="30">
        <f>(1+LOOKUP(CY12,Assumptions!25:25,Assumptions!26:26))^(1/CY13)-1</f>
        <v>4.4699400431826852E-3</v>
      </c>
      <c r="CZ29" s="30">
        <f>(1+LOOKUP(CZ12,Assumptions!25:25,Assumptions!26:26))^(1/CZ13)-1</f>
        <v>4.4699400431826852E-3</v>
      </c>
      <c r="DA29" s="30">
        <f>(1+LOOKUP(DA12,Assumptions!25:25,Assumptions!26:26))^(1/DA13)-1</f>
        <v>4.4699400431826852E-3</v>
      </c>
      <c r="DB29" s="30">
        <f>(1+LOOKUP(DB12,Assumptions!25:25,Assumptions!26:26))^(1/DB13)-1</f>
        <v>4.4699400431826852E-3</v>
      </c>
      <c r="DC29" s="30">
        <f>(1+LOOKUP(DC12,Assumptions!25:25,Assumptions!26:26))^(1/DC13)-1</f>
        <v>4.4699400431826852E-3</v>
      </c>
      <c r="DD29" s="30">
        <f>(1+LOOKUP(DD12,Assumptions!25:25,Assumptions!26:26))^(1/DD13)-1</f>
        <v>4.4699400431826852E-3</v>
      </c>
      <c r="DE29" s="30">
        <f>(1+LOOKUP(DE12,Assumptions!25:25,Assumptions!26:26))^(1/DE13)-1</f>
        <v>4.4699400431826852E-3</v>
      </c>
      <c r="DF29" s="30">
        <f>(1+LOOKUP(DF12,Assumptions!25:25,Assumptions!26:26))^(1/DF13)-1</f>
        <v>4.4699400431826852E-3</v>
      </c>
      <c r="DG29" s="30">
        <f>(1+LOOKUP(DG12,Assumptions!25:25,Assumptions!26:26))^(1/DG13)-1</f>
        <v>4.4699400431826852E-3</v>
      </c>
      <c r="DH29" s="30">
        <f>(1+LOOKUP(DH12,Assumptions!25:25,Assumptions!26:26))^(1/DH13)-1</f>
        <v>4.4699400431826852E-3</v>
      </c>
      <c r="DI29" s="30">
        <f>(1+LOOKUP(DI12,Assumptions!25:25,Assumptions!26:26))^(1/DI13)-1</f>
        <v>4.4699400431826852E-3</v>
      </c>
      <c r="DJ29" s="30">
        <f>(1+LOOKUP(DJ12,Assumptions!25:25,Assumptions!26:26))^(1/DJ13)-1</f>
        <v>4.4699400431826852E-3</v>
      </c>
      <c r="DK29" s="30">
        <f>(1+LOOKUP(DK12,Assumptions!25:25,Assumptions!26:26))^(1/DK13)-1</f>
        <v>4.4699400431826852E-3</v>
      </c>
      <c r="DL29" s="30">
        <f>(1+LOOKUP(DL12,Assumptions!25:25,Assumptions!26:26))^(1/DL13)-1</f>
        <v>4.4699400431826852E-3</v>
      </c>
      <c r="DM29" s="30">
        <f>(1+LOOKUP(DM12,Assumptions!25:25,Assumptions!26:26))^(1/DM13)-1</f>
        <v>4.4699400431826852E-3</v>
      </c>
      <c r="DN29" s="30">
        <f>(1+LOOKUP(DN12,Assumptions!25:25,Assumptions!26:26))^(1/DN13)-1</f>
        <v>4.4699400431826852E-3</v>
      </c>
      <c r="DO29" s="30">
        <f>(1+LOOKUP(DO12,Assumptions!25:25,Assumptions!26:26))^(1/DO13)-1</f>
        <v>4.4699400431826852E-3</v>
      </c>
      <c r="DP29" s="30">
        <f>(1+LOOKUP(DP12,Assumptions!25:25,Assumptions!26:26))^(1/DP13)-1</f>
        <v>4.4699400431826852E-3</v>
      </c>
      <c r="DQ29" s="30">
        <f>(1+LOOKUP(DQ12,Assumptions!25:25,Assumptions!26:26))^(1/DQ13)-1</f>
        <v>4.4699400431826852E-3</v>
      </c>
      <c r="DR29" s="30">
        <f>(1+LOOKUP(DR12,Assumptions!25:25,Assumptions!26:26))^(1/DR13)-1</f>
        <v>4.4699400431826852E-3</v>
      </c>
      <c r="DS29" s="30">
        <f>(1+LOOKUP(DS12,Assumptions!25:25,Assumptions!26:26))^(1/DS13)-1</f>
        <v>4.4699400431826852E-3</v>
      </c>
      <c r="DT29" s="30">
        <f>(1+LOOKUP(DT12,Assumptions!25:25,Assumptions!26:26))^(1/DT13)-1</f>
        <v>4.4699400431826852E-3</v>
      </c>
      <c r="DU29" s="30">
        <f>(1+LOOKUP(DU12,Assumptions!25:25,Assumptions!26:26))^(1/DU13)-1</f>
        <v>4.4699400431826852E-3</v>
      </c>
      <c r="DV29" s="30">
        <f>(1+LOOKUP(DV12,Assumptions!25:25,Assumptions!26:26))^(1/DV13)-1</f>
        <v>4.4699400431826852E-3</v>
      </c>
      <c r="DW29" s="30">
        <f>(1+LOOKUP(DW12,Assumptions!25:25,Assumptions!26:26))^(1/DW13)-1</f>
        <v>4.4699400431826852E-3</v>
      </c>
      <c r="DX29" s="30">
        <f>(1+LOOKUP(DX12,Assumptions!25:25,Assumptions!26:26))^(1/DX13)-1</f>
        <v>4.4699400431826852E-3</v>
      </c>
      <c r="DY29" s="30">
        <f>(1+LOOKUP(DY12,Assumptions!25:25,Assumptions!26:26))^(1/DY13)-1</f>
        <v>4.4699400431826852E-3</v>
      </c>
      <c r="DZ29" s="30">
        <f>(1+LOOKUP(DZ12,Assumptions!25:25,Assumptions!26:26))^(1/DZ13)-1</f>
        <v>4.4699400431826852E-3</v>
      </c>
      <c r="EA29" s="30">
        <f>(1+LOOKUP(EA12,Assumptions!25:25,Assumptions!26:26))^(1/EA13)-1</f>
        <v>4.4699400431826852E-3</v>
      </c>
      <c r="EB29" s="30">
        <f>(1+LOOKUP(EB12,Assumptions!25:25,Assumptions!26:26))^(1/EB13)-1</f>
        <v>4.4699400431826852E-3</v>
      </c>
      <c r="EC29" s="30">
        <f>(1+LOOKUP(EC12,Assumptions!25:25,Assumptions!26:26))^(1/EC13)-1</f>
        <v>4.4699400431826852E-3</v>
      </c>
      <c r="ED29" s="30">
        <f>(1+LOOKUP(ED12,Assumptions!25:25,Assumptions!26:26))^(1/ED13)-1</f>
        <v>4.4699400431826852E-3</v>
      </c>
      <c r="EE29" s="30">
        <f>(1+LOOKUP(EE12,Assumptions!25:25,Assumptions!26:26))^(1/EE13)-1</f>
        <v>4.4699400431826852E-3</v>
      </c>
      <c r="EF29" s="30">
        <f>(1+LOOKUP(EF12,Assumptions!25:25,Assumptions!26:26))^(1/EF13)-1</f>
        <v>4.4699400431826852E-3</v>
      </c>
      <c r="EG29" s="30">
        <f>(1+LOOKUP(EG12,Assumptions!25:25,Assumptions!26:26))^(1/EG13)-1</f>
        <v>4.4699400431826852E-3</v>
      </c>
      <c r="EH29" s="30">
        <f>(1+LOOKUP(EH12,Assumptions!25:25,Assumptions!26:26))^(1/EH13)-1</f>
        <v>4.4699400431826852E-3</v>
      </c>
      <c r="EI29" s="30">
        <f>(1+LOOKUP(EI12,Assumptions!25:25,Assumptions!26:26))^(1/EI13)-1</f>
        <v>4.4699400431826852E-3</v>
      </c>
      <c r="EJ29" s="30">
        <f>(1+LOOKUP(EJ12,Assumptions!25:25,Assumptions!26:26))^(1/EJ13)-1</f>
        <v>4.4699400431826852E-3</v>
      </c>
      <c r="EK29" s="30">
        <f>(1+LOOKUP(EK12,Assumptions!25:25,Assumptions!26:26))^(1/EK13)-1</f>
        <v>4.4699400431826852E-3</v>
      </c>
      <c r="EL29" s="30">
        <f>(1+LOOKUP(EL12,Assumptions!25:25,Assumptions!26:26))^(1/EL13)-1</f>
        <v>4.4699400431826852E-3</v>
      </c>
      <c r="EM29" s="30">
        <f>(1+LOOKUP(EM12,Assumptions!25:25,Assumptions!26:26))^(1/EM13)-1</f>
        <v>4.4699400431826852E-3</v>
      </c>
      <c r="EN29" s="30">
        <f>(1+LOOKUP(EN12,Assumptions!25:25,Assumptions!26:26))^(1/EN13)-1</f>
        <v>4.4699400431826852E-3</v>
      </c>
      <c r="EO29" s="30">
        <f>(1+LOOKUP(EO12,Assumptions!25:25,Assumptions!26:26))^(1/EO13)-1</f>
        <v>4.4699400431826852E-3</v>
      </c>
      <c r="EP29" s="30">
        <f>(1+LOOKUP(EP12,Assumptions!25:25,Assumptions!26:26))^(1/EP13)-1</f>
        <v>4.4699400431826852E-3</v>
      </c>
      <c r="EQ29" s="30">
        <f>(1+LOOKUP(EQ12,Assumptions!25:25,Assumptions!26:26))^(1/EQ13)-1</f>
        <v>4.4699400431826852E-3</v>
      </c>
      <c r="ER29" s="30">
        <f>(1+LOOKUP(ER12,Assumptions!25:25,Assumptions!26:26))^(1/ER13)-1</f>
        <v>4.4699400431826852E-3</v>
      </c>
      <c r="ES29" s="30">
        <f>(1+LOOKUP(ES12,Assumptions!25:25,Assumptions!26:26))^(1/ES13)-1</f>
        <v>4.4699400431826852E-3</v>
      </c>
      <c r="ET29" s="30">
        <f>(1+LOOKUP(ET12,Assumptions!25:25,Assumptions!26:26))^(1/ET13)-1</f>
        <v>4.4699400431826852E-3</v>
      </c>
      <c r="EU29" s="30">
        <f>(1+LOOKUP(EU12,Assumptions!25:25,Assumptions!26:26))^(1/EU13)-1</f>
        <v>4.4699400431826852E-3</v>
      </c>
      <c r="EV29" s="30">
        <f>(1+LOOKUP(EV12,Assumptions!25:25,Assumptions!26:26))^(1/EV13)-1</f>
        <v>4.4699400431826852E-3</v>
      </c>
      <c r="EW29" s="30">
        <f>(1+LOOKUP(EW12,Assumptions!25:25,Assumptions!26:26))^(1/EW13)-1</f>
        <v>4.4699400431826852E-3</v>
      </c>
      <c r="EX29" s="30">
        <f>(1+LOOKUP(EX12,Assumptions!25:25,Assumptions!26:26))^(1/EX13)-1</f>
        <v>4.4699400431826852E-3</v>
      </c>
      <c r="EY29" s="30">
        <f>(1+LOOKUP(EY12,Assumptions!25:25,Assumptions!26:26))^(1/EY13)-1</f>
        <v>1.8000000000000016E-2</v>
      </c>
      <c r="EZ29" s="30">
        <f>(1+LOOKUP(EZ12,Assumptions!25:25,Assumptions!26:26))^(1/EZ13)-1</f>
        <v>1.8000000000000016E-2</v>
      </c>
      <c r="FA29" s="30">
        <f>(1+LOOKUP(FA12,Assumptions!25:25,Assumptions!26:26))^(1/FA13)-1</f>
        <v>1.8000000000000016E-2</v>
      </c>
      <c r="FB29" s="30">
        <f>(1+LOOKUP(FB12,Assumptions!25:25,Assumptions!26:26))^(1/FB13)-1</f>
        <v>1.8000000000000016E-2</v>
      </c>
      <c r="FC29" s="30">
        <f>(1+LOOKUP(FC12,Assumptions!25:25,Assumptions!26:26))^(1/FC13)-1</f>
        <v>1.8000000000000016E-2</v>
      </c>
      <c r="FD29" s="30">
        <f>(1+LOOKUP(FD12,Assumptions!25:25,Assumptions!26:26))^(1/FD13)-1</f>
        <v>1.8000000000000016E-2</v>
      </c>
      <c r="FE29" s="30">
        <f>(1+LOOKUP(FE12,Assumptions!25:25,Assumptions!26:26))^(1/FE13)-1</f>
        <v>1.8000000000000016E-2</v>
      </c>
      <c r="FF29" s="30">
        <f>(1+LOOKUP(FF12,Assumptions!25:25,Assumptions!26:26))^(1/FF13)-1</f>
        <v>1.8000000000000016E-2</v>
      </c>
      <c r="FG29" s="30">
        <f>(1+LOOKUP(FG12,Assumptions!25:25,Assumptions!26:26))^(1/FG13)-1</f>
        <v>1.8000000000000016E-2</v>
      </c>
      <c r="FH29" s="30">
        <f>(1+LOOKUP(FH12,Assumptions!25:25,Assumptions!26:26))^(1/FH13)-1</f>
        <v>1.8000000000000016E-2</v>
      </c>
      <c r="FI29" s="30">
        <f>(1+LOOKUP(FI12,Assumptions!25:25,Assumptions!26:26))^(1/FI13)-1</f>
        <v>1.8000000000000016E-2</v>
      </c>
      <c r="FJ29" s="30">
        <f>(1+LOOKUP(FJ12,Assumptions!25:25,Assumptions!26:26))^(1/FJ13)-1</f>
        <v>1.8000000000000016E-2</v>
      </c>
      <c r="FK29" s="30">
        <f>(1+LOOKUP(FK12,Assumptions!25:25,Assumptions!26:26))^(1/FK13)-1</f>
        <v>1.8000000000000016E-2</v>
      </c>
      <c r="FL29" s="30">
        <f>(1+LOOKUP(FL12,Assumptions!25:25,Assumptions!26:26))^(1/FL13)-1</f>
        <v>1.8000000000000016E-2</v>
      </c>
      <c r="FM29" s="30">
        <f>(1+LOOKUP(FM12,Assumptions!25:25,Assumptions!26:26))^(1/FM13)-1</f>
        <v>1.8000000000000016E-2</v>
      </c>
      <c r="FN29" s="30">
        <f>(1+LOOKUP(FN12,Assumptions!25:25,Assumptions!26:26))^(1/FN13)-1</f>
        <v>1.8000000000000016E-2</v>
      </c>
      <c r="FO29" s="30">
        <f>(1+LOOKUP(FO12,Assumptions!25:25,Assumptions!26:26))^(1/FO13)-1</f>
        <v>1.8000000000000016E-2</v>
      </c>
      <c r="FP29" s="30">
        <f>(1+LOOKUP(FP12,Assumptions!25:25,Assumptions!26:26))^(1/FP13)-1</f>
        <v>1.8000000000000016E-2</v>
      </c>
      <c r="FQ29" s="30">
        <f>(1+LOOKUP(FQ12,Assumptions!25:25,Assumptions!26:26))^(1/FQ13)-1</f>
        <v>1.8000000000000016E-2</v>
      </c>
      <c r="FR29" s="30">
        <f>(1+LOOKUP(FR12,Assumptions!25:25,Assumptions!26:26))^(1/FR13)-1</f>
        <v>1.8000000000000016E-2</v>
      </c>
      <c r="FS29" s="30">
        <f>(1+LOOKUP(FS12,Assumptions!25:25,Assumptions!26:26))^(1/FS13)-1</f>
        <v>1.8000000000000016E-2</v>
      </c>
      <c r="FT29" s="30">
        <f>(1+LOOKUP(FT12,Assumptions!25:25,Assumptions!26:26))^(1/FT13)-1</f>
        <v>1.8000000000000016E-2</v>
      </c>
      <c r="FU29" s="30">
        <f>(1+LOOKUP(FU12,Assumptions!25:25,Assumptions!26:26))^(1/FU13)-1</f>
        <v>1.8000000000000016E-2</v>
      </c>
      <c r="FV29" s="30">
        <f>(1+LOOKUP(FV12,Assumptions!25:25,Assumptions!26:26))^(1/FV13)-1</f>
        <v>1.8000000000000016E-2</v>
      </c>
      <c r="FW29" s="30">
        <f>(1+LOOKUP(FW12,Assumptions!25:25,Assumptions!26:26))^(1/FW13)-1</f>
        <v>1.8000000000000016E-2</v>
      </c>
    </row>
    <row r="30" spans="1:179" x14ac:dyDescent="0.35">
      <c r="C30" s="5" t="s">
        <v>84</v>
      </c>
      <c r="E30" s="5" t="s">
        <v>91</v>
      </c>
      <c r="L30" s="30">
        <f>(1+LOOKUP(L12,Assumptions!25:25,Assumptions!27:27))^(1/L13)-1</f>
        <v>4.9999999999998934E-3</v>
      </c>
      <c r="M30" s="30">
        <f>(1+LOOKUP(M12,Assumptions!25:25,Assumptions!27:27))^(1/M13)-1</f>
        <v>4.9999999999998934E-3</v>
      </c>
      <c r="N30" s="30">
        <f>(1+LOOKUP(N12,Assumptions!25:25,Assumptions!27:27))^(1/N13)-1</f>
        <v>4.9999999999998934E-3</v>
      </c>
      <c r="O30" s="30">
        <f>(1+LOOKUP(O12,Assumptions!25:25,Assumptions!27:27))^(1/O13)-1</f>
        <v>4.1571484472902043E-4</v>
      </c>
      <c r="P30" s="30">
        <f>(1+LOOKUP(P12,Assumptions!25:25,Assumptions!27:27))^(1/P13)-1</f>
        <v>4.1571484472902043E-4</v>
      </c>
      <c r="Q30" s="30">
        <f>(1+LOOKUP(Q12,Assumptions!25:25,Assumptions!27:27))^(1/Q13)-1</f>
        <v>4.1571484472902043E-4</v>
      </c>
      <c r="R30" s="30">
        <f>(1+LOOKUP(R12,Assumptions!25:25,Assumptions!27:27))^(1/R13)-1</f>
        <v>4.1571484472902043E-4</v>
      </c>
      <c r="S30" s="30">
        <f>(1+LOOKUP(S12,Assumptions!25:25,Assumptions!27:27))^(1/S13)-1</f>
        <v>4.1571484472902043E-4</v>
      </c>
      <c r="T30" s="30">
        <f>(1+LOOKUP(T12,Assumptions!25:25,Assumptions!27:27))^(1/T13)-1</f>
        <v>4.1571484472902043E-4</v>
      </c>
      <c r="U30" s="30">
        <f>(1+LOOKUP(U12,Assumptions!25:25,Assumptions!27:27))^(1/U13)-1</f>
        <v>4.1571484472902043E-4</v>
      </c>
      <c r="V30" s="30">
        <f>(1+LOOKUP(V12,Assumptions!25:25,Assumptions!27:27))^(1/V13)-1</f>
        <v>4.1571484472902043E-4</v>
      </c>
      <c r="W30" s="30">
        <f>(1+LOOKUP(W12,Assumptions!25:25,Assumptions!27:27))^(1/W13)-1</f>
        <v>4.1571484472902043E-4</v>
      </c>
      <c r="X30" s="30">
        <f>(1+LOOKUP(X12,Assumptions!25:25,Assumptions!27:27))^(1/X13)-1</f>
        <v>4.1571484472902043E-4</v>
      </c>
      <c r="Y30" s="30">
        <f>(1+LOOKUP(Y12,Assumptions!25:25,Assumptions!27:27))^(1/Y13)-1</f>
        <v>4.1571484472902043E-4</v>
      </c>
      <c r="Z30" s="30">
        <f>(1+LOOKUP(Z12,Assumptions!25:25,Assumptions!27:27))^(1/Z13)-1</f>
        <v>4.1571484472902043E-4</v>
      </c>
      <c r="AA30" s="30">
        <f>(1+LOOKUP(AA12,Assumptions!25:25,Assumptions!27:27))^(1/AA13)-1</f>
        <v>8.295381143461622E-4</v>
      </c>
      <c r="AB30" s="30">
        <f>(1+LOOKUP(AB12,Assumptions!25:25,Assumptions!27:27))^(1/AB13)-1</f>
        <v>8.295381143461622E-4</v>
      </c>
      <c r="AC30" s="30">
        <f>(1+LOOKUP(AC12,Assumptions!25:25,Assumptions!27:27))^(1/AC13)-1</f>
        <v>8.295381143461622E-4</v>
      </c>
      <c r="AD30" s="30">
        <f>(1+LOOKUP(AD12,Assumptions!25:25,Assumptions!27:27))^(1/AD13)-1</f>
        <v>8.295381143461622E-4</v>
      </c>
      <c r="AE30" s="30">
        <f>(1+LOOKUP(AE12,Assumptions!25:25,Assumptions!27:27))^(1/AE13)-1</f>
        <v>8.295381143461622E-4</v>
      </c>
      <c r="AF30" s="30">
        <f>(1+LOOKUP(AF12,Assumptions!25:25,Assumptions!27:27))^(1/AF13)-1</f>
        <v>8.295381143461622E-4</v>
      </c>
      <c r="AG30" s="30">
        <f>(1+LOOKUP(AG12,Assumptions!25:25,Assumptions!27:27))^(1/AG13)-1</f>
        <v>8.295381143461622E-4</v>
      </c>
      <c r="AH30" s="30">
        <f>(1+LOOKUP(AH12,Assumptions!25:25,Assumptions!27:27))^(1/AH13)-1</f>
        <v>8.295381143461622E-4</v>
      </c>
      <c r="AI30" s="30">
        <f>(1+LOOKUP(AI12,Assumptions!25:25,Assumptions!27:27))^(1/AI13)-1</f>
        <v>8.295381143461622E-4</v>
      </c>
      <c r="AJ30" s="30">
        <f>(1+LOOKUP(AJ12,Assumptions!25:25,Assumptions!27:27))^(1/AJ13)-1</f>
        <v>8.295381143461622E-4</v>
      </c>
      <c r="AK30" s="30">
        <f>(1+LOOKUP(AK12,Assumptions!25:25,Assumptions!27:27))^(1/AK13)-1</f>
        <v>8.295381143461622E-4</v>
      </c>
      <c r="AL30" s="30">
        <f>(1+LOOKUP(AL12,Assumptions!25:25,Assumptions!27:27))^(1/AL13)-1</f>
        <v>8.295381143461622E-4</v>
      </c>
      <c r="AM30" s="30">
        <f>(1+LOOKUP(AM12,Assumptions!25:25,Assumptions!27:27))^(1/AM13)-1</f>
        <v>8.295381143461622E-4</v>
      </c>
      <c r="AN30" s="30">
        <f>(1+LOOKUP(AN12,Assumptions!25:25,Assumptions!27:27))^(1/AN13)-1</f>
        <v>8.295381143461622E-4</v>
      </c>
      <c r="AO30" s="30">
        <f>(1+LOOKUP(AO12,Assumptions!25:25,Assumptions!27:27))^(1/AO13)-1</f>
        <v>8.295381143461622E-4</v>
      </c>
      <c r="AP30" s="30">
        <f>(1+LOOKUP(AP12,Assumptions!25:25,Assumptions!27:27))^(1/AP13)-1</f>
        <v>8.295381143461622E-4</v>
      </c>
      <c r="AQ30" s="30">
        <f>(1+LOOKUP(AQ12,Assumptions!25:25,Assumptions!27:27))^(1/AQ13)-1</f>
        <v>8.295381143461622E-4</v>
      </c>
      <c r="AR30" s="30">
        <f>(1+LOOKUP(AR12,Assumptions!25:25,Assumptions!27:27))^(1/AR13)-1</f>
        <v>8.295381143461622E-4</v>
      </c>
      <c r="AS30" s="30">
        <f>(1+LOOKUP(AS12,Assumptions!25:25,Assumptions!27:27))^(1/AS13)-1</f>
        <v>8.295381143461622E-4</v>
      </c>
      <c r="AT30" s="30">
        <f>(1+LOOKUP(AT12,Assumptions!25:25,Assumptions!27:27))^(1/AT13)-1</f>
        <v>8.295381143461622E-4</v>
      </c>
      <c r="AU30" s="30">
        <f>(1+LOOKUP(AU12,Assumptions!25:25,Assumptions!27:27))^(1/AU13)-1</f>
        <v>8.295381143461622E-4</v>
      </c>
      <c r="AV30" s="30">
        <f>(1+LOOKUP(AV12,Assumptions!25:25,Assumptions!27:27))^(1/AV13)-1</f>
        <v>8.295381143461622E-4</v>
      </c>
      <c r="AW30" s="30">
        <f>(1+LOOKUP(AW12,Assumptions!25:25,Assumptions!27:27))^(1/AW13)-1</f>
        <v>8.295381143461622E-4</v>
      </c>
      <c r="AX30" s="30">
        <f>(1+LOOKUP(AX12,Assumptions!25:25,Assumptions!27:27))^(1/AX13)-1</f>
        <v>8.295381143461622E-4</v>
      </c>
      <c r="AY30" s="30">
        <f>(1+LOOKUP(AY12,Assumptions!25:25,Assumptions!27:27))^(1/AY13)-1</f>
        <v>8.295381143461622E-4</v>
      </c>
      <c r="AZ30" s="30">
        <f>(1+LOOKUP(AZ12,Assumptions!25:25,Assumptions!27:27))^(1/AZ13)-1</f>
        <v>8.295381143461622E-4</v>
      </c>
      <c r="BA30" s="30">
        <f>(1+LOOKUP(BA12,Assumptions!25:25,Assumptions!27:27))^(1/BA13)-1</f>
        <v>8.295381143461622E-4</v>
      </c>
      <c r="BB30" s="30">
        <f>(1+LOOKUP(BB12,Assumptions!25:25,Assumptions!27:27))^(1/BB13)-1</f>
        <v>8.295381143461622E-4</v>
      </c>
      <c r="BC30" s="30">
        <f>(1+LOOKUP(BC12,Assumptions!25:25,Assumptions!27:27))^(1/BC13)-1</f>
        <v>2.4906793143211203E-3</v>
      </c>
      <c r="BD30" s="30">
        <f>(1+LOOKUP(BD12,Assumptions!25:25,Assumptions!27:27))^(1/BD13)-1</f>
        <v>2.4906793143211203E-3</v>
      </c>
      <c r="BE30" s="30">
        <f>(1+LOOKUP(BE12,Assumptions!25:25,Assumptions!27:27))^(1/BE13)-1</f>
        <v>2.4906793143211203E-3</v>
      </c>
      <c r="BF30" s="30">
        <f>(1+LOOKUP(BF12,Assumptions!25:25,Assumptions!27:27))^(1/BF13)-1</f>
        <v>2.4906793143211203E-3</v>
      </c>
      <c r="BG30" s="30">
        <f>(1+LOOKUP(BG12,Assumptions!25:25,Assumptions!27:27))^(1/BG13)-1</f>
        <v>2.4906793143211203E-3</v>
      </c>
      <c r="BH30" s="30">
        <f>(1+LOOKUP(BH12,Assumptions!25:25,Assumptions!27:27))^(1/BH13)-1</f>
        <v>2.4906793143211203E-3</v>
      </c>
      <c r="BI30" s="30">
        <f>(1+LOOKUP(BI12,Assumptions!25:25,Assumptions!27:27))^(1/BI13)-1</f>
        <v>2.4906793143211203E-3</v>
      </c>
      <c r="BJ30" s="30">
        <f>(1+LOOKUP(BJ12,Assumptions!25:25,Assumptions!27:27))^(1/BJ13)-1</f>
        <v>2.7387284930973088E-3</v>
      </c>
      <c r="BK30" s="30">
        <f>(1+LOOKUP(BK12,Assumptions!25:25,Assumptions!27:27))^(1/BK13)-1</f>
        <v>2.7387284930973088E-3</v>
      </c>
      <c r="BL30" s="30">
        <f>(1+LOOKUP(BL12,Assumptions!25:25,Assumptions!27:27))^(1/BL13)-1</f>
        <v>2.7387284930973088E-3</v>
      </c>
      <c r="BM30" s="30">
        <f>(1+LOOKUP(BM12,Assumptions!25:25,Assumptions!27:27))^(1/BM13)-1</f>
        <v>2.7387284930973088E-3</v>
      </c>
      <c r="BN30" s="30">
        <f>(1+LOOKUP(BN12,Assumptions!25:25,Assumptions!27:27))^(1/BN13)-1</f>
        <v>2.7387284930973088E-3</v>
      </c>
      <c r="BO30" s="30">
        <f>(1+LOOKUP(BO12,Assumptions!25:25,Assumptions!27:27))^(1/BO13)-1</f>
        <v>2.7387284930973088E-3</v>
      </c>
      <c r="BP30" s="30">
        <f>(1+LOOKUP(BP12,Assumptions!25:25,Assumptions!27:27))^(1/BP13)-1</f>
        <v>2.7387284930973088E-3</v>
      </c>
      <c r="BQ30" s="30">
        <f>(1+LOOKUP(BQ12,Assumptions!25:25,Assumptions!27:27))^(1/BQ13)-1</f>
        <v>2.7387284930973088E-3</v>
      </c>
      <c r="BR30" s="30">
        <f>(1+LOOKUP(BR12,Assumptions!25:25,Assumptions!27:27))^(1/BR13)-1</f>
        <v>2.7387284930973088E-3</v>
      </c>
      <c r="BS30" s="30">
        <f>(1+LOOKUP(BS12,Assumptions!25:25,Assumptions!27:27))^(1/BS13)-1</f>
        <v>2.7387284930973088E-3</v>
      </c>
      <c r="BT30" s="30">
        <f>(1+LOOKUP(BT12,Assumptions!25:25,Assumptions!27:27))^(1/BT13)-1</f>
        <v>2.7387284930973088E-3</v>
      </c>
      <c r="BU30" s="30">
        <f>(1+LOOKUP(BU12,Assumptions!25:25,Assumptions!27:27))^(1/BU13)-1</f>
        <v>2.7387284930973088E-3</v>
      </c>
      <c r="BV30" s="30">
        <f>(1+LOOKUP(BV12,Assumptions!25:25,Assumptions!27:27))^(1/BV13)-1</f>
        <v>2.7387284930973088E-3</v>
      </c>
      <c r="BW30" s="30">
        <f>(1+LOOKUP(BW12,Assumptions!25:25,Assumptions!27:27))^(1/BW13)-1</f>
        <v>2.7387284930973088E-3</v>
      </c>
      <c r="BX30" s="30">
        <f>(1+LOOKUP(BX12,Assumptions!25:25,Assumptions!27:27))^(1/BX13)-1</f>
        <v>2.7387284930973088E-3</v>
      </c>
      <c r="BY30" s="30">
        <f>(1+LOOKUP(BY12,Assumptions!25:25,Assumptions!27:27))^(1/BY13)-1</f>
        <v>2.7387284930973088E-3</v>
      </c>
      <c r="BZ30" s="30">
        <f>(1+LOOKUP(BZ12,Assumptions!25:25,Assumptions!27:27))^(1/BZ13)-1</f>
        <v>3.7290889380929837E-3</v>
      </c>
      <c r="CA30" s="30">
        <f>(1+LOOKUP(CA12,Assumptions!25:25,Assumptions!27:27))^(1/CA13)-1</f>
        <v>3.7290889380929837E-3</v>
      </c>
      <c r="CB30" s="30">
        <f>(1+LOOKUP(CB12,Assumptions!25:25,Assumptions!27:27))^(1/CB13)-1</f>
        <v>3.7290889380929837E-3</v>
      </c>
      <c r="CC30" s="30">
        <f>(1+LOOKUP(CC12,Assumptions!25:25,Assumptions!27:27))^(1/CC13)-1</f>
        <v>3.7290889380929837E-3</v>
      </c>
      <c r="CD30" s="30">
        <f>(1+LOOKUP(CD12,Assumptions!25:25,Assumptions!27:27))^(1/CD13)-1</f>
        <v>3.7290889380929837E-3</v>
      </c>
      <c r="CE30" s="30">
        <f>(1+LOOKUP(CE12,Assumptions!25:25,Assumptions!27:27))^(1/CE13)-1</f>
        <v>3.7290889380929837E-3</v>
      </c>
      <c r="CF30" s="30">
        <f>(1+LOOKUP(CF12,Assumptions!25:25,Assumptions!27:27))^(1/CF13)-1</f>
        <v>3.7290889380929837E-3</v>
      </c>
      <c r="CG30" s="30">
        <f>(1+LOOKUP(CG12,Assumptions!25:25,Assumptions!27:27))^(1/CG13)-1</f>
        <v>3.7290889380929837E-3</v>
      </c>
      <c r="CH30" s="30">
        <f>(1+LOOKUP(CH12,Assumptions!25:25,Assumptions!27:27))^(1/CH13)-1</f>
        <v>3.7290889380929837E-3</v>
      </c>
      <c r="CI30" s="30">
        <f>(1+LOOKUP(CI12,Assumptions!25:25,Assumptions!27:27))^(1/CI13)-1</f>
        <v>3.7290889380929837E-3</v>
      </c>
      <c r="CJ30" s="30">
        <f>(1+LOOKUP(CJ12,Assumptions!25:25,Assumptions!27:27))^(1/CJ13)-1</f>
        <v>3.7290889380929837E-3</v>
      </c>
      <c r="CK30" s="30">
        <f>(1+LOOKUP(CK12,Assumptions!25:25,Assumptions!27:27))^(1/CK13)-1</f>
        <v>3.7290889380929837E-3</v>
      </c>
      <c r="CL30" s="30">
        <f>(1+LOOKUP(CL12,Assumptions!25:25,Assumptions!27:27))^(1/CL13)-1</f>
        <v>3.7290889380929837E-3</v>
      </c>
      <c r="CM30" s="30">
        <f>(1+LOOKUP(CM12,Assumptions!25:25,Assumptions!27:27))^(1/CM13)-1</f>
        <v>3.7290889380929837E-3</v>
      </c>
      <c r="CN30" s="30">
        <f>(1+LOOKUP(CN12,Assumptions!25:25,Assumptions!27:27))^(1/CN13)-1</f>
        <v>3.7290889380929837E-3</v>
      </c>
      <c r="CO30" s="30">
        <f>(1+LOOKUP(CO12,Assumptions!25:25,Assumptions!27:27))^(1/CO13)-1</f>
        <v>3.7290889380929837E-3</v>
      </c>
      <c r="CP30" s="30">
        <f>(1+LOOKUP(CP12,Assumptions!25:25,Assumptions!27:27))^(1/CP13)-1</f>
        <v>4.9629315732038215E-3</v>
      </c>
      <c r="CQ30" s="30">
        <f>(1+LOOKUP(CQ12,Assumptions!25:25,Assumptions!27:27))^(1/CQ13)-1</f>
        <v>4.9629315732038215E-3</v>
      </c>
      <c r="CR30" s="30">
        <f>(1+LOOKUP(CR12,Assumptions!25:25,Assumptions!27:27))^(1/CR13)-1</f>
        <v>4.9629315732038215E-3</v>
      </c>
      <c r="CS30" s="30">
        <f>(1+LOOKUP(CS12,Assumptions!25:25,Assumptions!27:27))^(1/CS13)-1</f>
        <v>4.9629315732038215E-3</v>
      </c>
      <c r="CT30" s="30">
        <f>(1+LOOKUP(CT12,Assumptions!25:25,Assumptions!27:27))^(1/CT13)-1</f>
        <v>4.9629315732038215E-3</v>
      </c>
      <c r="CU30" s="30">
        <f>(1+LOOKUP(CU12,Assumptions!25:25,Assumptions!27:27))^(1/CU13)-1</f>
        <v>4.9629315732038215E-3</v>
      </c>
      <c r="CV30" s="30">
        <f>(1+LOOKUP(CV12,Assumptions!25:25,Assumptions!27:27))^(1/CV13)-1</f>
        <v>4.9629315732038215E-3</v>
      </c>
      <c r="CW30" s="30">
        <f>(1+LOOKUP(CW12,Assumptions!25:25,Assumptions!27:27))^(1/CW13)-1</f>
        <v>4.9629315732038215E-3</v>
      </c>
      <c r="CX30" s="30">
        <f>(1+LOOKUP(CX12,Assumptions!25:25,Assumptions!27:27))^(1/CX13)-1</f>
        <v>4.9629315732038215E-3</v>
      </c>
      <c r="CY30" s="30">
        <f>(1+LOOKUP(CY12,Assumptions!25:25,Assumptions!27:27))^(1/CY13)-1</f>
        <v>4.9629315732038215E-3</v>
      </c>
      <c r="CZ30" s="30">
        <f>(1+LOOKUP(CZ12,Assumptions!25:25,Assumptions!27:27))^(1/CZ13)-1</f>
        <v>4.9629315732038215E-3</v>
      </c>
      <c r="DA30" s="30">
        <f>(1+LOOKUP(DA12,Assumptions!25:25,Assumptions!27:27))^(1/DA13)-1</f>
        <v>4.9629315732038215E-3</v>
      </c>
      <c r="DB30" s="30">
        <f>(1+LOOKUP(DB12,Assumptions!25:25,Assumptions!27:27))^(1/DB13)-1</f>
        <v>4.9629315732038215E-3</v>
      </c>
      <c r="DC30" s="30">
        <f>(1+LOOKUP(DC12,Assumptions!25:25,Assumptions!27:27))^(1/DC13)-1</f>
        <v>4.9629315732038215E-3</v>
      </c>
      <c r="DD30" s="30">
        <f>(1+LOOKUP(DD12,Assumptions!25:25,Assumptions!27:27))^(1/DD13)-1</f>
        <v>4.9629315732038215E-3</v>
      </c>
      <c r="DE30" s="30">
        <f>(1+LOOKUP(DE12,Assumptions!25:25,Assumptions!27:27))^(1/DE13)-1</f>
        <v>4.9629315732038215E-3</v>
      </c>
      <c r="DF30" s="30">
        <f>(1+LOOKUP(DF12,Assumptions!25:25,Assumptions!27:27))^(1/DF13)-1</f>
        <v>5.4551986478605929E-3</v>
      </c>
      <c r="DG30" s="30">
        <f>(1+LOOKUP(DG12,Assumptions!25:25,Assumptions!27:27))^(1/DG13)-1</f>
        <v>5.4551986478605929E-3</v>
      </c>
      <c r="DH30" s="30">
        <f>(1+LOOKUP(DH12,Assumptions!25:25,Assumptions!27:27))^(1/DH13)-1</f>
        <v>5.4551986478605929E-3</v>
      </c>
      <c r="DI30" s="30">
        <f>(1+LOOKUP(DI12,Assumptions!25:25,Assumptions!27:27))^(1/DI13)-1</f>
        <v>5.4551986478605929E-3</v>
      </c>
      <c r="DJ30" s="30">
        <f>(1+LOOKUP(DJ12,Assumptions!25:25,Assumptions!27:27))^(1/DJ13)-1</f>
        <v>5.4551986478605929E-3</v>
      </c>
      <c r="DK30" s="30">
        <f>(1+LOOKUP(DK12,Assumptions!25:25,Assumptions!27:27))^(1/DK13)-1</f>
        <v>5.4551986478605929E-3</v>
      </c>
      <c r="DL30" s="30">
        <f>(1+LOOKUP(DL12,Assumptions!25:25,Assumptions!27:27))^(1/DL13)-1</f>
        <v>5.4551986478605929E-3</v>
      </c>
      <c r="DM30" s="30">
        <f>(1+LOOKUP(DM12,Assumptions!25:25,Assumptions!27:27))^(1/DM13)-1</f>
        <v>5.4551986478605929E-3</v>
      </c>
      <c r="DN30" s="30">
        <f>(1+LOOKUP(DN12,Assumptions!25:25,Assumptions!27:27))^(1/DN13)-1</f>
        <v>5.4551986478605929E-3</v>
      </c>
      <c r="DO30" s="30">
        <f>(1+LOOKUP(DO12,Assumptions!25:25,Assumptions!27:27))^(1/DO13)-1</f>
        <v>5.4551986478605929E-3</v>
      </c>
      <c r="DP30" s="30">
        <f>(1+LOOKUP(DP12,Assumptions!25:25,Assumptions!27:27))^(1/DP13)-1</f>
        <v>5.4551986478605929E-3</v>
      </c>
      <c r="DQ30" s="30">
        <f>(1+LOOKUP(DQ12,Assumptions!25:25,Assumptions!27:27))^(1/DQ13)-1</f>
        <v>5.4551986478605929E-3</v>
      </c>
      <c r="DR30" s="30">
        <f>(1+LOOKUP(DR12,Assumptions!25:25,Assumptions!27:27))^(1/DR13)-1</f>
        <v>5.4551986478605929E-3</v>
      </c>
      <c r="DS30" s="30">
        <f>(1+LOOKUP(DS12,Assumptions!25:25,Assumptions!27:27))^(1/DS13)-1</f>
        <v>5.4551986478605929E-3</v>
      </c>
      <c r="DT30" s="30">
        <f>(1+LOOKUP(DT12,Assumptions!25:25,Assumptions!27:27))^(1/DT13)-1</f>
        <v>5.4551986478605929E-3</v>
      </c>
      <c r="DU30" s="30">
        <f>(1+LOOKUP(DU12,Assumptions!25:25,Assumptions!27:27))^(1/DU13)-1</f>
        <v>5.4551986478605929E-3</v>
      </c>
      <c r="DV30" s="30">
        <f>(1+LOOKUP(DV12,Assumptions!25:25,Assumptions!27:27))^(1/DV13)-1</f>
        <v>5.4551986478605929E-3</v>
      </c>
      <c r="DW30" s="30">
        <f>(1+LOOKUP(DW12,Assumptions!25:25,Assumptions!27:27))^(1/DW13)-1</f>
        <v>5.4551986478605929E-3</v>
      </c>
      <c r="DX30" s="30">
        <f>(1+LOOKUP(DX12,Assumptions!25:25,Assumptions!27:27))^(1/DX13)-1</f>
        <v>5.4551986478605929E-3</v>
      </c>
      <c r="DY30" s="30">
        <f>(1+LOOKUP(DY12,Assumptions!25:25,Assumptions!27:27))^(1/DY13)-1</f>
        <v>5.4551986478605929E-3</v>
      </c>
      <c r="DZ30" s="30">
        <f>(1+LOOKUP(DZ12,Assumptions!25:25,Assumptions!27:27))^(1/DZ13)-1</f>
        <v>5.4551986478605929E-3</v>
      </c>
      <c r="EA30" s="30">
        <f>(1+LOOKUP(EA12,Assumptions!25:25,Assumptions!27:27))^(1/EA13)-1</f>
        <v>5.4551986478605929E-3</v>
      </c>
      <c r="EB30" s="30">
        <f>(1+LOOKUP(EB12,Assumptions!25:25,Assumptions!27:27))^(1/EB13)-1</f>
        <v>5.4551986478605929E-3</v>
      </c>
      <c r="EC30" s="30">
        <f>(1+LOOKUP(EC12,Assumptions!25:25,Assumptions!27:27))^(1/EC13)-1</f>
        <v>5.4551986478605929E-3</v>
      </c>
      <c r="ED30" s="30">
        <f>(1+LOOKUP(ED12,Assumptions!25:25,Assumptions!27:27))^(1/ED13)-1</f>
        <v>5.4551986478605929E-3</v>
      </c>
      <c r="EE30" s="30">
        <f>(1+LOOKUP(EE12,Assumptions!25:25,Assumptions!27:27))^(1/EE13)-1</f>
        <v>5.4551986478605929E-3</v>
      </c>
      <c r="EF30" s="30">
        <f>(1+LOOKUP(EF12,Assumptions!25:25,Assumptions!27:27))^(1/EF13)-1</f>
        <v>5.4551986478605929E-3</v>
      </c>
      <c r="EG30" s="30">
        <f>(1+LOOKUP(EG12,Assumptions!25:25,Assumptions!27:27))^(1/EG13)-1</f>
        <v>5.4551986478605929E-3</v>
      </c>
      <c r="EH30" s="30">
        <f>(1+LOOKUP(EH12,Assumptions!25:25,Assumptions!27:27))^(1/EH13)-1</f>
        <v>5.4551986478605929E-3</v>
      </c>
      <c r="EI30" s="30">
        <f>(1+LOOKUP(EI12,Assumptions!25:25,Assumptions!27:27))^(1/EI13)-1</f>
        <v>5.4551986478605929E-3</v>
      </c>
      <c r="EJ30" s="30">
        <f>(1+LOOKUP(EJ12,Assumptions!25:25,Assumptions!27:27))^(1/EJ13)-1</f>
        <v>5.4551986478605929E-3</v>
      </c>
      <c r="EK30" s="30">
        <f>(1+LOOKUP(EK12,Assumptions!25:25,Assumptions!27:27))^(1/EK13)-1</f>
        <v>5.4551986478605929E-3</v>
      </c>
      <c r="EL30" s="30">
        <f>(1+LOOKUP(EL12,Assumptions!25:25,Assumptions!27:27))^(1/EL13)-1</f>
        <v>5.4551986478605929E-3</v>
      </c>
      <c r="EM30" s="30">
        <f>(1+LOOKUP(EM12,Assumptions!25:25,Assumptions!27:27))^(1/EM13)-1</f>
        <v>5.4551986478605929E-3</v>
      </c>
      <c r="EN30" s="30">
        <f>(1+LOOKUP(EN12,Assumptions!25:25,Assumptions!27:27))^(1/EN13)-1</f>
        <v>5.4551986478605929E-3</v>
      </c>
      <c r="EO30" s="30">
        <f>(1+LOOKUP(EO12,Assumptions!25:25,Assumptions!27:27))^(1/EO13)-1</f>
        <v>5.4551986478605929E-3</v>
      </c>
      <c r="EP30" s="30">
        <f>(1+LOOKUP(EP12,Assumptions!25:25,Assumptions!27:27))^(1/EP13)-1</f>
        <v>5.4551986478605929E-3</v>
      </c>
      <c r="EQ30" s="30">
        <f>(1+LOOKUP(EQ12,Assumptions!25:25,Assumptions!27:27))^(1/EQ13)-1</f>
        <v>5.4551986478605929E-3</v>
      </c>
      <c r="ER30" s="30">
        <f>(1+LOOKUP(ER12,Assumptions!25:25,Assumptions!27:27))^(1/ER13)-1</f>
        <v>5.4551986478605929E-3</v>
      </c>
      <c r="ES30" s="30">
        <f>(1+LOOKUP(ES12,Assumptions!25:25,Assumptions!27:27))^(1/ES13)-1</f>
        <v>5.4551986478605929E-3</v>
      </c>
      <c r="ET30" s="30">
        <f>(1+LOOKUP(ET12,Assumptions!25:25,Assumptions!27:27))^(1/ET13)-1</f>
        <v>5.4551986478605929E-3</v>
      </c>
      <c r="EU30" s="30">
        <f>(1+LOOKUP(EU12,Assumptions!25:25,Assumptions!27:27))^(1/EU13)-1</f>
        <v>5.4551986478605929E-3</v>
      </c>
      <c r="EV30" s="30">
        <f>(1+LOOKUP(EV12,Assumptions!25:25,Assumptions!27:27))^(1/EV13)-1</f>
        <v>5.4551986478605929E-3</v>
      </c>
      <c r="EW30" s="30">
        <f>(1+LOOKUP(EW12,Assumptions!25:25,Assumptions!27:27))^(1/EW13)-1</f>
        <v>5.4551986478605929E-3</v>
      </c>
      <c r="EX30" s="30">
        <f>(1+LOOKUP(EX12,Assumptions!25:25,Assumptions!27:27))^(1/EX13)-1</f>
        <v>5.4551986478605929E-3</v>
      </c>
      <c r="EY30" s="30">
        <f>(1+LOOKUP(EY12,Assumptions!25:25,Assumptions!27:27))^(1/EY13)-1</f>
        <v>2.200000000000002E-2</v>
      </c>
      <c r="EZ30" s="30">
        <f>(1+LOOKUP(EZ12,Assumptions!25:25,Assumptions!27:27))^(1/EZ13)-1</f>
        <v>2.200000000000002E-2</v>
      </c>
      <c r="FA30" s="30">
        <f>(1+LOOKUP(FA12,Assumptions!25:25,Assumptions!27:27))^(1/FA13)-1</f>
        <v>2.200000000000002E-2</v>
      </c>
      <c r="FB30" s="30">
        <f>(1+LOOKUP(FB12,Assumptions!25:25,Assumptions!27:27))^(1/FB13)-1</f>
        <v>2.200000000000002E-2</v>
      </c>
      <c r="FC30" s="30">
        <f>(1+LOOKUP(FC12,Assumptions!25:25,Assumptions!27:27))^(1/FC13)-1</f>
        <v>2.200000000000002E-2</v>
      </c>
      <c r="FD30" s="30">
        <f>(1+LOOKUP(FD12,Assumptions!25:25,Assumptions!27:27))^(1/FD13)-1</f>
        <v>2.200000000000002E-2</v>
      </c>
      <c r="FE30" s="30">
        <f>(1+LOOKUP(FE12,Assumptions!25:25,Assumptions!27:27))^(1/FE13)-1</f>
        <v>2.200000000000002E-2</v>
      </c>
      <c r="FF30" s="30">
        <f>(1+LOOKUP(FF12,Assumptions!25:25,Assumptions!27:27))^(1/FF13)-1</f>
        <v>2.200000000000002E-2</v>
      </c>
      <c r="FG30" s="30">
        <f>(1+LOOKUP(FG12,Assumptions!25:25,Assumptions!27:27))^(1/FG13)-1</f>
        <v>2.200000000000002E-2</v>
      </c>
      <c r="FH30" s="30">
        <f>(1+LOOKUP(FH12,Assumptions!25:25,Assumptions!27:27))^(1/FH13)-1</f>
        <v>2.200000000000002E-2</v>
      </c>
      <c r="FI30" s="30">
        <f>(1+LOOKUP(FI12,Assumptions!25:25,Assumptions!27:27))^(1/FI13)-1</f>
        <v>2.200000000000002E-2</v>
      </c>
      <c r="FJ30" s="30">
        <f>(1+LOOKUP(FJ12,Assumptions!25:25,Assumptions!27:27))^(1/FJ13)-1</f>
        <v>2.200000000000002E-2</v>
      </c>
      <c r="FK30" s="30">
        <f>(1+LOOKUP(FK12,Assumptions!25:25,Assumptions!27:27))^(1/FK13)-1</f>
        <v>2.200000000000002E-2</v>
      </c>
      <c r="FL30" s="30">
        <f>(1+LOOKUP(FL12,Assumptions!25:25,Assumptions!27:27))^(1/FL13)-1</f>
        <v>2.200000000000002E-2</v>
      </c>
      <c r="FM30" s="30">
        <f>(1+LOOKUP(FM12,Assumptions!25:25,Assumptions!27:27))^(1/FM13)-1</f>
        <v>2.200000000000002E-2</v>
      </c>
      <c r="FN30" s="30">
        <f>(1+LOOKUP(FN12,Assumptions!25:25,Assumptions!27:27))^(1/FN13)-1</f>
        <v>2.200000000000002E-2</v>
      </c>
      <c r="FO30" s="30">
        <f>(1+LOOKUP(FO12,Assumptions!25:25,Assumptions!27:27))^(1/FO13)-1</f>
        <v>2.200000000000002E-2</v>
      </c>
      <c r="FP30" s="30">
        <f>(1+LOOKUP(FP12,Assumptions!25:25,Assumptions!27:27))^(1/FP13)-1</f>
        <v>2.200000000000002E-2</v>
      </c>
      <c r="FQ30" s="30">
        <f>(1+LOOKUP(FQ12,Assumptions!25:25,Assumptions!27:27))^(1/FQ13)-1</f>
        <v>2.200000000000002E-2</v>
      </c>
      <c r="FR30" s="30">
        <f>(1+LOOKUP(FR12,Assumptions!25:25,Assumptions!27:27))^(1/FR13)-1</f>
        <v>2.200000000000002E-2</v>
      </c>
      <c r="FS30" s="30">
        <f>(1+LOOKUP(FS12,Assumptions!25:25,Assumptions!27:27))^(1/FS13)-1</f>
        <v>2.200000000000002E-2</v>
      </c>
      <c r="FT30" s="30">
        <f>(1+LOOKUP(FT12,Assumptions!25:25,Assumptions!27:27))^(1/FT13)-1</f>
        <v>2.200000000000002E-2</v>
      </c>
      <c r="FU30" s="30">
        <f>(1+LOOKUP(FU12,Assumptions!25:25,Assumptions!27:27))^(1/FU13)-1</f>
        <v>2.200000000000002E-2</v>
      </c>
      <c r="FV30" s="30">
        <f>(1+LOOKUP(FV12,Assumptions!25:25,Assumptions!27:27))^(1/FV13)-1</f>
        <v>2.200000000000002E-2</v>
      </c>
      <c r="FW30" s="30">
        <f>(1+LOOKUP(FW12,Assumptions!25:25,Assumptions!27:27))^(1/FW13)-1</f>
        <v>2.200000000000002E-2</v>
      </c>
    </row>
    <row r="31" spans="1:179" x14ac:dyDescent="0.35">
      <c r="C31" s="5" t="s">
        <v>85</v>
      </c>
      <c r="E31" s="5" t="s">
        <v>92</v>
      </c>
      <c r="K31" s="5">
        <v>1</v>
      </c>
      <c r="L31" s="11">
        <f>K31*(1+L29)</f>
        <v>1.0049999999999999</v>
      </c>
      <c r="M31" s="11">
        <f t="shared" ref="M31:BX31" si="70">L31*(1+M29)</f>
        <v>1.0100249999999997</v>
      </c>
      <c r="N31" s="11">
        <f t="shared" si="70"/>
        <v>1.0150751249999996</v>
      </c>
      <c r="O31" s="11">
        <f t="shared" si="70"/>
        <v>1.0154971067979772</v>
      </c>
      <c r="P31" s="11">
        <f t="shared" si="70"/>
        <v>1.0159192640200525</v>
      </c>
      <c r="Q31" s="11">
        <f t="shared" si="70"/>
        <v>1.0163415967391518</v>
      </c>
      <c r="R31" s="11">
        <f t="shared" si="70"/>
        <v>1.0167641050282319</v>
      </c>
      <c r="S31" s="11">
        <f t="shared" si="70"/>
        <v>1.0171867889602797</v>
      </c>
      <c r="T31" s="11">
        <f t="shared" si="70"/>
        <v>1.0176096486083128</v>
      </c>
      <c r="U31" s="11">
        <f t="shared" si="70"/>
        <v>1.0180326840453788</v>
      </c>
      <c r="V31" s="11">
        <f t="shared" si="70"/>
        <v>1.0184558953445557</v>
      </c>
      <c r="W31" s="11">
        <f t="shared" si="70"/>
        <v>1.0188792825789523</v>
      </c>
      <c r="X31" s="11">
        <f t="shared" si="70"/>
        <v>1.0193028458217073</v>
      </c>
      <c r="Y31" s="11">
        <f t="shared" si="70"/>
        <v>1.0197265851459898</v>
      </c>
      <c r="Z31" s="11">
        <f t="shared" si="70"/>
        <v>1.0201505006249998</v>
      </c>
      <c r="AA31" s="11">
        <f t="shared" si="70"/>
        <v>1.0209967543476375</v>
      </c>
      <c r="AB31" s="11">
        <f t="shared" si="70"/>
        <v>1.0218437100699926</v>
      </c>
      <c r="AC31" s="11">
        <f t="shared" si="70"/>
        <v>1.0226913683744006</v>
      </c>
      <c r="AD31" s="11">
        <f t="shared" si="70"/>
        <v>1.0235397298436799</v>
      </c>
      <c r="AE31" s="11">
        <f t="shared" si="70"/>
        <v>1.0243887950611328</v>
      </c>
      <c r="AF31" s="11">
        <f t="shared" si="70"/>
        <v>1.0252385646105451</v>
      </c>
      <c r="AG31" s="11">
        <f t="shared" si="70"/>
        <v>1.026089039076187</v>
      </c>
      <c r="AH31" s="11">
        <f t="shared" si="70"/>
        <v>1.0269402190428134</v>
      </c>
      <c r="AI31" s="11">
        <f t="shared" si="70"/>
        <v>1.0277921050956644</v>
      </c>
      <c r="AJ31" s="11">
        <f t="shared" si="70"/>
        <v>1.0286446978204653</v>
      </c>
      <c r="AK31" s="11">
        <f t="shared" si="70"/>
        <v>1.0294979978034275</v>
      </c>
      <c r="AL31" s="11">
        <f t="shared" si="70"/>
        <v>1.0303520056312485</v>
      </c>
      <c r="AM31" s="11">
        <f t="shared" si="70"/>
        <v>1.0312067218911127</v>
      </c>
      <c r="AN31" s="11">
        <f t="shared" si="70"/>
        <v>1.0320621471706914</v>
      </c>
      <c r="AO31" s="11">
        <f t="shared" si="70"/>
        <v>1.0329182820581435</v>
      </c>
      <c r="AP31" s="11">
        <f t="shared" si="70"/>
        <v>1.0337751271421156</v>
      </c>
      <c r="AQ31" s="11">
        <f t="shared" si="70"/>
        <v>1.0346326830117429</v>
      </c>
      <c r="AR31" s="11">
        <f t="shared" si="70"/>
        <v>1.0354909502566494</v>
      </c>
      <c r="AS31" s="11">
        <f t="shared" si="70"/>
        <v>1.0363499294669478</v>
      </c>
      <c r="AT31" s="11">
        <f t="shared" si="70"/>
        <v>1.0372096212332407</v>
      </c>
      <c r="AU31" s="11">
        <f t="shared" si="70"/>
        <v>1.0380700261466203</v>
      </c>
      <c r="AV31" s="11">
        <f t="shared" si="70"/>
        <v>1.0389311447986691</v>
      </c>
      <c r="AW31" s="11">
        <f t="shared" si="70"/>
        <v>1.039792977781461</v>
      </c>
      <c r="AX31" s="11">
        <f t="shared" si="70"/>
        <v>1.0406555256875603</v>
      </c>
      <c r="AY31" s="11">
        <f t="shared" si="70"/>
        <v>1.041518789110023</v>
      </c>
      <c r="AZ31" s="11">
        <f t="shared" si="70"/>
        <v>1.0423827686423974</v>
      </c>
      <c r="BA31" s="11">
        <f t="shared" si="70"/>
        <v>1.043247464878724</v>
      </c>
      <c r="BB31" s="11">
        <f t="shared" si="70"/>
        <v>1.0441128784135358</v>
      </c>
      <c r="BC31" s="11">
        <f t="shared" si="70"/>
        <v>1.0467134287616167</v>
      </c>
      <c r="BD31" s="11">
        <f t="shared" si="70"/>
        <v>1.0493204562466554</v>
      </c>
      <c r="BE31" s="11">
        <f t="shared" si="70"/>
        <v>1.0519339770011229</v>
      </c>
      <c r="BF31" s="11">
        <f t="shared" si="70"/>
        <v>1.0545540071976711</v>
      </c>
      <c r="BG31" s="11">
        <f t="shared" si="70"/>
        <v>1.0571805630492328</v>
      </c>
      <c r="BH31" s="11">
        <f t="shared" si="70"/>
        <v>1.059813660809122</v>
      </c>
      <c r="BI31" s="11">
        <f t="shared" si="70"/>
        <v>1.0624533167711343</v>
      </c>
      <c r="BJ31" s="11">
        <f t="shared" si="70"/>
        <v>1.0653630879423612</v>
      </c>
      <c r="BK31" s="11">
        <f t="shared" si="70"/>
        <v>1.068280828186803</v>
      </c>
      <c r="BL31" s="11">
        <f t="shared" si="70"/>
        <v>1.0712065593295879</v>
      </c>
      <c r="BM31" s="11">
        <f t="shared" si="70"/>
        <v>1.0741403032556165</v>
      </c>
      <c r="BN31" s="11">
        <f t="shared" si="70"/>
        <v>1.0770820819097269</v>
      </c>
      <c r="BO31" s="11">
        <f t="shared" si="70"/>
        <v>1.0800319172968575</v>
      </c>
      <c r="BP31" s="11">
        <f t="shared" si="70"/>
        <v>1.0829898314822131</v>
      </c>
      <c r="BQ31" s="11">
        <f t="shared" si="70"/>
        <v>1.0859558465914281</v>
      </c>
      <c r="BR31" s="11">
        <f t="shared" si="70"/>
        <v>1.0889299848107337</v>
      </c>
      <c r="BS31" s="11">
        <f t="shared" si="70"/>
        <v>1.0919122683871227</v>
      </c>
      <c r="BT31" s="11">
        <f t="shared" si="70"/>
        <v>1.094902719628517</v>
      </c>
      <c r="BU31" s="11">
        <f t="shared" si="70"/>
        <v>1.0979013609039334</v>
      </c>
      <c r="BV31" s="11">
        <f t="shared" si="70"/>
        <v>1.1009082146436513</v>
      </c>
      <c r="BW31" s="11">
        <f t="shared" si="70"/>
        <v>1.1039233033393807</v>
      </c>
      <c r="BX31" s="11">
        <f t="shared" si="70"/>
        <v>1.1069466495444304</v>
      </c>
      <c r="BY31" s="11">
        <f t="shared" ref="BY31:DG31" si="71">BX31*(1+BY29)</f>
        <v>1.1099782758738763</v>
      </c>
      <c r="BZ31" s="11">
        <f t="shared" si="71"/>
        <v>1.1141174835839611</v>
      </c>
      <c r="CA31" s="11">
        <f t="shared" si="71"/>
        <v>1.11827212676773</v>
      </c>
      <c r="CB31" s="11">
        <f t="shared" si="71"/>
        <v>1.1224422629854374</v>
      </c>
      <c r="CC31" s="11">
        <f t="shared" si="71"/>
        <v>1.1266279500119845</v>
      </c>
      <c r="CD31" s="11">
        <f t="shared" si="71"/>
        <v>1.1308292458377205</v>
      </c>
      <c r="CE31" s="11">
        <f t="shared" si="71"/>
        <v>1.1350462086692459</v>
      </c>
      <c r="CF31" s="11">
        <f t="shared" si="71"/>
        <v>1.1392788969302188</v>
      </c>
      <c r="CG31" s="11">
        <f t="shared" si="71"/>
        <v>1.1435273692621641</v>
      </c>
      <c r="CH31" s="11">
        <f t="shared" si="71"/>
        <v>1.1477916845252862</v>
      </c>
      <c r="CI31" s="11">
        <f t="shared" si="71"/>
        <v>1.1520719017992846</v>
      </c>
      <c r="CJ31" s="11">
        <f t="shared" si="71"/>
        <v>1.156368080384172</v>
      </c>
      <c r="CK31" s="11">
        <f t="shared" si="71"/>
        <v>1.1606802798010964</v>
      </c>
      <c r="CL31" s="11">
        <f t="shared" si="71"/>
        <v>1.1650085597931654</v>
      </c>
      <c r="CM31" s="11">
        <f t="shared" si="71"/>
        <v>1.1693529803262737</v>
      </c>
      <c r="CN31" s="11">
        <f t="shared" si="71"/>
        <v>1.1737136015899345</v>
      </c>
      <c r="CO31" s="11">
        <f t="shared" si="71"/>
        <v>1.1780904839981128</v>
      </c>
      <c r="CP31" s="11">
        <f t="shared" si="71"/>
        <v>1.1833564778270285</v>
      </c>
      <c r="CQ31" s="11">
        <f t="shared" si="71"/>
        <v>1.1886460103326271</v>
      </c>
      <c r="CR31" s="11">
        <f t="shared" si="71"/>
        <v>1.1939591867313821</v>
      </c>
      <c r="CS31" s="11">
        <f t="shared" si="71"/>
        <v>1.1992961127100785</v>
      </c>
      <c r="CT31" s="11">
        <f t="shared" si="71"/>
        <v>1.2046568944279146</v>
      </c>
      <c r="CU31" s="11">
        <f t="shared" si="71"/>
        <v>1.2100416385186139</v>
      </c>
      <c r="CV31" s="11">
        <f t="shared" si="71"/>
        <v>1.2154504520925467</v>
      </c>
      <c r="CW31" s="11">
        <f t="shared" si="71"/>
        <v>1.2208834427388595</v>
      </c>
      <c r="CX31" s="11">
        <f t="shared" si="71"/>
        <v>1.2263407185276167</v>
      </c>
      <c r="CY31" s="11">
        <f t="shared" si="71"/>
        <v>1.2318223880119488</v>
      </c>
      <c r="CZ31" s="11">
        <f t="shared" si="71"/>
        <v>1.2373285602302122</v>
      </c>
      <c r="DA31" s="11">
        <f t="shared" si="71"/>
        <v>1.2428593447081588</v>
      </c>
      <c r="DB31" s="11">
        <f t="shared" si="71"/>
        <v>1.2484148514611135</v>
      </c>
      <c r="DC31" s="11">
        <f t="shared" si="71"/>
        <v>1.2539951909961635</v>
      </c>
      <c r="DD31" s="11">
        <f t="shared" si="71"/>
        <v>1.2596004743143558</v>
      </c>
      <c r="DE31" s="11">
        <f t="shared" si="71"/>
        <v>1.2652308129129055</v>
      </c>
      <c r="DF31" s="11">
        <f t="shared" si="71"/>
        <v>1.2708863187874135</v>
      </c>
      <c r="DG31" s="11">
        <f t="shared" si="71"/>
        <v>1.2765671044340945</v>
      </c>
      <c r="DH31" s="11">
        <f t="shared" ref="DH31:FS31" si="72">DG31*(1+DH29)</f>
        <v>1.2822732828520143</v>
      </c>
      <c r="DI31" s="11">
        <f t="shared" si="72"/>
        <v>1.2880049675453378</v>
      </c>
      <c r="DJ31" s="11">
        <f t="shared" si="72"/>
        <v>1.2937622725255868</v>
      </c>
      <c r="DK31" s="11">
        <f t="shared" si="72"/>
        <v>1.299545312313908</v>
      </c>
      <c r="DL31" s="11">
        <f t="shared" si="72"/>
        <v>1.3053542019433504</v>
      </c>
      <c r="DM31" s="11">
        <f t="shared" si="72"/>
        <v>1.3111890569611537</v>
      </c>
      <c r="DN31" s="11">
        <f t="shared" si="72"/>
        <v>1.3170499934310473</v>
      </c>
      <c r="DO31" s="11">
        <f t="shared" si="72"/>
        <v>1.3229371279355582</v>
      </c>
      <c r="DP31" s="11">
        <f t="shared" si="72"/>
        <v>1.3288505775783304</v>
      </c>
      <c r="DQ31" s="11">
        <f t="shared" si="72"/>
        <v>1.3347904599864542</v>
      </c>
      <c r="DR31" s="11">
        <f t="shared" si="72"/>
        <v>1.3407568933128058</v>
      </c>
      <c r="DS31" s="11">
        <f t="shared" si="72"/>
        <v>1.346749996238398</v>
      </c>
      <c r="DT31" s="11">
        <f t="shared" si="72"/>
        <v>1.3527698879747401</v>
      </c>
      <c r="DU31" s="11">
        <f t="shared" si="72"/>
        <v>1.35881668826621</v>
      </c>
      <c r="DV31" s="11">
        <f t="shared" si="72"/>
        <v>1.3648905173924362</v>
      </c>
      <c r="DW31" s="11">
        <f t="shared" si="72"/>
        <v>1.3709914961706891</v>
      </c>
      <c r="DX31" s="11">
        <f t="shared" si="72"/>
        <v>1.3771197459582853</v>
      </c>
      <c r="DY31" s="11">
        <f t="shared" si="72"/>
        <v>1.3832753886550018</v>
      </c>
      <c r="DZ31" s="11">
        <f t="shared" si="72"/>
        <v>1.3894585467054998</v>
      </c>
      <c r="EA31" s="11">
        <f t="shared" si="72"/>
        <v>1.3956693431017613</v>
      </c>
      <c r="EB31" s="11">
        <f t="shared" si="72"/>
        <v>1.4019079013855342</v>
      </c>
      <c r="EC31" s="11">
        <f t="shared" si="72"/>
        <v>1.4081743456507916</v>
      </c>
      <c r="ED31" s="11">
        <f t="shared" si="72"/>
        <v>1.4144688005461987</v>
      </c>
      <c r="EE31" s="11">
        <f t="shared" si="72"/>
        <v>1.4207913912775927</v>
      </c>
      <c r="EF31" s="11">
        <f t="shared" si="72"/>
        <v>1.4271422436104737</v>
      </c>
      <c r="EG31" s="11">
        <f t="shared" si="72"/>
        <v>1.4335214838725057</v>
      </c>
      <c r="EH31" s="11">
        <f t="shared" si="72"/>
        <v>1.4399292389560301</v>
      </c>
      <c r="EI31" s="11">
        <f t="shared" si="72"/>
        <v>1.4463656363205892</v>
      </c>
      <c r="EJ31" s="11">
        <f t="shared" si="72"/>
        <v>1.4528308039954621</v>
      </c>
      <c r="EK31" s="11">
        <f t="shared" si="72"/>
        <v>1.4593248705822106</v>
      </c>
      <c r="EL31" s="11">
        <f t="shared" si="72"/>
        <v>1.4658479652572385</v>
      </c>
      <c r="EM31" s="11">
        <f t="shared" si="72"/>
        <v>1.4724002177743596</v>
      </c>
      <c r="EN31" s="11">
        <f t="shared" si="72"/>
        <v>1.4789817584673801</v>
      </c>
      <c r="EO31" s="11">
        <f t="shared" si="72"/>
        <v>1.4855927182526902</v>
      </c>
      <c r="EP31" s="11">
        <f t="shared" si="72"/>
        <v>1.4922332286318685</v>
      </c>
      <c r="EQ31" s="11">
        <f t="shared" si="72"/>
        <v>1.4989034216942978</v>
      </c>
      <c r="ER31" s="11">
        <f t="shared" si="72"/>
        <v>1.5056034301197927</v>
      </c>
      <c r="ES31" s="11">
        <f t="shared" si="72"/>
        <v>1.5123333871812383</v>
      </c>
      <c r="ET31" s="11">
        <f t="shared" si="72"/>
        <v>1.5190934267472418</v>
      </c>
      <c r="EU31" s="11">
        <f t="shared" si="72"/>
        <v>1.5258836832847948</v>
      </c>
      <c r="EV31" s="11">
        <f t="shared" si="72"/>
        <v>1.5327042918619487</v>
      </c>
      <c r="EW31" s="11">
        <f t="shared" si="72"/>
        <v>1.5395553881505004</v>
      </c>
      <c r="EX31" s="11">
        <f t="shared" si="72"/>
        <v>1.5464371084286921</v>
      </c>
      <c r="EY31" s="11">
        <f t="shared" si="72"/>
        <v>1.5742729763804086</v>
      </c>
      <c r="EZ31" s="11">
        <f t="shared" si="72"/>
        <v>1.6026098899552561</v>
      </c>
      <c r="FA31" s="11">
        <f t="shared" si="72"/>
        <v>1.6314568679744508</v>
      </c>
      <c r="FB31" s="11">
        <f t="shared" si="72"/>
        <v>1.6608230915979909</v>
      </c>
      <c r="FC31" s="11">
        <f t="shared" si="72"/>
        <v>1.6907179072467549</v>
      </c>
      <c r="FD31" s="11">
        <f t="shared" si="72"/>
        <v>1.7211508295771965</v>
      </c>
      <c r="FE31" s="11">
        <f t="shared" si="72"/>
        <v>1.752131544509586</v>
      </c>
      <c r="FF31" s="11">
        <f t="shared" si="72"/>
        <v>1.7836699123107584</v>
      </c>
      <c r="FG31" s="11">
        <f t="shared" si="72"/>
        <v>1.8157759707323522</v>
      </c>
      <c r="FH31" s="11">
        <f t="shared" si="72"/>
        <v>1.8484599382055347</v>
      </c>
      <c r="FI31" s="11">
        <f t="shared" si="72"/>
        <v>1.8817322170932342</v>
      </c>
      <c r="FJ31" s="11">
        <f t="shared" si="72"/>
        <v>1.9156033970009125</v>
      </c>
      <c r="FK31" s="11">
        <f t="shared" si="72"/>
        <v>1.9500842581469291</v>
      </c>
      <c r="FL31" s="11">
        <f t="shared" si="72"/>
        <v>1.9851857747935739</v>
      </c>
      <c r="FM31" s="11">
        <f t="shared" si="72"/>
        <v>2.0209191187398585</v>
      </c>
      <c r="FN31" s="11">
        <f t="shared" si="72"/>
        <v>2.0572956628771761</v>
      </c>
      <c r="FO31" s="11">
        <f t="shared" si="72"/>
        <v>2.0943269848089652</v>
      </c>
      <c r="FP31" s="11">
        <f t="shared" si="72"/>
        <v>2.1320248705355267</v>
      </c>
      <c r="FQ31" s="11">
        <f t="shared" si="72"/>
        <v>2.1704013182051662</v>
      </c>
      <c r="FR31" s="11">
        <f t="shared" si="72"/>
        <v>2.2094685419328592</v>
      </c>
      <c r="FS31" s="11">
        <f t="shared" si="72"/>
        <v>2.2492389756876507</v>
      </c>
      <c r="FT31" s="11">
        <f t="shared" ref="FT31:FW31" si="73">FS31*(1+FT29)</f>
        <v>2.2897252772500285</v>
      </c>
      <c r="FU31" s="11">
        <f t="shared" si="73"/>
        <v>2.3309403322405289</v>
      </c>
      <c r="FV31" s="11">
        <f t="shared" si="73"/>
        <v>2.3728972582208585</v>
      </c>
      <c r="FW31" s="11">
        <f t="shared" si="73"/>
        <v>2.4156094088688338</v>
      </c>
    </row>
    <row r="32" spans="1:179" x14ac:dyDescent="0.35">
      <c r="C32" s="5" t="s">
        <v>86</v>
      </c>
      <c r="E32" s="5" t="s">
        <v>92</v>
      </c>
      <c r="K32" s="5">
        <v>1</v>
      </c>
      <c r="L32" s="11">
        <f>K32*(1+L30)</f>
        <v>1.0049999999999999</v>
      </c>
      <c r="M32" s="11">
        <f t="shared" ref="M32:BX32" si="74">L32*(1+M30)</f>
        <v>1.0100249999999997</v>
      </c>
      <c r="N32" s="11">
        <f t="shared" si="74"/>
        <v>1.0150751249999996</v>
      </c>
      <c r="O32" s="11">
        <f t="shared" si="74"/>
        <v>1.0154971067979772</v>
      </c>
      <c r="P32" s="11">
        <f t="shared" si="74"/>
        <v>1.0159192640200525</v>
      </c>
      <c r="Q32" s="11">
        <f t="shared" si="74"/>
        <v>1.0163415967391518</v>
      </c>
      <c r="R32" s="11">
        <f t="shared" si="74"/>
        <v>1.0167641050282319</v>
      </c>
      <c r="S32" s="11">
        <f t="shared" si="74"/>
        <v>1.0171867889602797</v>
      </c>
      <c r="T32" s="11">
        <f t="shared" si="74"/>
        <v>1.0176096486083128</v>
      </c>
      <c r="U32" s="11">
        <f t="shared" si="74"/>
        <v>1.0180326840453788</v>
      </c>
      <c r="V32" s="11">
        <f t="shared" si="74"/>
        <v>1.0184558953445557</v>
      </c>
      <c r="W32" s="11">
        <f t="shared" si="74"/>
        <v>1.0188792825789523</v>
      </c>
      <c r="X32" s="11">
        <f t="shared" si="74"/>
        <v>1.0193028458217073</v>
      </c>
      <c r="Y32" s="11">
        <f t="shared" si="74"/>
        <v>1.0197265851459898</v>
      </c>
      <c r="Z32" s="11">
        <f t="shared" si="74"/>
        <v>1.0201505006249998</v>
      </c>
      <c r="AA32" s="11">
        <f t="shared" si="74"/>
        <v>1.0209967543476375</v>
      </c>
      <c r="AB32" s="11">
        <f t="shared" si="74"/>
        <v>1.0218437100699926</v>
      </c>
      <c r="AC32" s="11">
        <f t="shared" si="74"/>
        <v>1.0226913683744006</v>
      </c>
      <c r="AD32" s="11">
        <f t="shared" si="74"/>
        <v>1.0235397298436799</v>
      </c>
      <c r="AE32" s="11">
        <f t="shared" si="74"/>
        <v>1.0243887950611328</v>
      </c>
      <c r="AF32" s="11">
        <f t="shared" si="74"/>
        <v>1.0252385646105451</v>
      </c>
      <c r="AG32" s="11">
        <f t="shared" si="74"/>
        <v>1.026089039076187</v>
      </c>
      <c r="AH32" s="11">
        <f t="shared" si="74"/>
        <v>1.0269402190428134</v>
      </c>
      <c r="AI32" s="11">
        <f t="shared" si="74"/>
        <v>1.0277921050956644</v>
      </c>
      <c r="AJ32" s="11">
        <f t="shared" si="74"/>
        <v>1.0286446978204653</v>
      </c>
      <c r="AK32" s="11">
        <f t="shared" si="74"/>
        <v>1.0294979978034275</v>
      </c>
      <c r="AL32" s="11">
        <f t="shared" si="74"/>
        <v>1.0303520056312485</v>
      </c>
      <c r="AM32" s="11">
        <f t="shared" si="74"/>
        <v>1.0312067218911127</v>
      </c>
      <c r="AN32" s="11">
        <f t="shared" si="74"/>
        <v>1.0320621471706914</v>
      </c>
      <c r="AO32" s="11">
        <f t="shared" si="74"/>
        <v>1.0329182820581435</v>
      </c>
      <c r="AP32" s="11">
        <f t="shared" si="74"/>
        <v>1.0337751271421156</v>
      </c>
      <c r="AQ32" s="11">
        <f t="shared" si="74"/>
        <v>1.0346326830117429</v>
      </c>
      <c r="AR32" s="11">
        <f t="shared" si="74"/>
        <v>1.0354909502566494</v>
      </c>
      <c r="AS32" s="11">
        <f t="shared" si="74"/>
        <v>1.0363499294669478</v>
      </c>
      <c r="AT32" s="11">
        <f t="shared" si="74"/>
        <v>1.0372096212332407</v>
      </c>
      <c r="AU32" s="11">
        <f t="shared" si="74"/>
        <v>1.0380700261466203</v>
      </c>
      <c r="AV32" s="11">
        <f t="shared" si="74"/>
        <v>1.0389311447986691</v>
      </c>
      <c r="AW32" s="11">
        <f t="shared" si="74"/>
        <v>1.039792977781461</v>
      </c>
      <c r="AX32" s="11">
        <f t="shared" si="74"/>
        <v>1.0406555256875603</v>
      </c>
      <c r="AY32" s="11">
        <f t="shared" si="74"/>
        <v>1.041518789110023</v>
      </c>
      <c r="AZ32" s="11">
        <f t="shared" si="74"/>
        <v>1.0423827686423974</v>
      </c>
      <c r="BA32" s="11">
        <f t="shared" si="74"/>
        <v>1.043247464878724</v>
      </c>
      <c r="BB32" s="11">
        <f t="shared" si="74"/>
        <v>1.0441128784135358</v>
      </c>
      <c r="BC32" s="11">
        <f t="shared" si="74"/>
        <v>1.0467134287616167</v>
      </c>
      <c r="BD32" s="11">
        <f t="shared" si="74"/>
        <v>1.0493204562466554</v>
      </c>
      <c r="BE32" s="11">
        <f t="shared" si="74"/>
        <v>1.0519339770011229</v>
      </c>
      <c r="BF32" s="11">
        <f t="shared" si="74"/>
        <v>1.0545540071976711</v>
      </c>
      <c r="BG32" s="11">
        <f t="shared" si="74"/>
        <v>1.0571805630492328</v>
      </c>
      <c r="BH32" s="11">
        <f t="shared" si="74"/>
        <v>1.059813660809122</v>
      </c>
      <c r="BI32" s="11">
        <f t="shared" si="74"/>
        <v>1.0624533167711343</v>
      </c>
      <c r="BJ32" s="11">
        <f t="shared" si="74"/>
        <v>1.0653630879423612</v>
      </c>
      <c r="BK32" s="11">
        <f t="shared" si="74"/>
        <v>1.068280828186803</v>
      </c>
      <c r="BL32" s="11">
        <f t="shared" si="74"/>
        <v>1.0712065593295879</v>
      </c>
      <c r="BM32" s="11">
        <f t="shared" si="74"/>
        <v>1.0741403032556165</v>
      </c>
      <c r="BN32" s="11">
        <f t="shared" si="74"/>
        <v>1.0770820819097269</v>
      </c>
      <c r="BO32" s="11">
        <f t="shared" si="74"/>
        <v>1.0800319172968575</v>
      </c>
      <c r="BP32" s="11">
        <f t="shared" si="74"/>
        <v>1.0829898314822131</v>
      </c>
      <c r="BQ32" s="11">
        <f t="shared" si="74"/>
        <v>1.0859558465914281</v>
      </c>
      <c r="BR32" s="11">
        <f t="shared" si="74"/>
        <v>1.0889299848107337</v>
      </c>
      <c r="BS32" s="11">
        <f t="shared" si="74"/>
        <v>1.0919122683871227</v>
      </c>
      <c r="BT32" s="11">
        <f t="shared" si="74"/>
        <v>1.094902719628517</v>
      </c>
      <c r="BU32" s="11">
        <f t="shared" si="74"/>
        <v>1.0979013609039334</v>
      </c>
      <c r="BV32" s="11">
        <f t="shared" si="74"/>
        <v>1.1009082146436513</v>
      </c>
      <c r="BW32" s="11">
        <f t="shared" si="74"/>
        <v>1.1039233033393807</v>
      </c>
      <c r="BX32" s="11">
        <f t="shared" si="74"/>
        <v>1.1069466495444304</v>
      </c>
      <c r="BY32" s="11">
        <f t="shared" ref="BY32:DG32" si="75">BX32*(1+BY30)</f>
        <v>1.1099782758738763</v>
      </c>
      <c r="BZ32" s="11">
        <f t="shared" si="75"/>
        <v>1.1141174835839611</v>
      </c>
      <c r="CA32" s="11">
        <f t="shared" si="75"/>
        <v>1.11827212676773</v>
      </c>
      <c r="CB32" s="11">
        <f t="shared" si="75"/>
        <v>1.1224422629854374</v>
      </c>
      <c r="CC32" s="11">
        <f t="shared" si="75"/>
        <v>1.1266279500119845</v>
      </c>
      <c r="CD32" s="11">
        <f t="shared" si="75"/>
        <v>1.1308292458377205</v>
      </c>
      <c r="CE32" s="11">
        <f t="shared" si="75"/>
        <v>1.1350462086692459</v>
      </c>
      <c r="CF32" s="11">
        <f t="shared" si="75"/>
        <v>1.1392788969302188</v>
      </c>
      <c r="CG32" s="11">
        <f t="shared" si="75"/>
        <v>1.1435273692621641</v>
      </c>
      <c r="CH32" s="11">
        <f t="shared" si="75"/>
        <v>1.1477916845252862</v>
      </c>
      <c r="CI32" s="11">
        <f t="shared" si="75"/>
        <v>1.1520719017992846</v>
      </c>
      <c r="CJ32" s="11">
        <f t="shared" si="75"/>
        <v>1.156368080384172</v>
      </c>
      <c r="CK32" s="11">
        <f t="shared" si="75"/>
        <v>1.1606802798010964</v>
      </c>
      <c r="CL32" s="11">
        <f t="shared" si="75"/>
        <v>1.1650085597931654</v>
      </c>
      <c r="CM32" s="11">
        <f t="shared" si="75"/>
        <v>1.1693529803262737</v>
      </c>
      <c r="CN32" s="11">
        <f t="shared" si="75"/>
        <v>1.1737136015899345</v>
      </c>
      <c r="CO32" s="11">
        <f t="shared" si="75"/>
        <v>1.1780904839981128</v>
      </c>
      <c r="CP32" s="11">
        <f t="shared" si="75"/>
        <v>1.1839372664572381</v>
      </c>
      <c r="CQ32" s="11">
        <f t="shared" si="75"/>
        <v>1.1898130660976314</v>
      </c>
      <c r="CR32" s="11">
        <f t="shared" si="75"/>
        <v>1.1957180269295777</v>
      </c>
      <c r="CS32" s="11">
        <f t="shared" si="75"/>
        <v>1.2016522936780756</v>
      </c>
      <c r="CT32" s="11">
        <f t="shared" si="75"/>
        <v>1.2076160117863832</v>
      </c>
      <c r="CU32" s="11">
        <f t="shared" si="75"/>
        <v>1.2136093274195843</v>
      </c>
      <c r="CV32" s="11">
        <f t="shared" si="75"/>
        <v>1.2196323874681696</v>
      </c>
      <c r="CW32" s="11">
        <f t="shared" si="75"/>
        <v>1.2256853395516374</v>
      </c>
      <c r="CX32" s="11">
        <f t="shared" si="75"/>
        <v>1.2317683320221113</v>
      </c>
      <c r="CY32" s="11">
        <f t="shared" si="75"/>
        <v>1.2378815139679764</v>
      </c>
      <c r="CZ32" s="11">
        <f t="shared" si="75"/>
        <v>1.2440250352175335</v>
      </c>
      <c r="DA32" s="11">
        <f t="shared" si="75"/>
        <v>1.2501990463426707</v>
      </c>
      <c r="DB32" s="11">
        <f t="shared" si="75"/>
        <v>1.256403698662554</v>
      </c>
      <c r="DC32" s="11">
        <f t="shared" si="75"/>
        <v>1.2626391442473364</v>
      </c>
      <c r="DD32" s="11">
        <f t="shared" si="75"/>
        <v>1.2689055359218846</v>
      </c>
      <c r="DE32" s="11">
        <f t="shared" si="75"/>
        <v>1.2752030272695245</v>
      </c>
      <c r="DF32" s="11">
        <f t="shared" si="75"/>
        <v>1.2821595130996331</v>
      </c>
      <c r="DG32" s="11">
        <f t="shared" si="75"/>
        <v>1.2891539479418357</v>
      </c>
      <c r="DH32" s="11">
        <f t="shared" ref="DH32:FS32" si="76">DG32*(1+DH30)</f>
        <v>1.296186538815532</v>
      </c>
      <c r="DI32" s="11">
        <f t="shared" si="76"/>
        <v>1.3032574938694537</v>
      </c>
      <c r="DJ32" s="11">
        <f t="shared" si="76"/>
        <v>1.3103670223878245</v>
      </c>
      <c r="DK32" s="11">
        <f t="shared" si="76"/>
        <v>1.3175153347965558</v>
      </c>
      <c r="DL32" s="11">
        <f t="shared" si="76"/>
        <v>1.3247026426694735</v>
      </c>
      <c r="DM32" s="11">
        <f t="shared" si="76"/>
        <v>1.3319291587345814</v>
      </c>
      <c r="DN32" s="11">
        <f t="shared" si="76"/>
        <v>1.3391950968803563</v>
      </c>
      <c r="DO32" s="11">
        <f t="shared" si="76"/>
        <v>1.3465006721620796</v>
      </c>
      <c r="DP32" s="11">
        <f t="shared" si="76"/>
        <v>1.3538461008082014</v>
      </c>
      <c r="DQ32" s="11">
        <f t="shared" si="76"/>
        <v>1.3612316002267417</v>
      </c>
      <c r="DR32" s="11">
        <f t="shared" si="76"/>
        <v>1.3686573890117237</v>
      </c>
      <c r="DS32" s="11">
        <f t="shared" si="76"/>
        <v>1.3761236869496449</v>
      </c>
      <c r="DT32" s="11">
        <f t="shared" si="76"/>
        <v>1.3836307150259817</v>
      </c>
      <c r="DU32" s="11">
        <f t="shared" si="76"/>
        <v>1.3911786954317298</v>
      </c>
      <c r="DV32" s="11">
        <f t="shared" si="76"/>
        <v>1.3987678515699815</v>
      </c>
      <c r="DW32" s="11">
        <f t="shared" si="76"/>
        <v>1.4063984080625369</v>
      </c>
      <c r="DX32" s="11">
        <f t="shared" si="76"/>
        <v>1.4140705907565529</v>
      </c>
      <c r="DY32" s="11">
        <f t="shared" si="76"/>
        <v>1.4217846267312275</v>
      </c>
      <c r="DZ32" s="11">
        <f t="shared" si="76"/>
        <v>1.4295407443045207</v>
      </c>
      <c r="EA32" s="11">
        <f t="shared" si="76"/>
        <v>1.4373391730399123</v>
      </c>
      <c r="EB32" s="11">
        <f t="shared" si="76"/>
        <v>1.4451801437531968</v>
      </c>
      <c r="EC32" s="11">
        <f t="shared" si="76"/>
        <v>1.4530638885193141</v>
      </c>
      <c r="ED32" s="11">
        <f t="shared" si="76"/>
        <v>1.4609906406792197</v>
      </c>
      <c r="EE32" s="11">
        <f t="shared" si="76"/>
        <v>1.4689606348467898</v>
      </c>
      <c r="EF32" s="11">
        <f t="shared" si="76"/>
        <v>1.4769741069157665</v>
      </c>
      <c r="EG32" s="11">
        <f t="shared" si="76"/>
        <v>1.4850312940667385</v>
      </c>
      <c r="EH32" s="11">
        <f t="shared" si="76"/>
        <v>1.4931324347741621</v>
      </c>
      <c r="EI32" s="11">
        <f t="shared" si="76"/>
        <v>1.5012777688134189</v>
      </c>
      <c r="EJ32" s="11">
        <f t="shared" si="76"/>
        <v>1.5094675372679129</v>
      </c>
      <c r="EK32" s="11">
        <f t="shared" si="76"/>
        <v>1.5177019825362064</v>
      </c>
      <c r="EL32" s="11">
        <f t="shared" si="76"/>
        <v>1.5259813483391933</v>
      </c>
      <c r="EM32" s="11">
        <f t="shared" si="76"/>
        <v>1.5343058797273137</v>
      </c>
      <c r="EN32" s="11">
        <f t="shared" si="76"/>
        <v>1.5426758230878066</v>
      </c>
      <c r="EO32" s="11">
        <f t="shared" si="76"/>
        <v>1.5510914261520024</v>
      </c>
      <c r="EP32" s="11">
        <f t="shared" si="76"/>
        <v>1.5595529380026549</v>
      </c>
      <c r="EQ32" s="11">
        <f t="shared" si="76"/>
        <v>1.5680606090813141</v>
      </c>
      <c r="ER32" s="11">
        <f t="shared" si="76"/>
        <v>1.5766146911957379</v>
      </c>
      <c r="ES32" s="11">
        <f t="shared" si="76"/>
        <v>1.5852154375273462</v>
      </c>
      <c r="ET32" s="11">
        <f t="shared" si="76"/>
        <v>1.5938631026387131</v>
      </c>
      <c r="EU32" s="11">
        <f t="shared" si="76"/>
        <v>1.6025579424811027</v>
      </c>
      <c r="EV32" s="11">
        <f t="shared" si="76"/>
        <v>1.6113002144020439</v>
      </c>
      <c r="EW32" s="11">
        <f t="shared" si="76"/>
        <v>1.6200901771529475</v>
      </c>
      <c r="EX32" s="11">
        <f t="shared" si="76"/>
        <v>1.6289280908967645</v>
      </c>
      <c r="EY32" s="11">
        <f t="shared" si="76"/>
        <v>1.6647645088964933</v>
      </c>
      <c r="EZ32" s="11">
        <f t="shared" si="76"/>
        <v>1.7013893280922161</v>
      </c>
      <c r="FA32" s="11">
        <f t="shared" si="76"/>
        <v>1.7388198933102448</v>
      </c>
      <c r="FB32" s="11">
        <f t="shared" si="76"/>
        <v>1.7770739309630701</v>
      </c>
      <c r="FC32" s="11">
        <f t="shared" si="76"/>
        <v>1.8161695574442576</v>
      </c>
      <c r="FD32" s="11">
        <f t="shared" si="76"/>
        <v>1.8561252877080312</v>
      </c>
      <c r="FE32" s="11">
        <f t="shared" si="76"/>
        <v>1.896960044037608</v>
      </c>
      <c r="FF32" s="11">
        <f t="shared" si="76"/>
        <v>1.9386931650064354</v>
      </c>
      <c r="FG32" s="11">
        <f t="shared" si="76"/>
        <v>1.9813444146365771</v>
      </c>
      <c r="FH32" s="11">
        <f t="shared" si="76"/>
        <v>2.0249339917585818</v>
      </c>
      <c r="FI32" s="11">
        <f t="shared" si="76"/>
        <v>2.0694825395772707</v>
      </c>
      <c r="FJ32" s="11">
        <f t="shared" si="76"/>
        <v>2.1150111554479705</v>
      </c>
      <c r="FK32" s="11">
        <f t="shared" si="76"/>
        <v>2.1615414008678258</v>
      </c>
      <c r="FL32" s="11">
        <f t="shared" si="76"/>
        <v>2.2090953116869181</v>
      </c>
      <c r="FM32" s="11">
        <f t="shared" si="76"/>
        <v>2.2576954085440302</v>
      </c>
      <c r="FN32" s="11">
        <f t="shared" si="76"/>
        <v>2.307364707531999</v>
      </c>
      <c r="FO32" s="11">
        <f t="shared" si="76"/>
        <v>2.3581267310977028</v>
      </c>
      <c r="FP32" s="11">
        <f t="shared" si="76"/>
        <v>2.4100055191818521</v>
      </c>
      <c r="FQ32" s="11">
        <f t="shared" si="76"/>
        <v>2.4630256406038531</v>
      </c>
      <c r="FR32" s="11">
        <f t="shared" si="76"/>
        <v>2.5172122046971377</v>
      </c>
      <c r="FS32" s="11">
        <f t="shared" si="76"/>
        <v>2.572590873200475</v>
      </c>
      <c r="FT32" s="11">
        <f t="shared" ref="FT32:FW32" si="77">FS32*(1+FT30)</f>
        <v>2.6291878724108853</v>
      </c>
      <c r="FU32" s="11">
        <f t="shared" si="77"/>
        <v>2.6870300056039249</v>
      </c>
      <c r="FV32" s="11">
        <f t="shared" si="77"/>
        <v>2.7461446657272113</v>
      </c>
      <c r="FW32" s="11">
        <f t="shared" si="77"/>
        <v>2.8065598483732099</v>
      </c>
    </row>
    <row r="34" spans="2:179" x14ac:dyDescent="0.35">
      <c r="C34" s="5" t="s">
        <v>87</v>
      </c>
      <c r="E34" s="5" t="s">
        <v>93</v>
      </c>
      <c r="H34" s="29">
        <f>Assumptions!G31</f>
        <v>180</v>
      </c>
      <c r="L34" s="11">
        <f>$H$34</f>
        <v>180</v>
      </c>
      <c r="M34" s="11">
        <f t="shared" ref="M34:BX34" si="78">$H$34</f>
        <v>180</v>
      </c>
      <c r="N34" s="11">
        <f t="shared" si="78"/>
        <v>180</v>
      </c>
      <c r="O34" s="11">
        <f t="shared" si="78"/>
        <v>180</v>
      </c>
      <c r="P34" s="11">
        <f t="shared" si="78"/>
        <v>180</v>
      </c>
      <c r="Q34" s="11">
        <f t="shared" si="78"/>
        <v>180</v>
      </c>
      <c r="R34" s="11">
        <f t="shared" si="78"/>
        <v>180</v>
      </c>
      <c r="S34" s="11">
        <f t="shared" si="78"/>
        <v>180</v>
      </c>
      <c r="T34" s="11">
        <f t="shared" si="78"/>
        <v>180</v>
      </c>
      <c r="U34" s="11">
        <f t="shared" si="78"/>
        <v>180</v>
      </c>
      <c r="V34" s="11">
        <f t="shared" si="78"/>
        <v>180</v>
      </c>
      <c r="W34" s="11">
        <f t="shared" si="78"/>
        <v>180</v>
      </c>
      <c r="X34" s="11">
        <f t="shared" si="78"/>
        <v>180</v>
      </c>
      <c r="Y34" s="11">
        <f t="shared" si="78"/>
        <v>180</v>
      </c>
      <c r="Z34" s="11">
        <f t="shared" si="78"/>
        <v>180</v>
      </c>
      <c r="AA34" s="11">
        <f t="shared" si="78"/>
        <v>180</v>
      </c>
      <c r="AB34" s="11">
        <f t="shared" si="78"/>
        <v>180</v>
      </c>
      <c r="AC34" s="11">
        <f t="shared" si="78"/>
        <v>180</v>
      </c>
      <c r="AD34" s="11">
        <f t="shared" si="78"/>
        <v>180</v>
      </c>
      <c r="AE34" s="11">
        <f t="shared" si="78"/>
        <v>180</v>
      </c>
      <c r="AF34" s="11">
        <f t="shared" si="78"/>
        <v>180</v>
      </c>
      <c r="AG34" s="11">
        <f t="shared" si="78"/>
        <v>180</v>
      </c>
      <c r="AH34" s="11">
        <f t="shared" si="78"/>
        <v>180</v>
      </c>
      <c r="AI34" s="11">
        <f t="shared" si="78"/>
        <v>180</v>
      </c>
      <c r="AJ34" s="11">
        <f t="shared" si="78"/>
        <v>180</v>
      </c>
      <c r="AK34" s="11">
        <f t="shared" si="78"/>
        <v>180</v>
      </c>
      <c r="AL34" s="11">
        <f t="shared" si="78"/>
        <v>180</v>
      </c>
      <c r="AM34" s="11">
        <f t="shared" si="78"/>
        <v>180</v>
      </c>
      <c r="AN34" s="11">
        <f t="shared" si="78"/>
        <v>180</v>
      </c>
      <c r="AO34" s="11">
        <f t="shared" si="78"/>
        <v>180</v>
      </c>
      <c r="AP34" s="11">
        <f t="shared" si="78"/>
        <v>180</v>
      </c>
      <c r="AQ34" s="11">
        <f t="shared" si="78"/>
        <v>180</v>
      </c>
      <c r="AR34" s="11">
        <f t="shared" si="78"/>
        <v>180</v>
      </c>
      <c r="AS34" s="11">
        <f t="shared" si="78"/>
        <v>180</v>
      </c>
      <c r="AT34" s="11">
        <f t="shared" si="78"/>
        <v>180</v>
      </c>
      <c r="AU34" s="11">
        <f t="shared" si="78"/>
        <v>180</v>
      </c>
      <c r="AV34" s="11">
        <f t="shared" si="78"/>
        <v>180</v>
      </c>
      <c r="AW34" s="11">
        <f t="shared" si="78"/>
        <v>180</v>
      </c>
      <c r="AX34" s="11">
        <f t="shared" si="78"/>
        <v>180</v>
      </c>
      <c r="AY34" s="11">
        <f t="shared" si="78"/>
        <v>180</v>
      </c>
      <c r="AZ34" s="11">
        <f t="shared" si="78"/>
        <v>180</v>
      </c>
      <c r="BA34" s="11">
        <f t="shared" si="78"/>
        <v>180</v>
      </c>
      <c r="BB34" s="11">
        <f t="shared" si="78"/>
        <v>180</v>
      </c>
      <c r="BC34" s="11">
        <f t="shared" si="78"/>
        <v>180</v>
      </c>
      <c r="BD34" s="11">
        <f t="shared" si="78"/>
        <v>180</v>
      </c>
      <c r="BE34" s="11">
        <f t="shared" si="78"/>
        <v>180</v>
      </c>
      <c r="BF34" s="11">
        <f t="shared" si="78"/>
        <v>180</v>
      </c>
      <c r="BG34" s="11">
        <f t="shared" si="78"/>
        <v>180</v>
      </c>
      <c r="BH34" s="11">
        <f t="shared" si="78"/>
        <v>180</v>
      </c>
      <c r="BI34" s="11">
        <f t="shared" si="78"/>
        <v>180</v>
      </c>
      <c r="BJ34" s="11">
        <f t="shared" si="78"/>
        <v>180</v>
      </c>
      <c r="BK34" s="11">
        <f t="shared" si="78"/>
        <v>180</v>
      </c>
      <c r="BL34" s="11">
        <f t="shared" si="78"/>
        <v>180</v>
      </c>
      <c r="BM34" s="11">
        <f t="shared" si="78"/>
        <v>180</v>
      </c>
      <c r="BN34" s="11">
        <f t="shared" si="78"/>
        <v>180</v>
      </c>
      <c r="BO34" s="11">
        <f t="shared" si="78"/>
        <v>180</v>
      </c>
      <c r="BP34" s="11">
        <f t="shared" si="78"/>
        <v>180</v>
      </c>
      <c r="BQ34" s="11">
        <f t="shared" si="78"/>
        <v>180</v>
      </c>
      <c r="BR34" s="11">
        <f t="shared" si="78"/>
        <v>180</v>
      </c>
      <c r="BS34" s="11">
        <f t="shared" si="78"/>
        <v>180</v>
      </c>
      <c r="BT34" s="11">
        <f t="shared" si="78"/>
        <v>180</v>
      </c>
      <c r="BU34" s="11">
        <f t="shared" si="78"/>
        <v>180</v>
      </c>
      <c r="BV34" s="11">
        <f t="shared" si="78"/>
        <v>180</v>
      </c>
      <c r="BW34" s="11">
        <f t="shared" si="78"/>
        <v>180</v>
      </c>
      <c r="BX34" s="11">
        <f t="shared" si="78"/>
        <v>180</v>
      </c>
      <c r="BY34" s="11">
        <f t="shared" ref="BY34:EJ34" si="79">$H$34</f>
        <v>180</v>
      </c>
      <c r="BZ34" s="11">
        <f t="shared" si="79"/>
        <v>180</v>
      </c>
      <c r="CA34" s="11">
        <f t="shared" si="79"/>
        <v>180</v>
      </c>
      <c r="CB34" s="11">
        <f t="shared" si="79"/>
        <v>180</v>
      </c>
      <c r="CC34" s="11">
        <f t="shared" si="79"/>
        <v>180</v>
      </c>
      <c r="CD34" s="11">
        <f t="shared" si="79"/>
        <v>180</v>
      </c>
      <c r="CE34" s="11">
        <f t="shared" si="79"/>
        <v>180</v>
      </c>
      <c r="CF34" s="11">
        <f t="shared" si="79"/>
        <v>180</v>
      </c>
      <c r="CG34" s="11">
        <f t="shared" si="79"/>
        <v>180</v>
      </c>
      <c r="CH34" s="11">
        <f t="shared" si="79"/>
        <v>180</v>
      </c>
      <c r="CI34" s="11">
        <f t="shared" si="79"/>
        <v>180</v>
      </c>
      <c r="CJ34" s="11">
        <f t="shared" si="79"/>
        <v>180</v>
      </c>
      <c r="CK34" s="11">
        <f t="shared" si="79"/>
        <v>180</v>
      </c>
      <c r="CL34" s="11">
        <f t="shared" si="79"/>
        <v>180</v>
      </c>
      <c r="CM34" s="11">
        <f t="shared" si="79"/>
        <v>180</v>
      </c>
      <c r="CN34" s="11">
        <f t="shared" si="79"/>
        <v>180</v>
      </c>
      <c r="CO34" s="11">
        <f t="shared" si="79"/>
        <v>180</v>
      </c>
      <c r="CP34" s="11">
        <f t="shared" si="79"/>
        <v>180</v>
      </c>
      <c r="CQ34" s="11">
        <f t="shared" si="79"/>
        <v>180</v>
      </c>
      <c r="CR34" s="11">
        <f t="shared" si="79"/>
        <v>180</v>
      </c>
      <c r="CS34" s="11">
        <f t="shared" si="79"/>
        <v>180</v>
      </c>
      <c r="CT34" s="11">
        <f t="shared" si="79"/>
        <v>180</v>
      </c>
      <c r="CU34" s="11">
        <f t="shared" si="79"/>
        <v>180</v>
      </c>
      <c r="CV34" s="11">
        <f t="shared" si="79"/>
        <v>180</v>
      </c>
      <c r="CW34" s="11">
        <f t="shared" si="79"/>
        <v>180</v>
      </c>
      <c r="CX34" s="11">
        <f t="shared" si="79"/>
        <v>180</v>
      </c>
      <c r="CY34" s="11">
        <f t="shared" si="79"/>
        <v>180</v>
      </c>
      <c r="CZ34" s="11">
        <f t="shared" si="79"/>
        <v>180</v>
      </c>
      <c r="DA34" s="11">
        <f t="shared" si="79"/>
        <v>180</v>
      </c>
      <c r="DB34" s="11">
        <f t="shared" si="79"/>
        <v>180</v>
      </c>
      <c r="DC34" s="11">
        <f t="shared" si="79"/>
        <v>180</v>
      </c>
      <c r="DD34" s="11">
        <f t="shared" si="79"/>
        <v>180</v>
      </c>
      <c r="DE34" s="11">
        <f t="shared" si="79"/>
        <v>180</v>
      </c>
      <c r="DF34" s="11">
        <f t="shared" si="79"/>
        <v>180</v>
      </c>
      <c r="DG34" s="11">
        <f t="shared" si="79"/>
        <v>180</v>
      </c>
      <c r="DH34" s="11">
        <f t="shared" si="79"/>
        <v>180</v>
      </c>
      <c r="DI34" s="11">
        <f t="shared" si="79"/>
        <v>180</v>
      </c>
      <c r="DJ34" s="11">
        <f t="shared" si="79"/>
        <v>180</v>
      </c>
      <c r="DK34" s="11">
        <f t="shared" si="79"/>
        <v>180</v>
      </c>
      <c r="DL34" s="11">
        <f t="shared" si="79"/>
        <v>180</v>
      </c>
      <c r="DM34" s="11">
        <f t="shared" si="79"/>
        <v>180</v>
      </c>
      <c r="DN34" s="11">
        <f t="shared" si="79"/>
        <v>180</v>
      </c>
      <c r="DO34" s="11">
        <f t="shared" si="79"/>
        <v>180</v>
      </c>
      <c r="DP34" s="11">
        <f t="shared" si="79"/>
        <v>180</v>
      </c>
      <c r="DQ34" s="11">
        <f t="shared" si="79"/>
        <v>180</v>
      </c>
      <c r="DR34" s="11">
        <f t="shared" si="79"/>
        <v>180</v>
      </c>
      <c r="DS34" s="11">
        <f t="shared" si="79"/>
        <v>180</v>
      </c>
      <c r="DT34" s="11">
        <f t="shared" si="79"/>
        <v>180</v>
      </c>
      <c r="DU34" s="11">
        <f t="shared" si="79"/>
        <v>180</v>
      </c>
      <c r="DV34" s="11">
        <f t="shared" si="79"/>
        <v>180</v>
      </c>
      <c r="DW34" s="11">
        <f t="shared" si="79"/>
        <v>180</v>
      </c>
      <c r="DX34" s="11">
        <f t="shared" si="79"/>
        <v>180</v>
      </c>
      <c r="DY34" s="11">
        <f t="shared" si="79"/>
        <v>180</v>
      </c>
      <c r="DZ34" s="11">
        <f t="shared" si="79"/>
        <v>180</v>
      </c>
      <c r="EA34" s="11">
        <f t="shared" si="79"/>
        <v>180</v>
      </c>
      <c r="EB34" s="11">
        <f t="shared" si="79"/>
        <v>180</v>
      </c>
      <c r="EC34" s="11">
        <f t="shared" si="79"/>
        <v>180</v>
      </c>
      <c r="ED34" s="11">
        <f t="shared" si="79"/>
        <v>180</v>
      </c>
      <c r="EE34" s="11">
        <f t="shared" si="79"/>
        <v>180</v>
      </c>
      <c r="EF34" s="11">
        <f t="shared" si="79"/>
        <v>180</v>
      </c>
      <c r="EG34" s="11">
        <f t="shared" si="79"/>
        <v>180</v>
      </c>
      <c r="EH34" s="11">
        <f t="shared" si="79"/>
        <v>180</v>
      </c>
      <c r="EI34" s="11">
        <f t="shared" si="79"/>
        <v>180</v>
      </c>
      <c r="EJ34" s="11">
        <f t="shared" si="79"/>
        <v>180</v>
      </c>
      <c r="EK34" s="11">
        <f t="shared" ref="EK34:FW34" si="80">$H$34</f>
        <v>180</v>
      </c>
      <c r="EL34" s="11">
        <f t="shared" si="80"/>
        <v>180</v>
      </c>
      <c r="EM34" s="11">
        <f t="shared" si="80"/>
        <v>180</v>
      </c>
      <c r="EN34" s="11">
        <f t="shared" si="80"/>
        <v>180</v>
      </c>
      <c r="EO34" s="11">
        <f t="shared" si="80"/>
        <v>180</v>
      </c>
      <c r="EP34" s="11">
        <f t="shared" si="80"/>
        <v>180</v>
      </c>
      <c r="EQ34" s="11">
        <f t="shared" si="80"/>
        <v>180</v>
      </c>
      <c r="ER34" s="11">
        <f t="shared" si="80"/>
        <v>180</v>
      </c>
      <c r="ES34" s="11">
        <f t="shared" si="80"/>
        <v>180</v>
      </c>
      <c r="ET34" s="11">
        <f t="shared" si="80"/>
        <v>180</v>
      </c>
      <c r="EU34" s="11">
        <f t="shared" si="80"/>
        <v>180</v>
      </c>
      <c r="EV34" s="11">
        <f t="shared" si="80"/>
        <v>180</v>
      </c>
      <c r="EW34" s="11">
        <f t="shared" si="80"/>
        <v>180</v>
      </c>
      <c r="EX34" s="11">
        <f t="shared" si="80"/>
        <v>180</v>
      </c>
      <c r="EY34" s="11">
        <f t="shared" si="80"/>
        <v>180</v>
      </c>
      <c r="EZ34" s="11">
        <f t="shared" si="80"/>
        <v>180</v>
      </c>
      <c r="FA34" s="11">
        <f t="shared" si="80"/>
        <v>180</v>
      </c>
      <c r="FB34" s="11">
        <f t="shared" si="80"/>
        <v>180</v>
      </c>
      <c r="FC34" s="11">
        <f t="shared" si="80"/>
        <v>180</v>
      </c>
      <c r="FD34" s="11">
        <f t="shared" si="80"/>
        <v>180</v>
      </c>
      <c r="FE34" s="11">
        <f t="shared" si="80"/>
        <v>180</v>
      </c>
      <c r="FF34" s="11">
        <f t="shared" si="80"/>
        <v>180</v>
      </c>
      <c r="FG34" s="11">
        <f t="shared" si="80"/>
        <v>180</v>
      </c>
      <c r="FH34" s="11">
        <f t="shared" si="80"/>
        <v>180</v>
      </c>
      <c r="FI34" s="11">
        <f t="shared" si="80"/>
        <v>180</v>
      </c>
      <c r="FJ34" s="11">
        <f t="shared" si="80"/>
        <v>180</v>
      </c>
      <c r="FK34" s="11">
        <f t="shared" si="80"/>
        <v>180</v>
      </c>
      <c r="FL34" s="11">
        <f t="shared" si="80"/>
        <v>180</v>
      </c>
      <c r="FM34" s="11">
        <f t="shared" si="80"/>
        <v>180</v>
      </c>
      <c r="FN34" s="11">
        <f t="shared" si="80"/>
        <v>180</v>
      </c>
      <c r="FO34" s="11">
        <f t="shared" si="80"/>
        <v>180</v>
      </c>
      <c r="FP34" s="11">
        <f t="shared" si="80"/>
        <v>180</v>
      </c>
      <c r="FQ34" s="11">
        <f t="shared" si="80"/>
        <v>180</v>
      </c>
      <c r="FR34" s="11">
        <f t="shared" si="80"/>
        <v>180</v>
      </c>
      <c r="FS34" s="11">
        <f t="shared" si="80"/>
        <v>180</v>
      </c>
      <c r="FT34" s="11">
        <f t="shared" si="80"/>
        <v>180</v>
      </c>
      <c r="FU34" s="11">
        <f t="shared" si="80"/>
        <v>180</v>
      </c>
      <c r="FV34" s="11">
        <f t="shared" si="80"/>
        <v>180</v>
      </c>
      <c r="FW34" s="11">
        <f t="shared" si="80"/>
        <v>180</v>
      </c>
    </row>
    <row r="35" spans="2:179" x14ac:dyDescent="0.35">
      <c r="C35" s="5" t="s">
        <v>88</v>
      </c>
      <c r="E35" s="5" t="s">
        <v>93</v>
      </c>
      <c r="L35" s="11">
        <f>L34*L31</f>
        <v>180.89999999999998</v>
      </c>
      <c r="M35" s="11">
        <f t="shared" ref="M35:BX35" si="81">M34*M31</f>
        <v>181.80449999999996</v>
      </c>
      <c r="N35" s="11">
        <f t="shared" si="81"/>
        <v>182.71352249999993</v>
      </c>
      <c r="O35" s="11">
        <f t="shared" si="81"/>
        <v>182.78947922363591</v>
      </c>
      <c r="P35" s="11">
        <f t="shared" si="81"/>
        <v>182.86546752360945</v>
      </c>
      <c r="Q35" s="11">
        <f t="shared" si="81"/>
        <v>182.94148741304733</v>
      </c>
      <c r="R35" s="11">
        <f t="shared" si="81"/>
        <v>183.01753890508175</v>
      </c>
      <c r="S35" s="11">
        <f t="shared" si="81"/>
        <v>183.09362201285035</v>
      </c>
      <c r="T35" s="11">
        <f t="shared" si="81"/>
        <v>183.16973674949631</v>
      </c>
      <c r="U35" s="11">
        <f t="shared" si="81"/>
        <v>183.2458831281682</v>
      </c>
      <c r="V35" s="11">
        <f t="shared" si="81"/>
        <v>183.32206116202002</v>
      </c>
      <c r="W35" s="11">
        <f t="shared" si="81"/>
        <v>183.39827086421141</v>
      </c>
      <c r="X35" s="11">
        <f t="shared" si="81"/>
        <v>183.47451224790731</v>
      </c>
      <c r="Y35" s="11">
        <f t="shared" si="81"/>
        <v>183.55078532627817</v>
      </c>
      <c r="Z35" s="11">
        <f t="shared" si="81"/>
        <v>183.62709011249996</v>
      </c>
      <c r="AA35" s="11">
        <f t="shared" si="81"/>
        <v>183.77941578257474</v>
      </c>
      <c r="AB35" s="11">
        <f t="shared" si="81"/>
        <v>183.93186781259868</v>
      </c>
      <c r="AC35" s="11">
        <f t="shared" si="81"/>
        <v>184.08444630739211</v>
      </c>
      <c r="AD35" s="11">
        <f t="shared" si="81"/>
        <v>184.23715137186238</v>
      </c>
      <c r="AE35" s="11">
        <f t="shared" si="81"/>
        <v>184.38998311100391</v>
      </c>
      <c r="AF35" s="11">
        <f t="shared" si="81"/>
        <v>184.54294162989811</v>
      </c>
      <c r="AG35" s="11">
        <f t="shared" si="81"/>
        <v>184.69602703371365</v>
      </c>
      <c r="AH35" s="11">
        <f t="shared" si="81"/>
        <v>184.84923942770641</v>
      </c>
      <c r="AI35" s="11">
        <f t="shared" si="81"/>
        <v>185.00257891721961</v>
      </c>
      <c r="AJ35" s="11">
        <f t="shared" si="81"/>
        <v>185.15604560768375</v>
      </c>
      <c r="AK35" s="11">
        <f t="shared" si="81"/>
        <v>185.30963960461696</v>
      </c>
      <c r="AL35" s="11">
        <f t="shared" si="81"/>
        <v>185.46336101362473</v>
      </c>
      <c r="AM35" s="11">
        <f t="shared" si="81"/>
        <v>185.6172099404003</v>
      </c>
      <c r="AN35" s="11">
        <f t="shared" si="81"/>
        <v>185.77118649072446</v>
      </c>
      <c r="AO35" s="11">
        <f t="shared" si="81"/>
        <v>185.92529077046584</v>
      </c>
      <c r="AP35" s="11">
        <f t="shared" si="81"/>
        <v>186.07952288558081</v>
      </c>
      <c r="AQ35" s="11">
        <f t="shared" si="81"/>
        <v>186.23388294211372</v>
      </c>
      <c r="AR35" s="11">
        <f t="shared" si="81"/>
        <v>186.38837104619688</v>
      </c>
      <c r="AS35" s="11">
        <f t="shared" si="81"/>
        <v>186.5429873040506</v>
      </c>
      <c r="AT35" s="11">
        <f t="shared" si="81"/>
        <v>186.69773182198333</v>
      </c>
      <c r="AU35" s="11">
        <f t="shared" si="81"/>
        <v>186.85260470639165</v>
      </c>
      <c r="AV35" s="11">
        <f t="shared" si="81"/>
        <v>187.00760606376045</v>
      </c>
      <c r="AW35" s="11">
        <f t="shared" si="81"/>
        <v>187.16273600066296</v>
      </c>
      <c r="AX35" s="11">
        <f t="shared" si="81"/>
        <v>187.31799462376085</v>
      </c>
      <c r="AY35" s="11">
        <f t="shared" si="81"/>
        <v>187.47338203980414</v>
      </c>
      <c r="AZ35" s="11">
        <f t="shared" si="81"/>
        <v>187.62889835563155</v>
      </c>
      <c r="BA35" s="11">
        <f t="shared" si="81"/>
        <v>187.78454367817031</v>
      </c>
      <c r="BB35" s="11">
        <f t="shared" si="81"/>
        <v>187.94031811443645</v>
      </c>
      <c r="BC35" s="11">
        <f t="shared" si="81"/>
        <v>188.408417177091</v>
      </c>
      <c r="BD35" s="11">
        <f t="shared" si="81"/>
        <v>188.87768212439798</v>
      </c>
      <c r="BE35" s="11">
        <f t="shared" si="81"/>
        <v>189.34811586020211</v>
      </c>
      <c r="BF35" s="11">
        <f t="shared" si="81"/>
        <v>189.81972129558079</v>
      </c>
      <c r="BG35" s="11">
        <f t="shared" si="81"/>
        <v>190.29250134886189</v>
      </c>
      <c r="BH35" s="11">
        <f t="shared" si="81"/>
        <v>190.76645894564194</v>
      </c>
      <c r="BI35" s="11">
        <f t="shared" si="81"/>
        <v>191.24159701880419</v>
      </c>
      <c r="BJ35" s="11">
        <f t="shared" si="81"/>
        <v>191.76535582962501</v>
      </c>
      <c r="BK35" s="11">
        <f t="shared" si="81"/>
        <v>192.29054907362453</v>
      </c>
      <c r="BL35" s="11">
        <f t="shared" si="81"/>
        <v>192.81718067932582</v>
      </c>
      <c r="BM35" s="11">
        <f t="shared" si="81"/>
        <v>193.34525458601098</v>
      </c>
      <c r="BN35" s="11">
        <f t="shared" si="81"/>
        <v>193.87477474375083</v>
      </c>
      <c r="BO35" s="11">
        <f t="shared" si="81"/>
        <v>194.40574511343436</v>
      </c>
      <c r="BP35" s="11">
        <f t="shared" si="81"/>
        <v>194.93816966679836</v>
      </c>
      <c r="BQ35" s="11">
        <f t="shared" si="81"/>
        <v>195.47205238645705</v>
      </c>
      <c r="BR35" s="11">
        <f t="shared" si="81"/>
        <v>196.00739726593207</v>
      </c>
      <c r="BS35" s="11">
        <f t="shared" si="81"/>
        <v>196.54420830968209</v>
      </c>
      <c r="BT35" s="11">
        <f t="shared" si="81"/>
        <v>197.08248953313307</v>
      </c>
      <c r="BU35" s="11">
        <f t="shared" si="81"/>
        <v>197.62224496270801</v>
      </c>
      <c r="BV35" s="11">
        <f t="shared" si="81"/>
        <v>198.16347863585725</v>
      </c>
      <c r="BW35" s="11">
        <f t="shared" si="81"/>
        <v>198.70619460108853</v>
      </c>
      <c r="BX35" s="11">
        <f t="shared" si="81"/>
        <v>199.25039691799748</v>
      </c>
      <c r="BY35" s="11">
        <f t="shared" ref="BY35:DG35" si="82">BY34*BY31</f>
        <v>199.79608965729773</v>
      </c>
      <c r="BZ35" s="11">
        <f t="shared" si="82"/>
        <v>200.54114704511301</v>
      </c>
      <c r="CA35" s="11">
        <f t="shared" si="82"/>
        <v>201.28898281819141</v>
      </c>
      <c r="CB35" s="11">
        <f t="shared" si="82"/>
        <v>202.03960733737873</v>
      </c>
      <c r="CC35" s="11">
        <f t="shared" si="82"/>
        <v>202.79303100215719</v>
      </c>
      <c r="CD35" s="11">
        <f t="shared" si="82"/>
        <v>203.54926425078969</v>
      </c>
      <c r="CE35" s="11">
        <f t="shared" si="82"/>
        <v>204.30831756046425</v>
      </c>
      <c r="CF35" s="11">
        <f t="shared" si="82"/>
        <v>205.07020144743939</v>
      </c>
      <c r="CG35" s="11">
        <f t="shared" si="82"/>
        <v>205.83492646718955</v>
      </c>
      <c r="CH35" s="11">
        <f t="shared" si="82"/>
        <v>206.60250321455152</v>
      </c>
      <c r="CI35" s="11">
        <f t="shared" si="82"/>
        <v>207.37294232387123</v>
      </c>
      <c r="CJ35" s="11">
        <f t="shared" si="82"/>
        <v>208.14625446915096</v>
      </c>
      <c r="CK35" s="11">
        <f t="shared" si="82"/>
        <v>208.92245036419737</v>
      </c>
      <c r="CL35" s="11">
        <f t="shared" si="82"/>
        <v>209.70154076276978</v>
      </c>
      <c r="CM35" s="11">
        <f t="shared" si="82"/>
        <v>210.48353645872925</v>
      </c>
      <c r="CN35" s="11">
        <f t="shared" si="82"/>
        <v>211.26844828618823</v>
      </c>
      <c r="CO35" s="11">
        <f t="shared" si="82"/>
        <v>212.05628711966031</v>
      </c>
      <c r="CP35" s="11">
        <f t="shared" si="82"/>
        <v>213.00416600886513</v>
      </c>
      <c r="CQ35" s="11">
        <f t="shared" si="82"/>
        <v>213.95628185987286</v>
      </c>
      <c r="CR35" s="11">
        <f t="shared" si="82"/>
        <v>214.91265361164878</v>
      </c>
      <c r="CS35" s="11">
        <f t="shared" si="82"/>
        <v>215.87330028781415</v>
      </c>
      <c r="CT35" s="11">
        <f t="shared" si="82"/>
        <v>216.83824099702463</v>
      </c>
      <c r="CU35" s="11">
        <f t="shared" si="82"/>
        <v>217.80749493335051</v>
      </c>
      <c r="CV35" s="11">
        <f t="shared" si="82"/>
        <v>218.78108137665839</v>
      </c>
      <c r="CW35" s="11">
        <f t="shared" si="82"/>
        <v>219.75901969299471</v>
      </c>
      <c r="CX35" s="11">
        <f t="shared" si="82"/>
        <v>220.741329334971</v>
      </c>
      <c r="CY35" s="11">
        <f t="shared" si="82"/>
        <v>221.72802984215079</v>
      </c>
      <c r="CZ35" s="11">
        <f t="shared" si="82"/>
        <v>222.71914084143819</v>
      </c>
      <c r="DA35" s="11">
        <f t="shared" si="82"/>
        <v>223.71468204746859</v>
      </c>
      <c r="DB35" s="11">
        <f t="shared" si="82"/>
        <v>224.71467326300044</v>
      </c>
      <c r="DC35" s="11">
        <f t="shared" si="82"/>
        <v>225.71913437930942</v>
      </c>
      <c r="DD35" s="11">
        <f t="shared" si="82"/>
        <v>226.72808537658406</v>
      </c>
      <c r="DE35" s="11">
        <f t="shared" si="82"/>
        <v>227.741546324323</v>
      </c>
      <c r="DF35" s="11">
        <f t="shared" si="82"/>
        <v>228.75953738173445</v>
      </c>
      <c r="DG35" s="11">
        <f t="shared" si="82"/>
        <v>229.78207879813701</v>
      </c>
      <c r="DH35" s="11">
        <f t="shared" ref="DH35" si="83">DH34*DH31</f>
        <v>230.80919091336256</v>
      </c>
      <c r="DI35" s="11">
        <f t="shared" ref="DI35" si="84">DI34*DI31</f>
        <v>231.84089415816081</v>
      </c>
      <c r="DJ35" s="11">
        <f t="shared" ref="DJ35" si="85">DJ34*DJ31</f>
        <v>232.87720905460563</v>
      </c>
      <c r="DK35" s="11">
        <f t="shared" ref="DK35" si="86">DK34*DK31</f>
        <v>233.91815621650343</v>
      </c>
      <c r="DL35" s="11">
        <f t="shared" ref="DL35" si="87">DL34*DL31</f>
        <v>234.96375634980308</v>
      </c>
      <c r="DM35" s="11">
        <f t="shared" ref="DM35" si="88">DM34*DM31</f>
        <v>236.01403025300766</v>
      </c>
      <c r="DN35" s="11">
        <f t="shared" ref="DN35" si="89">DN34*DN31</f>
        <v>237.06899881758852</v>
      </c>
      <c r="DO35" s="11">
        <f t="shared" ref="DO35" si="90">DO34*DO31</f>
        <v>238.12868302840047</v>
      </c>
      <c r="DP35" s="11">
        <f t="shared" ref="DP35" si="91">DP34*DP31</f>
        <v>239.19310396409946</v>
      </c>
      <c r="DQ35" s="11">
        <f t="shared" ref="DQ35" si="92">DQ34*DQ31</f>
        <v>240.26228279756174</v>
      </c>
      <c r="DR35" s="11">
        <f t="shared" ref="DR35" si="93">DR34*DR31</f>
        <v>241.33624079630505</v>
      </c>
      <c r="DS35" s="11">
        <f t="shared" ref="DS35" si="94">DS34*DS31</f>
        <v>242.41499932291163</v>
      </c>
      <c r="DT35" s="11">
        <f t="shared" ref="DT35" si="95">DT34*DT31</f>
        <v>243.4985798354532</v>
      </c>
      <c r="DU35" s="11">
        <f t="shared" ref="DU35" si="96">DU34*DU31</f>
        <v>244.5870038879178</v>
      </c>
      <c r="DV35" s="11">
        <f t="shared" ref="DV35" si="97">DV34*DV31</f>
        <v>245.68029313063852</v>
      </c>
      <c r="DW35" s="11">
        <f t="shared" ref="DW35" si="98">DW34*DW31</f>
        <v>246.77846931072403</v>
      </c>
      <c r="DX35" s="11">
        <f t="shared" ref="DX35" si="99">DX34*DX31</f>
        <v>247.88155427249137</v>
      </c>
      <c r="DY35" s="11">
        <f t="shared" ref="DY35" si="100">DY34*DY31</f>
        <v>248.98956995790033</v>
      </c>
      <c r="DZ35" s="11">
        <f t="shared" ref="DZ35" si="101">DZ34*DZ31</f>
        <v>250.10253840698996</v>
      </c>
      <c r="EA35" s="11">
        <f t="shared" ref="EA35" si="102">EA34*EA31</f>
        <v>251.22048175831702</v>
      </c>
      <c r="EB35" s="11">
        <f t="shared" ref="EB35" si="103">EB34*EB31</f>
        <v>252.34342224939616</v>
      </c>
      <c r="EC35" s="11">
        <f t="shared" ref="EC35" si="104">EC34*EC31</f>
        <v>253.47138221714249</v>
      </c>
      <c r="ED35" s="11">
        <f t="shared" ref="ED35" si="105">ED34*ED31</f>
        <v>254.60438409831576</v>
      </c>
      <c r="EE35" s="11">
        <f t="shared" ref="EE35" si="106">EE34*EE31</f>
        <v>255.74245042996668</v>
      </c>
      <c r="EF35" s="11">
        <f t="shared" ref="EF35" si="107">EF34*EF31</f>
        <v>256.88560384988529</v>
      </c>
      <c r="EG35" s="11">
        <f t="shared" ref="EG35" si="108">EG34*EG31</f>
        <v>258.03386709705103</v>
      </c>
      <c r="EH35" s="11">
        <f t="shared" ref="EH35" si="109">EH34*EH31</f>
        <v>259.1872630120854</v>
      </c>
      <c r="EI35" s="11">
        <f t="shared" ref="EI35" si="110">EI34*EI31</f>
        <v>260.34581453770608</v>
      </c>
      <c r="EJ35" s="11">
        <f t="shared" ref="EJ35" si="111">EJ34*EJ31</f>
        <v>261.50954471918317</v>
      </c>
      <c r="EK35" s="11">
        <f t="shared" ref="EK35" si="112">EK34*EK31</f>
        <v>262.6784767047979</v>
      </c>
      <c r="EL35" s="11">
        <f t="shared" ref="EL35" si="113">EL34*EL31</f>
        <v>263.8526337463029</v>
      </c>
      <c r="EM35" s="11">
        <f t="shared" ref="EM35" si="114">EM34*EM31</f>
        <v>265.03203919938471</v>
      </c>
      <c r="EN35" s="11">
        <f t="shared" ref="EN35" si="115">EN34*EN31</f>
        <v>266.2167165241284</v>
      </c>
      <c r="EO35" s="11">
        <f t="shared" ref="EO35" si="116">EO34*EO31</f>
        <v>267.40668928548422</v>
      </c>
      <c r="EP35" s="11">
        <f t="shared" ref="EP35" si="117">EP34*EP31</f>
        <v>268.60198115373635</v>
      </c>
      <c r="EQ35" s="11">
        <f t="shared" ref="EQ35" si="118">EQ34*EQ31</f>
        <v>269.80261590497361</v>
      </c>
      <c r="ER35" s="11">
        <f t="shared" ref="ER35" si="119">ER34*ER31</f>
        <v>271.00861742156269</v>
      </c>
      <c r="ES35" s="11">
        <f t="shared" ref="ES35" si="120">ES34*ES31</f>
        <v>272.22000969262291</v>
      </c>
      <c r="ET35" s="11">
        <f t="shared" ref="ET35" si="121">ET34*ET31</f>
        <v>273.43681681450352</v>
      </c>
      <c r="EU35" s="11">
        <f t="shared" ref="EU35" si="122">EU34*EU31</f>
        <v>274.65906299126306</v>
      </c>
      <c r="EV35" s="11">
        <f t="shared" ref="EV35" si="123">EV34*EV31</f>
        <v>275.88677253515078</v>
      </c>
      <c r="EW35" s="11">
        <f t="shared" ref="EW35" si="124">EW34*EW31</f>
        <v>277.11996986709005</v>
      </c>
      <c r="EX35" s="11">
        <f t="shared" ref="EX35" si="125">EX34*EX31</f>
        <v>278.3586795171646</v>
      </c>
      <c r="EY35" s="11">
        <f t="shared" ref="EY35" si="126">EY34*EY31</f>
        <v>283.36913574847358</v>
      </c>
      <c r="EZ35" s="11">
        <f t="shared" ref="EZ35" si="127">EZ34*EZ31</f>
        <v>288.46978019194609</v>
      </c>
      <c r="FA35" s="11">
        <f t="shared" ref="FA35" si="128">FA34*FA31</f>
        <v>293.66223623540117</v>
      </c>
      <c r="FB35" s="11">
        <f t="shared" ref="FB35" si="129">FB34*FB31</f>
        <v>298.94815648763836</v>
      </c>
      <c r="FC35" s="11">
        <f t="shared" ref="FC35" si="130">FC34*FC31</f>
        <v>304.32922330441585</v>
      </c>
      <c r="FD35" s="11">
        <f t="shared" ref="FD35" si="131">FD34*FD31</f>
        <v>309.80714932389537</v>
      </c>
      <c r="FE35" s="11">
        <f t="shared" ref="FE35" si="132">FE34*FE31</f>
        <v>315.38367801172546</v>
      </c>
      <c r="FF35" s="11">
        <f t="shared" ref="FF35" si="133">FF34*FF31</f>
        <v>321.0605842159365</v>
      </c>
      <c r="FG35" s="11">
        <f t="shared" ref="FG35" si="134">FG34*FG31</f>
        <v>326.83967473182338</v>
      </c>
      <c r="FH35" s="11">
        <f t="shared" ref="FH35" si="135">FH34*FH31</f>
        <v>332.72278887699622</v>
      </c>
      <c r="FI35" s="11">
        <f t="shared" ref="FI35" si="136">FI34*FI31</f>
        <v>338.71179907678214</v>
      </c>
      <c r="FJ35" s="11">
        <f t="shared" ref="FJ35" si="137">FJ34*FJ31</f>
        <v>344.80861146016423</v>
      </c>
      <c r="FK35" s="11">
        <f t="shared" ref="FK35" si="138">FK34*FK31</f>
        <v>351.01516646644723</v>
      </c>
      <c r="FL35" s="11">
        <f t="shared" ref="FL35" si="139">FL34*FL31</f>
        <v>357.33343946284333</v>
      </c>
      <c r="FM35" s="11">
        <f t="shared" ref="FM35" si="140">FM34*FM31</f>
        <v>363.76544137317455</v>
      </c>
      <c r="FN35" s="11">
        <f t="shared" ref="FN35" si="141">FN34*FN31</f>
        <v>370.31321931789171</v>
      </c>
      <c r="FO35" s="11">
        <f t="shared" ref="FO35" si="142">FO34*FO31</f>
        <v>376.97885726561373</v>
      </c>
      <c r="FP35" s="11">
        <f t="shared" ref="FP35" si="143">FP34*FP31</f>
        <v>383.76447669639481</v>
      </c>
      <c r="FQ35" s="11">
        <f t="shared" ref="FQ35" si="144">FQ34*FQ31</f>
        <v>390.67223727692993</v>
      </c>
      <c r="FR35" s="11">
        <f t="shared" ref="FR35" si="145">FR34*FR31</f>
        <v>397.70433754791469</v>
      </c>
      <c r="FS35" s="11">
        <f t="shared" ref="FS35" si="146">FS34*FS31</f>
        <v>404.86301562377713</v>
      </c>
      <c r="FT35" s="11">
        <f t="shared" ref="FT35" si="147">FT34*FT31</f>
        <v>412.15054990500511</v>
      </c>
      <c r="FU35" s="11">
        <f t="shared" ref="FU35" si="148">FU34*FU31</f>
        <v>419.56925980329521</v>
      </c>
      <c r="FV35" s="11">
        <f t="shared" ref="FV35" si="149">FV34*FV31</f>
        <v>427.12150647975454</v>
      </c>
      <c r="FW35" s="11">
        <f t="shared" ref="FW35" si="150">FW34*FW31</f>
        <v>434.8096935963901</v>
      </c>
    </row>
    <row r="37" spans="2:179" x14ac:dyDescent="0.35">
      <c r="C37" s="5" t="s">
        <v>90</v>
      </c>
      <c r="E37" s="5" t="s">
        <v>91</v>
      </c>
      <c r="L37" s="1" t="e">
        <f>LOOKUP(L8,Assumptions!33:33,Assumptions!34:34)</f>
        <v>#N/A</v>
      </c>
      <c r="M37" s="1" t="e">
        <f>LOOKUP(M8,Assumptions!33:33,Assumptions!34:34)</f>
        <v>#N/A</v>
      </c>
      <c r="N37" s="1" t="e">
        <f>LOOKUP(N8,Assumptions!33:33,Assumptions!34:34)</f>
        <v>#N/A</v>
      </c>
      <c r="O37" s="1" t="e">
        <f>LOOKUP(O8,Assumptions!33:33,Assumptions!34:34)</f>
        <v>#N/A</v>
      </c>
      <c r="P37" s="1" t="e">
        <f>LOOKUP(P8,Assumptions!33:33,Assumptions!34:34)</f>
        <v>#N/A</v>
      </c>
      <c r="Q37" s="1" t="e">
        <f>LOOKUP(Q8,Assumptions!33:33,Assumptions!34:34)</f>
        <v>#N/A</v>
      </c>
      <c r="R37" s="1" t="e">
        <f>LOOKUP(R8,Assumptions!33:33,Assumptions!34:34)</f>
        <v>#N/A</v>
      </c>
      <c r="S37" s="1" t="e">
        <f>LOOKUP(S8,Assumptions!33:33,Assumptions!34:34)</f>
        <v>#N/A</v>
      </c>
      <c r="T37" s="1" t="e">
        <f>LOOKUP(T8,Assumptions!33:33,Assumptions!34:34)</f>
        <v>#N/A</v>
      </c>
      <c r="U37" s="1" t="e">
        <f>LOOKUP(U8,Assumptions!33:33,Assumptions!34:34)</f>
        <v>#N/A</v>
      </c>
      <c r="V37" s="1" t="e">
        <f>LOOKUP(V8,Assumptions!33:33,Assumptions!34:34)</f>
        <v>#N/A</v>
      </c>
      <c r="W37" s="1" t="e">
        <f>LOOKUP(W8,Assumptions!33:33,Assumptions!34:34)</f>
        <v>#N/A</v>
      </c>
      <c r="X37" s="1" t="e">
        <f>LOOKUP(X8,Assumptions!33:33,Assumptions!34:34)</f>
        <v>#N/A</v>
      </c>
      <c r="Y37" s="1" t="e">
        <f>LOOKUP(Y8,Assumptions!33:33,Assumptions!34:34)</f>
        <v>#N/A</v>
      </c>
      <c r="Z37" s="1" t="e">
        <f>LOOKUP(Z8,Assumptions!33:33,Assumptions!34:34)</f>
        <v>#N/A</v>
      </c>
      <c r="AA37" s="1" t="e">
        <f>LOOKUP(AA8,Assumptions!33:33,Assumptions!34:34)</f>
        <v>#N/A</v>
      </c>
      <c r="AB37" s="1" t="e">
        <f>LOOKUP(AB8,Assumptions!33:33,Assumptions!34:34)</f>
        <v>#N/A</v>
      </c>
      <c r="AC37" s="1" t="e">
        <f>LOOKUP(AC8,Assumptions!33:33,Assumptions!34:34)</f>
        <v>#N/A</v>
      </c>
      <c r="AD37" s="1" t="e">
        <f>LOOKUP(AD8,Assumptions!33:33,Assumptions!34:34)</f>
        <v>#N/A</v>
      </c>
      <c r="AE37" s="1" t="e">
        <f>LOOKUP(AE8,Assumptions!33:33,Assumptions!34:34)</f>
        <v>#N/A</v>
      </c>
      <c r="AF37" s="1" t="e">
        <f>LOOKUP(AF8,Assumptions!33:33,Assumptions!34:34)</f>
        <v>#N/A</v>
      </c>
      <c r="AG37" s="1" t="e">
        <f>LOOKUP(AG8,Assumptions!33:33,Assumptions!34:34)</f>
        <v>#N/A</v>
      </c>
      <c r="AH37" s="1" t="e">
        <f>LOOKUP(AH8,Assumptions!33:33,Assumptions!34:34)</f>
        <v>#N/A</v>
      </c>
      <c r="AI37" s="1" t="e">
        <f>LOOKUP(AI8,Assumptions!33:33,Assumptions!34:34)</f>
        <v>#N/A</v>
      </c>
      <c r="AJ37" s="1" t="e">
        <f>LOOKUP(AJ8,Assumptions!33:33,Assumptions!34:34)</f>
        <v>#N/A</v>
      </c>
      <c r="AK37" s="1" t="e">
        <f>LOOKUP(AK8,Assumptions!33:33,Assumptions!34:34)</f>
        <v>#N/A</v>
      </c>
      <c r="AL37" s="1" t="e">
        <f>LOOKUP(AL8,Assumptions!33:33,Assumptions!34:34)</f>
        <v>#N/A</v>
      </c>
      <c r="AM37" s="1" t="e">
        <f>LOOKUP(AM8,Assumptions!33:33,Assumptions!34:34)</f>
        <v>#N/A</v>
      </c>
      <c r="AN37" s="1" t="e">
        <f>LOOKUP(AN8,Assumptions!33:33,Assumptions!34:34)</f>
        <v>#N/A</v>
      </c>
      <c r="AO37" s="1" t="e">
        <f>LOOKUP(AO8,Assumptions!33:33,Assumptions!34:34)</f>
        <v>#N/A</v>
      </c>
      <c r="AP37" s="1" t="e">
        <f>LOOKUP(AP8,Assumptions!33:33,Assumptions!34:34)</f>
        <v>#N/A</v>
      </c>
      <c r="AQ37" s="1" t="e">
        <f>LOOKUP(AQ8,Assumptions!33:33,Assumptions!34:34)</f>
        <v>#N/A</v>
      </c>
      <c r="AR37" s="1" t="e">
        <f>LOOKUP(AR8,Assumptions!33:33,Assumptions!34:34)</f>
        <v>#N/A</v>
      </c>
      <c r="AS37" s="1" t="e">
        <f>LOOKUP(AS8,Assumptions!33:33,Assumptions!34:34)</f>
        <v>#N/A</v>
      </c>
      <c r="AT37" s="1" t="e">
        <f>LOOKUP(AT8,Assumptions!33:33,Assumptions!34:34)</f>
        <v>#N/A</v>
      </c>
      <c r="AU37" s="1" t="e">
        <f>LOOKUP(AU8,Assumptions!33:33,Assumptions!34:34)</f>
        <v>#N/A</v>
      </c>
      <c r="AV37" s="1" t="e">
        <f>LOOKUP(AV8,Assumptions!33:33,Assumptions!34:34)</f>
        <v>#N/A</v>
      </c>
      <c r="AW37" s="1" t="e">
        <f>LOOKUP(AW8,Assumptions!33:33,Assumptions!34:34)</f>
        <v>#N/A</v>
      </c>
      <c r="AX37" s="1" t="e">
        <f>LOOKUP(AX8,Assumptions!33:33,Assumptions!34:34)</f>
        <v>#N/A</v>
      </c>
      <c r="AY37" s="1" t="e">
        <f>LOOKUP(AY8,Assumptions!33:33,Assumptions!34:34)</f>
        <v>#N/A</v>
      </c>
      <c r="AZ37" s="1" t="e">
        <f>LOOKUP(AZ8,Assumptions!33:33,Assumptions!34:34)</f>
        <v>#N/A</v>
      </c>
      <c r="BA37" s="1" t="e">
        <f>LOOKUP(BA8,Assumptions!33:33,Assumptions!34:34)</f>
        <v>#N/A</v>
      </c>
      <c r="BB37" s="1" t="e">
        <f>LOOKUP(BB8,Assumptions!33:33,Assumptions!34:34)</f>
        <v>#N/A</v>
      </c>
      <c r="BC37" s="1">
        <f>LOOKUP(BC8,Assumptions!33:33,Assumptions!34:34)</f>
        <v>0.6</v>
      </c>
      <c r="BD37" s="1">
        <f>LOOKUP(BD8,Assumptions!33:33,Assumptions!34:34)</f>
        <v>0.6</v>
      </c>
      <c r="BE37" s="1">
        <f>LOOKUP(BE8,Assumptions!33:33,Assumptions!34:34)</f>
        <v>0.6</v>
      </c>
      <c r="BF37" s="1">
        <f>LOOKUP(BF8,Assumptions!33:33,Assumptions!34:34)</f>
        <v>0.6</v>
      </c>
      <c r="BG37" s="1">
        <f>LOOKUP(BG8,Assumptions!33:33,Assumptions!34:34)</f>
        <v>0.65</v>
      </c>
      <c r="BH37" s="1">
        <f>LOOKUP(BH8,Assumptions!33:33,Assumptions!34:34)</f>
        <v>0.65</v>
      </c>
      <c r="BI37" s="1">
        <f>LOOKUP(BI8,Assumptions!33:33,Assumptions!34:34)</f>
        <v>0.65</v>
      </c>
      <c r="BJ37" s="1">
        <f>LOOKUP(BJ8,Assumptions!33:33,Assumptions!34:34)</f>
        <v>0.65</v>
      </c>
      <c r="BK37" s="1">
        <f>LOOKUP(BK8,Assumptions!33:33,Assumptions!34:34)</f>
        <v>0.7</v>
      </c>
      <c r="BL37" s="1">
        <f>LOOKUP(BL8,Assumptions!33:33,Assumptions!34:34)</f>
        <v>0.7</v>
      </c>
      <c r="BM37" s="1">
        <f>LOOKUP(BM8,Assumptions!33:33,Assumptions!34:34)</f>
        <v>0.7</v>
      </c>
      <c r="BN37" s="1">
        <f>LOOKUP(BN8,Assumptions!33:33,Assumptions!34:34)</f>
        <v>0.7</v>
      </c>
      <c r="BO37" s="1">
        <f>LOOKUP(BO8,Assumptions!33:33,Assumptions!34:34)</f>
        <v>0.75</v>
      </c>
      <c r="BP37" s="1">
        <f>LOOKUP(BP8,Assumptions!33:33,Assumptions!34:34)</f>
        <v>0.75</v>
      </c>
      <c r="BQ37" s="1">
        <f>LOOKUP(BQ8,Assumptions!33:33,Assumptions!34:34)</f>
        <v>0.75</v>
      </c>
      <c r="BR37" s="1">
        <f>LOOKUP(BR8,Assumptions!33:33,Assumptions!34:34)</f>
        <v>0.75</v>
      </c>
      <c r="BS37" s="1">
        <f>LOOKUP(BS8,Assumptions!33:33,Assumptions!34:34)</f>
        <v>0.75</v>
      </c>
      <c r="BT37" s="1">
        <f>LOOKUP(BT8,Assumptions!33:33,Assumptions!34:34)</f>
        <v>0.75</v>
      </c>
      <c r="BU37" s="1">
        <f>LOOKUP(BU8,Assumptions!33:33,Assumptions!34:34)</f>
        <v>0.75</v>
      </c>
      <c r="BV37" s="1">
        <f>LOOKUP(BV8,Assumptions!33:33,Assumptions!34:34)</f>
        <v>0.75</v>
      </c>
      <c r="BW37" s="1">
        <f>LOOKUP(BW8,Assumptions!33:33,Assumptions!34:34)</f>
        <v>0.75</v>
      </c>
      <c r="BX37" s="1">
        <f>LOOKUP(BX8,Assumptions!33:33,Assumptions!34:34)</f>
        <v>0.75</v>
      </c>
      <c r="BY37" s="1">
        <f>LOOKUP(BY8,Assumptions!33:33,Assumptions!34:34)</f>
        <v>0.75</v>
      </c>
      <c r="BZ37" s="1">
        <f>LOOKUP(BZ8,Assumptions!33:33,Assumptions!34:34)</f>
        <v>0.75</v>
      </c>
      <c r="CA37" s="1">
        <f>LOOKUP(CA8,Assumptions!33:33,Assumptions!34:34)</f>
        <v>0.75</v>
      </c>
      <c r="CB37" s="1">
        <f>LOOKUP(CB8,Assumptions!33:33,Assumptions!34:34)</f>
        <v>0.75</v>
      </c>
      <c r="CC37" s="1">
        <f>LOOKUP(CC8,Assumptions!33:33,Assumptions!34:34)</f>
        <v>0.75</v>
      </c>
      <c r="CD37" s="1">
        <f>LOOKUP(CD8,Assumptions!33:33,Assumptions!34:34)</f>
        <v>0.75</v>
      </c>
      <c r="CE37" s="1">
        <f>LOOKUP(CE8,Assumptions!33:33,Assumptions!34:34)</f>
        <v>0.75</v>
      </c>
      <c r="CF37" s="1">
        <f>LOOKUP(CF8,Assumptions!33:33,Assumptions!34:34)</f>
        <v>0.75</v>
      </c>
      <c r="CG37" s="1">
        <f>LOOKUP(CG8,Assumptions!33:33,Assumptions!34:34)</f>
        <v>0.75</v>
      </c>
      <c r="CH37" s="1">
        <f>LOOKUP(CH8,Assumptions!33:33,Assumptions!34:34)</f>
        <v>0.75</v>
      </c>
      <c r="CI37" s="1">
        <f>LOOKUP(CI8,Assumptions!33:33,Assumptions!34:34)</f>
        <v>0.75</v>
      </c>
      <c r="CJ37" s="1">
        <f>LOOKUP(CJ8,Assumptions!33:33,Assumptions!34:34)</f>
        <v>0.75</v>
      </c>
      <c r="CK37" s="1">
        <f>LOOKUP(CK8,Assumptions!33:33,Assumptions!34:34)</f>
        <v>0.75</v>
      </c>
      <c r="CL37" s="1">
        <f>LOOKUP(CL8,Assumptions!33:33,Assumptions!34:34)</f>
        <v>0.75</v>
      </c>
      <c r="CM37" s="1">
        <f>LOOKUP(CM8,Assumptions!33:33,Assumptions!34:34)</f>
        <v>0.75</v>
      </c>
      <c r="CN37" s="1">
        <f>LOOKUP(CN8,Assumptions!33:33,Assumptions!34:34)</f>
        <v>0.75</v>
      </c>
      <c r="CO37" s="1">
        <f>LOOKUP(CO8,Assumptions!33:33,Assumptions!34:34)</f>
        <v>0.75</v>
      </c>
      <c r="CP37" s="1">
        <f>LOOKUP(CP8,Assumptions!33:33,Assumptions!34:34)</f>
        <v>0.75</v>
      </c>
      <c r="CQ37" s="1">
        <f>LOOKUP(CQ8,Assumptions!33:33,Assumptions!34:34)</f>
        <v>0.75</v>
      </c>
      <c r="CR37" s="1">
        <f>LOOKUP(CR8,Assumptions!33:33,Assumptions!34:34)</f>
        <v>0.75</v>
      </c>
      <c r="CS37" s="1">
        <f>LOOKUP(CS8,Assumptions!33:33,Assumptions!34:34)</f>
        <v>0.75</v>
      </c>
      <c r="CT37" s="1">
        <f>LOOKUP(CT8,Assumptions!33:33,Assumptions!34:34)</f>
        <v>0.75</v>
      </c>
      <c r="CU37" s="1">
        <f>LOOKUP(CU8,Assumptions!33:33,Assumptions!34:34)</f>
        <v>0.75</v>
      </c>
      <c r="CV37" s="1">
        <f>LOOKUP(CV8,Assumptions!33:33,Assumptions!34:34)</f>
        <v>0.75</v>
      </c>
      <c r="CW37" s="1">
        <f>LOOKUP(CW8,Assumptions!33:33,Assumptions!34:34)</f>
        <v>0.75</v>
      </c>
      <c r="CX37" s="1">
        <f>LOOKUP(CX8,Assumptions!33:33,Assumptions!34:34)</f>
        <v>0.75</v>
      </c>
      <c r="CY37" s="1">
        <f>LOOKUP(CY8,Assumptions!33:33,Assumptions!34:34)</f>
        <v>0.75</v>
      </c>
      <c r="CZ37" s="1">
        <f>LOOKUP(CZ8,Assumptions!33:33,Assumptions!34:34)</f>
        <v>0.75</v>
      </c>
      <c r="DA37" s="1">
        <f>LOOKUP(DA8,Assumptions!33:33,Assumptions!34:34)</f>
        <v>0.75</v>
      </c>
      <c r="DB37" s="1">
        <f>LOOKUP(DB8,Assumptions!33:33,Assumptions!34:34)</f>
        <v>0.75</v>
      </c>
      <c r="DC37" s="1">
        <f>LOOKUP(DC8,Assumptions!33:33,Assumptions!34:34)</f>
        <v>0.75</v>
      </c>
      <c r="DD37" s="1">
        <f>LOOKUP(DD8,Assumptions!33:33,Assumptions!34:34)</f>
        <v>0.75</v>
      </c>
      <c r="DE37" s="1">
        <f>LOOKUP(DE8,Assumptions!33:33,Assumptions!34:34)</f>
        <v>0.75</v>
      </c>
      <c r="DF37" s="1">
        <f>LOOKUP(DF8,Assumptions!33:33,Assumptions!34:34)</f>
        <v>0.75</v>
      </c>
      <c r="DG37" s="1">
        <f>LOOKUP(DG8,Assumptions!33:33,Assumptions!34:34)</f>
        <v>0.75</v>
      </c>
      <c r="DH37" s="1">
        <f>LOOKUP(DH8,Assumptions!33:33,Assumptions!34:34)</f>
        <v>0.75</v>
      </c>
      <c r="DI37" s="1">
        <f>LOOKUP(DI8,Assumptions!33:33,Assumptions!34:34)</f>
        <v>0.75</v>
      </c>
      <c r="DJ37" s="1">
        <f>LOOKUP(DJ8,Assumptions!33:33,Assumptions!34:34)</f>
        <v>0.75</v>
      </c>
      <c r="DK37" s="1">
        <f>LOOKUP(DK8,Assumptions!33:33,Assumptions!34:34)</f>
        <v>0.75</v>
      </c>
      <c r="DL37" s="1">
        <f>LOOKUP(DL8,Assumptions!33:33,Assumptions!34:34)</f>
        <v>0.75</v>
      </c>
      <c r="DM37" s="1">
        <f>LOOKUP(DM8,Assumptions!33:33,Assumptions!34:34)</f>
        <v>0.75</v>
      </c>
      <c r="DN37" s="1">
        <f>LOOKUP(DN8,Assumptions!33:33,Assumptions!34:34)</f>
        <v>0.75</v>
      </c>
      <c r="DO37" s="1">
        <f>LOOKUP(DO8,Assumptions!33:33,Assumptions!34:34)</f>
        <v>0.75</v>
      </c>
      <c r="DP37" s="1">
        <f>LOOKUP(DP8,Assumptions!33:33,Assumptions!34:34)</f>
        <v>0.75</v>
      </c>
      <c r="DQ37" s="1">
        <f>LOOKUP(DQ8,Assumptions!33:33,Assumptions!34:34)</f>
        <v>0.75</v>
      </c>
      <c r="DR37" s="1">
        <f>LOOKUP(DR8,Assumptions!33:33,Assumptions!34:34)</f>
        <v>0.75</v>
      </c>
      <c r="DS37" s="1">
        <f>LOOKUP(DS8,Assumptions!33:33,Assumptions!34:34)</f>
        <v>0.75</v>
      </c>
      <c r="DT37" s="1">
        <f>LOOKUP(DT8,Assumptions!33:33,Assumptions!34:34)</f>
        <v>0.75</v>
      </c>
      <c r="DU37" s="1">
        <f>LOOKUP(DU8,Assumptions!33:33,Assumptions!34:34)</f>
        <v>0.75</v>
      </c>
      <c r="DV37" s="1">
        <f>LOOKUP(DV8,Assumptions!33:33,Assumptions!34:34)</f>
        <v>0.75</v>
      </c>
      <c r="DW37" s="1">
        <f>LOOKUP(DW8,Assumptions!33:33,Assumptions!34:34)</f>
        <v>0.75</v>
      </c>
      <c r="DX37" s="1">
        <f>LOOKUP(DX8,Assumptions!33:33,Assumptions!34:34)</f>
        <v>0.75</v>
      </c>
      <c r="DY37" s="1">
        <f>LOOKUP(DY8,Assumptions!33:33,Assumptions!34:34)</f>
        <v>0.75</v>
      </c>
      <c r="DZ37" s="1">
        <f>LOOKUP(DZ8,Assumptions!33:33,Assumptions!34:34)</f>
        <v>0.75</v>
      </c>
      <c r="EA37" s="1">
        <f>LOOKUP(EA8,Assumptions!33:33,Assumptions!34:34)</f>
        <v>0.75</v>
      </c>
      <c r="EB37" s="1">
        <f>LOOKUP(EB8,Assumptions!33:33,Assumptions!34:34)</f>
        <v>0.75</v>
      </c>
      <c r="EC37" s="1">
        <f>LOOKUP(EC8,Assumptions!33:33,Assumptions!34:34)</f>
        <v>0.75</v>
      </c>
      <c r="ED37" s="1">
        <f>LOOKUP(ED8,Assumptions!33:33,Assumptions!34:34)</f>
        <v>0.75</v>
      </c>
      <c r="EE37" s="1">
        <f>LOOKUP(EE8,Assumptions!33:33,Assumptions!34:34)</f>
        <v>0.75</v>
      </c>
      <c r="EF37" s="1">
        <f>LOOKUP(EF8,Assumptions!33:33,Assumptions!34:34)</f>
        <v>0.75</v>
      </c>
      <c r="EG37" s="1">
        <f>LOOKUP(EG8,Assumptions!33:33,Assumptions!34:34)</f>
        <v>0.75</v>
      </c>
      <c r="EH37" s="1">
        <f>LOOKUP(EH8,Assumptions!33:33,Assumptions!34:34)</f>
        <v>0.75</v>
      </c>
      <c r="EI37" s="1">
        <f>LOOKUP(EI8,Assumptions!33:33,Assumptions!34:34)</f>
        <v>0.75</v>
      </c>
      <c r="EJ37" s="1">
        <f>LOOKUP(EJ8,Assumptions!33:33,Assumptions!34:34)</f>
        <v>0.75</v>
      </c>
      <c r="EK37" s="1">
        <f>LOOKUP(EK8,Assumptions!33:33,Assumptions!34:34)</f>
        <v>0.75</v>
      </c>
      <c r="EL37" s="1">
        <f>LOOKUP(EL8,Assumptions!33:33,Assumptions!34:34)</f>
        <v>0.75</v>
      </c>
      <c r="EM37" s="1">
        <f>LOOKUP(EM8,Assumptions!33:33,Assumptions!34:34)</f>
        <v>0.75</v>
      </c>
      <c r="EN37" s="1">
        <f>LOOKUP(EN8,Assumptions!33:33,Assumptions!34:34)</f>
        <v>0.75</v>
      </c>
      <c r="EO37" s="1">
        <f>LOOKUP(EO8,Assumptions!33:33,Assumptions!34:34)</f>
        <v>0.75</v>
      </c>
      <c r="EP37" s="1">
        <f>LOOKUP(EP8,Assumptions!33:33,Assumptions!34:34)</f>
        <v>0.75</v>
      </c>
      <c r="EQ37" s="1">
        <f>LOOKUP(EQ8,Assumptions!33:33,Assumptions!34:34)</f>
        <v>0.75</v>
      </c>
      <c r="ER37" s="1">
        <f>LOOKUP(ER8,Assumptions!33:33,Assumptions!34:34)</f>
        <v>0.75</v>
      </c>
      <c r="ES37" s="1">
        <f>LOOKUP(ES8,Assumptions!33:33,Assumptions!34:34)</f>
        <v>0.75</v>
      </c>
      <c r="ET37" s="1">
        <f>LOOKUP(ET8,Assumptions!33:33,Assumptions!34:34)</f>
        <v>0.75</v>
      </c>
      <c r="EU37" s="1">
        <f>LOOKUP(EU8,Assumptions!33:33,Assumptions!34:34)</f>
        <v>0.75</v>
      </c>
      <c r="EV37" s="1">
        <f>LOOKUP(EV8,Assumptions!33:33,Assumptions!34:34)</f>
        <v>0.75</v>
      </c>
      <c r="EW37" s="1">
        <f>LOOKUP(EW8,Assumptions!33:33,Assumptions!34:34)</f>
        <v>0.75</v>
      </c>
      <c r="EX37" s="1">
        <f>LOOKUP(EX8,Assumptions!33:33,Assumptions!34:34)</f>
        <v>0.75</v>
      </c>
      <c r="EY37" s="1">
        <f>LOOKUP(EY8,Assumptions!33:33,Assumptions!34:34)</f>
        <v>0.75</v>
      </c>
      <c r="EZ37" s="1">
        <f>LOOKUP(EZ8,Assumptions!33:33,Assumptions!34:34)</f>
        <v>0.75</v>
      </c>
      <c r="FA37" s="1">
        <f>LOOKUP(FA8,Assumptions!33:33,Assumptions!34:34)</f>
        <v>0.75</v>
      </c>
      <c r="FB37" s="1">
        <f>LOOKUP(FB8,Assumptions!33:33,Assumptions!34:34)</f>
        <v>0.75</v>
      </c>
      <c r="FC37" s="1">
        <f>LOOKUP(FC8,Assumptions!33:33,Assumptions!34:34)</f>
        <v>0.75</v>
      </c>
      <c r="FD37" s="1">
        <f>LOOKUP(FD8,Assumptions!33:33,Assumptions!34:34)</f>
        <v>0.75</v>
      </c>
      <c r="FE37" s="1">
        <f>LOOKUP(FE8,Assumptions!33:33,Assumptions!34:34)</f>
        <v>0.75</v>
      </c>
      <c r="FF37" s="1">
        <f>LOOKUP(FF8,Assumptions!33:33,Assumptions!34:34)</f>
        <v>0.75</v>
      </c>
      <c r="FG37" s="1">
        <f>LOOKUP(FG8,Assumptions!33:33,Assumptions!34:34)</f>
        <v>0.75</v>
      </c>
      <c r="FH37" s="1">
        <f>LOOKUP(FH8,Assumptions!33:33,Assumptions!34:34)</f>
        <v>0.75</v>
      </c>
      <c r="FI37" s="1">
        <f>LOOKUP(FI8,Assumptions!33:33,Assumptions!34:34)</f>
        <v>0.75</v>
      </c>
      <c r="FJ37" s="1">
        <f>LOOKUP(FJ8,Assumptions!33:33,Assumptions!34:34)</f>
        <v>0.75</v>
      </c>
      <c r="FK37" s="1">
        <f>LOOKUP(FK8,Assumptions!33:33,Assumptions!34:34)</f>
        <v>0.75</v>
      </c>
      <c r="FL37" s="1">
        <f>LOOKUP(FL8,Assumptions!33:33,Assumptions!34:34)</f>
        <v>0.75</v>
      </c>
      <c r="FM37" s="1">
        <f>LOOKUP(FM8,Assumptions!33:33,Assumptions!34:34)</f>
        <v>0.75</v>
      </c>
      <c r="FN37" s="1">
        <f>LOOKUP(FN8,Assumptions!33:33,Assumptions!34:34)</f>
        <v>0.75</v>
      </c>
      <c r="FO37" s="1">
        <f>LOOKUP(FO8,Assumptions!33:33,Assumptions!34:34)</f>
        <v>0.75</v>
      </c>
      <c r="FP37" s="1">
        <f>LOOKUP(FP8,Assumptions!33:33,Assumptions!34:34)</f>
        <v>0.75</v>
      </c>
      <c r="FQ37" s="1">
        <f>LOOKUP(FQ8,Assumptions!33:33,Assumptions!34:34)</f>
        <v>0.75</v>
      </c>
      <c r="FR37" s="1">
        <f>LOOKUP(FR8,Assumptions!33:33,Assumptions!34:34)</f>
        <v>0.75</v>
      </c>
      <c r="FS37" s="1">
        <f>LOOKUP(FS8,Assumptions!33:33,Assumptions!34:34)</f>
        <v>0.75</v>
      </c>
      <c r="FT37" s="1">
        <f>LOOKUP(FT8,Assumptions!33:33,Assumptions!34:34)</f>
        <v>0.75</v>
      </c>
      <c r="FU37" s="1">
        <f>LOOKUP(FU8,Assumptions!33:33,Assumptions!34:34)</f>
        <v>0.75</v>
      </c>
      <c r="FV37" s="1">
        <f>LOOKUP(FV8,Assumptions!33:33,Assumptions!34:34)</f>
        <v>0.75</v>
      </c>
      <c r="FW37" s="1">
        <f>LOOKUP(FW8,Assumptions!33:33,Assumptions!34:34)</f>
        <v>0.75</v>
      </c>
    </row>
    <row r="38" spans="2:179" x14ac:dyDescent="0.35">
      <c r="C38" s="5" t="s">
        <v>89</v>
      </c>
      <c r="E38" s="5" t="s">
        <v>94</v>
      </c>
      <c r="L38" s="11" t="b">
        <f>IF(L5,L37*L25*360*L14)</f>
        <v>0</v>
      </c>
      <c r="M38" s="11" t="b">
        <f>IF(M5,M37*M25*360*M14)</f>
        <v>0</v>
      </c>
      <c r="N38" s="11" t="b">
        <f>IF(N5,N37*N25*360*N14)</f>
        <v>0</v>
      </c>
      <c r="O38" s="11" t="b">
        <f>IF(O5,O37*O25*360*O14)</f>
        <v>0</v>
      </c>
      <c r="P38" s="11" t="b">
        <f>IF(P5,P37*P25*360*P14)</f>
        <v>0</v>
      </c>
      <c r="Q38" s="11" t="b">
        <f>IF(Q5,Q37*Q25*360*Q14)</f>
        <v>0</v>
      </c>
      <c r="R38" s="11" t="b">
        <f>IF(R5,R37*R25*360*R14)</f>
        <v>0</v>
      </c>
      <c r="S38" s="11" t="b">
        <f>IF(S5,S37*S25*360*S14)</f>
        <v>0</v>
      </c>
      <c r="T38" s="11" t="b">
        <f>IF(T5,T37*T25*360*T14)</f>
        <v>0</v>
      </c>
      <c r="U38" s="11" t="b">
        <f>IF(U5,U37*U25*360*U14)</f>
        <v>0</v>
      </c>
      <c r="V38" s="11" t="b">
        <f>IF(V5,V37*V25*360*V14)</f>
        <v>0</v>
      </c>
      <c r="W38" s="11" t="b">
        <f>IF(W5,W37*W25*360*W14)</f>
        <v>0</v>
      </c>
      <c r="X38" s="11" t="b">
        <f>IF(X5,X37*X25*360*X14)</f>
        <v>0</v>
      </c>
      <c r="Y38" s="11" t="b">
        <f>IF(Y5,Y37*Y25*360*Y14)</f>
        <v>0</v>
      </c>
      <c r="Z38" s="11" t="b">
        <f>IF(Z5,Z37*Z25*360*Z14)</f>
        <v>0</v>
      </c>
      <c r="AA38" s="11" t="b">
        <f>IF(AA5,AA37*AA25*360*AA14)</f>
        <v>0</v>
      </c>
      <c r="AB38" s="11" t="b">
        <f>IF(AB5,AB37*AB25*360*AB14)</f>
        <v>0</v>
      </c>
      <c r="AC38" s="11" t="b">
        <f>IF(AC5,AC37*AC25*360*AC14)</f>
        <v>0</v>
      </c>
      <c r="AD38" s="11" t="b">
        <f>IF(AD5,AD37*AD25*360*AD14)</f>
        <v>0</v>
      </c>
      <c r="AE38" s="11" t="b">
        <f>IF(AE5,AE37*AE25*360*AE14)</f>
        <v>0</v>
      </c>
      <c r="AF38" s="11" t="b">
        <f>IF(AF5,AF37*AF25*360*AF14)</f>
        <v>0</v>
      </c>
      <c r="AG38" s="11" t="b">
        <f>IF(AG5,AG37*AG25*360*AG14)</f>
        <v>0</v>
      </c>
      <c r="AH38" s="11" t="b">
        <f>IF(AH5,AH37*AH25*360*AH14)</f>
        <v>0</v>
      </c>
      <c r="AI38" s="11" t="b">
        <f>IF(AI5,AI37*AI25*360*AI14)</f>
        <v>0</v>
      </c>
      <c r="AJ38" s="11" t="b">
        <f>IF(AJ5,AJ37*AJ25*360*AJ14)</f>
        <v>0</v>
      </c>
      <c r="AK38" s="11" t="b">
        <f>IF(AK5,AK37*AK25*360*AK14)</f>
        <v>0</v>
      </c>
      <c r="AL38" s="11" t="b">
        <f>IF(AL5,AL37*AL25*360*AL14)</f>
        <v>0</v>
      </c>
      <c r="AM38" s="11" t="b">
        <f>IF(AM5,AM37*AM25*360*AM14)</f>
        <v>0</v>
      </c>
      <c r="AN38" s="11" t="b">
        <f>IF(AN5,AN37*AN25*360*AN14)</f>
        <v>0</v>
      </c>
      <c r="AO38" s="11" t="b">
        <f>IF(AO5,AO37*AO25*360*AO14)</f>
        <v>0</v>
      </c>
      <c r="AP38" s="11" t="b">
        <f>IF(AP5,AP37*AP25*360*AP14)</f>
        <v>0</v>
      </c>
      <c r="AQ38" s="11" t="b">
        <f>IF(AQ5,AQ37*AQ25*360*AQ14)</f>
        <v>0</v>
      </c>
      <c r="AR38" s="11" t="b">
        <f>IF(AR5,AR37*AR25*360*AR14)</f>
        <v>0</v>
      </c>
      <c r="AS38" s="11" t="b">
        <f>IF(AS5,AS37*AS25*360*AS14)</f>
        <v>0</v>
      </c>
      <c r="AT38" s="11" t="b">
        <f>IF(AT5,AT37*AT25*360*AT14)</f>
        <v>0</v>
      </c>
      <c r="AU38" s="11" t="b">
        <f>IF(AU5,AU37*AU25*360*AU14)</f>
        <v>0</v>
      </c>
      <c r="AV38" s="11" t="b">
        <f>IF(AV5,AV37*AV25*360*AV14)</f>
        <v>0</v>
      </c>
      <c r="AW38" s="11" t="b">
        <f>IF(AW5,AW37*AW25*360*AW14)</f>
        <v>0</v>
      </c>
      <c r="AX38" s="11" t="b">
        <f>IF(AX5,AX37*AX25*360*AX14)</f>
        <v>0</v>
      </c>
      <c r="AY38" s="11" t="b">
        <f>IF(AY5,AY37*AY25*360*AY14)</f>
        <v>0</v>
      </c>
      <c r="AZ38" s="11" t="b">
        <f>IF(AZ5,AZ37*AZ25*360*AZ14)</f>
        <v>0</v>
      </c>
      <c r="BA38" s="11" t="b">
        <f>IF(BA5,BA37*BA25*360*BA14)</f>
        <v>0</v>
      </c>
      <c r="BB38" s="11" t="b">
        <f>IF(BB5,BB37*BB25*360*BB14)</f>
        <v>0</v>
      </c>
      <c r="BC38" s="11">
        <f>IF(BC5,BC37*BC25*360*BC14)</f>
        <v>4320</v>
      </c>
      <c r="BD38" s="11">
        <f>IF(BD5,BD37*BD25*360*BD14)</f>
        <v>4320</v>
      </c>
      <c r="BE38" s="11">
        <f>IF(BE5,BE37*BE25*360*BE14)</f>
        <v>4320</v>
      </c>
      <c r="BF38" s="11">
        <f>IF(BF5,BF37*BF25*360*BF14)</f>
        <v>4320</v>
      </c>
      <c r="BG38" s="11">
        <f>IF(BG5,BG37*BG25*360*BG14)</f>
        <v>4680</v>
      </c>
      <c r="BH38" s="11">
        <f>IF(BH5,BH37*BH25*360*BH14)</f>
        <v>4680</v>
      </c>
      <c r="BI38" s="11">
        <f>IF(BI5,BI37*BI25*360*BI14)</f>
        <v>4680</v>
      </c>
      <c r="BJ38" s="11">
        <f>IF(BJ5,BJ37*BJ25*360*BJ14)</f>
        <v>4680</v>
      </c>
      <c r="BK38" s="11">
        <f>IF(BK5,BK37*BK25*360*BK14)</f>
        <v>5040</v>
      </c>
      <c r="BL38" s="11">
        <f>IF(BL5,BL37*BL25*360*BL14)</f>
        <v>5040</v>
      </c>
      <c r="BM38" s="11">
        <f>IF(BM5,BM37*BM25*360*BM14)</f>
        <v>5040</v>
      </c>
      <c r="BN38" s="11">
        <f>IF(BN5,BN37*BN25*360*BN14)</f>
        <v>5040</v>
      </c>
      <c r="BO38" s="11">
        <f>IF(BO5,BO37*BO25*360*BO14)</f>
        <v>5400</v>
      </c>
      <c r="BP38" s="11">
        <f>IF(BP5,BP37*BP25*360*BP14)</f>
        <v>5400</v>
      </c>
      <c r="BQ38" s="11">
        <f>IF(BQ5,BQ37*BQ25*360*BQ14)</f>
        <v>5400</v>
      </c>
      <c r="BR38" s="11">
        <f>IF(BR5,BR37*BR25*360*BR14)</f>
        <v>5400</v>
      </c>
      <c r="BS38" s="11">
        <f>IF(BS5,BS37*BS25*360*BS14)</f>
        <v>5400</v>
      </c>
      <c r="BT38" s="11">
        <f>IF(BT5,BT37*BT25*360*BT14)</f>
        <v>5400</v>
      </c>
      <c r="BU38" s="11">
        <f>IF(BU5,BU37*BU25*360*BU14)</f>
        <v>5400</v>
      </c>
      <c r="BV38" s="11">
        <f>IF(BV5,BV37*BV25*360*BV14)</f>
        <v>5400</v>
      </c>
      <c r="BW38" s="11">
        <f>IF(BW5,BW37*BW25*360*BW14)</f>
        <v>5400</v>
      </c>
      <c r="BX38" s="11">
        <f>IF(BX5,BX37*BX25*360*BX14)</f>
        <v>5400</v>
      </c>
      <c r="BY38" s="11">
        <f>IF(BY5,BY37*BY25*360*BY14)</f>
        <v>5400</v>
      </c>
      <c r="BZ38" s="11">
        <f>IF(BZ5,BZ37*BZ25*360*BZ14)</f>
        <v>5400</v>
      </c>
      <c r="CA38" s="11">
        <f>IF(CA5,CA37*CA25*360*CA14)</f>
        <v>5400</v>
      </c>
      <c r="CB38" s="11">
        <f>IF(CB5,CB37*CB25*360*CB14)</f>
        <v>5400</v>
      </c>
      <c r="CC38" s="11">
        <f>IF(CC5,CC37*CC25*360*CC14)</f>
        <v>5400</v>
      </c>
      <c r="CD38" s="11">
        <f>IF(CD5,CD37*CD25*360*CD14)</f>
        <v>5400</v>
      </c>
      <c r="CE38" s="11">
        <f>IF(CE5,CE37*CE25*360*CE14)</f>
        <v>5400</v>
      </c>
      <c r="CF38" s="11">
        <f>IF(CF5,CF37*CF25*360*CF14)</f>
        <v>5400</v>
      </c>
      <c r="CG38" s="11">
        <f>IF(CG5,CG37*CG25*360*CG14)</f>
        <v>5400</v>
      </c>
      <c r="CH38" s="11">
        <f>IF(CH5,CH37*CH25*360*CH14)</f>
        <v>5400</v>
      </c>
      <c r="CI38" s="11">
        <f>IF(CI5,CI37*CI25*360*CI14)</f>
        <v>5400</v>
      </c>
      <c r="CJ38" s="11">
        <f>IF(CJ5,CJ37*CJ25*360*CJ14)</f>
        <v>5400</v>
      </c>
      <c r="CK38" s="11">
        <f>IF(CK5,CK37*CK25*360*CK14)</f>
        <v>5400</v>
      </c>
      <c r="CL38" s="11">
        <f>IF(CL5,CL37*CL25*360*CL14)</f>
        <v>5400</v>
      </c>
      <c r="CM38" s="11">
        <f>IF(CM5,CM37*CM25*360*CM14)</f>
        <v>5400</v>
      </c>
      <c r="CN38" s="11">
        <f>IF(CN5,CN37*CN25*360*CN14)</f>
        <v>5400</v>
      </c>
      <c r="CO38" s="11">
        <f>IF(CO5,CO37*CO25*360*CO14)</f>
        <v>5400</v>
      </c>
      <c r="CP38" s="11">
        <f>IF(CP5,CP37*CP25*360*CP14)</f>
        <v>5400</v>
      </c>
      <c r="CQ38" s="11">
        <f>IF(CQ5,CQ37*CQ25*360*CQ14)</f>
        <v>5400</v>
      </c>
      <c r="CR38" s="11">
        <f>IF(CR5,CR37*CR25*360*CR14)</f>
        <v>5400</v>
      </c>
      <c r="CS38" s="11">
        <f>IF(CS5,CS37*CS25*360*CS14)</f>
        <v>5400</v>
      </c>
      <c r="CT38" s="11">
        <f>IF(CT5,CT37*CT25*360*CT14)</f>
        <v>5400</v>
      </c>
      <c r="CU38" s="11">
        <f>IF(CU5,CU37*CU25*360*CU14)</f>
        <v>5400</v>
      </c>
      <c r="CV38" s="11">
        <f>IF(CV5,CV37*CV25*360*CV14)</f>
        <v>5400</v>
      </c>
      <c r="CW38" s="11">
        <f>IF(CW5,CW37*CW25*360*CW14)</f>
        <v>5400</v>
      </c>
      <c r="CX38" s="11">
        <f>IF(CX5,CX37*CX25*360*CX14)</f>
        <v>5400</v>
      </c>
      <c r="CY38" s="11">
        <f>IF(CY5,CY37*CY25*360*CY14)</f>
        <v>5400</v>
      </c>
      <c r="CZ38" s="11">
        <f>IF(CZ5,CZ37*CZ25*360*CZ14)</f>
        <v>5400</v>
      </c>
      <c r="DA38" s="11">
        <f>IF(DA5,DA37*DA25*360*DA14)</f>
        <v>5400</v>
      </c>
      <c r="DB38" s="11">
        <f>IF(DB5,DB37*DB25*360*DB14)</f>
        <v>5400</v>
      </c>
      <c r="DC38" s="11">
        <f>IF(DC5,DC37*DC25*360*DC14)</f>
        <v>5400</v>
      </c>
      <c r="DD38" s="11">
        <f>IF(DD5,DD37*DD25*360*DD14)</f>
        <v>5400</v>
      </c>
      <c r="DE38" s="11">
        <f>IF(DE5,DE37*DE25*360*DE14)</f>
        <v>5400</v>
      </c>
      <c r="DF38" s="11">
        <f>IF(DF5,DF37*DF25*360*DF14)</f>
        <v>5400</v>
      </c>
      <c r="DG38" s="11">
        <f>IF(DG5,DG37*DG25*360*DG14)</f>
        <v>5400</v>
      </c>
      <c r="DH38" s="11">
        <f>IF(DH5,DH37*DH25*360*DH14)</f>
        <v>5400</v>
      </c>
      <c r="DI38" s="11">
        <f>IF(DI5,DI37*DI25*360*DI14)</f>
        <v>5400</v>
      </c>
      <c r="DJ38" s="11">
        <f>IF(DJ5,DJ37*DJ25*360*DJ14)</f>
        <v>5400</v>
      </c>
      <c r="DK38" s="11">
        <f>IF(DK5,DK37*DK25*360*DK14)</f>
        <v>5400</v>
      </c>
      <c r="DL38" s="11">
        <f>IF(DL5,DL37*DL25*360*DL14)</f>
        <v>5400</v>
      </c>
      <c r="DM38" s="11">
        <f>IF(DM5,DM37*DM25*360*DM14)</f>
        <v>5400</v>
      </c>
      <c r="DN38" s="11">
        <f>IF(DN5,DN37*DN25*360*DN14)</f>
        <v>5400</v>
      </c>
      <c r="DO38" s="11">
        <f>IF(DO5,DO37*DO25*360*DO14)</f>
        <v>5400</v>
      </c>
      <c r="DP38" s="11">
        <f>IF(DP5,DP37*DP25*360*DP14)</f>
        <v>5400</v>
      </c>
      <c r="DQ38" s="11">
        <f>IF(DQ5,DQ37*DQ25*360*DQ14)</f>
        <v>5400</v>
      </c>
      <c r="DR38" s="11">
        <f>IF(DR5,DR37*DR25*360*DR14)</f>
        <v>5400</v>
      </c>
      <c r="DS38" s="11">
        <f>IF(DS5,DS37*DS25*360*DS14)</f>
        <v>5400</v>
      </c>
      <c r="DT38" s="11">
        <f>IF(DT5,DT37*DT25*360*DT14)</f>
        <v>5400</v>
      </c>
      <c r="DU38" s="11">
        <f>IF(DU5,DU37*DU25*360*DU14)</f>
        <v>5400</v>
      </c>
      <c r="DV38" s="11">
        <f>IF(DV5,DV37*DV25*360*DV14)</f>
        <v>5400</v>
      </c>
      <c r="DW38" s="11">
        <f>IF(DW5,DW37*DW25*360*DW14)</f>
        <v>5400</v>
      </c>
      <c r="DX38" s="11">
        <f>IF(DX5,DX37*DX25*360*DX14)</f>
        <v>5400</v>
      </c>
      <c r="DY38" s="11">
        <f>IF(DY5,DY37*DY25*360*DY14)</f>
        <v>5400</v>
      </c>
      <c r="DZ38" s="11">
        <f>IF(DZ5,DZ37*DZ25*360*DZ14)</f>
        <v>5400</v>
      </c>
      <c r="EA38" s="11">
        <f>IF(EA5,EA37*EA25*360*EA14)</f>
        <v>5400</v>
      </c>
      <c r="EB38" s="11">
        <f>IF(EB5,EB37*EB25*360*EB14)</f>
        <v>5400</v>
      </c>
      <c r="EC38" s="11">
        <f>IF(EC5,EC37*EC25*360*EC14)</f>
        <v>5400</v>
      </c>
      <c r="ED38" s="11">
        <f>IF(ED5,ED37*ED25*360*ED14)</f>
        <v>5400</v>
      </c>
      <c r="EE38" s="11">
        <f>IF(EE5,EE37*EE25*360*EE14)</f>
        <v>5400</v>
      </c>
      <c r="EF38" s="11">
        <f>IF(EF5,EF37*EF25*360*EF14)</f>
        <v>5400</v>
      </c>
      <c r="EG38" s="11">
        <f>IF(EG5,EG37*EG25*360*EG14)</f>
        <v>5400</v>
      </c>
      <c r="EH38" s="11">
        <f>IF(EH5,EH37*EH25*360*EH14)</f>
        <v>5400</v>
      </c>
      <c r="EI38" s="11">
        <f>IF(EI5,EI37*EI25*360*EI14)</f>
        <v>5400</v>
      </c>
      <c r="EJ38" s="11">
        <f>IF(EJ5,EJ37*EJ25*360*EJ14)</f>
        <v>5400</v>
      </c>
      <c r="EK38" s="11">
        <f>IF(EK5,EK37*EK25*360*EK14)</f>
        <v>5400</v>
      </c>
      <c r="EL38" s="11">
        <f>IF(EL5,EL37*EL25*360*EL14)</f>
        <v>5400</v>
      </c>
      <c r="EM38" s="11">
        <f>IF(EM5,EM37*EM25*360*EM14)</f>
        <v>5400</v>
      </c>
      <c r="EN38" s="11">
        <f>IF(EN5,EN37*EN25*360*EN14)</f>
        <v>5400</v>
      </c>
      <c r="EO38" s="11">
        <f>IF(EO5,EO37*EO25*360*EO14)</f>
        <v>5400</v>
      </c>
      <c r="EP38" s="11">
        <f>IF(EP5,EP37*EP25*360*EP14)</f>
        <v>5400</v>
      </c>
      <c r="EQ38" s="11">
        <f>IF(EQ5,EQ37*EQ25*360*EQ14)</f>
        <v>5400</v>
      </c>
      <c r="ER38" s="11">
        <f>IF(ER5,ER37*ER25*360*ER14)</f>
        <v>5400</v>
      </c>
      <c r="ES38" s="11">
        <f>IF(ES5,ES37*ES25*360*ES14)</f>
        <v>5400</v>
      </c>
      <c r="ET38" s="11">
        <f>IF(ET5,ET37*ET25*360*ET14)</f>
        <v>5400</v>
      </c>
      <c r="EU38" s="11">
        <f>IF(EU5,EU37*EU25*360*EU14)</f>
        <v>5400</v>
      </c>
      <c r="EV38" s="11">
        <f>IF(EV5,EV37*EV25*360*EV14)</f>
        <v>5400</v>
      </c>
      <c r="EW38" s="11">
        <f>IF(EW5,EW37*EW25*360*EW14)</f>
        <v>5400</v>
      </c>
      <c r="EX38" s="11">
        <f>IF(EX5,EX37*EX25*360*EX14)</f>
        <v>5400</v>
      </c>
      <c r="EY38" s="11" t="b">
        <f>IF(EY5,EY37*EY25*360*EY14)</f>
        <v>0</v>
      </c>
      <c r="EZ38" s="11" t="b">
        <f>IF(EZ5,EZ37*EZ25*360*EZ14)</f>
        <v>0</v>
      </c>
      <c r="FA38" s="11" t="b">
        <f>IF(FA5,FA37*FA25*360*FA14)</f>
        <v>0</v>
      </c>
      <c r="FB38" s="11" t="b">
        <f>IF(FB5,FB37*FB25*360*FB14)</f>
        <v>0</v>
      </c>
      <c r="FC38" s="11" t="b">
        <f>IF(FC5,FC37*FC25*360*FC14)</f>
        <v>0</v>
      </c>
      <c r="FD38" s="11" t="b">
        <f>IF(FD5,FD37*FD25*360*FD14)</f>
        <v>0</v>
      </c>
      <c r="FE38" s="11" t="b">
        <f>IF(FE5,FE37*FE25*360*FE14)</f>
        <v>0</v>
      </c>
      <c r="FF38" s="11" t="b">
        <f>IF(FF5,FF37*FF25*360*FF14)</f>
        <v>0</v>
      </c>
      <c r="FG38" s="11" t="b">
        <f>IF(FG5,FG37*FG25*360*FG14)</f>
        <v>0</v>
      </c>
      <c r="FH38" s="11" t="b">
        <f>IF(FH5,FH37*FH25*360*FH14)</f>
        <v>0</v>
      </c>
      <c r="FI38" s="11" t="b">
        <f>IF(FI5,FI37*FI25*360*FI14)</f>
        <v>0</v>
      </c>
      <c r="FJ38" s="11" t="b">
        <f>IF(FJ5,FJ37*FJ25*360*FJ14)</f>
        <v>0</v>
      </c>
      <c r="FK38" s="11" t="b">
        <f>IF(FK5,FK37*FK25*360*FK14)</f>
        <v>0</v>
      </c>
      <c r="FL38" s="11" t="b">
        <f>IF(FL5,FL37*FL25*360*FL14)</f>
        <v>0</v>
      </c>
      <c r="FM38" s="11" t="b">
        <f>IF(FM5,FM37*FM25*360*FM14)</f>
        <v>0</v>
      </c>
      <c r="FN38" s="11" t="b">
        <f>IF(FN5,FN37*FN25*360*FN14)</f>
        <v>0</v>
      </c>
      <c r="FO38" s="11" t="b">
        <f>IF(FO5,FO37*FO25*360*FO14)</f>
        <v>0</v>
      </c>
      <c r="FP38" s="11" t="b">
        <f>IF(FP5,FP37*FP25*360*FP14)</f>
        <v>0</v>
      </c>
      <c r="FQ38" s="11" t="b">
        <f>IF(FQ5,FQ37*FQ25*360*FQ14)</f>
        <v>0</v>
      </c>
      <c r="FR38" s="11" t="b">
        <f>IF(FR5,FR37*FR25*360*FR14)</f>
        <v>0</v>
      </c>
      <c r="FS38" s="11" t="b">
        <f>IF(FS5,FS37*FS25*360*FS14)</f>
        <v>0</v>
      </c>
      <c r="FT38" s="11" t="b">
        <f>IF(FT5,FT37*FT25*360*FT14)</f>
        <v>0</v>
      </c>
      <c r="FU38" s="11" t="b">
        <f>IF(FU5,FU37*FU25*360*FU14)</f>
        <v>0</v>
      </c>
      <c r="FV38" s="11" t="b">
        <f>IF(FV5,FV37*FV25*360*FV14)</f>
        <v>0</v>
      </c>
      <c r="FW38" s="11" t="b">
        <f>IF(FW5,FW37*FW25*360*FW14)</f>
        <v>0</v>
      </c>
    </row>
    <row r="39" spans="2:179" x14ac:dyDescent="0.35">
      <c r="D39" s="5" t="s">
        <v>104</v>
      </c>
      <c r="L39" s="11">
        <f>L38*L35</f>
        <v>0</v>
      </c>
      <c r="M39" s="11">
        <f t="shared" ref="M39:BX39" si="151">M38*M35</f>
        <v>0</v>
      </c>
      <c r="N39" s="11">
        <f t="shared" si="151"/>
        <v>0</v>
      </c>
      <c r="O39" s="11">
        <f t="shared" si="151"/>
        <v>0</v>
      </c>
      <c r="P39" s="11">
        <f t="shared" si="151"/>
        <v>0</v>
      </c>
      <c r="Q39" s="11">
        <f t="shared" si="151"/>
        <v>0</v>
      </c>
      <c r="R39" s="11">
        <f t="shared" si="151"/>
        <v>0</v>
      </c>
      <c r="S39" s="11">
        <f t="shared" si="151"/>
        <v>0</v>
      </c>
      <c r="T39" s="11">
        <f t="shared" si="151"/>
        <v>0</v>
      </c>
      <c r="U39" s="11">
        <f t="shared" si="151"/>
        <v>0</v>
      </c>
      <c r="V39" s="11">
        <f t="shared" si="151"/>
        <v>0</v>
      </c>
      <c r="W39" s="11">
        <f t="shared" si="151"/>
        <v>0</v>
      </c>
      <c r="X39" s="11">
        <f t="shared" si="151"/>
        <v>0</v>
      </c>
      <c r="Y39" s="11">
        <f t="shared" si="151"/>
        <v>0</v>
      </c>
      <c r="Z39" s="11">
        <f t="shared" si="151"/>
        <v>0</v>
      </c>
      <c r="AA39" s="11">
        <f t="shared" si="151"/>
        <v>0</v>
      </c>
      <c r="AB39" s="11">
        <f t="shared" si="151"/>
        <v>0</v>
      </c>
      <c r="AC39" s="11">
        <f t="shared" si="151"/>
        <v>0</v>
      </c>
      <c r="AD39" s="11">
        <f t="shared" si="151"/>
        <v>0</v>
      </c>
      <c r="AE39" s="11">
        <f t="shared" si="151"/>
        <v>0</v>
      </c>
      <c r="AF39" s="11">
        <f t="shared" si="151"/>
        <v>0</v>
      </c>
      <c r="AG39" s="11">
        <f t="shared" si="151"/>
        <v>0</v>
      </c>
      <c r="AH39" s="11">
        <f t="shared" si="151"/>
        <v>0</v>
      </c>
      <c r="AI39" s="11">
        <f t="shared" si="151"/>
        <v>0</v>
      </c>
      <c r="AJ39" s="11">
        <f t="shared" si="151"/>
        <v>0</v>
      </c>
      <c r="AK39" s="11">
        <f t="shared" si="151"/>
        <v>0</v>
      </c>
      <c r="AL39" s="11">
        <f t="shared" si="151"/>
        <v>0</v>
      </c>
      <c r="AM39" s="11">
        <f t="shared" si="151"/>
        <v>0</v>
      </c>
      <c r="AN39" s="11">
        <f t="shared" si="151"/>
        <v>0</v>
      </c>
      <c r="AO39" s="11">
        <f t="shared" si="151"/>
        <v>0</v>
      </c>
      <c r="AP39" s="11">
        <f t="shared" si="151"/>
        <v>0</v>
      </c>
      <c r="AQ39" s="11">
        <f t="shared" si="151"/>
        <v>0</v>
      </c>
      <c r="AR39" s="11">
        <f t="shared" si="151"/>
        <v>0</v>
      </c>
      <c r="AS39" s="11">
        <f t="shared" si="151"/>
        <v>0</v>
      </c>
      <c r="AT39" s="11">
        <f t="shared" si="151"/>
        <v>0</v>
      </c>
      <c r="AU39" s="11">
        <f t="shared" si="151"/>
        <v>0</v>
      </c>
      <c r="AV39" s="11">
        <f t="shared" si="151"/>
        <v>0</v>
      </c>
      <c r="AW39" s="11">
        <f t="shared" si="151"/>
        <v>0</v>
      </c>
      <c r="AX39" s="11">
        <f t="shared" si="151"/>
        <v>0</v>
      </c>
      <c r="AY39" s="11">
        <f t="shared" si="151"/>
        <v>0</v>
      </c>
      <c r="AZ39" s="11">
        <f t="shared" si="151"/>
        <v>0</v>
      </c>
      <c r="BA39" s="11">
        <f t="shared" si="151"/>
        <v>0</v>
      </c>
      <c r="BB39" s="11">
        <f t="shared" si="151"/>
        <v>0</v>
      </c>
      <c r="BC39" s="11">
        <f t="shared" si="151"/>
        <v>813924.36220503307</v>
      </c>
      <c r="BD39" s="11">
        <f t="shared" si="151"/>
        <v>815951.58677739929</v>
      </c>
      <c r="BE39" s="11">
        <f t="shared" si="151"/>
        <v>817983.86051607318</v>
      </c>
      <c r="BF39" s="11">
        <f t="shared" si="151"/>
        <v>820021.19599690905</v>
      </c>
      <c r="BG39" s="11">
        <f t="shared" si="151"/>
        <v>890568.9063126737</v>
      </c>
      <c r="BH39" s="11">
        <f t="shared" si="151"/>
        <v>892787.02786560426</v>
      </c>
      <c r="BI39" s="11">
        <f t="shared" si="151"/>
        <v>895010.67404800362</v>
      </c>
      <c r="BJ39" s="11">
        <f t="shared" si="151"/>
        <v>897461.86528264498</v>
      </c>
      <c r="BK39" s="11">
        <f t="shared" si="151"/>
        <v>969144.36733106768</v>
      </c>
      <c r="BL39" s="11">
        <f t="shared" si="151"/>
        <v>971798.59062380216</v>
      </c>
      <c r="BM39" s="11">
        <f t="shared" si="151"/>
        <v>974460.08311349538</v>
      </c>
      <c r="BN39" s="11">
        <f t="shared" si="151"/>
        <v>977128.86470850417</v>
      </c>
      <c r="BO39" s="11">
        <f t="shared" si="151"/>
        <v>1049791.0236125456</v>
      </c>
      <c r="BP39" s="11">
        <f t="shared" si="151"/>
        <v>1052666.1162007111</v>
      </c>
      <c r="BQ39" s="11">
        <f t="shared" si="151"/>
        <v>1055549.0828868682</v>
      </c>
      <c r="BR39" s="11">
        <f t="shared" si="151"/>
        <v>1058439.9452360333</v>
      </c>
      <c r="BS39" s="11">
        <f t="shared" si="151"/>
        <v>1061338.7248722834</v>
      </c>
      <c r="BT39" s="11">
        <f t="shared" si="151"/>
        <v>1064245.4434789186</v>
      </c>
      <c r="BU39" s="11">
        <f t="shared" si="151"/>
        <v>1067160.1227986233</v>
      </c>
      <c r="BV39" s="11">
        <f t="shared" si="151"/>
        <v>1070082.784633629</v>
      </c>
      <c r="BW39" s="11">
        <f t="shared" si="151"/>
        <v>1073013.4508458781</v>
      </c>
      <c r="BX39" s="11">
        <f t="shared" si="151"/>
        <v>1075952.1433571863</v>
      </c>
      <c r="BY39" s="11">
        <f t="shared" ref="BY39:DG39" si="152">BY38*BY35</f>
        <v>1078898.8841494077</v>
      </c>
      <c r="BZ39" s="11">
        <f t="shared" si="152"/>
        <v>1082922.1940436102</v>
      </c>
      <c r="CA39" s="11">
        <f t="shared" si="152"/>
        <v>1086960.5072182335</v>
      </c>
      <c r="CB39" s="11">
        <f t="shared" si="152"/>
        <v>1091013.8796218452</v>
      </c>
      <c r="CC39" s="11">
        <f t="shared" si="152"/>
        <v>1095082.3674116489</v>
      </c>
      <c r="CD39" s="11">
        <f t="shared" si="152"/>
        <v>1099166.0269542644</v>
      </c>
      <c r="CE39" s="11">
        <f t="shared" si="152"/>
        <v>1103264.914826507</v>
      </c>
      <c r="CF39" s="11">
        <f t="shared" si="152"/>
        <v>1107379.0878161727</v>
      </c>
      <c r="CG39" s="11">
        <f t="shared" si="152"/>
        <v>1111508.6029228235</v>
      </c>
      <c r="CH39" s="11">
        <f t="shared" si="152"/>
        <v>1115653.5173585783</v>
      </c>
      <c r="CI39" s="11">
        <f t="shared" si="152"/>
        <v>1119813.8885489046</v>
      </c>
      <c r="CJ39" s="11">
        <f t="shared" si="152"/>
        <v>1123989.7741334152</v>
      </c>
      <c r="CK39" s="11">
        <f t="shared" si="152"/>
        <v>1128181.2319666657</v>
      </c>
      <c r="CL39" s="11">
        <f t="shared" si="152"/>
        <v>1132388.3201189567</v>
      </c>
      <c r="CM39" s="11">
        <f t="shared" si="152"/>
        <v>1136611.0968771379</v>
      </c>
      <c r="CN39" s="11">
        <f t="shared" si="152"/>
        <v>1140849.6207454165</v>
      </c>
      <c r="CO39" s="11">
        <f t="shared" si="152"/>
        <v>1145103.9504461656</v>
      </c>
      <c r="CP39" s="11">
        <f t="shared" si="152"/>
        <v>1150222.4964478717</v>
      </c>
      <c r="CQ39" s="11">
        <f t="shared" si="152"/>
        <v>1155363.9220433135</v>
      </c>
      <c r="CR39" s="11">
        <f t="shared" si="152"/>
        <v>1160528.3295029034</v>
      </c>
      <c r="CS39" s="11">
        <f t="shared" si="152"/>
        <v>1165715.8215541963</v>
      </c>
      <c r="CT39" s="11">
        <f t="shared" si="152"/>
        <v>1170926.501383933</v>
      </c>
      <c r="CU39" s="11">
        <f t="shared" si="152"/>
        <v>1176160.4726400927</v>
      </c>
      <c r="CV39" s="11">
        <f t="shared" si="152"/>
        <v>1181417.8394339553</v>
      </c>
      <c r="CW39" s="11">
        <f t="shared" si="152"/>
        <v>1186698.7063421714</v>
      </c>
      <c r="CX39" s="11">
        <f t="shared" si="152"/>
        <v>1192003.1784088435</v>
      </c>
      <c r="CY39" s="11">
        <f t="shared" si="152"/>
        <v>1197331.3611476142</v>
      </c>
      <c r="CZ39" s="11">
        <f t="shared" si="152"/>
        <v>1202683.3605437663</v>
      </c>
      <c r="DA39" s="11">
        <f t="shared" si="152"/>
        <v>1208059.2830563304</v>
      </c>
      <c r="DB39" s="11">
        <f t="shared" si="152"/>
        <v>1213459.2356202023</v>
      </c>
      <c r="DC39" s="11">
        <f t="shared" si="152"/>
        <v>1218883.3256482708</v>
      </c>
      <c r="DD39" s="11">
        <f t="shared" si="152"/>
        <v>1224331.661033554</v>
      </c>
      <c r="DE39" s="11">
        <f t="shared" si="152"/>
        <v>1229804.3501513442</v>
      </c>
      <c r="DF39" s="11">
        <f t="shared" si="152"/>
        <v>1235301.501861366</v>
      </c>
      <c r="DG39" s="11">
        <f t="shared" si="152"/>
        <v>1240823.2255099399</v>
      </c>
      <c r="DH39" s="11">
        <f t="shared" ref="DH39" si="153">DH38*DH35</f>
        <v>1246369.6309321579</v>
      </c>
      <c r="DI39" s="11">
        <f t="shared" ref="DI39" si="154">DI38*DI35</f>
        <v>1251940.8284540684</v>
      </c>
      <c r="DJ39" s="11">
        <f t="shared" ref="DJ39" si="155">DJ38*DJ35</f>
        <v>1257536.9288948704</v>
      </c>
      <c r="DK39" s="11">
        <f t="shared" ref="DK39" si="156">DK38*DK35</f>
        <v>1263158.0435691185</v>
      </c>
      <c r="DL39" s="11">
        <f t="shared" ref="DL39" si="157">DL38*DL35</f>
        <v>1268804.2842889365</v>
      </c>
      <c r="DM39" s="11">
        <f t="shared" ref="DM39" si="158">DM38*DM35</f>
        <v>1274475.7633662415</v>
      </c>
      <c r="DN39" s="11">
        <f t="shared" ref="DN39" si="159">DN38*DN35</f>
        <v>1280172.593614978</v>
      </c>
      <c r="DO39" s="11">
        <f t="shared" ref="DO39" si="160">DO38*DO35</f>
        <v>1285894.8883533624</v>
      </c>
      <c r="DP39" s="11">
        <f t="shared" ref="DP39" si="161">DP38*DP35</f>
        <v>1291642.7614061371</v>
      </c>
      <c r="DQ39" s="11">
        <f t="shared" ref="DQ39" si="162">DQ38*DQ35</f>
        <v>1297416.3271068335</v>
      </c>
      <c r="DR39" s="11">
        <f t="shared" ref="DR39" si="163">DR38*DR35</f>
        <v>1303215.7003000472</v>
      </c>
      <c r="DS39" s="11">
        <f t="shared" ref="DS39" si="164">DS38*DS35</f>
        <v>1309040.9963437228</v>
      </c>
      <c r="DT39" s="11">
        <f t="shared" ref="DT39" si="165">DT38*DT35</f>
        <v>1314892.3311114472</v>
      </c>
      <c r="DU39" s="11">
        <f t="shared" ref="DU39" si="166">DU38*DU35</f>
        <v>1320769.8209947562</v>
      </c>
      <c r="DV39" s="11">
        <f t="shared" ref="DV39" si="167">DV38*DV35</f>
        <v>1326673.582905448</v>
      </c>
      <c r="DW39" s="11">
        <f t="shared" ref="DW39" si="168">DW38*DW35</f>
        <v>1332603.7342779099</v>
      </c>
      <c r="DX39" s="11">
        <f t="shared" ref="DX39" si="169">DX38*DX35</f>
        <v>1338560.3930714533</v>
      </c>
      <c r="DY39" s="11">
        <f t="shared" ref="DY39" si="170">DY38*DY35</f>
        <v>1344543.6777726617</v>
      </c>
      <c r="DZ39" s="11">
        <f t="shared" ref="DZ39" si="171">DZ38*DZ35</f>
        <v>1350553.7073977459</v>
      </c>
      <c r="EA39" s="11">
        <f t="shared" ref="EA39" si="172">EA38*EA35</f>
        <v>1356590.6014949118</v>
      </c>
      <c r="EB39" s="11">
        <f t="shared" ref="EB39" si="173">EB38*EB35</f>
        <v>1362654.4801467392</v>
      </c>
      <c r="EC39" s="11">
        <f t="shared" ref="EC39" si="174">EC38*EC35</f>
        <v>1368745.4639725694</v>
      </c>
      <c r="ED39" s="11">
        <f t="shared" ref="ED39" si="175">ED38*ED35</f>
        <v>1374863.6741309052</v>
      </c>
      <c r="EE39" s="11">
        <f t="shared" ref="EE39" si="176">EE38*EE35</f>
        <v>1381009.23232182</v>
      </c>
      <c r="EF39" s="11">
        <f t="shared" ref="EF39" si="177">EF38*EF35</f>
        <v>1387182.2607893806</v>
      </c>
      <c r="EG39" s="11">
        <f t="shared" ref="EG39" si="178">EG38*EG35</f>
        <v>1393382.8823240756</v>
      </c>
      <c r="EH39" s="11">
        <f t="shared" ref="EH39" si="179">EH38*EH35</f>
        <v>1399611.2202652611</v>
      </c>
      <c r="EI39" s="11">
        <f t="shared" ref="EI39" si="180">EI38*EI35</f>
        <v>1405867.3985036127</v>
      </c>
      <c r="EJ39" s="11">
        <f t="shared" ref="EJ39" si="181">EJ38*EJ35</f>
        <v>1412151.5414835892</v>
      </c>
      <c r="EK39" s="11">
        <f t="shared" ref="EK39" si="182">EK38*EK35</f>
        <v>1418463.7742059086</v>
      </c>
      <c r="EL39" s="11">
        <f t="shared" ref="EL39" si="183">EL38*EL35</f>
        <v>1424804.2222300356</v>
      </c>
      <c r="EM39" s="11">
        <f t="shared" ref="EM39" si="184">EM38*EM35</f>
        <v>1431173.0116766775</v>
      </c>
      <c r="EN39" s="11">
        <f t="shared" ref="EN39" si="185">EN38*EN35</f>
        <v>1437570.2692302933</v>
      </c>
      <c r="EO39" s="11">
        <f t="shared" ref="EO39" si="186">EO38*EO35</f>
        <v>1443996.1221416148</v>
      </c>
      <c r="EP39" s="11">
        <f t="shared" ref="EP39" si="187">EP38*EP35</f>
        <v>1450450.6982301762</v>
      </c>
      <c r="EQ39" s="11">
        <f t="shared" ref="EQ39" si="188">EQ38*EQ35</f>
        <v>1456934.1258868575</v>
      </c>
      <c r="ER39" s="11">
        <f t="shared" ref="ER39" si="189">ER38*ER35</f>
        <v>1463446.5340764385</v>
      </c>
      <c r="ES39" s="11">
        <f t="shared" ref="ES39" si="190">ES38*ES35</f>
        <v>1469988.0523401636</v>
      </c>
      <c r="ET39" s="11">
        <f t="shared" ref="ET39" si="191">ET38*ET35</f>
        <v>1476558.8107983191</v>
      </c>
      <c r="EU39" s="11">
        <f t="shared" ref="EU39" si="192">EU38*EU35</f>
        <v>1483158.9401528204</v>
      </c>
      <c r="EV39" s="11">
        <f t="shared" ref="EV39" si="193">EV38*EV35</f>
        <v>1489788.5716898143</v>
      </c>
      <c r="EW39" s="11">
        <f t="shared" ref="EW39" si="194">EW38*EW35</f>
        <v>1496447.8372822863</v>
      </c>
      <c r="EX39" s="11">
        <f t="shared" ref="EX39" si="195">EX38*EX35</f>
        <v>1503136.8693926889</v>
      </c>
      <c r="EY39" s="11">
        <f t="shared" ref="EY39" si="196">EY38*EY35</f>
        <v>0</v>
      </c>
      <c r="EZ39" s="11">
        <f t="shared" ref="EZ39" si="197">EZ38*EZ35</f>
        <v>0</v>
      </c>
      <c r="FA39" s="11">
        <f t="shared" ref="FA39" si="198">FA38*FA35</f>
        <v>0</v>
      </c>
      <c r="FB39" s="11">
        <f t="shared" ref="FB39" si="199">FB38*FB35</f>
        <v>0</v>
      </c>
      <c r="FC39" s="11">
        <f t="shared" ref="FC39" si="200">FC38*FC35</f>
        <v>0</v>
      </c>
      <c r="FD39" s="11">
        <f t="shared" ref="FD39" si="201">FD38*FD35</f>
        <v>0</v>
      </c>
      <c r="FE39" s="11">
        <f t="shared" ref="FE39" si="202">FE38*FE35</f>
        <v>0</v>
      </c>
      <c r="FF39" s="11">
        <f t="shared" ref="FF39" si="203">FF38*FF35</f>
        <v>0</v>
      </c>
      <c r="FG39" s="11">
        <f t="shared" ref="FG39" si="204">FG38*FG35</f>
        <v>0</v>
      </c>
      <c r="FH39" s="11">
        <f t="shared" ref="FH39" si="205">FH38*FH35</f>
        <v>0</v>
      </c>
      <c r="FI39" s="11">
        <f t="shared" ref="FI39" si="206">FI38*FI35</f>
        <v>0</v>
      </c>
      <c r="FJ39" s="11">
        <f t="shared" ref="FJ39" si="207">FJ38*FJ35</f>
        <v>0</v>
      </c>
      <c r="FK39" s="11">
        <f t="shared" ref="FK39" si="208">FK38*FK35</f>
        <v>0</v>
      </c>
      <c r="FL39" s="11">
        <f t="shared" ref="FL39" si="209">FL38*FL35</f>
        <v>0</v>
      </c>
      <c r="FM39" s="11">
        <f t="shared" ref="FM39" si="210">FM38*FM35</f>
        <v>0</v>
      </c>
      <c r="FN39" s="11">
        <f t="shared" ref="FN39" si="211">FN38*FN35</f>
        <v>0</v>
      </c>
      <c r="FO39" s="11">
        <f t="shared" ref="FO39" si="212">FO38*FO35</f>
        <v>0</v>
      </c>
      <c r="FP39" s="11">
        <f t="shared" ref="FP39" si="213">FP38*FP35</f>
        <v>0</v>
      </c>
      <c r="FQ39" s="11">
        <f t="shared" ref="FQ39" si="214">FQ38*FQ35</f>
        <v>0</v>
      </c>
      <c r="FR39" s="11">
        <f t="shared" ref="FR39" si="215">FR38*FR35</f>
        <v>0</v>
      </c>
      <c r="FS39" s="11">
        <f t="shared" ref="FS39" si="216">FS38*FS35</f>
        <v>0</v>
      </c>
      <c r="FT39" s="11">
        <f t="shared" ref="FT39" si="217">FT38*FT35</f>
        <v>0</v>
      </c>
      <c r="FU39" s="11">
        <f t="shared" ref="FU39" si="218">FU38*FU35</f>
        <v>0</v>
      </c>
      <c r="FV39" s="11">
        <f t="shared" ref="FV39" si="219">FV38*FV35</f>
        <v>0</v>
      </c>
      <c r="FW39" s="11">
        <f t="shared" ref="FW39" si="220">FW38*FW35</f>
        <v>0</v>
      </c>
    </row>
    <row r="41" spans="2:179" x14ac:dyDescent="0.35">
      <c r="C41" s="5" t="s">
        <v>105</v>
      </c>
      <c r="E41" s="5" t="s">
        <v>91</v>
      </c>
      <c r="L41" s="1" t="e">
        <f>LOOKUP(L8,Assumptions!33:33,Assumptions!35:35)</f>
        <v>#N/A</v>
      </c>
      <c r="M41" s="1" t="e">
        <f>LOOKUP(M8,Assumptions!33:33,Assumptions!35:35)</f>
        <v>#N/A</v>
      </c>
      <c r="N41" s="1" t="e">
        <f>LOOKUP(N8,Assumptions!33:33,Assumptions!35:35)</f>
        <v>#N/A</v>
      </c>
      <c r="O41" s="1" t="e">
        <f>LOOKUP(O8,Assumptions!33:33,Assumptions!35:35)</f>
        <v>#N/A</v>
      </c>
      <c r="P41" s="1" t="e">
        <f>LOOKUP(P8,Assumptions!33:33,Assumptions!35:35)</f>
        <v>#N/A</v>
      </c>
      <c r="Q41" s="1" t="e">
        <f>LOOKUP(Q8,Assumptions!33:33,Assumptions!35:35)</f>
        <v>#N/A</v>
      </c>
      <c r="R41" s="1" t="e">
        <f>LOOKUP(R8,Assumptions!33:33,Assumptions!35:35)</f>
        <v>#N/A</v>
      </c>
      <c r="S41" s="1" t="e">
        <f>LOOKUP(S8,Assumptions!33:33,Assumptions!35:35)</f>
        <v>#N/A</v>
      </c>
      <c r="T41" s="1" t="e">
        <f>LOOKUP(T8,Assumptions!33:33,Assumptions!35:35)</f>
        <v>#N/A</v>
      </c>
      <c r="U41" s="1" t="e">
        <f>LOOKUP(U8,Assumptions!33:33,Assumptions!35:35)</f>
        <v>#N/A</v>
      </c>
      <c r="V41" s="1" t="e">
        <f>LOOKUP(V8,Assumptions!33:33,Assumptions!35:35)</f>
        <v>#N/A</v>
      </c>
      <c r="W41" s="1" t="e">
        <f>LOOKUP(W8,Assumptions!33:33,Assumptions!35:35)</f>
        <v>#N/A</v>
      </c>
      <c r="X41" s="1" t="e">
        <f>LOOKUP(X8,Assumptions!33:33,Assumptions!35:35)</f>
        <v>#N/A</v>
      </c>
      <c r="Y41" s="1" t="e">
        <f>LOOKUP(Y8,Assumptions!33:33,Assumptions!35:35)</f>
        <v>#N/A</v>
      </c>
      <c r="Z41" s="1" t="e">
        <f>LOOKUP(Z8,Assumptions!33:33,Assumptions!35:35)</f>
        <v>#N/A</v>
      </c>
      <c r="AA41" s="1" t="e">
        <f>LOOKUP(AA8,Assumptions!33:33,Assumptions!35:35)</f>
        <v>#N/A</v>
      </c>
      <c r="AB41" s="1" t="e">
        <f>LOOKUP(AB8,Assumptions!33:33,Assumptions!35:35)</f>
        <v>#N/A</v>
      </c>
      <c r="AC41" s="1" t="e">
        <f>LOOKUP(AC8,Assumptions!33:33,Assumptions!35:35)</f>
        <v>#N/A</v>
      </c>
      <c r="AD41" s="1" t="e">
        <f>LOOKUP(AD8,Assumptions!33:33,Assumptions!35:35)</f>
        <v>#N/A</v>
      </c>
      <c r="AE41" s="1" t="e">
        <f>LOOKUP(AE8,Assumptions!33:33,Assumptions!35:35)</f>
        <v>#N/A</v>
      </c>
      <c r="AF41" s="1" t="e">
        <f>LOOKUP(AF8,Assumptions!33:33,Assumptions!35:35)</f>
        <v>#N/A</v>
      </c>
      <c r="AG41" s="1" t="e">
        <f>LOOKUP(AG8,Assumptions!33:33,Assumptions!35:35)</f>
        <v>#N/A</v>
      </c>
      <c r="AH41" s="1" t="e">
        <f>LOOKUP(AH8,Assumptions!33:33,Assumptions!35:35)</f>
        <v>#N/A</v>
      </c>
      <c r="AI41" s="1" t="e">
        <f>LOOKUP(AI8,Assumptions!33:33,Assumptions!35:35)</f>
        <v>#N/A</v>
      </c>
      <c r="AJ41" s="1" t="e">
        <f>LOOKUP(AJ8,Assumptions!33:33,Assumptions!35:35)</f>
        <v>#N/A</v>
      </c>
      <c r="AK41" s="1" t="e">
        <f>LOOKUP(AK8,Assumptions!33:33,Assumptions!35:35)</f>
        <v>#N/A</v>
      </c>
      <c r="AL41" s="1" t="e">
        <f>LOOKUP(AL8,Assumptions!33:33,Assumptions!35:35)</f>
        <v>#N/A</v>
      </c>
      <c r="AM41" s="1" t="e">
        <f>LOOKUP(AM8,Assumptions!33:33,Assumptions!35:35)</f>
        <v>#N/A</v>
      </c>
      <c r="AN41" s="1" t="e">
        <f>LOOKUP(AN8,Assumptions!33:33,Assumptions!35:35)</f>
        <v>#N/A</v>
      </c>
      <c r="AO41" s="1" t="e">
        <f>LOOKUP(AO8,Assumptions!33:33,Assumptions!35:35)</f>
        <v>#N/A</v>
      </c>
      <c r="AP41" s="1" t="e">
        <f>LOOKUP(AP8,Assumptions!33:33,Assumptions!35:35)</f>
        <v>#N/A</v>
      </c>
      <c r="AQ41" s="1" t="e">
        <f>LOOKUP(AQ8,Assumptions!33:33,Assumptions!35:35)</f>
        <v>#N/A</v>
      </c>
      <c r="AR41" s="1" t="e">
        <f>LOOKUP(AR8,Assumptions!33:33,Assumptions!35:35)</f>
        <v>#N/A</v>
      </c>
      <c r="AS41" s="1" t="e">
        <f>LOOKUP(AS8,Assumptions!33:33,Assumptions!35:35)</f>
        <v>#N/A</v>
      </c>
      <c r="AT41" s="1" t="e">
        <f>LOOKUP(AT8,Assumptions!33:33,Assumptions!35:35)</f>
        <v>#N/A</v>
      </c>
      <c r="AU41" s="1" t="e">
        <f>LOOKUP(AU8,Assumptions!33:33,Assumptions!35:35)</f>
        <v>#N/A</v>
      </c>
      <c r="AV41" s="1" t="e">
        <f>LOOKUP(AV8,Assumptions!33:33,Assumptions!35:35)</f>
        <v>#N/A</v>
      </c>
      <c r="AW41" s="1" t="e">
        <f>LOOKUP(AW8,Assumptions!33:33,Assumptions!35:35)</f>
        <v>#N/A</v>
      </c>
      <c r="AX41" s="1" t="e">
        <f>LOOKUP(AX8,Assumptions!33:33,Assumptions!35:35)</f>
        <v>#N/A</v>
      </c>
      <c r="AY41" s="1" t="e">
        <f>LOOKUP(AY8,Assumptions!33:33,Assumptions!35:35)</f>
        <v>#N/A</v>
      </c>
      <c r="AZ41" s="1" t="e">
        <f>LOOKUP(AZ8,Assumptions!33:33,Assumptions!35:35)</f>
        <v>#N/A</v>
      </c>
      <c r="BA41" s="1" t="e">
        <f>LOOKUP(BA8,Assumptions!33:33,Assumptions!35:35)</f>
        <v>#N/A</v>
      </c>
      <c r="BB41" s="1" t="e">
        <f>LOOKUP(BB8,Assumptions!33:33,Assumptions!35:35)</f>
        <v>#N/A</v>
      </c>
      <c r="BC41" s="1">
        <f>LOOKUP(BC8,Assumptions!33:33,Assumptions!35:35)</f>
        <v>0.31</v>
      </c>
      <c r="BD41" s="1">
        <f>LOOKUP(BD8,Assumptions!33:33,Assumptions!35:35)</f>
        <v>0.31</v>
      </c>
      <c r="BE41" s="1">
        <f>LOOKUP(BE8,Assumptions!33:33,Assumptions!35:35)</f>
        <v>0.31</v>
      </c>
      <c r="BF41" s="1">
        <f>LOOKUP(BF8,Assumptions!33:33,Assumptions!35:35)</f>
        <v>0.31</v>
      </c>
      <c r="BG41" s="1">
        <f>LOOKUP(BG8,Assumptions!33:33,Assumptions!35:35)</f>
        <v>0.31</v>
      </c>
      <c r="BH41" s="1">
        <f>LOOKUP(BH8,Assumptions!33:33,Assumptions!35:35)</f>
        <v>0.31</v>
      </c>
      <c r="BI41" s="1">
        <f>LOOKUP(BI8,Assumptions!33:33,Assumptions!35:35)</f>
        <v>0.31</v>
      </c>
      <c r="BJ41" s="1">
        <f>LOOKUP(BJ8,Assumptions!33:33,Assumptions!35:35)</f>
        <v>0.31</v>
      </c>
      <c r="BK41" s="1">
        <f>LOOKUP(BK8,Assumptions!33:33,Assumptions!35:35)</f>
        <v>0.31</v>
      </c>
      <c r="BL41" s="1">
        <f>LOOKUP(BL8,Assumptions!33:33,Assumptions!35:35)</f>
        <v>0.31</v>
      </c>
      <c r="BM41" s="1">
        <f>LOOKUP(BM8,Assumptions!33:33,Assumptions!35:35)</f>
        <v>0.31</v>
      </c>
      <c r="BN41" s="1">
        <f>LOOKUP(BN8,Assumptions!33:33,Assumptions!35:35)</f>
        <v>0.31</v>
      </c>
      <c r="BO41" s="1">
        <f>LOOKUP(BO8,Assumptions!33:33,Assumptions!35:35)</f>
        <v>0.31</v>
      </c>
      <c r="BP41" s="1">
        <f>LOOKUP(BP8,Assumptions!33:33,Assumptions!35:35)</f>
        <v>0.31</v>
      </c>
      <c r="BQ41" s="1">
        <f>LOOKUP(BQ8,Assumptions!33:33,Assumptions!35:35)</f>
        <v>0.31</v>
      </c>
      <c r="BR41" s="1">
        <f>LOOKUP(BR8,Assumptions!33:33,Assumptions!35:35)</f>
        <v>0.31</v>
      </c>
      <c r="BS41" s="1">
        <f>LOOKUP(BS8,Assumptions!33:33,Assumptions!35:35)</f>
        <v>0.31</v>
      </c>
      <c r="BT41" s="1">
        <f>LOOKUP(BT8,Assumptions!33:33,Assumptions!35:35)</f>
        <v>0.31</v>
      </c>
      <c r="BU41" s="1">
        <f>LOOKUP(BU8,Assumptions!33:33,Assumptions!35:35)</f>
        <v>0.31</v>
      </c>
      <c r="BV41" s="1">
        <f>LOOKUP(BV8,Assumptions!33:33,Assumptions!35:35)</f>
        <v>0.31</v>
      </c>
      <c r="BW41" s="1">
        <f>LOOKUP(BW8,Assumptions!33:33,Assumptions!35:35)</f>
        <v>0.31</v>
      </c>
      <c r="BX41" s="1">
        <f>LOOKUP(BX8,Assumptions!33:33,Assumptions!35:35)</f>
        <v>0.31</v>
      </c>
      <c r="BY41" s="1">
        <f>LOOKUP(BY8,Assumptions!33:33,Assumptions!35:35)</f>
        <v>0.31</v>
      </c>
      <c r="BZ41" s="1">
        <f>LOOKUP(BZ8,Assumptions!33:33,Assumptions!35:35)</f>
        <v>0.31</v>
      </c>
      <c r="CA41" s="1">
        <f>LOOKUP(CA8,Assumptions!33:33,Assumptions!35:35)</f>
        <v>0.31</v>
      </c>
      <c r="CB41" s="1">
        <f>LOOKUP(CB8,Assumptions!33:33,Assumptions!35:35)</f>
        <v>0.31</v>
      </c>
      <c r="CC41" s="1">
        <f>LOOKUP(CC8,Assumptions!33:33,Assumptions!35:35)</f>
        <v>0.31</v>
      </c>
      <c r="CD41" s="1">
        <f>LOOKUP(CD8,Assumptions!33:33,Assumptions!35:35)</f>
        <v>0.31</v>
      </c>
      <c r="CE41" s="1">
        <f>LOOKUP(CE8,Assumptions!33:33,Assumptions!35:35)</f>
        <v>0.31</v>
      </c>
      <c r="CF41" s="1">
        <f>LOOKUP(CF8,Assumptions!33:33,Assumptions!35:35)</f>
        <v>0.31</v>
      </c>
      <c r="CG41" s="1">
        <f>LOOKUP(CG8,Assumptions!33:33,Assumptions!35:35)</f>
        <v>0.31</v>
      </c>
      <c r="CH41" s="1">
        <f>LOOKUP(CH8,Assumptions!33:33,Assumptions!35:35)</f>
        <v>0.31</v>
      </c>
      <c r="CI41" s="1">
        <f>LOOKUP(CI8,Assumptions!33:33,Assumptions!35:35)</f>
        <v>0.31</v>
      </c>
      <c r="CJ41" s="1">
        <f>LOOKUP(CJ8,Assumptions!33:33,Assumptions!35:35)</f>
        <v>0.31</v>
      </c>
      <c r="CK41" s="1">
        <f>LOOKUP(CK8,Assumptions!33:33,Assumptions!35:35)</f>
        <v>0.31</v>
      </c>
      <c r="CL41" s="1">
        <f>LOOKUP(CL8,Assumptions!33:33,Assumptions!35:35)</f>
        <v>0.31</v>
      </c>
      <c r="CM41" s="1">
        <f>LOOKUP(CM8,Assumptions!33:33,Assumptions!35:35)</f>
        <v>0.31</v>
      </c>
      <c r="CN41" s="1">
        <f>LOOKUP(CN8,Assumptions!33:33,Assumptions!35:35)</f>
        <v>0.31</v>
      </c>
      <c r="CO41" s="1">
        <f>LOOKUP(CO8,Assumptions!33:33,Assumptions!35:35)</f>
        <v>0.31</v>
      </c>
      <c r="CP41" s="1">
        <f>LOOKUP(CP8,Assumptions!33:33,Assumptions!35:35)</f>
        <v>0.31</v>
      </c>
      <c r="CQ41" s="1">
        <f>LOOKUP(CQ8,Assumptions!33:33,Assumptions!35:35)</f>
        <v>0.31</v>
      </c>
      <c r="CR41" s="1">
        <f>LOOKUP(CR8,Assumptions!33:33,Assumptions!35:35)</f>
        <v>0.31</v>
      </c>
      <c r="CS41" s="1">
        <f>LOOKUP(CS8,Assumptions!33:33,Assumptions!35:35)</f>
        <v>0.31</v>
      </c>
      <c r="CT41" s="1">
        <f>LOOKUP(CT8,Assumptions!33:33,Assumptions!35:35)</f>
        <v>0.31</v>
      </c>
      <c r="CU41" s="1">
        <f>LOOKUP(CU8,Assumptions!33:33,Assumptions!35:35)</f>
        <v>0.31</v>
      </c>
      <c r="CV41" s="1">
        <f>LOOKUP(CV8,Assumptions!33:33,Assumptions!35:35)</f>
        <v>0.31</v>
      </c>
      <c r="CW41" s="1">
        <f>LOOKUP(CW8,Assumptions!33:33,Assumptions!35:35)</f>
        <v>0.31</v>
      </c>
      <c r="CX41" s="1">
        <f>LOOKUP(CX8,Assumptions!33:33,Assumptions!35:35)</f>
        <v>0.31</v>
      </c>
      <c r="CY41" s="1">
        <f>LOOKUP(CY8,Assumptions!33:33,Assumptions!35:35)</f>
        <v>0.31</v>
      </c>
      <c r="CZ41" s="1">
        <f>LOOKUP(CZ8,Assumptions!33:33,Assumptions!35:35)</f>
        <v>0.31</v>
      </c>
      <c r="DA41" s="1">
        <f>LOOKUP(DA8,Assumptions!33:33,Assumptions!35:35)</f>
        <v>0.31</v>
      </c>
      <c r="DB41" s="1">
        <f>LOOKUP(DB8,Assumptions!33:33,Assumptions!35:35)</f>
        <v>0.31</v>
      </c>
      <c r="DC41" s="1">
        <f>LOOKUP(DC8,Assumptions!33:33,Assumptions!35:35)</f>
        <v>0.31</v>
      </c>
      <c r="DD41" s="1">
        <f>LOOKUP(DD8,Assumptions!33:33,Assumptions!35:35)</f>
        <v>0.31</v>
      </c>
      <c r="DE41" s="1">
        <f>LOOKUP(DE8,Assumptions!33:33,Assumptions!35:35)</f>
        <v>0.31</v>
      </c>
      <c r="DF41" s="1">
        <f>LOOKUP(DF8,Assumptions!33:33,Assumptions!35:35)</f>
        <v>0.31</v>
      </c>
      <c r="DG41" s="1">
        <f>LOOKUP(DG8,Assumptions!33:33,Assumptions!35:35)</f>
        <v>0.31</v>
      </c>
      <c r="DH41" s="1">
        <f>LOOKUP(DH8,Assumptions!33:33,Assumptions!35:35)</f>
        <v>0.31</v>
      </c>
      <c r="DI41" s="1">
        <f>LOOKUP(DI8,Assumptions!33:33,Assumptions!35:35)</f>
        <v>0.31</v>
      </c>
      <c r="DJ41" s="1">
        <f>LOOKUP(DJ8,Assumptions!33:33,Assumptions!35:35)</f>
        <v>0.31</v>
      </c>
      <c r="DK41" s="1">
        <f>LOOKUP(DK8,Assumptions!33:33,Assumptions!35:35)</f>
        <v>0.31</v>
      </c>
      <c r="DL41" s="1">
        <f>LOOKUP(DL8,Assumptions!33:33,Assumptions!35:35)</f>
        <v>0.31</v>
      </c>
      <c r="DM41" s="1">
        <f>LOOKUP(DM8,Assumptions!33:33,Assumptions!35:35)</f>
        <v>0.31</v>
      </c>
      <c r="DN41" s="1">
        <f>LOOKUP(DN8,Assumptions!33:33,Assumptions!35:35)</f>
        <v>0.31</v>
      </c>
      <c r="DO41" s="1">
        <f>LOOKUP(DO8,Assumptions!33:33,Assumptions!35:35)</f>
        <v>0.31</v>
      </c>
      <c r="DP41" s="1">
        <f>LOOKUP(DP8,Assumptions!33:33,Assumptions!35:35)</f>
        <v>0.31</v>
      </c>
      <c r="DQ41" s="1">
        <f>LOOKUP(DQ8,Assumptions!33:33,Assumptions!35:35)</f>
        <v>0.31</v>
      </c>
      <c r="DR41" s="1">
        <f>LOOKUP(DR8,Assumptions!33:33,Assumptions!35:35)</f>
        <v>0.31</v>
      </c>
      <c r="DS41" s="1">
        <f>LOOKUP(DS8,Assumptions!33:33,Assumptions!35:35)</f>
        <v>0.31</v>
      </c>
      <c r="DT41" s="1">
        <f>LOOKUP(DT8,Assumptions!33:33,Assumptions!35:35)</f>
        <v>0.31</v>
      </c>
      <c r="DU41" s="1">
        <f>LOOKUP(DU8,Assumptions!33:33,Assumptions!35:35)</f>
        <v>0.31</v>
      </c>
      <c r="DV41" s="1">
        <f>LOOKUP(DV8,Assumptions!33:33,Assumptions!35:35)</f>
        <v>0.31</v>
      </c>
      <c r="DW41" s="1">
        <f>LOOKUP(DW8,Assumptions!33:33,Assumptions!35:35)</f>
        <v>0.31</v>
      </c>
      <c r="DX41" s="1">
        <f>LOOKUP(DX8,Assumptions!33:33,Assumptions!35:35)</f>
        <v>0.31</v>
      </c>
      <c r="DY41" s="1">
        <f>LOOKUP(DY8,Assumptions!33:33,Assumptions!35:35)</f>
        <v>0.31</v>
      </c>
      <c r="DZ41" s="1">
        <f>LOOKUP(DZ8,Assumptions!33:33,Assumptions!35:35)</f>
        <v>0.31</v>
      </c>
      <c r="EA41" s="1">
        <f>LOOKUP(EA8,Assumptions!33:33,Assumptions!35:35)</f>
        <v>0.31</v>
      </c>
      <c r="EB41" s="1">
        <f>LOOKUP(EB8,Assumptions!33:33,Assumptions!35:35)</f>
        <v>0.31</v>
      </c>
      <c r="EC41" s="1">
        <f>LOOKUP(EC8,Assumptions!33:33,Assumptions!35:35)</f>
        <v>0.31</v>
      </c>
      <c r="ED41" s="1">
        <f>LOOKUP(ED8,Assumptions!33:33,Assumptions!35:35)</f>
        <v>0.31</v>
      </c>
      <c r="EE41" s="1">
        <f>LOOKUP(EE8,Assumptions!33:33,Assumptions!35:35)</f>
        <v>0.31</v>
      </c>
      <c r="EF41" s="1">
        <f>LOOKUP(EF8,Assumptions!33:33,Assumptions!35:35)</f>
        <v>0.31</v>
      </c>
      <c r="EG41" s="1">
        <f>LOOKUP(EG8,Assumptions!33:33,Assumptions!35:35)</f>
        <v>0.31</v>
      </c>
      <c r="EH41" s="1">
        <f>LOOKUP(EH8,Assumptions!33:33,Assumptions!35:35)</f>
        <v>0.31</v>
      </c>
      <c r="EI41" s="1">
        <f>LOOKUP(EI8,Assumptions!33:33,Assumptions!35:35)</f>
        <v>0.31</v>
      </c>
      <c r="EJ41" s="1">
        <f>LOOKUP(EJ8,Assumptions!33:33,Assumptions!35:35)</f>
        <v>0.31</v>
      </c>
      <c r="EK41" s="1">
        <f>LOOKUP(EK8,Assumptions!33:33,Assumptions!35:35)</f>
        <v>0.31</v>
      </c>
      <c r="EL41" s="1">
        <f>LOOKUP(EL8,Assumptions!33:33,Assumptions!35:35)</f>
        <v>0.31</v>
      </c>
      <c r="EM41" s="1">
        <f>LOOKUP(EM8,Assumptions!33:33,Assumptions!35:35)</f>
        <v>0.31</v>
      </c>
      <c r="EN41" s="1">
        <f>LOOKUP(EN8,Assumptions!33:33,Assumptions!35:35)</f>
        <v>0.31</v>
      </c>
      <c r="EO41" s="1">
        <f>LOOKUP(EO8,Assumptions!33:33,Assumptions!35:35)</f>
        <v>0.31</v>
      </c>
      <c r="EP41" s="1">
        <f>LOOKUP(EP8,Assumptions!33:33,Assumptions!35:35)</f>
        <v>0.31</v>
      </c>
      <c r="EQ41" s="1">
        <f>LOOKUP(EQ8,Assumptions!33:33,Assumptions!35:35)</f>
        <v>0.31</v>
      </c>
      <c r="ER41" s="1">
        <f>LOOKUP(ER8,Assumptions!33:33,Assumptions!35:35)</f>
        <v>0.31</v>
      </c>
      <c r="ES41" s="1">
        <f>LOOKUP(ES8,Assumptions!33:33,Assumptions!35:35)</f>
        <v>0.31</v>
      </c>
      <c r="ET41" s="1">
        <f>LOOKUP(ET8,Assumptions!33:33,Assumptions!35:35)</f>
        <v>0.31</v>
      </c>
      <c r="EU41" s="1">
        <f>LOOKUP(EU8,Assumptions!33:33,Assumptions!35:35)</f>
        <v>0.31</v>
      </c>
      <c r="EV41" s="1">
        <f>LOOKUP(EV8,Assumptions!33:33,Assumptions!35:35)</f>
        <v>0.31</v>
      </c>
      <c r="EW41" s="1">
        <f>LOOKUP(EW8,Assumptions!33:33,Assumptions!35:35)</f>
        <v>0.31</v>
      </c>
      <c r="EX41" s="1">
        <f>LOOKUP(EX8,Assumptions!33:33,Assumptions!35:35)</f>
        <v>0.31</v>
      </c>
      <c r="EY41" s="1">
        <f>LOOKUP(EY8,Assumptions!33:33,Assumptions!35:35)</f>
        <v>0.31</v>
      </c>
      <c r="EZ41" s="1">
        <f>LOOKUP(EZ8,Assumptions!33:33,Assumptions!35:35)</f>
        <v>0.31</v>
      </c>
      <c r="FA41" s="1">
        <f>LOOKUP(FA8,Assumptions!33:33,Assumptions!35:35)</f>
        <v>0.31</v>
      </c>
      <c r="FB41" s="1">
        <f>LOOKUP(FB8,Assumptions!33:33,Assumptions!35:35)</f>
        <v>0.31</v>
      </c>
      <c r="FC41" s="1">
        <f>LOOKUP(FC8,Assumptions!33:33,Assumptions!35:35)</f>
        <v>0.31</v>
      </c>
      <c r="FD41" s="1">
        <f>LOOKUP(FD8,Assumptions!33:33,Assumptions!35:35)</f>
        <v>0.31</v>
      </c>
      <c r="FE41" s="1">
        <f>LOOKUP(FE8,Assumptions!33:33,Assumptions!35:35)</f>
        <v>0.31</v>
      </c>
      <c r="FF41" s="1">
        <f>LOOKUP(FF8,Assumptions!33:33,Assumptions!35:35)</f>
        <v>0.31</v>
      </c>
      <c r="FG41" s="1">
        <f>LOOKUP(FG8,Assumptions!33:33,Assumptions!35:35)</f>
        <v>0.31</v>
      </c>
      <c r="FH41" s="1">
        <f>LOOKUP(FH8,Assumptions!33:33,Assumptions!35:35)</f>
        <v>0.31</v>
      </c>
      <c r="FI41" s="1">
        <f>LOOKUP(FI8,Assumptions!33:33,Assumptions!35:35)</f>
        <v>0.31</v>
      </c>
      <c r="FJ41" s="1">
        <f>LOOKUP(FJ8,Assumptions!33:33,Assumptions!35:35)</f>
        <v>0.31</v>
      </c>
      <c r="FK41" s="1">
        <f>LOOKUP(FK8,Assumptions!33:33,Assumptions!35:35)</f>
        <v>0.31</v>
      </c>
      <c r="FL41" s="1">
        <f>LOOKUP(FL8,Assumptions!33:33,Assumptions!35:35)</f>
        <v>0.31</v>
      </c>
      <c r="FM41" s="1">
        <f>LOOKUP(FM8,Assumptions!33:33,Assumptions!35:35)</f>
        <v>0.31</v>
      </c>
      <c r="FN41" s="1">
        <f>LOOKUP(FN8,Assumptions!33:33,Assumptions!35:35)</f>
        <v>0.31</v>
      </c>
      <c r="FO41" s="1">
        <f>LOOKUP(FO8,Assumptions!33:33,Assumptions!35:35)</f>
        <v>0.31</v>
      </c>
      <c r="FP41" s="1">
        <f>LOOKUP(FP8,Assumptions!33:33,Assumptions!35:35)</f>
        <v>0.31</v>
      </c>
      <c r="FQ41" s="1">
        <f>LOOKUP(FQ8,Assumptions!33:33,Assumptions!35:35)</f>
        <v>0.31</v>
      </c>
      <c r="FR41" s="1">
        <f>LOOKUP(FR8,Assumptions!33:33,Assumptions!35:35)</f>
        <v>0.31</v>
      </c>
      <c r="FS41" s="1">
        <f>LOOKUP(FS8,Assumptions!33:33,Assumptions!35:35)</f>
        <v>0.31</v>
      </c>
      <c r="FT41" s="1">
        <f>LOOKUP(FT8,Assumptions!33:33,Assumptions!35:35)</f>
        <v>0.31</v>
      </c>
      <c r="FU41" s="1">
        <f>LOOKUP(FU8,Assumptions!33:33,Assumptions!35:35)</f>
        <v>0.31</v>
      </c>
      <c r="FV41" s="1">
        <f>LOOKUP(FV8,Assumptions!33:33,Assumptions!35:35)</f>
        <v>0.31</v>
      </c>
      <c r="FW41" s="1">
        <f>LOOKUP(FW8,Assumptions!33:33,Assumptions!35:35)</f>
        <v>0.31</v>
      </c>
    </row>
    <row r="42" spans="2:179" x14ac:dyDescent="0.35">
      <c r="D42" s="5" t="s">
        <v>106</v>
      </c>
      <c r="L42" s="5" t="b">
        <f>IF(L5,L39*L41)</f>
        <v>0</v>
      </c>
      <c r="M42" s="5" t="b">
        <f>IF(M5,M39*M41)</f>
        <v>0</v>
      </c>
      <c r="N42" s="5" t="b">
        <f>IF(N5,N39*N41)</f>
        <v>0</v>
      </c>
      <c r="O42" s="5" t="b">
        <f>IF(O5,O39*O41)</f>
        <v>0</v>
      </c>
      <c r="P42" s="5" t="b">
        <f>IF(P5,P39*P41)</f>
        <v>0</v>
      </c>
      <c r="Q42" s="5" t="b">
        <f>IF(Q5,Q39*Q41)</f>
        <v>0</v>
      </c>
      <c r="R42" s="5" t="b">
        <f>IF(R5,R39*R41)</f>
        <v>0</v>
      </c>
      <c r="S42" s="5" t="b">
        <f>IF(S5,S39*S41)</f>
        <v>0</v>
      </c>
      <c r="T42" s="5" t="b">
        <f>IF(T5,T39*T41)</f>
        <v>0</v>
      </c>
      <c r="U42" s="5" t="b">
        <f>IF(U5,U39*U41)</f>
        <v>0</v>
      </c>
      <c r="V42" s="5" t="b">
        <f>IF(V5,V39*V41)</f>
        <v>0</v>
      </c>
      <c r="W42" s="5" t="b">
        <f>IF(W5,W39*W41)</f>
        <v>0</v>
      </c>
      <c r="X42" s="5" t="b">
        <f>IF(X5,X39*X41)</f>
        <v>0</v>
      </c>
      <c r="Y42" s="5" t="b">
        <f>IF(Y5,Y39*Y41)</f>
        <v>0</v>
      </c>
      <c r="Z42" s="5" t="b">
        <f>IF(Z5,Z39*Z41)</f>
        <v>0</v>
      </c>
      <c r="AA42" s="5" t="b">
        <f>IF(AA5,AA39*AA41)</f>
        <v>0</v>
      </c>
      <c r="AB42" s="5" t="b">
        <f>IF(AB5,AB39*AB41)</f>
        <v>0</v>
      </c>
      <c r="AC42" s="5" t="b">
        <f>IF(AC5,AC39*AC41)</f>
        <v>0</v>
      </c>
      <c r="AD42" s="5" t="b">
        <f>IF(AD5,AD39*AD41)</f>
        <v>0</v>
      </c>
      <c r="AE42" s="5" t="b">
        <f>IF(AE5,AE39*AE41)</f>
        <v>0</v>
      </c>
      <c r="AF42" s="5" t="b">
        <f>IF(AF5,AF39*AF41)</f>
        <v>0</v>
      </c>
      <c r="AG42" s="5" t="b">
        <f>IF(AG5,AG39*AG41)</f>
        <v>0</v>
      </c>
      <c r="AH42" s="5" t="b">
        <f>IF(AH5,AH39*AH41)</f>
        <v>0</v>
      </c>
      <c r="AI42" s="5" t="b">
        <f>IF(AI5,AI39*AI41)</f>
        <v>0</v>
      </c>
      <c r="AJ42" s="5" t="b">
        <f>IF(AJ5,AJ39*AJ41)</f>
        <v>0</v>
      </c>
      <c r="AK42" s="5" t="b">
        <f>IF(AK5,AK39*AK41)</f>
        <v>0</v>
      </c>
      <c r="AL42" s="5" t="b">
        <f>IF(AL5,AL39*AL41)</f>
        <v>0</v>
      </c>
      <c r="AM42" s="5" t="b">
        <f>IF(AM5,AM39*AM41)</f>
        <v>0</v>
      </c>
      <c r="AN42" s="5" t="b">
        <f>IF(AN5,AN39*AN41)</f>
        <v>0</v>
      </c>
      <c r="AO42" s="5" t="b">
        <f>IF(AO5,AO39*AO41)</f>
        <v>0</v>
      </c>
      <c r="AP42" s="5" t="b">
        <f>IF(AP5,AP39*AP41)</f>
        <v>0</v>
      </c>
      <c r="AQ42" s="5" t="b">
        <f>IF(AQ5,AQ39*AQ41)</f>
        <v>0</v>
      </c>
      <c r="AR42" s="5" t="b">
        <f>IF(AR5,AR39*AR41)</f>
        <v>0</v>
      </c>
      <c r="AS42" s="5" t="b">
        <f>IF(AS5,AS39*AS41)</f>
        <v>0</v>
      </c>
      <c r="AT42" s="5" t="b">
        <f>IF(AT5,AT39*AT41)</f>
        <v>0</v>
      </c>
      <c r="AU42" s="5" t="b">
        <f>IF(AU5,AU39*AU41)</f>
        <v>0</v>
      </c>
      <c r="AV42" s="5" t="b">
        <f>IF(AV5,AV39*AV41)</f>
        <v>0</v>
      </c>
      <c r="AW42" s="5" t="b">
        <f>IF(AW5,AW39*AW41)</f>
        <v>0</v>
      </c>
      <c r="AX42" s="5" t="b">
        <f>IF(AX5,AX39*AX41)</f>
        <v>0</v>
      </c>
      <c r="AY42" s="5" t="b">
        <f>IF(AY5,AY39*AY41)</f>
        <v>0</v>
      </c>
      <c r="AZ42" s="5" t="b">
        <f>IF(AZ5,AZ39*AZ41)</f>
        <v>0</v>
      </c>
      <c r="BA42" s="5" t="b">
        <f>IF(BA5,BA39*BA41)</f>
        <v>0</v>
      </c>
      <c r="BB42" s="5" t="b">
        <f>IF(BB5,BB39*BB41)</f>
        <v>0</v>
      </c>
      <c r="BC42" s="5">
        <f>IF(BC5,BC39*BC41)</f>
        <v>252316.55228356025</v>
      </c>
      <c r="BD42" s="5">
        <f>IF(BD5,BD39*BD41)</f>
        <v>252944.99190099377</v>
      </c>
      <c r="BE42" s="5">
        <f>IF(BE5,BE39*BE41)</f>
        <v>253574.99675998269</v>
      </c>
      <c r="BF42" s="5">
        <f>IF(BF5,BF39*BF41)</f>
        <v>254206.57075904182</v>
      </c>
      <c r="BG42" s="5">
        <f>IF(BG5,BG39*BG41)</f>
        <v>276076.36095692887</v>
      </c>
      <c r="BH42" s="5">
        <f>IF(BH5,BH39*BH41)</f>
        <v>276763.97863833734</v>
      </c>
      <c r="BI42" s="5">
        <f>IF(BI5,BI39*BI41)</f>
        <v>277453.3089548811</v>
      </c>
      <c r="BJ42" s="5">
        <f>IF(BJ5,BJ39*BJ41)</f>
        <v>278213.17823761993</v>
      </c>
      <c r="BK42" s="5">
        <f>IF(BK5,BK39*BK41)</f>
        <v>300434.753872631</v>
      </c>
      <c r="BL42" s="5">
        <f>IF(BL5,BL39*BL41)</f>
        <v>301257.56309337867</v>
      </c>
      <c r="BM42" s="5">
        <f>IF(BM5,BM39*BM41)</f>
        <v>302082.62576518359</v>
      </c>
      <c r="BN42" s="5">
        <f>IF(BN5,BN39*BN41)</f>
        <v>302909.94805963628</v>
      </c>
      <c r="BO42" s="5">
        <f>IF(BO5,BO39*BO41)</f>
        <v>325435.21731988911</v>
      </c>
      <c r="BP42" s="5">
        <f>IF(BP5,BP39*BP41)</f>
        <v>326326.49602222047</v>
      </c>
      <c r="BQ42" s="5">
        <f>IF(BQ5,BQ39*BQ41)</f>
        <v>327220.21569492912</v>
      </c>
      <c r="BR42" s="5">
        <f>IF(BR5,BR39*BR41)</f>
        <v>328116.38302317035</v>
      </c>
      <c r="BS42" s="5">
        <f>IF(BS5,BS39*BS41)</f>
        <v>329015.00471040787</v>
      </c>
      <c r="BT42" s="5">
        <f>IF(BT5,BT39*BT41)</f>
        <v>329916.08747846476</v>
      </c>
      <c r="BU42" s="5">
        <f>IF(BU5,BU39*BU41)</f>
        <v>330819.63806757319</v>
      </c>
      <c r="BV42" s="5">
        <f>IF(BV5,BV39*BV41)</f>
        <v>331725.66323642497</v>
      </c>
      <c r="BW42" s="5">
        <f>IF(BW5,BW39*BW41)</f>
        <v>332634.16976222221</v>
      </c>
      <c r="BX42" s="5">
        <f>IF(BX5,BX39*BX41)</f>
        <v>333545.16444072779</v>
      </c>
      <c r="BY42" s="5">
        <f>IF(BY5,BY39*BY41)</f>
        <v>334458.65408631641</v>
      </c>
      <c r="BZ42" s="5">
        <f>IF(BZ5,BZ39*BZ41)</f>
        <v>335705.88015351916</v>
      </c>
      <c r="CA42" s="5">
        <f>IF(CA5,CA39*CA41)</f>
        <v>336957.75723765237</v>
      </c>
      <c r="CB42" s="5">
        <f>IF(CB5,CB39*CB41)</f>
        <v>338214.30268277199</v>
      </c>
      <c r="CC42" s="5">
        <f>IF(CC5,CC39*CC41)</f>
        <v>339475.53389761114</v>
      </c>
      <c r="CD42" s="5">
        <f>IF(CD5,CD39*CD41)</f>
        <v>340741.46835582197</v>
      </c>
      <c r="CE42" s="5">
        <f>IF(CE5,CE39*CE41)</f>
        <v>342012.12359621713</v>
      </c>
      <c r="CF42" s="5">
        <f>IF(CF5,CF39*CF41)</f>
        <v>343287.51722301356</v>
      </c>
      <c r="CG42" s="5">
        <f>IF(CG5,CG39*CG41)</f>
        <v>344567.66690607526</v>
      </c>
      <c r="CH42" s="5">
        <f>IF(CH5,CH39*CH41)</f>
        <v>345852.59038115927</v>
      </c>
      <c r="CI42" s="5">
        <f>IF(CI5,CI39*CI41)</f>
        <v>347142.30545016041</v>
      </c>
      <c r="CJ42" s="5">
        <f>IF(CJ5,CJ39*CJ41)</f>
        <v>348436.82998135872</v>
      </c>
      <c r="CK42" s="5">
        <f>IF(CK5,CK39*CK41)</f>
        <v>349736.1819096664</v>
      </c>
      <c r="CL42" s="5">
        <f>IF(CL5,CL39*CL41)</f>
        <v>351040.37923687656</v>
      </c>
      <c r="CM42" s="5">
        <f>IF(CM5,CM39*CM41)</f>
        <v>352349.44003191276</v>
      </c>
      <c r="CN42" s="5">
        <f>IF(CN5,CN39*CN41)</f>
        <v>353663.38243107911</v>
      </c>
      <c r="CO42" s="5">
        <f>IF(CO5,CO39*CO41)</f>
        <v>354982.22463831137</v>
      </c>
      <c r="CP42" s="5">
        <f>IF(CP5,CP39*CP41)</f>
        <v>356568.9738988402</v>
      </c>
      <c r="CQ42" s="5">
        <f>IF(CQ5,CQ39*CQ41)</f>
        <v>358162.81583342719</v>
      </c>
      <c r="CR42" s="5">
        <f>IF(CR5,CR39*CR41)</f>
        <v>359763.78214590007</v>
      </c>
      <c r="CS42" s="5">
        <f>IF(CS5,CS39*CS41)</f>
        <v>361371.90468180086</v>
      </c>
      <c r="CT42" s="5">
        <f>IF(CT5,CT39*CT41)</f>
        <v>362987.21542901924</v>
      </c>
      <c r="CU42" s="5">
        <f>IF(CU5,CU39*CU41)</f>
        <v>364609.74651842873</v>
      </c>
      <c r="CV42" s="5">
        <f>IF(CV5,CV39*CV41)</f>
        <v>366239.53022452613</v>
      </c>
      <c r="CW42" s="5">
        <f>IF(CW5,CW39*CW41)</f>
        <v>367876.59896607313</v>
      </c>
      <c r="CX42" s="5">
        <f>IF(CX5,CX39*CX41)</f>
        <v>369520.9853067415</v>
      </c>
      <c r="CY42" s="5">
        <f>IF(CY5,CY39*CY41)</f>
        <v>371172.72195576038</v>
      </c>
      <c r="CZ42" s="5">
        <f>IF(CZ5,CZ39*CZ41)</f>
        <v>372831.84176856757</v>
      </c>
      <c r="DA42" s="5">
        <f>IF(DA5,DA39*DA41)</f>
        <v>374498.37774746242</v>
      </c>
      <c r="DB42" s="5">
        <f>IF(DB5,DB39*DB41)</f>
        <v>376172.36304226267</v>
      </c>
      <c r="DC42" s="5">
        <f>IF(DC5,DC39*DC41)</f>
        <v>377853.83095096395</v>
      </c>
      <c r="DD42" s="5">
        <f>IF(DD5,DD39*DD41)</f>
        <v>379542.81492040172</v>
      </c>
      <c r="DE42" s="5">
        <f>IF(DE5,DE39*DE41)</f>
        <v>381239.34854691668</v>
      </c>
      <c r="DF42" s="5">
        <f>IF(DF5,DF39*DF41)</f>
        <v>382943.46557702345</v>
      </c>
      <c r="DG42" s="5">
        <f>IF(DG5,DG39*DG41)</f>
        <v>384655.19990808138</v>
      </c>
      <c r="DH42" s="5">
        <f>IF(DH5,DH39*DH41)</f>
        <v>386374.58558896894</v>
      </c>
      <c r="DI42" s="5">
        <f>IF(DI5,DI39*DI41)</f>
        <v>388101.65682076121</v>
      </c>
      <c r="DJ42" s="5">
        <f>IF(DJ5,DJ39*DJ41)</f>
        <v>389836.44795740984</v>
      </c>
      <c r="DK42" s="5">
        <f>IF(DK5,DK39*DK41)</f>
        <v>391578.99350642675</v>
      </c>
      <c r="DL42" s="5">
        <f>IF(DL5,DL39*DL41)</f>
        <v>393329.32812957035</v>
      </c>
      <c r="DM42" s="5">
        <f>IF(DM5,DM39*DM41)</f>
        <v>395087.48664353485</v>
      </c>
      <c r="DN42" s="5">
        <f>IF(DN5,DN39*DN41)</f>
        <v>396853.50402064319</v>
      </c>
      <c r="DO42" s="5">
        <f>IF(DO5,DO39*DO41)</f>
        <v>398627.41538954235</v>
      </c>
      <c r="DP42" s="5">
        <f>IF(DP5,DP39*DP41)</f>
        <v>400409.25603590254</v>
      </c>
      <c r="DQ42" s="5">
        <f>IF(DQ5,DQ39*DQ41)</f>
        <v>402199.06140311836</v>
      </c>
      <c r="DR42" s="5">
        <f>IF(DR5,DR39*DR41)</f>
        <v>403996.86709301465</v>
      </c>
      <c r="DS42" s="5">
        <f>IF(DS5,DS39*DS41)</f>
        <v>405802.70886655408</v>
      </c>
      <c r="DT42" s="5">
        <f>IF(DT5,DT39*DT41)</f>
        <v>407616.62264454865</v>
      </c>
      <c r="DU42" s="5">
        <f>IF(DU5,DU39*DU41)</f>
        <v>409438.64450837439</v>
      </c>
      <c r="DV42" s="5">
        <f>IF(DV5,DV39*DV41)</f>
        <v>411268.81070068892</v>
      </c>
      <c r="DW42" s="5">
        <f>IF(DW5,DW39*DW41)</f>
        <v>413107.15762615204</v>
      </c>
      <c r="DX42" s="5">
        <f>IF(DX5,DX39*DX41)</f>
        <v>414953.72185215051</v>
      </c>
      <c r="DY42" s="5">
        <f>IF(DY5,DY39*DY41)</f>
        <v>416808.54010952514</v>
      </c>
      <c r="DZ42" s="5">
        <f>IF(DZ5,DZ39*DZ41)</f>
        <v>418671.64929330122</v>
      </c>
      <c r="EA42" s="5">
        <f>IF(EA5,EA39*EA41)</f>
        <v>420543.08646342269</v>
      </c>
      <c r="EB42" s="5">
        <f>IF(EB5,EB39*EB41)</f>
        <v>422422.88884548913</v>
      </c>
      <c r="EC42" s="5">
        <f>IF(EC5,EC39*EC41)</f>
        <v>424311.09383149655</v>
      </c>
      <c r="ED42" s="5">
        <f>IF(ED5,ED39*ED41)</f>
        <v>426207.73898058059</v>
      </c>
      <c r="EE42" s="5">
        <f>IF(EE5,EE39*EE41)</f>
        <v>428112.8620197642</v>
      </c>
      <c r="EF42" s="5">
        <f>IF(EF5,EF39*EF41)</f>
        <v>430026.500844708</v>
      </c>
      <c r="EG42" s="5">
        <f>IF(EG5,EG39*EG41)</f>
        <v>431948.69352046342</v>
      </c>
      <c r="EH42" s="5">
        <f>IF(EH5,EH39*EH41)</f>
        <v>433879.47828223096</v>
      </c>
      <c r="EI42" s="5">
        <f>IF(EI5,EI39*EI41)</f>
        <v>435818.89353611995</v>
      </c>
      <c r="EJ42" s="5">
        <f>IF(EJ5,EJ39*EJ41)</f>
        <v>437766.97785991267</v>
      </c>
      <c r="EK42" s="5">
        <f>IF(EK5,EK39*EK41)</f>
        <v>439723.77000383165</v>
      </c>
      <c r="EL42" s="5">
        <f>IF(EL5,EL39*EL41)</f>
        <v>441689.30889131106</v>
      </c>
      <c r="EM42" s="5">
        <f>IF(EM5,EM39*EM41)</f>
        <v>443663.63361977</v>
      </c>
      <c r="EN42" s="5">
        <f>IF(EN5,EN39*EN41)</f>
        <v>445646.78346139094</v>
      </c>
      <c r="EO42" s="5">
        <f>IF(EO5,EO39*EO41)</f>
        <v>447638.7978639006</v>
      </c>
      <c r="EP42" s="5">
        <f>IF(EP5,EP39*EP41)</f>
        <v>449639.71645135462</v>
      </c>
      <c r="EQ42" s="5">
        <f>IF(EQ5,EQ39*EQ41)</f>
        <v>451649.57902492583</v>
      </c>
      <c r="ER42" s="5">
        <f>IF(ER5,ER39*ER41)</f>
        <v>453668.42556369596</v>
      </c>
      <c r="ES42" s="5">
        <f>IF(ES5,ES39*ES41)</f>
        <v>455696.2962254507</v>
      </c>
      <c r="ET42" s="5">
        <f>IF(ET5,ET39*ET41)</f>
        <v>457733.23134747893</v>
      </c>
      <c r="EU42" s="5">
        <f>IF(EU5,EU39*EU41)</f>
        <v>459779.27144737431</v>
      </c>
      <c r="EV42" s="5">
        <f>IF(EV5,EV39*EV41)</f>
        <v>461834.45722384244</v>
      </c>
      <c r="EW42" s="5">
        <f>IF(EW5,EW39*EW41)</f>
        <v>463898.82955750875</v>
      </c>
      <c r="EX42" s="5">
        <f>IF(EX5,EX39*EX41)</f>
        <v>465972.42951173353</v>
      </c>
      <c r="EY42" s="5" t="b">
        <f>IF(EY5,EY39*EY41)</f>
        <v>0</v>
      </c>
      <c r="EZ42" s="5" t="b">
        <f>IF(EZ5,EZ39*EZ41)</f>
        <v>0</v>
      </c>
      <c r="FA42" s="5" t="b">
        <f>IF(FA5,FA39*FA41)</f>
        <v>0</v>
      </c>
      <c r="FB42" s="5" t="b">
        <f>IF(FB5,FB39*FB41)</f>
        <v>0</v>
      </c>
      <c r="FC42" s="5" t="b">
        <f>IF(FC5,FC39*FC41)</f>
        <v>0</v>
      </c>
      <c r="FD42" s="5" t="b">
        <f>IF(FD5,FD39*FD41)</f>
        <v>0</v>
      </c>
      <c r="FE42" s="5" t="b">
        <f>IF(FE5,FE39*FE41)</f>
        <v>0</v>
      </c>
      <c r="FF42" s="5" t="b">
        <f>IF(FF5,FF39*FF41)</f>
        <v>0</v>
      </c>
      <c r="FG42" s="5" t="b">
        <f>IF(FG5,FG39*FG41)</f>
        <v>0</v>
      </c>
      <c r="FH42" s="5" t="b">
        <f>IF(FH5,FH39*FH41)</f>
        <v>0</v>
      </c>
      <c r="FI42" s="5" t="b">
        <f>IF(FI5,FI39*FI41)</f>
        <v>0</v>
      </c>
      <c r="FJ42" s="5" t="b">
        <f>IF(FJ5,FJ39*FJ41)</f>
        <v>0</v>
      </c>
      <c r="FK42" s="5" t="b">
        <f>IF(FK5,FK39*FK41)</f>
        <v>0</v>
      </c>
      <c r="FL42" s="5" t="b">
        <f>IF(FL5,FL39*FL41)</f>
        <v>0</v>
      </c>
      <c r="FM42" s="5" t="b">
        <f>IF(FM5,FM39*FM41)</f>
        <v>0</v>
      </c>
      <c r="FN42" s="5" t="b">
        <f>IF(FN5,FN39*FN41)</f>
        <v>0</v>
      </c>
      <c r="FO42" s="5" t="b">
        <f>IF(FO5,FO39*FO41)</f>
        <v>0</v>
      </c>
      <c r="FP42" s="5" t="b">
        <f>IF(FP5,FP39*FP41)</f>
        <v>0</v>
      </c>
      <c r="FQ42" s="5" t="b">
        <f>IF(FQ5,FQ39*FQ41)</f>
        <v>0</v>
      </c>
      <c r="FR42" s="5" t="b">
        <f>IF(FR5,FR39*FR41)</f>
        <v>0</v>
      </c>
      <c r="FS42" s="5" t="b">
        <f>IF(FS5,FS39*FS41)</f>
        <v>0</v>
      </c>
      <c r="FT42" s="5" t="b">
        <f>IF(FT5,FT39*FT41)</f>
        <v>0</v>
      </c>
      <c r="FU42" s="5" t="b">
        <f>IF(FU5,FU39*FU41)</f>
        <v>0</v>
      </c>
      <c r="FV42" s="5" t="b">
        <f>IF(FV5,FV39*FV41)</f>
        <v>0</v>
      </c>
      <c r="FW42" s="5" t="b">
        <f>IF(FW5,FW39*FW41)</f>
        <v>0</v>
      </c>
    </row>
    <row r="44" spans="2:179" ht="15" thickBot="1" x14ac:dyDescent="0.4">
      <c r="D44" s="20" t="s">
        <v>95</v>
      </c>
      <c r="E44" s="20"/>
      <c r="F44" s="20"/>
      <c r="G44" s="20"/>
      <c r="H44" s="20"/>
      <c r="I44" s="20"/>
      <c r="J44" s="20"/>
      <c r="K44" s="20"/>
      <c r="L44" s="21">
        <f>L42+L39</f>
        <v>0</v>
      </c>
      <c r="M44" s="21">
        <f t="shared" ref="M44:BX44" si="221">M42+M39</f>
        <v>0</v>
      </c>
      <c r="N44" s="21">
        <f t="shared" si="221"/>
        <v>0</v>
      </c>
      <c r="O44" s="21">
        <f t="shared" si="221"/>
        <v>0</v>
      </c>
      <c r="P44" s="21">
        <f t="shared" si="221"/>
        <v>0</v>
      </c>
      <c r="Q44" s="21">
        <f t="shared" si="221"/>
        <v>0</v>
      </c>
      <c r="R44" s="21">
        <f t="shared" si="221"/>
        <v>0</v>
      </c>
      <c r="S44" s="21">
        <f t="shared" si="221"/>
        <v>0</v>
      </c>
      <c r="T44" s="21">
        <f t="shared" si="221"/>
        <v>0</v>
      </c>
      <c r="U44" s="21">
        <f t="shared" si="221"/>
        <v>0</v>
      </c>
      <c r="V44" s="21">
        <f t="shared" si="221"/>
        <v>0</v>
      </c>
      <c r="W44" s="21">
        <f t="shared" si="221"/>
        <v>0</v>
      </c>
      <c r="X44" s="21">
        <f t="shared" si="221"/>
        <v>0</v>
      </c>
      <c r="Y44" s="21">
        <f t="shared" si="221"/>
        <v>0</v>
      </c>
      <c r="Z44" s="21">
        <f t="shared" si="221"/>
        <v>0</v>
      </c>
      <c r="AA44" s="21">
        <f t="shared" si="221"/>
        <v>0</v>
      </c>
      <c r="AB44" s="21">
        <f t="shared" si="221"/>
        <v>0</v>
      </c>
      <c r="AC44" s="21">
        <f t="shared" si="221"/>
        <v>0</v>
      </c>
      <c r="AD44" s="21">
        <f t="shared" si="221"/>
        <v>0</v>
      </c>
      <c r="AE44" s="21">
        <f t="shared" si="221"/>
        <v>0</v>
      </c>
      <c r="AF44" s="21">
        <f t="shared" si="221"/>
        <v>0</v>
      </c>
      <c r="AG44" s="21">
        <f t="shared" si="221"/>
        <v>0</v>
      </c>
      <c r="AH44" s="21">
        <f t="shared" si="221"/>
        <v>0</v>
      </c>
      <c r="AI44" s="21">
        <f t="shared" si="221"/>
        <v>0</v>
      </c>
      <c r="AJ44" s="21">
        <f t="shared" si="221"/>
        <v>0</v>
      </c>
      <c r="AK44" s="21">
        <f t="shared" si="221"/>
        <v>0</v>
      </c>
      <c r="AL44" s="21">
        <f t="shared" si="221"/>
        <v>0</v>
      </c>
      <c r="AM44" s="21">
        <f t="shared" si="221"/>
        <v>0</v>
      </c>
      <c r="AN44" s="21">
        <f t="shared" si="221"/>
        <v>0</v>
      </c>
      <c r="AO44" s="21">
        <f t="shared" si="221"/>
        <v>0</v>
      </c>
      <c r="AP44" s="21">
        <f t="shared" si="221"/>
        <v>0</v>
      </c>
      <c r="AQ44" s="21">
        <f t="shared" si="221"/>
        <v>0</v>
      </c>
      <c r="AR44" s="21">
        <f t="shared" si="221"/>
        <v>0</v>
      </c>
      <c r="AS44" s="21">
        <f t="shared" si="221"/>
        <v>0</v>
      </c>
      <c r="AT44" s="21">
        <f t="shared" si="221"/>
        <v>0</v>
      </c>
      <c r="AU44" s="21">
        <f t="shared" si="221"/>
        <v>0</v>
      </c>
      <c r="AV44" s="21">
        <f t="shared" si="221"/>
        <v>0</v>
      </c>
      <c r="AW44" s="21">
        <f t="shared" si="221"/>
        <v>0</v>
      </c>
      <c r="AX44" s="21">
        <f t="shared" si="221"/>
        <v>0</v>
      </c>
      <c r="AY44" s="21">
        <f t="shared" si="221"/>
        <v>0</v>
      </c>
      <c r="AZ44" s="21">
        <f t="shared" si="221"/>
        <v>0</v>
      </c>
      <c r="BA44" s="21">
        <f t="shared" si="221"/>
        <v>0</v>
      </c>
      <c r="BB44" s="21">
        <f t="shared" si="221"/>
        <v>0</v>
      </c>
      <c r="BC44" s="21">
        <f t="shared" si="221"/>
        <v>1066240.9144885933</v>
      </c>
      <c r="BD44" s="21">
        <f t="shared" si="221"/>
        <v>1068896.578678393</v>
      </c>
      <c r="BE44" s="21">
        <f t="shared" si="221"/>
        <v>1071558.857276056</v>
      </c>
      <c r="BF44" s="21">
        <f t="shared" si="221"/>
        <v>1074227.7667559509</v>
      </c>
      <c r="BG44" s="21">
        <f t="shared" si="221"/>
        <v>1166645.2672696025</v>
      </c>
      <c r="BH44" s="21">
        <f t="shared" si="221"/>
        <v>1169551.0065039415</v>
      </c>
      <c r="BI44" s="21">
        <f t="shared" si="221"/>
        <v>1172463.9830028848</v>
      </c>
      <c r="BJ44" s="21">
        <f t="shared" si="221"/>
        <v>1175675.0435202648</v>
      </c>
      <c r="BK44" s="21">
        <f t="shared" si="221"/>
        <v>1269579.1212036987</v>
      </c>
      <c r="BL44" s="21">
        <f t="shared" si="221"/>
        <v>1273056.1537171807</v>
      </c>
      <c r="BM44" s="21">
        <f t="shared" si="221"/>
        <v>1276542.708878679</v>
      </c>
      <c r="BN44" s="21">
        <f t="shared" si="221"/>
        <v>1280038.8127681403</v>
      </c>
      <c r="BO44" s="21">
        <f t="shared" si="221"/>
        <v>1375226.2409324348</v>
      </c>
      <c r="BP44" s="21">
        <f t="shared" si="221"/>
        <v>1378992.6122229316</v>
      </c>
      <c r="BQ44" s="21">
        <f t="shared" si="221"/>
        <v>1382769.2985817972</v>
      </c>
      <c r="BR44" s="21">
        <f t="shared" si="221"/>
        <v>1386556.3282592036</v>
      </c>
      <c r="BS44" s="21">
        <f t="shared" si="221"/>
        <v>1390353.7295826913</v>
      </c>
      <c r="BT44" s="21">
        <f t="shared" si="221"/>
        <v>1394161.5309573833</v>
      </c>
      <c r="BU44" s="21">
        <f t="shared" si="221"/>
        <v>1397979.7608661964</v>
      </c>
      <c r="BV44" s="21">
        <f t="shared" si="221"/>
        <v>1401808.447870054</v>
      </c>
      <c r="BW44" s="21">
        <f t="shared" si="221"/>
        <v>1405647.6206081002</v>
      </c>
      <c r="BX44" s="21">
        <f t="shared" si="221"/>
        <v>1409497.3077979141</v>
      </c>
      <c r="BY44" s="21">
        <f t="shared" ref="BY44:DG44" si="222">BY42+BY39</f>
        <v>1413357.5382357242</v>
      </c>
      <c r="BZ44" s="21">
        <f t="shared" si="222"/>
        <v>1418628.0741971293</v>
      </c>
      <c r="CA44" s="21">
        <f t="shared" si="222"/>
        <v>1423918.2644558859</v>
      </c>
      <c r="CB44" s="21">
        <f t="shared" si="222"/>
        <v>1429228.1823046173</v>
      </c>
      <c r="CC44" s="21">
        <f t="shared" si="222"/>
        <v>1434557.9013092599</v>
      </c>
      <c r="CD44" s="21">
        <f t="shared" si="222"/>
        <v>1439907.4953100863</v>
      </c>
      <c r="CE44" s="21">
        <f t="shared" si="222"/>
        <v>1445277.0384227242</v>
      </c>
      <c r="CF44" s="21">
        <f t="shared" si="222"/>
        <v>1450666.6050391863</v>
      </c>
      <c r="CG44" s="21">
        <f t="shared" si="222"/>
        <v>1456076.2698288988</v>
      </c>
      <c r="CH44" s="21">
        <f t="shared" si="222"/>
        <v>1461506.1077397375</v>
      </c>
      <c r="CI44" s="21">
        <f t="shared" si="222"/>
        <v>1466956.1939990651</v>
      </c>
      <c r="CJ44" s="21">
        <f t="shared" si="222"/>
        <v>1472426.6041147739</v>
      </c>
      <c r="CK44" s="21">
        <f t="shared" si="222"/>
        <v>1477917.4138763321</v>
      </c>
      <c r="CL44" s="21">
        <f t="shared" si="222"/>
        <v>1483428.6993558332</v>
      </c>
      <c r="CM44" s="21">
        <f t="shared" si="222"/>
        <v>1488960.5369090508</v>
      </c>
      <c r="CN44" s="21">
        <f t="shared" si="222"/>
        <v>1494513.0031764957</v>
      </c>
      <c r="CO44" s="21">
        <f t="shared" si="222"/>
        <v>1500086.1750844771</v>
      </c>
      <c r="CP44" s="21">
        <f t="shared" si="222"/>
        <v>1506791.4703467118</v>
      </c>
      <c r="CQ44" s="21">
        <f t="shared" si="222"/>
        <v>1513526.7378767407</v>
      </c>
      <c r="CR44" s="21">
        <f t="shared" si="222"/>
        <v>1520292.1116488036</v>
      </c>
      <c r="CS44" s="21">
        <f t="shared" si="222"/>
        <v>1527087.7262359972</v>
      </c>
      <c r="CT44" s="21">
        <f t="shared" si="222"/>
        <v>1533913.7168129522</v>
      </c>
      <c r="CU44" s="21">
        <f t="shared" si="222"/>
        <v>1540770.2191585214</v>
      </c>
      <c r="CV44" s="21">
        <f t="shared" si="222"/>
        <v>1547657.3696584813</v>
      </c>
      <c r="CW44" s="21">
        <f t="shared" si="222"/>
        <v>1554575.3053082447</v>
      </c>
      <c r="CX44" s="21">
        <f t="shared" si="222"/>
        <v>1561524.1637155849</v>
      </c>
      <c r="CY44" s="21">
        <f t="shared" si="222"/>
        <v>1568504.0831033746</v>
      </c>
      <c r="CZ44" s="21">
        <f t="shared" si="222"/>
        <v>1575515.202312334</v>
      </c>
      <c r="DA44" s="21">
        <f t="shared" si="222"/>
        <v>1582557.6608037928</v>
      </c>
      <c r="DB44" s="21">
        <f t="shared" si="222"/>
        <v>1589631.5986624649</v>
      </c>
      <c r="DC44" s="21">
        <f t="shared" si="222"/>
        <v>1596737.1565992348</v>
      </c>
      <c r="DD44" s="21">
        <f t="shared" si="222"/>
        <v>1603874.4759539557</v>
      </c>
      <c r="DE44" s="21">
        <f t="shared" si="222"/>
        <v>1611043.6986982608</v>
      </c>
      <c r="DF44" s="21">
        <f t="shared" si="222"/>
        <v>1618244.9674383895</v>
      </c>
      <c r="DG44" s="21">
        <f t="shared" si="222"/>
        <v>1625478.4254180214</v>
      </c>
      <c r="DH44" s="21">
        <f t="shared" ref="DH44:FS44" si="223">DH42+DH39</f>
        <v>1632744.2165211267</v>
      </c>
      <c r="DI44" s="21">
        <f t="shared" si="223"/>
        <v>1640042.4852748297</v>
      </c>
      <c r="DJ44" s="21">
        <f t="shared" si="223"/>
        <v>1647373.3768522802</v>
      </c>
      <c r="DK44" s="21">
        <f t="shared" si="223"/>
        <v>1654737.0370755452</v>
      </c>
      <c r="DL44" s="21">
        <f t="shared" si="223"/>
        <v>1662133.6124185068</v>
      </c>
      <c r="DM44" s="21">
        <f t="shared" si="223"/>
        <v>1669563.2500097763</v>
      </c>
      <c r="DN44" s="21">
        <f t="shared" si="223"/>
        <v>1677026.0976356212</v>
      </c>
      <c r="DO44" s="21">
        <f t="shared" si="223"/>
        <v>1684522.3037429047</v>
      </c>
      <c r="DP44" s="21">
        <f t="shared" si="223"/>
        <v>1692052.0174420397</v>
      </c>
      <c r="DQ44" s="21">
        <f t="shared" si="223"/>
        <v>1699615.3885099518</v>
      </c>
      <c r="DR44" s="21">
        <f t="shared" si="223"/>
        <v>1707212.5673930617</v>
      </c>
      <c r="DS44" s="21">
        <f t="shared" si="223"/>
        <v>1714843.7052102769</v>
      </c>
      <c r="DT44" s="21">
        <f t="shared" si="223"/>
        <v>1722508.9537559957</v>
      </c>
      <c r="DU44" s="21">
        <f t="shared" si="223"/>
        <v>1730208.4655031306</v>
      </c>
      <c r="DV44" s="21">
        <f t="shared" si="223"/>
        <v>1737942.393606137</v>
      </c>
      <c r="DW44" s="21">
        <f t="shared" si="223"/>
        <v>1745710.8919040619</v>
      </c>
      <c r="DX44" s="21">
        <f t="shared" si="223"/>
        <v>1753514.1149236038</v>
      </c>
      <c r="DY44" s="21">
        <f t="shared" si="223"/>
        <v>1761352.2178821869</v>
      </c>
      <c r="DZ44" s="21">
        <f t="shared" si="223"/>
        <v>1769225.3566910471</v>
      </c>
      <c r="EA44" s="21">
        <f t="shared" si="223"/>
        <v>1777133.6879583346</v>
      </c>
      <c r="EB44" s="21">
        <f t="shared" si="223"/>
        <v>1785077.3689922283</v>
      </c>
      <c r="EC44" s="21">
        <f t="shared" si="223"/>
        <v>1793056.557804066</v>
      </c>
      <c r="ED44" s="21">
        <f t="shared" si="223"/>
        <v>1801071.4131114858</v>
      </c>
      <c r="EE44" s="21">
        <f t="shared" si="223"/>
        <v>1809122.0943415842</v>
      </c>
      <c r="EF44" s="21">
        <f t="shared" si="223"/>
        <v>1817208.7616340886</v>
      </c>
      <c r="EG44" s="21">
        <f t="shared" si="223"/>
        <v>1825331.5758445389</v>
      </c>
      <c r="EH44" s="21">
        <f t="shared" si="223"/>
        <v>1833490.698547492</v>
      </c>
      <c r="EI44" s="21">
        <f t="shared" si="223"/>
        <v>1841686.2920397327</v>
      </c>
      <c r="EJ44" s="21">
        <f t="shared" si="223"/>
        <v>1849918.5193435019</v>
      </c>
      <c r="EK44" s="21">
        <f t="shared" si="223"/>
        <v>1858187.5442097404</v>
      </c>
      <c r="EL44" s="21">
        <f t="shared" si="223"/>
        <v>1866493.5311213466</v>
      </c>
      <c r="EM44" s="21">
        <f t="shared" si="223"/>
        <v>1874836.6452964474</v>
      </c>
      <c r="EN44" s="21">
        <f t="shared" si="223"/>
        <v>1883217.0526916843</v>
      </c>
      <c r="EO44" s="21">
        <f t="shared" si="223"/>
        <v>1891634.9200055155</v>
      </c>
      <c r="EP44" s="21">
        <f t="shared" si="223"/>
        <v>1900090.4146815308</v>
      </c>
      <c r="EQ44" s="21">
        <f t="shared" si="223"/>
        <v>1908583.7049117833</v>
      </c>
      <c r="ER44" s="21">
        <f t="shared" si="223"/>
        <v>1917114.9596401346</v>
      </c>
      <c r="ES44" s="21">
        <f t="shared" si="223"/>
        <v>1925684.3485656143</v>
      </c>
      <c r="ET44" s="21">
        <f t="shared" si="223"/>
        <v>1934292.042145798</v>
      </c>
      <c r="EU44" s="21">
        <f t="shared" si="223"/>
        <v>1942938.2116001947</v>
      </c>
      <c r="EV44" s="21">
        <f t="shared" si="223"/>
        <v>1951623.0289136567</v>
      </c>
      <c r="EW44" s="21">
        <f t="shared" si="223"/>
        <v>1960346.666839795</v>
      </c>
      <c r="EX44" s="21">
        <f t="shared" si="223"/>
        <v>1969109.2989044224</v>
      </c>
      <c r="EY44" s="21">
        <f t="shared" si="223"/>
        <v>0</v>
      </c>
      <c r="EZ44" s="21">
        <f t="shared" si="223"/>
        <v>0</v>
      </c>
      <c r="FA44" s="21">
        <f t="shared" si="223"/>
        <v>0</v>
      </c>
      <c r="FB44" s="21">
        <f t="shared" si="223"/>
        <v>0</v>
      </c>
      <c r="FC44" s="21">
        <f t="shared" si="223"/>
        <v>0</v>
      </c>
      <c r="FD44" s="21">
        <f t="shared" si="223"/>
        <v>0</v>
      </c>
      <c r="FE44" s="21">
        <f t="shared" si="223"/>
        <v>0</v>
      </c>
      <c r="FF44" s="21">
        <f t="shared" si="223"/>
        <v>0</v>
      </c>
      <c r="FG44" s="21">
        <f t="shared" si="223"/>
        <v>0</v>
      </c>
      <c r="FH44" s="21">
        <f t="shared" si="223"/>
        <v>0</v>
      </c>
      <c r="FI44" s="21">
        <f t="shared" si="223"/>
        <v>0</v>
      </c>
      <c r="FJ44" s="21">
        <f t="shared" si="223"/>
        <v>0</v>
      </c>
      <c r="FK44" s="21">
        <f t="shared" si="223"/>
        <v>0</v>
      </c>
      <c r="FL44" s="21">
        <f t="shared" si="223"/>
        <v>0</v>
      </c>
      <c r="FM44" s="21">
        <f t="shared" si="223"/>
        <v>0</v>
      </c>
      <c r="FN44" s="21">
        <f t="shared" si="223"/>
        <v>0</v>
      </c>
      <c r="FO44" s="21">
        <f t="shared" si="223"/>
        <v>0</v>
      </c>
      <c r="FP44" s="21">
        <f t="shared" si="223"/>
        <v>0</v>
      </c>
      <c r="FQ44" s="21">
        <f t="shared" si="223"/>
        <v>0</v>
      </c>
      <c r="FR44" s="21">
        <f t="shared" si="223"/>
        <v>0</v>
      </c>
      <c r="FS44" s="21">
        <f t="shared" si="223"/>
        <v>0</v>
      </c>
      <c r="FT44" s="21">
        <f t="shared" ref="FT44:FW44" si="224">FT42+FT39</f>
        <v>0</v>
      </c>
      <c r="FU44" s="21">
        <f t="shared" si="224"/>
        <v>0</v>
      </c>
      <c r="FV44" s="21">
        <f t="shared" si="224"/>
        <v>0</v>
      </c>
      <c r="FW44" s="21">
        <f t="shared" si="224"/>
        <v>0</v>
      </c>
    </row>
    <row r="45" spans="2:179" ht="15" thickTop="1" x14ac:dyDescent="0.35"/>
    <row r="46" spans="2:179" x14ac:dyDescent="0.35">
      <c r="B46" s="4" t="s">
        <v>97</v>
      </c>
    </row>
    <row r="47" spans="2:179" x14ac:dyDescent="0.35">
      <c r="C47" s="5" t="s">
        <v>100</v>
      </c>
    </row>
    <row r="48" spans="2:179" x14ac:dyDescent="0.35">
      <c r="D48" s="5" t="s">
        <v>6</v>
      </c>
      <c r="H48" s="1">
        <f>Assumptions!G38</f>
        <v>60</v>
      </c>
      <c r="L48" s="11">
        <f>$H$48*L5</f>
        <v>0</v>
      </c>
      <c r="M48" s="11">
        <f>$H$48*M5</f>
        <v>0</v>
      </c>
      <c r="N48" s="11">
        <f>$H$48*N5</f>
        <v>0</v>
      </c>
      <c r="O48" s="11">
        <f>$H$48*O5</f>
        <v>0</v>
      </c>
      <c r="P48" s="11">
        <f>$H$48*P5</f>
        <v>0</v>
      </c>
      <c r="Q48" s="11">
        <f>$H$48*Q5</f>
        <v>0</v>
      </c>
      <c r="R48" s="11">
        <f>$H$48*R5</f>
        <v>0</v>
      </c>
      <c r="S48" s="11">
        <f>$H$48*S5</f>
        <v>0</v>
      </c>
      <c r="T48" s="11">
        <f>$H$48*T5</f>
        <v>0</v>
      </c>
      <c r="U48" s="11">
        <f>$H$48*U5</f>
        <v>0</v>
      </c>
      <c r="V48" s="11">
        <f>$H$48*V5</f>
        <v>0</v>
      </c>
      <c r="W48" s="11">
        <f>$H$48*W5</f>
        <v>0</v>
      </c>
      <c r="X48" s="11">
        <f>$H$48*X5</f>
        <v>0</v>
      </c>
      <c r="Y48" s="11">
        <f>$H$48*Y5</f>
        <v>0</v>
      </c>
      <c r="Z48" s="11">
        <f>$H$48*Z5</f>
        <v>0</v>
      </c>
      <c r="AA48" s="11">
        <f>$H$48*AA5</f>
        <v>0</v>
      </c>
      <c r="AB48" s="11">
        <f>$H$48*AB5</f>
        <v>0</v>
      </c>
      <c r="AC48" s="11">
        <f>$H$48*AC5</f>
        <v>0</v>
      </c>
      <c r="AD48" s="11">
        <f>$H$48*AD5</f>
        <v>0</v>
      </c>
      <c r="AE48" s="11">
        <f>$H$48*AE5</f>
        <v>0</v>
      </c>
      <c r="AF48" s="11">
        <f>$H$48*AF5</f>
        <v>0</v>
      </c>
      <c r="AG48" s="11">
        <f>$H$48*AG5</f>
        <v>0</v>
      </c>
      <c r="AH48" s="11">
        <f>$H$48*AH5</f>
        <v>0</v>
      </c>
      <c r="AI48" s="11">
        <f>$H$48*AI5</f>
        <v>0</v>
      </c>
      <c r="AJ48" s="11">
        <f>$H$48*AJ5</f>
        <v>0</v>
      </c>
      <c r="AK48" s="11">
        <f>$H$48*AK5</f>
        <v>0</v>
      </c>
      <c r="AL48" s="11">
        <f>$H$48*AL5</f>
        <v>0</v>
      </c>
      <c r="AM48" s="11">
        <f>$H$48*AM5</f>
        <v>0</v>
      </c>
      <c r="AN48" s="11">
        <f>$H$48*AN5</f>
        <v>0</v>
      </c>
      <c r="AO48" s="11">
        <f>$H$48*AO5</f>
        <v>0</v>
      </c>
      <c r="AP48" s="11">
        <f>$H$48*AP5</f>
        <v>0</v>
      </c>
      <c r="AQ48" s="11">
        <f>$H$48*AQ5</f>
        <v>0</v>
      </c>
      <c r="AR48" s="11">
        <f>$H$48*AR5</f>
        <v>0</v>
      </c>
      <c r="AS48" s="11">
        <f>$H$48*AS5</f>
        <v>0</v>
      </c>
      <c r="AT48" s="11">
        <f>$H$48*AT5</f>
        <v>0</v>
      </c>
      <c r="AU48" s="11">
        <f>$H$48*AU5</f>
        <v>0</v>
      </c>
      <c r="AV48" s="11">
        <f>$H$48*AV5</f>
        <v>0</v>
      </c>
      <c r="AW48" s="11">
        <f>$H$48*AW5</f>
        <v>0</v>
      </c>
      <c r="AX48" s="11">
        <f>$H$48*AX5</f>
        <v>0</v>
      </c>
      <c r="AY48" s="11">
        <f>$H$48*AY5</f>
        <v>0</v>
      </c>
      <c r="AZ48" s="11">
        <f>$H$48*AZ5</f>
        <v>0</v>
      </c>
      <c r="BA48" s="11">
        <f>$H$48*BA5</f>
        <v>0</v>
      </c>
      <c r="BB48" s="11">
        <f>$H$48*BB5</f>
        <v>0</v>
      </c>
      <c r="BC48" s="11">
        <f>$H$48*BC5</f>
        <v>60</v>
      </c>
      <c r="BD48" s="11">
        <f>$H$48*BD5</f>
        <v>60</v>
      </c>
      <c r="BE48" s="11">
        <f>$H$48*BE5</f>
        <v>60</v>
      </c>
      <c r="BF48" s="11">
        <f>$H$48*BF5</f>
        <v>60</v>
      </c>
      <c r="BG48" s="11">
        <f>$H$48*BG5</f>
        <v>60</v>
      </c>
      <c r="BH48" s="11">
        <f>$H$48*BH5</f>
        <v>60</v>
      </c>
      <c r="BI48" s="11">
        <f>$H$48*BI5</f>
        <v>60</v>
      </c>
      <c r="BJ48" s="11">
        <f>$H$48*BJ5</f>
        <v>60</v>
      </c>
      <c r="BK48" s="11">
        <f>$H$48*BK5</f>
        <v>60</v>
      </c>
      <c r="BL48" s="11">
        <f>$H$48*BL5</f>
        <v>60</v>
      </c>
      <c r="BM48" s="11">
        <f>$H$48*BM5</f>
        <v>60</v>
      </c>
      <c r="BN48" s="11">
        <f>$H$48*BN5</f>
        <v>60</v>
      </c>
      <c r="BO48" s="11">
        <f>$H$48*BO5</f>
        <v>60</v>
      </c>
      <c r="BP48" s="11">
        <f>$H$48*BP5</f>
        <v>60</v>
      </c>
      <c r="BQ48" s="11">
        <f>$H$48*BQ5</f>
        <v>60</v>
      </c>
      <c r="BR48" s="11">
        <f>$H$48*BR5</f>
        <v>60</v>
      </c>
      <c r="BS48" s="11">
        <f>$H$48*BS5</f>
        <v>60</v>
      </c>
      <c r="BT48" s="11">
        <f>$H$48*BT5</f>
        <v>60</v>
      </c>
      <c r="BU48" s="11">
        <f>$H$48*BU5</f>
        <v>60</v>
      </c>
      <c r="BV48" s="11">
        <f>$H$48*BV5</f>
        <v>60</v>
      </c>
      <c r="BW48" s="11">
        <f>$H$48*BW5</f>
        <v>60</v>
      </c>
      <c r="BX48" s="11">
        <f>$H$48*BX5</f>
        <v>60</v>
      </c>
      <c r="BY48" s="11">
        <f>$H$48*BY5</f>
        <v>60</v>
      </c>
      <c r="BZ48" s="11">
        <f>$H$48*BZ5</f>
        <v>60</v>
      </c>
      <c r="CA48" s="11">
        <f>$H$48*CA5</f>
        <v>60</v>
      </c>
      <c r="CB48" s="11">
        <f>$H$48*CB5</f>
        <v>60</v>
      </c>
      <c r="CC48" s="11">
        <f>$H$48*CC5</f>
        <v>60</v>
      </c>
      <c r="CD48" s="11">
        <f>$H$48*CD5</f>
        <v>60</v>
      </c>
      <c r="CE48" s="11">
        <f>$H$48*CE5</f>
        <v>60</v>
      </c>
      <c r="CF48" s="11">
        <f>$H$48*CF5</f>
        <v>60</v>
      </c>
      <c r="CG48" s="11">
        <f>$H$48*CG5</f>
        <v>60</v>
      </c>
      <c r="CH48" s="11">
        <f>$H$48*CH5</f>
        <v>60</v>
      </c>
      <c r="CI48" s="11">
        <f>$H$48*CI5</f>
        <v>60</v>
      </c>
      <c r="CJ48" s="11">
        <f>$H$48*CJ5</f>
        <v>60</v>
      </c>
      <c r="CK48" s="11">
        <f>$H$48*CK5</f>
        <v>60</v>
      </c>
      <c r="CL48" s="11">
        <f>$H$48*CL5</f>
        <v>60</v>
      </c>
      <c r="CM48" s="11">
        <f>$H$48*CM5</f>
        <v>60</v>
      </c>
      <c r="CN48" s="11">
        <f>$H$48*CN5</f>
        <v>60</v>
      </c>
      <c r="CO48" s="11">
        <f>$H$48*CO5</f>
        <v>60</v>
      </c>
      <c r="CP48" s="11">
        <f>$H$48*CP5</f>
        <v>60</v>
      </c>
      <c r="CQ48" s="11">
        <f>$H$48*CQ5</f>
        <v>60</v>
      </c>
      <c r="CR48" s="11">
        <f>$H$48*CR5</f>
        <v>60</v>
      </c>
      <c r="CS48" s="11">
        <f>$H$48*CS5</f>
        <v>60</v>
      </c>
      <c r="CT48" s="11">
        <f>$H$48*CT5</f>
        <v>60</v>
      </c>
      <c r="CU48" s="11">
        <f>$H$48*CU5</f>
        <v>60</v>
      </c>
      <c r="CV48" s="11">
        <f>$H$48*CV5</f>
        <v>60</v>
      </c>
      <c r="CW48" s="11">
        <f>$H$48*CW5</f>
        <v>60</v>
      </c>
      <c r="CX48" s="11">
        <f>$H$48*CX5</f>
        <v>60</v>
      </c>
      <c r="CY48" s="11">
        <f>$H$48*CY5</f>
        <v>60</v>
      </c>
      <c r="CZ48" s="11">
        <f>$H$48*CZ5</f>
        <v>60</v>
      </c>
      <c r="DA48" s="11">
        <f>$H$48*DA5</f>
        <v>60</v>
      </c>
      <c r="DB48" s="11">
        <f>$H$48*DB5</f>
        <v>60</v>
      </c>
      <c r="DC48" s="11">
        <f>$H$48*DC5</f>
        <v>60</v>
      </c>
      <c r="DD48" s="11">
        <f>$H$48*DD5</f>
        <v>60</v>
      </c>
      <c r="DE48" s="11">
        <f>$H$48*DE5</f>
        <v>60</v>
      </c>
      <c r="DF48" s="11">
        <f>$H$48*DF5</f>
        <v>60</v>
      </c>
      <c r="DG48" s="11">
        <f>$H$48*DG5</f>
        <v>60</v>
      </c>
      <c r="DH48" s="11">
        <f>$H$48*DH5</f>
        <v>60</v>
      </c>
      <c r="DI48" s="11">
        <f>$H$48*DI5</f>
        <v>60</v>
      </c>
      <c r="DJ48" s="11">
        <f>$H$48*DJ5</f>
        <v>60</v>
      </c>
      <c r="DK48" s="11">
        <f>$H$48*DK5</f>
        <v>60</v>
      </c>
      <c r="DL48" s="11">
        <f>$H$48*DL5</f>
        <v>60</v>
      </c>
      <c r="DM48" s="11">
        <f>$H$48*DM5</f>
        <v>60</v>
      </c>
      <c r="DN48" s="11">
        <f>$H$48*DN5</f>
        <v>60</v>
      </c>
      <c r="DO48" s="11">
        <f>$H$48*DO5</f>
        <v>60</v>
      </c>
      <c r="DP48" s="11">
        <f>$H$48*DP5</f>
        <v>60</v>
      </c>
      <c r="DQ48" s="11">
        <f>$H$48*DQ5</f>
        <v>60</v>
      </c>
      <c r="DR48" s="11">
        <f>$H$48*DR5</f>
        <v>60</v>
      </c>
      <c r="DS48" s="11">
        <f>$H$48*DS5</f>
        <v>60</v>
      </c>
      <c r="DT48" s="11">
        <f>$H$48*DT5</f>
        <v>60</v>
      </c>
      <c r="DU48" s="11">
        <f>$H$48*DU5</f>
        <v>60</v>
      </c>
      <c r="DV48" s="11">
        <f>$H$48*DV5</f>
        <v>60</v>
      </c>
      <c r="DW48" s="11">
        <f>$H$48*DW5</f>
        <v>60</v>
      </c>
      <c r="DX48" s="11">
        <f>$H$48*DX5</f>
        <v>60</v>
      </c>
      <c r="DY48" s="11">
        <f>$H$48*DY5</f>
        <v>60</v>
      </c>
      <c r="DZ48" s="11">
        <f>$H$48*DZ5</f>
        <v>60</v>
      </c>
      <c r="EA48" s="11">
        <f>$H$48*EA5</f>
        <v>60</v>
      </c>
      <c r="EB48" s="11">
        <f>$H$48*EB5</f>
        <v>60</v>
      </c>
      <c r="EC48" s="11">
        <f>$H$48*EC5</f>
        <v>60</v>
      </c>
      <c r="ED48" s="11">
        <f>$H$48*ED5</f>
        <v>60</v>
      </c>
      <c r="EE48" s="11">
        <f>$H$48*EE5</f>
        <v>60</v>
      </c>
      <c r="EF48" s="11">
        <f>$H$48*EF5</f>
        <v>60</v>
      </c>
      <c r="EG48" s="11">
        <f>$H$48*EG5</f>
        <v>60</v>
      </c>
      <c r="EH48" s="11">
        <f>$H$48*EH5</f>
        <v>60</v>
      </c>
      <c r="EI48" s="11">
        <f>$H$48*EI5</f>
        <v>60</v>
      </c>
      <c r="EJ48" s="11">
        <f>$H$48*EJ5</f>
        <v>60</v>
      </c>
      <c r="EK48" s="11">
        <f>$H$48*EK5</f>
        <v>60</v>
      </c>
      <c r="EL48" s="11">
        <f>$H$48*EL5</f>
        <v>60</v>
      </c>
      <c r="EM48" s="11">
        <f>$H$48*EM5</f>
        <v>60</v>
      </c>
      <c r="EN48" s="11">
        <f>$H$48*EN5</f>
        <v>60</v>
      </c>
      <c r="EO48" s="11">
        <f>$H$48*EO5</f>
        <v>60</v>
      </c>
      <c r="EP48" s="11">
        <f>$H$48*EP5</f>
        <v>60</v>
      </c>
      <c r="EQ48" s="11">
        <f>$H$48*EQ5</f>
        <v>60</v>
      </c>
      <c r="ER48" s="11">
        <f>$H$48*ER5</f>
        <v>60</v>
      </c>
      <c r="ES48" s="11">
        <f>$H$48*ES5</f>
        <v>60</v>
      </c>
      <c r="ET48" s="11">
        <f>$H$48*ET5</f>
        <v>60</v>
      </c>
      <c r="EU48" s="11">
        <f>$H$48*EU5</f>
        <v>60</v>
      </c>
      <c r="EV48" s="11">
        <f>$H$48*EV5</f>
        <v>60</v>
      </c>
      <c r="EW48" s="11">
        <f>$H$48*EW5</f>
        <v>60</v>
      </c>
      <c r="EX48" s="11">
        <f>$H$48*EX5</f>
        <v>60</v>
      </c>
      <c r="EY48" s="11">
        <f>$H$48*EY5</f>
        <v>0</v>
      </c>
      <c r="EZ48" s="11">
        <f>$H$48*EZ5</f>
        <v>0</v>
      </c>
      <c r="FA48" s="11">
        <f>$H$48*FA5</f>
        <v>0</v>
      </c>
      <c r="FB48" s="11">
        <f>$H$48*FB5</f>
        <v>0</v>
      </c>
      <c r="FC48" s="11">
        <f>$H$48*FC5</f>
        <v>0</v>
      </c>
      <c r="FD48" s="11">
        <f>$H$48*FD5</f>
        <v>0</v>
      </c>
      <c r="FE48" s="11">
        <f>$H$48*FE5</f>
        <v>0</v>
      </c>
      <c r="FF48" s="11">
        <f>$H$48*FF5</f>
        <v>0</v>
      </c>
      <c r="FG48" s="11">
        <f>$H$48*FG5</f>
        <v>0</v>
      </c>
      <c r="FH48" s="11">
        <f>$H$48*FH5</f>
        <v>0</v>
      </c>
      <c r="FI48" s="11">
        <f>$H$48*FI5</f>
        <v>0</v>
      </c>
      <c r="FJ48" s="11">
        <f>$H$48*FJ5</f>
        <v>0</v>
      </c>
      <c r="FK48" s="11">
        <f>$H$48*FK5</f>
        <v>0</v>
      </c>
      <c r="FL48" s="11">
        <f>$H$48*FL5</f>
        <v>0</v>
      </c>
      <c r="FM48" s="11">
        <f>$H$48*FM5</f>
        <v>0</v>
      </c>
      <c r="FN48" s="11">
        <f>$H$48*FN5</f>
        <v>0</v>
      </c>
      <c r="FO48" s="11">
        <f>$H$48*FO5</f>
        <v>0</v>
      </c>
      <c r="FP48" s="11">
        <f>$H$48*FP5</f>
        <v>0</v>
      </c>
      <c r="FQ48" s="11">
        <f>$H$48*FQ5</f>
        <v>0</v>
      </c>
      <c r="FR48" s="11">
        <f>$H$48*FR5</f>
        <v>0</v>
      </c>
      <c r="FS48" s="11">
        <f>$H$48*FS5</f>
        <v>0</v>
      </c>
      <c r="FT48" s="11">
        <f>$H$48*FT5</f>
        <v>0</v>
      </c>
      <c r="FU48" s="11">
        <f>$H$48*FU5</f>
        <v>0</v>
      </c>
      <c r="FV48" s="11">
        <f>$H$48*FV5</f>
        <v>0</v>
      </c>
      <c r="FW48" s="11">
        <f>$H$48*FW5</f>
        <v>0</v>
      </c>
    </row>
    <row r="50" spans="3:179" x14ac:dyDescent="0.35">
      <c r="D50" s="5" t="s">
        <v>98</v>
      </c>
      <c r="H50" s="28">
        <f>Assumptions!G39</f>
        <v>25000</v>
      </c>
      <c r="L50" s="11">
        <f>$H$50*L5</f>
        <v>0</v>
      </c>
      <c r="M50" s="11">
        <f>$H$50*M5</f>
        <v>0</v>
      </c>
      <c r="N50" s="11">
        <f>$H$50*N5</f>
        <v>0</v>
      </c>
      <c r="O50" s="11">
        <f>$H$50*O5</f>
        <v>0</v>
      </c>
      <c r="P50" s="11">
        <f>$H$50*P5</f>
        <v>0</v>
      </c>
      <c r="Q50" s="11">
        <f>$H$50*Q5</f>
        <v>0</v>
      </c>
      <c r="R50" s="11">
        <f>$H$50*R5</f>
        <v>0</v>
      </c>
      <c r="S50" s="11">
        <f>$H$50*S5</f>
        <v>0</v>
      </c>
      <c r="T50" s="11">
        <f>$H$50*T5</f>
        <v>0</v>
      </c>
      <c r="U50" s="11">
        <f>$H$50*U5</f>
        <v>0</v>
      </c>
      <c r="V50" s="11">
        <f>$H$50*V5</f>
        <v>0</v>
      </c>
      <c r="W50" s="11">
        <f>$H$50*W5</f>
        <v>0</v>
      </c>
      <c r="X50" s="11">
        <f>$H$50*X5</f>
        <v>0</v>
      </c>
      <c r="Y50" s="11">
        <f>$H$50*Y5</f>
        <v>0</v>
      </c>
      <c r="Z50" s="11">
        <f>$H$50*Z5</f>
        <v>0</v>
      </c>
      <c r="AA50" s="11">
        <f>$H$50*AA5</f>
        <v>0</v>
      </c>
      <c r="AB50" s="11">
        <f>$H$50*AB5</f>
        <v>0</v>
      </c>
      <c r="AC50" s="11">
        <f>$H$50*AC5</f>
        <v>0</v>
      </c>
      <c r="AD50" s="11">
        <f>$H$50*AD5</f>
        <v>0</v>
      </c>
      <c r="AE50" s="11">
        <f>$H$50*AE5</f>
        <v>0</v>
      </c>
      <c r="AF50" s="11">
        <f>$H$50*AF5</f>
        <v>0</v>
      </c>
      <c r="AG50" s="11">
        <f>$H$50*AG5</f>
        <v>0</v>
      </c>
      <c r="AH50" s="11">
        <f>$H$50*AH5</f>
        <v>0</v>
      </c>
      <c r="AI50" s="11">
        <f>$H$50*AI5</f>
        <v>0</v>
      </c>
      <c r="AJ50" s="11">
        <f>$H$50*AJ5</f>
        <v>0</v>
      </c>
      <c r="AK50" s="11">
        <f>$H$50*AK5</f>
        <v>0</v>
      </c>
      <c r="AL50" s="11">
        <f>$H$50*AL5</f>
        <v>0</v>
      </c>
      <c r="AM50" s="11">
        <f>$H$50*AM5</f>
        <v>0</v>
      </c>
      <c r="AN50" s="11">
        <f>$H$50*AN5</f>
        <v>0</v>
      </c>
      <c r="AO50" s="11">
        <f>$H$50*AO5</f>
        <v>0</v>
      </c>
      <c r="AP50" s="11">
        <f>$H$50*AP5</f>
        <v>0</v>
      </c>
      <c r="AQ50" s="11">
        <f>$H$50*AQ5</f>
        <v>0</v>
      </c>
      <c r="AR50" s="11">
        <f>$H$50*AR5</f>
        <v>0</v>
      </c>
      <c r="AS50" s="11">
        <f>$H$50*AS5</f>
        <v>0</v>
      </c>
      <c r="AT50" s="11">
        <f>$H$50*AT5</f>
        <v>0</v>
      </c>
      <c r="AU50" s="11">
        <f>$H$50*AU5</f>
        <v>0</v>
      </c>
      <c r="AV50" s="11">
        <f>$H$50*AV5</f>
        <v>0</v>
      </c>
      <c r="AW50" s="11">
        <f>$H$50*AW5</f>
        <v>0</v>
      </c>
      <c r="AX50" s="11">
        <f>$H$50*AX5</f>
        <v>0</v>
      </c>
      <c r="AY50" s="11">
        <f>$H$50*AY5</f>
        <v>0</v>
      </c>
      <c r="AZ50" s="11">
        <f>$H$50*AZ5</f>
        <v>0</v>
      </c>
      <c r="BA50" s="11">
        <f>$H$50*BA5</f>
        <v>0</v>
      </c>
      <c r="BB50" s="11">
        <f>$H$50*BB5</f>
        <v>0</v>
      </c>
      <c r="BC50" s="11">
        <f>$H$50*BC5</f>
        <v>25000</v>
      </c>
      <c r="BD50" s="11">
        <f>$H$50*BD5</f>
        <v>25000</v>
      </c>
      <c r="BE50" s="11">
        <f>$H$50*BE5</f>
        <v>25000</v>
      </c>
      <c r="BF50" s="11">
        <f>$H$50*BF5</f>
        <v>25000</v>
      </c>
      <c r="BG50" s="11">
        <f>$H$50*BG5</f>
        <v>25000</v>
      </c>
      <c r="BH50" s="11">
        <f>$H$50*BH5</f>
        <v>25000</v>
      </c>
      <c r="BI50" s="11">
        <f>$H$50*BI5</f>
        <v>25000</v>
      </c>
      <c r="BJ50" s="11">
        <f>$H$50*BJ5</f>
        <v>25000</v>
      </c>
      <c r="BK50" s="11">
        <f>$H$50*BK5</f>
        <v>25000</v>
      </c>
      <c r="BL50" s="11">
        <f>$H$50*BL5</f>
        <v>25000</v>
      </c>
      <c r="BM50" s="11">
        <f>$H$50*BM5</f>
        <v>25000</v>
      </c>
      <c r="BN50" s="11">
        <f>$H$50*BN5</f>
        <v>25000</v>
      </c>
      <c r="BO50" s="11">
        <f>$H$50*BO5</f>
        <v>25000</v>
      </c>
      <c r="BP50" s="11">
        <f>$H$50*BP5</f>
        <v>25000</v>
      </c>
      <c r="BQ50" s="11">
        <f>$H$50*BQ5</f>
        <v>25000</v>
      </c>
      <c r="BR50" s="11">
        <f>$H$50*BR5</f>
        <v>25000</v>
      </c>
      <c r="BS50" s="11">
        <f>$H$50*BS5</f>
        <v>25000</v>
      </c>
      <c r="BT50" s="11">
        <f>$H$50*BT5</f>
        <v>25000</v>
      </c>
      <c r="BU50" s="11">
        <f>$H$50*BU5</f>
        <v>25000</v>
      </c>
      <c r="BV50" s="11">
        <f>$H$50*BV5</f>
        <v>25000</v>
      </c>
      <c r="BW50" s="11">
        <f>$H$50*BW5</f>
        <v>25000</v>
      </c>
      <c r="BX50" s="11">
        <f>$H$50*BX5</f>
        <v>25000</v>
      </c>
      <c r="BY50" s="11">
        <f>$H$50*BY5</f>
        <v>25000</v>
      </c>
      <c r="BZ50" s="11">
        <f>$H$50*BZ5</f>
        <v>25000</v>
      </c>
      <c r="CA50" s="11">
        <f>$H$50*CA5</f>
        <v>25000</v>
      </c>
      <c r="CB50" s="11">
        <f>$H$50*CB5</f>
        <v>25000</v>
      </c>
      <c r="CC50" s="11">
        <f>$H$50*CC5</f>
        <v>25000</v>
      </c>
      <c r="CD50" s="11">
        <f>$H$50*CD5</f>
        <v>25000</v>
      </c>
      <c r="CE50" s="11">
        <f>$H$50*CE5</f>
        <v>25000</v>
      </c>
      <c r="CF50" s="11">
        <f>$H$50*CF5</f>
        <v>25000</v>
      </c>
      <c r="CG50" s="11">
        <f>$H$50*CG5</f>
        <v>25000</v>
      </c>
      <c r="CH50" s="11">
        <f>$H$50*CH5</f>
        <v>25000</v>
      </c>
      <c r="CI50" s="11">
        <f>$H$50*CI5</f>
        <v>25000</v>
      </c>
      <c r="CJ50" s="11">
        <f>$H$50*CJ5</f>
        <v>25000</v>
      </c>
      <c r="CK50" s="11">
        <f>$H$50*CK5</f>
        <v>25000</v>
      </c>
      <c r="CL50" s="11">
        <f>$H$50*CL5</f>
        <v>25000</v>
      </c>
      <c r="CM50" s="11">
        <f>$H$50*CM5</f>
        <v>25000</v>
      </c>
      <c r="CN50" s="11">
        <f>$H$50*CN5</f>
        <v>25000</v>
      </c>
      <c r="CO50" s="11">
        <f>$H$50*CO5</f>
        <v>25000</v>
      </c>
      <c r="CP50" s="11">
        <f>$H$50*CP5</f>
        <v>25000</v>
      </c>
      <c r="CQ50" s="11">
        <f>$H$50*CQ5</f>
        <v>25000</v>
      </c>
      <c r="CR50" s="11">
        <f>$H$50*CR5</f>
        <v>25000</v>
      </c>
      <c r="CS50" s="11">
        <f>$H$50*CS5</f>
        <v>25000</v>
      </c>
      <c r="CT50" s="11">
        <f>$H$50*CT5</f>
        <v>25000</v>
      </c>
      <c r="CU50" s="11">
        <f>$H$50*CU5</f>
        <v>25000</v>
      </c>
      <c r="CV50" s="11">
        <f>$H$50*CV5</f>
        <v>25000</v>
      </c>
      <c r="CW50" s="11">
        <f>$H$50*CW5</f>
        <v>25000</v>
      </c>
      <c r="CX50" s="11">
        <f>$H$50*CX5</f>
        <v>25000</v>
      </c>
      <c r="CY50" s="11">
        <f>$H$50*CY5</f>
        <v>25000</v>
      </c>
      <c r="CZ50" s="11">
        <f>$H$50*CZ5</f>
        <v>25000</v>
      </c>
      <c r="DA50" s="11">
        <f>$H$50*DA5</f>
        <v>25000</v>
      </c>
      <c r="DB50" s="11">
        <f>$H$50*DB5</f>
        <v>25000</v>
      </c>
      <c r="DC50" s="11">
        <f>$H$50*DC5</f>
        <v>25000</v>
      </c>
      <c r="DD50" s="11">
        <f>$H$50*DD5</f>
        <v>25000</v>
      </c>
      <c r="DE50" s="11">
        <f>$H$50*DE5</f>
        <v>25000</v>
      </c>
      <c r="DF50" s="11">
        <f>$H$50*DF5</f>
        <v>25000</v>
      </c>
      <c r="DG50" s="11">
        <f>$H$50*DG5</f>
        <v>25000</v>
      </c>
      <c r="DH50" s="11">
        <f>$H$50*DH5</f>
        <v>25000</v>
      </c>
      <c r="DI50" s="11">
        <f>$H$50*DI5</f>
        <v>25000</v>
      </c>
      <c r="DJ50" s="11">
        <f>$H$50*DJ5</f>
        <v>25000</v>
      </c>
      <c r="DK50" s="11">
        <f>$H$50*DK5</f>
        <v>25000</v>
      </c>
      <c r="DL50" s="11">
        <f>$H$50*DL5</f>
        <v>25000</v>
      </c>
      <c r="DM50" s="11">
        <f>$H$50*DM5</f>
        <v>25000</v>
      </c>
      <c r="DN50" s="11">
        <f>$H$50*DN5</f>
        <v>25000</v>
      </c>
      <c r="DO50" s="11">
        <f>$H$50*DO5</f>
        <v>25000</v>
      </c>
      <c r="DP50" s="11">
        <f>$H$50*DP5</f>
        <v>25000</v>
      </c>
      <c r="DQ50" s="11">
        <f>$H$50*DQ5</f>
        <v>25000</v>
      </c>
      <c r="DR50" s="11">
        <f>$H$50*DR5</f>
        <v>25000</v>
      </c>
      <c r="DS50" s="11">
        <f>$H$50*DS5</f>
        <v>25000</v>
      </c>
      <c r="DT50" s="11">
        <f>$H$50*DT5</f>
        <v>25000</v>
      </c>
      <c r="DU50" s="11">
        <f>$H$50*DU5</f>
        <v>25000</v>
      </c>
      <c r="DV50" s="11">
        <f>$H$50*DV5</f>
        <v>25000</v>
      </c>
      <c r="DW50" s="11">
        <f>$H$50*DW5</f>
        <v>25000</v>
      </c>
      <c r="DX50" s="11">
        <f>$H$50*DX5</f>
        <v>25000</v>
      </c>
      <c r="DY50" s="11">
        <f>$H$50*DY5</f>
        <v>25000</v>
      </c>
      <c r="DZ50" s="11">
        <f>$H$50*DZ5</f>
        <v>25000</v>
      </c>
      <c r="EA50" s="11">
        <f>$H$50*EA5</f>
        <v>25000</v>
      </c>
      <c r="EB50" s="11">
        <f>$H$50*EB5</f>
        <v>25000</v>
      </c>
      <c r="EC50" s="11">
        <f>$H$50*EC5</f>
        <v>25000</v>
      </c>
      <c r="ED50" s="11">
        <f>$H$50*ED5</f>
        <v>25000</v>
      </c>
      <c r="EE50" s="11">
        <f>$H$50*EE5</f>
        <v>25000</v>
      </c>
      <c r="EF50" s="11">
        <f>$H$50*EF5</f>
        <v>25000</v>
      </c>
      <c r="EG50" s="11">
        <f>$H$50*EG5</f>
        <v>25000</v>
      </c>
      <c r="EH50" s="11">
        <f>$H$50*EH5</f>
        <v>25000</v>
      </c>
      <c r="EI50" s="11">
        <f>$H$50*EI5</f>
        <v>25000</v>
      </c>
      <c r="EJ50" s="11">
        <f>$H$50*EJ5</f>
        <v>25000</v>
      </c>
      <c r="EK50" s="11">
        <f>$H$50*EK5</f>
        <v>25000</v>
      </c>
      <c r="EL50" s="11">
        <f>$H$50*EL5</f>
        <v>25000</v>
      </c>
      <c r="EM50" s="11">
        <f>$H$50*EM5</f>
        <v>25000</v>
      </c>
      <c r="EN50" s="11">
        <f>$H$50*EN5</f>
        <v>25000</v>
      </c>
      <c r="EO50" s="11">
        <f>$H$50*EO5</f>
        <v>25000</v>
      </c>
      <c r="EP50" s="11">
        <f>$H$50*EP5</f>
        <v>25000</v>
      </c>
      <c r="EQ50" s="11">
        <f>$H$50*EQ5</f>
        <v>25000</v>
      </c>
      <c r="ER50" s="11">
        <f>$H$50*ER5</f>
        <v>25000</v>
      </c>
      <c r="ES50" s="11">
        <f>$H$50*ES5</f>
        <v>25000</v>
      </c>
      <c r="ET50" s="11">
        <f>$H$50*ET5</f>
        <v>25000</v>
      </c>
      <c r="EU50" s="11">
        <f>$H$50*EU5</f>
        <v>25000</v>
      </c>
      <c r="EV50" s="11">
        <f>$H$50*EV5</f>
        <v>25000</v>
      </c>
      <c r="EW50" s="11">
        <f>$H$50*EW5</f>
        <v>25000</v>
      </c>
      <c r="EX50" s="11">
        <f>$H$50*EX5</f>
        <v>25000</v>
      </c>
      <c r="EY50" s="11">
        <f>$H$50*EY5</f>
        <v>0</v>
      </c>
      <c r="EZ50" s="11">
        <f>$H$50*EZ5</f>
        <v>0</v>
      </c>
      <c r="FA50" s="11">
        <f>$H$50*FA5</f>
        <v>0</v>
      </c>
      <c r="FB50" s="11">
        <f>$H$50*FB5</f>
        <v>0</v>
      </c>
      <c r="FC50" s="11">
        <f>$H$50*FC5</f>
        <v>0</v>
      </c>
      <c r="FD50" s="11">
        <f>$H$50*FD5</f>
        <v>0</v>
      </c>
      <c r="FE50" s="11">
        <f>$H$50*FE5</f>
        <v>0</v>
      </c>
      <c r="FF50" s="11">
        <f>$H$50*FF5</f>
        <v>0</v>
      </c>
      <c r="FG50" s="11">
        <f>$H$50*FG5</f>
        <v>0</v>
      </c>
      <c r="FH50" s="11">
        <f>$H$50*FH5</f>
        <v>0</v>
      </c>
      <c r="FI50" s="11">
        <f>$H$50*FI5</f>
        <v>0</v>
      </c>
      <c r="FJ50" s="11">
        <f>$H$50*FJ5</f>
        <v>0</v>
      </c>
      <c r="FK50" s="11">
        <f>$H$50*FK5</f>
        <v>0</v>
      </c>
      <c r="FL50" s="11">
        <f>$H$50*FL5</f>
        <v>0</v>
      </c>
      <c r="FM50" s="11">
        <f>$H$50*FM5</f>
        <v>0</v>
      </c>
      <c r="FN50" s="11">
        <f>$H$50*FN5</f>
        <v>0</v>
      </c>
      <c r="FO50" s="11">
        <f>$H$50*FO5</f>
        <v>0</v>
      </c>
      <c r="FP50" s="11">
        <f>$H$50*FP5</f>
        <v>0</v>
      </c>
      <c r="FQ50" s="11">
        <f>$H$50*FQ5</f>
        <v>0</v>
      </c>
      <c r="FR50" s="11">
        <f>$H$50*FR5</f>
        <v>0</v>
      </c>
      <c r="FS50" s="11">
        <f>$H$50*FS5</f>
        <v>0</v>
      </c>
      <c r="FT50" s="11">
        <f>$H$50*FT5</f>
        <v>0</v>
      </c>
      <c r="FU50" s="11">
        <f>$H$50*FU5</f>
        <v>0</v>
      </c>
      <c r="FV50" s="11">
        <f>$H$50*FV5</f>
        <v>0</v>
      </c>
      <c r="FW50" s="11">
        <f>$H$50*FW5</f>
        <v>0</v>
      </c>
    </row>
    <row r="51" spans="3:179" x14ac:dyDescent="0.35">
      <c r="D51" s="5" t="s">
        <v>99</v>
      </c>
      <c r="L51" s="11">
        <f>L50*L32</f>
        <v>0</v>
      </c>
      <c r="M51" s="11">
        <f t="shared" ref="M51:BX51" si="225">M50*M32</f>
        <v>0</v>
      </c>
      <c r="N51" s="11">
        <f t="shared" si="225"/>
        <v>0</v>
      </c>
      <c r="O51" s="11">
        <f t="shared" si="225"/>
        <v>0</v>
      </c>
      <c r="P51" s="11">
        <f t="shared" si="225"/>
        <v>0</v>
      </c>
      <c r="Q51" s="11">
        <f t="shared" si="225"/>
        <v>0</v>
      </c>
      <c r="R51" s="11">
        <f t="shared" si="225"/>
        <v>0</v>
      </c>
      <c r="S51" s="11">
        <f t="shared" si="225"/>
        <v>0</v>
      </c>
      <c r="T51" s="11">
        <f t="shared" si="225"/>
        <v>0</v>
      </c>
      <c r="U51" s="11">
        <f t="shared" si="225"/>
        <v>0</v>
      </c>
      <c r="V51" s="11">
        <f t="shared" si="225"/>
        <v>0</v>
      </c>
      <c r="W51" s="11">
        <f t="shared" si="225"/>
        <v>0</v>
      </c>
      <c r="X51" s="11">
        <f t="shared" si="225"/>
        <v>0</v>
      </c>
      <c r="Y51" s="11">
        <f t="shared" si="225"/>
        <v>0</v>
      </c>
      <c r="Z51" s="11">
        <f t="shared" si="225"/>
        <v>0</v>
      </c>
      <c r="AA51" s="11">
        <f t="shared" si="225"/>
        <v>0</v>
      </c>
      <c r="AB51" s="11">
        <f t="shared" si="225"/>
        <v>0</v>
      </c>
      <c r="AC51" s="11">
        <f t="shared" si="225"/>
        <v>0</v>
      </c>
      <c r="AD51" s="11">
        <f t="shared" si="225"/>
        <v>0</v>
      </c>
      <c r="AE51" s="11">
        <f t="shared" si="225"/>
        <v>0</v>
      </c>
      <c r="AF51" s="11">
        <f t="shared" si="225"/>
        <v>0</v>
      </c>
      <c r="AG51" s="11">
        <f t="shared" si="225"/>
        <v>0</v>
      </c>
      <c r="AH51" s="11">
        <f t="shared" si="225"/>
        <v>0</v>
      </c>
      <c r="AI51" s="11">
        <f t="shared" si="225"/>
        <v>0</v>
      </c>
      <c r="AJ51" s="11">
        <f t="shared" si="225"/>
        <v>0</v>
      </c>
      <c r="AK51" s="11">
        <f t="shared" si="225"/>
        <v>0</v>
      </c>
      <c r="AL51" s="11">
        <f t="shared" si="225"/>
        <v>0</v>
      </c>
      <c r="AM51" s="11">
        <f t="shared" si="225"/>
        <v>0</v>
      </c>
      <c r="AN51" s="11">
        <f t="shared" si="225"/>
        <v>0</v>
      </c>
      <c r="AO51" s="11">
        <f t="shared" si="225"/>
        <v>0</v>
      </c>
      <c r="AP51" s="11">
        <f t="shared" si="225"/>
        <v>0</v>
      </c>
      <c r="AQ51" s="11">
        <f t="shared" si="225"/>
        <v>0</v>
      </c>
      <c r="AR51" s="11">
        <f t="shared" si="225"/>
        <v>0</v>
      </c>
      <c r="AS51" s="11">
        <f t="shared" si="225"/>
        <v>0</v>
      </c>
      <c r="AT51" s="11">
        <f t="shared" si="225"/>
        <v>0</v>
      </c>
      <c r="AU51" s="11">
        <f t="shared" si="225"/>
        <v>0</v>
      </c>
      <c r="AV51" s="11">
        <f t="shared" si="225"/>
        <v>0</v>
      </c>
      <c r="AW51" s="11">
        <f t="shared" si="225"/>
        <v>0</v>
      </c>
      <c r="AX51" s="11">
        <f t="shared" si="225"/>
        <v>0</v>
      </c>
      <c r="AY51" s="11">
        <f t="shared" si="225"/>
        <v>0</v>
      </c>
      <c r="AZ51" s="11">
        <f t="shared" si="225"/>
        <v>0</v>
      </c>
      <c r="BA51" s="11">
        <f t="shared" si="225"/>
        <v>0</v>
      </c>
      <c r="BB51" s="11">
        <f t="shared" si="225"/>
        <v>0</v>
      </c>
      <c r="BC51" s="11">
        <f t="shared" si="225"/>
        <v>26167.835719040417</v>
      </c>
      <c r="BD51" s="11">
        <f t="shared" si="225"/>
        <v>26233.011406166384</v>
      </c>
      <c r="BE51" s="11">
        <f t="shared" si="225"/>
        <v>26298.349425028071</v>
      </c>
      <c r="BF51" s="11">
        <f t="shared" si="225"/>
        <v>26363.850179941779</v>
      </c>
      <c r="BG51" s="11">
        <f t="shared" si="225"/>
        <v>26429.514076230818</v>
      </c>
      <c r="BH51" s="11">
        <f t="shared" si="225"/>
        <v>26495.341520228048</v>
      </c>
      <c r="BI51" s="11">
        <f t="shared" si="225"/>
        <v>26561.332919278357</v>
      </c>
      <c r="BJ51" s="11">
        <f t="shared" si="225"/>
        <v>26634.077198559029</v>
      </c>
      <c r="BK51" s="11">
        <f t="shared" si="225"/>
        <v>26707.020704670074</v>
      </c>
      <c r="BL51" s="11">
        <f t="shared" si="225"/>
        <v>26780.163983239698</v>
      </c>
      <c r="BM51" s="11">
        <f t="shared" si="225"/>
        <v>26853.507581390411</v>
      </c>
      <c r="BN51" s="11">
        <f t="shared" si="225"/>
        <v>26927.052047743171</v>
      </c>
      <c r="BO51" s="11">
        <f t="shared" si="225"/>
        <v>27000.797932421439</v>
      </c>
      <c r="BP51" s="11">
        <f t="shared" si="225"/>
        <v>27074.745787055326</v>
      </c>
      <c r="BQ51" s="11">
        <f t="shared" si="225"/>
        <v>27148.896164785703</v>
      </c>
      <c r="BR51" s="11">
        <f t="shared" si="225"/>
        <v>27223.249620268343</v>
      </c>
      <c r="BS51" s="11">
        <f t="shared" si="225"/>
        <v>27297.806709678069</v>
      </c>
      <c r="BT51" s="11">
        <f t="shared" si="225"/>
        <v>27372.567990712927</v>
      </c>
      <c r="BU51" s="11">
        <f t="shared" si="225"/>
        <v>27447.534022598335</v>
      </c>
      <c r="BV51" s="11">
        <f t="shared" si="225"/>
        <v>27522.705366091282</v>
      </c>
      <c r="BW51" s="11">
        <f t="shared" si="225"/>
        <v>27598.082583484516</v>
      </c>
      <c r="BX51" s="11">
        <f t="shared" si="225"/>
        <v>27673.66623861076</v>
      </c>
      <c r="BY51" s="11">
        <f t="shared" ref="BY51:DG51" si="226">BY50*BY32</f>
        <v>27749.456896846907</v>
      </c>
      <c r="BZ51" s="11">
        <f t="shared" si="226"/>
        <v>27852.937089599029</v>
      </c>
      <c r="CA51" s="11">
        <f t="shared" si="226"/>
        <v>27956.803169193252</v>
      </c>
      <c r="CB51" s="11">
        <f t="shared" si="226"/>
        <v>28061.056574635935</v>
      </c>
      <c r="CC51" s="11">
        <f t="shared" si="226"/>
        <v>28165.698750299613</v>
      </c>
      <c r="CD51" s="11">
        <f t="shared" si="226"/>
        <v>28270.731145943013</v>
      </c>
      <c r="CE51" s="11">
        <f t="shared" si="226"/>
        <v>28376.155216731146</v>
      </c>
      <c r="CF51" s="11">
        <f t="shared" si="226"/>
        <v>28481.972423255469</v>
      </c>
      <c r="CG51" s="11">
        <f t="shared" si="226"/>
        <v>28588.184231554103</v>
      </c>
      <c r="CH51" s="11">
        <f t="shared" si="226"/>
        <v>28694.792113132156</v>
      </c>
      <c r="CI51" s="11">
        <f t="shared" si="226"/>
        <v>28801.797544982117</v>
      </c>
      <c r="CJ51" s="11">
        <f t="shared" si="226"/>
        <v>28909.202009604302</v>
      </c>
      <c r="CK51" s="11">
        <f t="shared" si="226"/>
        <v>29017.006995027412</v>
      </c>
      <c r="CL51" s="11">
        <f t="shared" si="226"/>
        <v>29125.213994829137</v>
      </c>
      <c r="CM51" s="11">
        <f t="shared" si="226"/>
        <v>29233.824508156842</v>
      </c>
      <c r="CN51" s="11">
        <f t="shared" si="226"/>
        <v>29342.840039748364</v>
      </c>
      <c r="CO51" s="11">
        <f t="shared" si="226"/>
        <v>29452.262099952819</v>
      </c>
      <c r="CP51" s="11">
        <f t="shared" si="226"/>
        <v>29598.43166143095</v>
      </c>
      <c r="CQ51" s="11">
        <f t="shared" si="226"/>
        <v>29745.326652440785</v>
      </c>
      <c r="CR51" s="11">
        <f t="shared" si="226"/>
        <v>29892.950673239444</v>
      </c>
      <c r="CS51" s="11">
        <f t="shared" si="226"/>
        <v>30041.307341951888</v>
      </c>
      <c r="CT51" s="11">
        <f t="shared" si="226"/>
        <v>30190.400294659579</v>
      </c>
      <c r="CU51" s="11">
        <f t="shared" si="226"/>
        <v>30340.233185489607</v>
      </c>
      <c r="CV51" s="11">
        <f t="shared" si="226"/>
        <v>30490.80968670424</v>
      </c>
      <c r="CW51" s="11">
        <f t="shared" si="226"/>
        <v>30642.133488790936</v>
      </c>
      <c r="CX51" s="11">
        <f t="shared" si="226"/>
        <v>30794.208300552782</v>
      </c>
      <c r="CY51" s="11">
        <f t="shared" si="226"/>
        <v>30947.037849199409</v>
      </c>
      <c r="CZ51" s="11">
        <f t="shared" si="226"/>
        <v>31100.625880438336</v>
      </c>
      <c r="DA51" s="11">
        <f t="shared" si="226"/>
        <v>31254.976158566766</v>
      </c>
      <c r="DB51" s="11">
        <f t="shared" si="226"/>
        <v>31410.092466563849</v>
      </c>
      <c r="DC51" s="11">
        <f t="shared" si="226"/>
        <v>31565.978606183409</v>
      </c>
      <c r="DD51" s="11">
        <f t="shared" si="226"/>
        <v>31722.638398047115</v>
      </c>
      <c r="DE51" s="11">
        <f t="shared" si="226"/>
        <v>31880.075681738112</v>
      </c>
      <c r="DF51" s="11">
        <f t="shared" si="226"/>
        <v>32053.987827490826</v>
      </c>
      <c r="DG51" s="11">
        <f t="shared" si="226"/>
        <v>32228.848698545891</v>
      </c>
      <c r="DH51" s="11">
        <f t="shared" ref="DH51" si="227">DH50*DH32</f>
        <v>32404.663470388299</v>
      </c>
      <c r="DI51" s="11">
        <f t="shared" ref="DI51" si="228">DI50*DI32</f>
        <v>32581.43734673634</v>
      </c>
      <c r="DJ51" s="11">
        <f t="shared" ref="DJ51" si="229">DJ50*DJ32</f>
        <v>32759.175559695614</v>
      </c>
      <c r="DK51" s="11">
        <f t="shared" ref="DK51" si="230">DK50*DK32</f>
        <v>32937.883369913892</v>
      </c>
      <c r="DL51" s="11">
        <f t="shared" ref="DL51" si="231">DL50*DL32</f>
        <v>33117.566066736836</v>
      </c>
      <c r="DM51" s="11">
        <f t="shared" ref="DM51" si="232">DM50*DM32</f>
        <v>33298.228968364536</v>
      </c>
      <c r="DN51" s="11">
        <f t="shared" ref="DN51" si="233">DN50*DN32</f>
        <v>33479.877422008911</v>
      </c>
      <c r="DO51" s="11">
        <f t="shared" ref="DO51" si="234">DO50*DO32</f>
        <v>33662.516804051993</v>
      </c>
      <c r="DP51" s="11">
        <f t="shared" ref="DP51" si="235">DP50*DP32</f>
        <v>33846.15252020504</v>
      </c>
      <c r="DQ51" s="11">
        <f t="shared" ref="DQ51" si="236">DQ50*DQ32</f>
        <v>34030.790005668547</v>
      </c>
      <c r="DR51" s="11">
        <f t="shared" ref="DR51" si="237">DR50*DR32</f>
        <v>34216.434725293097</v>
      </c>
      <c r="DS51" s="11">
        <f t="shared" ref="DS51" si="238">DS50*DS32</f>
        <v>34403.092173741126</v>
      </c>
      <c r="DT51" s="11">
        <f t="shared" ref="DT51" si="239">DT50*DT32</f>
        <v>34590.767875649544</v>
      </c>
      <c r="DU51" s="11">
        <f t="shared" ref="DU51" si="240">DU50*DU32</f>
        <v>34779.467385793243</v>
      </c>
      <c r="DV51" s="11">
        <f t="shared" ref="DV51" si="241">DV50*DV32</f>
        <v>34969.196289249536</v>
      </c>
      <c r="DW51" s="11">
        <f t="shared" ref="DW51" si="242">DW50*DW32</f>
        <v>35159.960201563423</v>
      </c>
      <c r="DX51" s="11">
        <f t="shared" ref="DX51" si="243">DX50*DX32</f>
        <v>35351.764768913825</v>
      </c>
      <c r="DY51" s="11">
        <f t="shared" ref="DY51" si="244">DY50*DY32</f>
        <v>35544.61566828069</v>
      </c>
      <c r="DZ51" s="11">
        <f t="shared" ref="DZ51" si="245">DZ50*DZ32</f>
        <v>35738.518607613019</v>
      </c>
      <c r="EA51" s="11">
        <f t="shared" ref="EA51" si="246">EA50*EA32</f>
        <v>35933.479325997811</v>
      </c>
      <c r="EB51" s="11">
        <f t="shared" ref="EB51" si="247">EB50*EB32</f>
        <v>36129.503593829919</v>
      </c>
      <c r="EC51" s="11">
        <f t="shared" ref="EC51" si="248">EC50*EC32</f>
        <v>36326.597212982851</v>
      </c>
      <c r="ED51" s="11">
        <f t="shared" ref="ED51" si="249">ED50*ED32</f>
        <v>36524.766016980495</v>
      </c>
      <c r="EE51" s="11">
        <f t="shared" ref="EE51" si="250">EE50*EE32</f>
        <v>36724.015871169744</v>
      </c>
      <c r="EF51" s="11">
        <f t="shared" ref="EF51" si="251">EF50*EF32</f>
        <v>36924.352672894165</v>
      </c>
      <c r="EG51" s="11">
        <f t="shared" ref="EG51" si="252">EG50*EG32</f>
        <v>37125.782351668466</v>
      </c>
      <c r="EH51" s="11">
        <f t="shared" ref="EH51" si="253">EH50*EH32</f>
        <v>37328.310869354056</v>
      </c>
      <c r="EI51" s="11">
        <f t="shared" ref="EI51" si="254">EI50*EI32</f>
        <v>37531.94422033547</v>
      </c>
      <c r="EJ51" s="11">
        <f t="shared" ref="EJ51" si="255">EJ50*EJ32</f>
        <v>37736.688431697825</v>
      </c>
      <c r="EK51" s="11">
        <f t="shared" ref="EK51" si="256">EK50*EK32</f>
        <v>37942.549563405162</v>
      </c>
      <c r="EL51" s="11">
        <f t="shared" ref="EL51" si="257">EL50*EL32</f>
        <v>38149.53370847983</v>
      </c>
      <c r="EM51" s="11">
        <f t="shared" ref="EM51" si="258">EM50*EM32</f>
        <v>38357.64699318284</v>
      </c>
      <c r="EN51" s="11">
        <f t="shared" ref="EN51" si="259">EN50*EN32</f>
        <v>38566.895577195166</v>
      </c>
      <c r="EO51" s="11">
        <f t="shared" ref="EO51" si="260">EO50*EO32</f>
        <v>38777.285653800056</v>
      </c>
      <c r="EP51" s="11">
        <f t="shared" ref="EP51" si="261">EP50*EP32</f>
        <v>38988.823450066375</v>
      </c>
      <c r="EQ51" s="11">
        <f t="shared" ref="EQ51" si="262">EQ50*EQ32</f>
        <v>39201.515227032854</v>
      </c>
      <c r="ER51" s="11">
        <f t="shared" ref="ER51" si="263">ER50*ER32</f>
        <v>39415.367279893449</v>
      </c>
      <c r="ES51" s="11">
        <f t="shared" ref="ES51" si="264">ES50*ES32</f>
        <v>39630.385938183652</v>
      </c>
      <c r="ET51" s="11">
        <f t="shared" ref="ET51" si="265">ET50*ET32</f>
        <v>39846.577565967826</v>
      </c>
      <c r="EU51" s="11">
        <f t="shared" ref="EU51" si="266">EU50*EU32</f>
        <v>40063.948562027566</v>
      </c>
      <c r="EV51" s="11">
        <f t="shared" ref="EV51" si="267">EV50*EV32</f>
        <v>40282.505360051095</v>
      </c>
      <c r="EW51" s="11">
        <f t="shared" ref="EW51" si="268">EW50*EW32</f>
        <v>40502.25442882369</v>
      </c>
      <c r="EX51" s="11">
        <f t="shared" ref="EX51" si="269">EX50*EX32</f>
        <v>40723.202272419112</v>
      </c>
      <c r="EY51" s="11">
        <f t="shared" ref="EY51" si="270">EY50*EY32</f>
        <v>0</v>
      </c>
      <c r="EZ51" s="11">
        <f t="shared" ref="EZ51" si="271">EZ50*EZ32</f>
        <v>0</v>
      </c>
      <c r="FA51" s="11">
        <f t="shared" ref="FA51" si="272">FA50*FA32</f>
        <v>0</v>
      </c>
      <c r="FB51" s="11">
        <f t="shared" ref="FB51" si="273">FB50*FB32</f>
        <v>0</v>
      </c>
      <c r="FC51" s="11">
        <f t="shared" ref="FC51" si="274">FC50*FC32</f>
        <v>0</v>
      </c>
      <c r="FD51" s="11">
        <f t="shared" ref="FD51" si="275">FD50*FD32</f>
        <v>0</v>
      </c>
      <c r="FE51" s="11">
        <f t="shared" ref="FE51" si="276">FE50*FE32</f>
        <v>0</v>
      </c>
      <c r="FF51" s="11">
        <f t="shared" ref="FF51" si="277">FF50*FF32</f>
        <v>0</v>
      </c>
      <c r="FG51" s="11">
        <f t="shared" ref="FG51" si="278">FG50*FG32</f>
        <v>0</v>
      </c>
      <c r="FH51" s="11">
        <f t="shared" ref="FH51" si="279">FH50*FH32</f>
        <v>0</v>
      </c>
      <c r="FI51" s="11">
        <f t="shared" ref="FI51" si="280">FI50*FI32</f>
        <v>0</v>
      </c>
      <c r="FJ51" s="11">
        <f t="shared" ref="FJ51" si="281">FJ50*FJ32</f>
        <v>0</v>
      </c>
      <c r="FK51" s="11">
        <f t="shared" ref="FK51" si="282">FK50*FK32</f>
        <v>0</v>
      </c>
      <c r="FL51" s="11">
        <f t="shared" ref="FL51" si="283">FL50*FL32</f>
        <v>0</v>
      </c>
      <c r="FM51" s="11">
        <f t="shared" ref="FM51" si="284">FM50*FM32</f>
        <v>0</v>
      </c>
      <c r="FN51" s="11">
        <f t="shared" ref="FN51" si="285">FN50*FN32</f>
        <v>0</v>
      </c>
      <c r="FO51" s="11">
        <f t="shared" ref="FO51" si="286">FO50*FO32</f>
        <v>0</v>
      </c>
      <c r="FP51" s="11">
        <f t="shared" ref="FP51" si="287">FP50*FP32</f>
        <v>0</v>
      </c>
      <c r="FQ51" s="11">
        <f t="shared" ref="FQ51" si="288">FQ50*FQ32</f>
        <v>0</v>
      </c>
      <c r="FR51" s="11">
        <f t="shared" ref="FR51" si="289">FR50*FR32</f>
        <v>0</v>
      </c>
      <c r="FS51" s="11">
        <f t="shared" ref="FS51" si="290">FS50*FS32</f>
        <v>0</v>
      </c>
      <c r="FT51" s="11">
        <f t="shared" ref="FT51" si="291">FT50*FT32</f>
        <v>0</v>
      </c>
      <c r="FU51" s="11">
        <f t="shared" ref="FU51" si="292">FU50*FU32</f>
        <v>0</v>
      </c>
      <c r="FV51" s="11">
        <f t="shared" ref="FV51" si="293">FV50*FV32</f>
        <v>0</v>
      </c>
      <c r="FW51" s="11">
        <f t="shared" ref="FW51" si="294">FW50*FW32</f>
        <v>0</v>
      </c>
    </row>
    <row r="52" spans="3:179" x14ac:dyDescent="0.35">
      <c r="D52" s="5" t="s">
        <v>111</v>
      </c>
      <c r="L52" s="11">
        <f>L51*L48*L14</f>
        <v>0</v>
      </c>
      <c r="M52" s="11">
        <f>M51*M48*M14</f>
        <v>0</v>
      </c>
      <c r="N52" s="11">
        <f>N51*N48*N14</f>
        <v>0</v>
      </c>
      <c r="O52" s="11">
        <f>O51*O48*O14</f>
        <v>0</v>
      </c>
      <c r="P52" s="11">
        <f>P51*P48*P14</f>
        <v>0</v>
      </c>
      <c r="Q52" s="11">
        <f>Q51*Q48*Q14</f>
        <v>0</v>
      </c>
      <c r="R52" s="11">
        <f>R51*R48*R14</f>
        <v>0</v>
      </c>
      <c r="S52" s="11">
        <f>S51*S48*S14</f>
        <v>0</v>
      </c>
      <c r="T52" s="11">
        <f>T51*T48*T14</f>
        <v>0</v>
      </c>
      <c r="U52" s="11">
        <f>U51*U48*U14</f>
        <v>0</v>
      </c>
      <c r="V52" s="11">
        <f>V51*V48*V14</f>
        <v>0</v>
      </c>
      <c r="W52" s="11">
        <f>W51*W48*W14</f>
        <v>0</v>
      </c>
      <c r="X52" s="11">
        <f>X51*X48*X14</f>
        <v>0</v>
      </c>
      <c r="Y52" s="11">
        <f>Y51*Y48*Y14</f>
        <v>0</v>
      </c>
      <c r="Z52" s="11">
        <f>Z51*Z48*Z14</f>
        <v>0</v>
      </c>
      <c r="AA52" s="11">
        <f>AA51*AA48*AA14</f>
        <v>0</v>
      </c>
      <c r="AB52" s="11">
        <f>AB51*AB48*AB14</f>
        <v>0</v>
      </c>
      <c r="AC52" s="11">
        <f>AC51*AC48*AC14</f>
        <v>0</v>
      </c>
      <c r="AD52" s="11">
        <f>AD51*AD48*AD14</f>
        <v>0</v>
      </c>
      <c r="AE52" s="11">
        <f>AE51*AE48*AE14</f>
        <v>0</v>
      </c>
      <c r="AF52" s="11">
        <f>AF51*AF48*AF14</f>
        <v>0</v>
      </c>
      <c r="AG52" s="11">
        <f>AG51*AG48*AG14</f>
        <v>0</v>
      </c>
      <c r="AH52" s="11">
        <f>AH51*AH48*AH14</f>
        <v>0</v>
      </c>
      <c r="AI52" s="11">
        <f>AI51*AI48*AI14</f>
        <v>0</v>
      </c>
      <c r="AJ52" s="11">
        <f>AJ51*AJ48*AJ14</f>
        <v>0</v>
      </c>
      <c r="AK52" s="11">
        <f>AK51*AK48*AK14</f>
        <v>0</v>
      </c>
      <c r="AL52" s="11">
        <f>AL51*AL48*AL14</f>
        <v>0</v>
      </c>
      <c r="AM52" s="11">
        <f>AM51*AM48*AM14</f>
        <v>0</v>
      </c>
      <c r="AN52" s="11">
        <f>AN51*AN48*AN14</f>
        <v>0</v>
      </c>
      <c r="AO52" s="11">
        <f>AO51*AO48*AO14</f>
        <v>0</v>
      </c>
      <c r="AP52" s="11">
        <f>AP51*AP48*AP14</f>
        <v>0</v>
      </c>
      <c r="AQ52" s="11">
        <f>AQ51*AQ48*AQ14</f>
        <v>0</v>
      </c>
      <c r="AR52" s="11">
        <f>AR51*AR48*AR14</f>
        <v>0</v>
      </c>
      <c r="AS52" s="11">
        <f>AS51*AS48*AS14</f>
        <v>0</v>
      </c>
      <c r="AT52" s="11">
        <f>AT51*AT48*AT14</f>
        <v>0</v>
      </c>
      <c r="AU52" s="11">
        <f>AU51*AU48*AU14</f>
        <v>0</v>
      </c>
      <c r="AV52" s="11">
        <f>AV51*AV48*AV14</f>
        <v>0</v>
      </c>
      <c r="AW52" s="11">
        <f>AW51*AW48*AW14</f>
        <v>0</v>
      </c>
      <c r="AX52" s="11">
        <f>AX51*AX48*AX14</f>
        <v>0</v>
      </c>
      <c r="AY52" s="11">
        <f>AY51*AY48*AY14</f>
        <v>0</v>
      </c>
      <c r="AZ52" s="11">
        <f>AZ51*AZ48*AZ14</f>
        <v>0</v>
      </c>
      <c r="BA52" s="11">
        <f>BA51*BA48*BA14</f>
        <v>0</v>
      </c>
      <c r="BB52" s="11">
        <f>BB51*BB48*BB14</f>
        <v>0</v>
      </c>
      <c r="BC52" s="11">
        <f>BC51*BC48*BC14</f>
        <v>392517.53578560625</v>
      </c>
      <c r="BD52" s="11">
        <f>BD51*BD48*BD14</f>
        <v>393495.17109249579</v>
      </c>
      <c r="BE52" s="11">
        <f>BE51*BE48*BE14</f>
        <v>394475.24137542106</v>
      </c>
      <c r="BF52" s="11">
        <f>BF51*BF48*BF14</f>
        <v>395457.75269912666</v>
      </c>
      <c r="BG52" s="11">
        <f>BG51*BG48*BG14</f>
        <v>396442.71114346228</v>
      </c>
      <c r="BH52" s="11">
        <f>BH51*BH48*BH14</f>
        <v>397430.1228034207</v>
      </c>
      <c r="BI52" s="11">
        <f>BI51*BI48*BI14</f>
        <v>398419.99378917535</v>
      </c>
      <c r="BJ52" s="11">
        <f>BJ51*BJ48*BJ14</f>
        <v>399511.15797838545</v>
      </c>
      <c r="BK52" s="11">
        <f>BK51*BK48*BK14</f>
        <v>400605.31057005114</v>
      </c>
      <c r="BL52" s="11">
        <f>BL51*BL48*BL14</f>
        <v>401702.45974859549</v>
      </c>
      <c r="BM52" s="11">
        <f>BM51*BM48*BM14</f>
        <v>402802.61372085614</v>
      </c>
      <c r="BN52" s="11">
        <f>BN51*BN48*BN14</f>
        <v>403905.78071614756</v>
      </c>
      <c r="BO52" s="11">
        <f>BO51*BO48*BO14</f>
        <v>405011.96898632159</v>
      </c>
      <c r="BP52" s="11">
        <f>BP51*BP48*BP14</f>
        <v>406121.18680582987</v>
      </c>
      <c r="BQ52" s="11">
        <f>BQ51*BQ48*BQ14</f>
        <v>407233.44247178553</v>
      </c>
      <c r="BR52" s="11">
        <f>BR51*BR48*BR14</f>
        <v>408348.74430402514</v>
      </c>
      <c r="BS52" s="11">
        <f>BS51*BS48*BS14</f>
        <v>409467.10064517101</v>
      </c>
      <c r="BT52" s="11">
        <f>BT51*BT48*BT14</f>
        <v>410588.51986069389</v>
      </c>
      <c r="BU52" s="11">
        <f>BU51*BU48*BU14</f>
        <v>411713.010338975</v>
      </c>
      <c r="BV52" s="11">
        <f>BV51*BV48*BV14</f>
        <v>412840.58049136924</v>
      </c>
      <c r="BW52" s="11">
        <f>BW51*BW48*BW14</f>
        <v>413971.23875226773</v>
      </c>
      <c r="BX52" s="11">
        <f>BX51*BX48*BX14</f>
        <v>415104.99357916141</v>
      </c>
      <c r="BY52" s="11">
        <f>BY51*BY48*BY14</f>
        <v>416241.85345270362</v>
      </c>
      <c r="BZ52" s="11">
        <f>BZ51*BZ48*BZ14</f>
        <v>417794.05634398543</v>
      </c>
      <c r="CA52" s="11">
        <f>CA51*CA48*CA14</f>
        <v>419352.04753789876</v>
      </c>
      <c r="CB52" s="11">
        <f>CB51*CB48*CB14</f>
        <v>420915.84861953906</v>
      </c>
      <c r="CC52" s="11">
        <f>CC51*CC48*CC14</f>
        <v>422485.48125449417</v>
      </c>
      <c r="CD52" s="11">
        <f>CD51*CD48*CD14</f>
        <v>424060.96718914522</v>
      </c>
      <c r="CE52" s="11">
        <f>CE51*CE48*CE14</f>
        <v>425642.3282509672</v>
      </c>
      <c r="CF52" s="11">
        <f>CF51*CF48*CF14</f>
        <v>427229.58634883206</v>
      </c>
      <c r="CG52" s="11">
        <f>CG51*CG48*CG14</f>
        <v>428822.76347331156</v>
      </c>
      <c r="CH52" s="11">
        <f>CH51*CH48*CH14</f>
        <v>430421.88169698237</v>
      </c>
      <c r="CI52" s="11">
        <f>CI51*CI48*CI14</f>
        <v>432026.96317473176</v>
      </c>
      <c r="CJ52" s="11">
        <f>CJ51*CJ48*CJ14</f>
        <v>433638.03014406451</v>
      </c>
      <c r="CK52" s="11">
        <f>CK51*CK48*CK14</f>
        <v>435255.10492541117</v>
      </c>
      <c r="CL52" s="11">
        <f>CL51*CL48*CL14</f>
        <v>436878.20992243703</v>
      </c>
      <c r="CM52" s="11">
        <f>CM51*CM48*CM14</f>
        <v>438507.36762235261</v>
      </c>
      <c r="CN52" s="11">
        <f>CN51*CN48*CN14</f>
        <v>440142.60059622547</v>
      </c>
      <c r="CO52" s="11">
        <f>CO51*CO48*CO14</f>
        <v>441783.93149929226</v>
      </c>
      <c r="CP52" s="11">
        <f>CP51*CP48*CP14</f>
        <v>443976.47492146422</v>
      </c>
      <c r="CQ52" s="11">
        <f>CQ51*CQ48*CQ14</f>
        <v>446179.89978661179</v>
      </c>
      <c r="CR52" s="11">
        <f>CR51*CR48*CR14</f>
        <v>448394.26009859168</v>
      </c>
      <c r="CS52" s="11">
        <f>CS51*CS48*CS14</f>
        <v>450619.61012927833</v>
      </c>
      <c r="CT52" s="11">
        <f>CT51*CT48*CT14</f>
        <v>452856.00441989367</v>
      </c>
      <c r="CU52" s="11">
        <f>CU51*CU48*CU14</f>
        <v>455103.49778234411</v>
      </c>
      <c r="CV52" s="11">
        <f>CV51*CV48*CV14</f>
        <v>457362.1453005636</v>
      </c>
      <c r="CW52" s="11">
        <f>CW51*CW48*CW14</f>
        <v>459632.00233186403</v>
      </c>
      <c r="CX52" s="11">
        <f>CX51*CX48*CX14</f>
        <v>461913.12450829172</v>
      </c>
      <c r="CY52" s="11">
        <f>CY51*CY48*CY14</f>
        <v>464205.56773799111</v>
      </c>
      <c r="CZ52" s="11">
        <f>CZ51*CZ48*CZ14</f>
        <v>466509.38820657507</v>
      </c>
      <c r="DA52" s="11">
        <f>DA51*DA48*DA14</f>
        <v>468824.64237850148</v>
      </c>
      <c r="DB52" s="11">
        <f>DB51*DB48*DB14</f>
        <v>471151.38699845772</v>
      </c>
      <c r="DC52" s="11">
        <f>DC51*DC48*DC14</f>
        <v>473489.67909275112</v>
      </c>
      <c r="DD52" s="11">
        <f>DD51*DD48*DD14</f>
        <v>475839.5759707067</v>
      </c>
      <c r="DE52" s="11">
        <f>DE51*DE48*DE14</f>
        <v>478201.1352260717</v>
      </c>
      <c r="DF52" s="11">
        <f>DF51*DF48*DF14</f>
        <v>480809.81741236238</v>
      </c>
      <c r="DG52" s="11">
        <f>DG51*DG48*DG14</f>
        <v>483432.73047818837</v>
      </c>
      <c r="DH52" s="11">
        <f>DH51*DH48*DH14</f>
        <v>486069.95205582451</v>
      </c>
      <c r="DI52" s="11">
        <f>DI51*DI48*DI14</f>
        <v>488721.56020104513</v>
      </c>
      <c r="DJ52" s="11">
        <f>DJ51*DJ48*DJ14</f>
        <v>491387.63339543418</v>
      </c>
      <c r="DK52" s="11">
        <f>DK51*DK48*DK14</f>
        <v>494068.25054870837</v>
      </c>
      <c r="DL52" s="11">
        <f>DL51*DL48*DL14</f>
        <v>496763.49100105255</v>
      </c>
      <c r="DM52" s="11">
        <f>DM51*DM48*DM14</f>
        <v>499473.43452546804</v>
      </c>
      <c r="DN52" s="11">
        <f>DN51*DN48*DN14</f>
        <v>502198.16133013368</v>
      </c>
      <c r="DO52" s="11">
        <f>DO51*DO48*DO14</f>
        <v>504937.75206077989</v>
      </c>
      <c r="DP52" s="11">
        <f>DP51*DP48*DP14</f>
        <v>507692.28780307563</v>
      </c>
      <c r="DQ52" s="11">
        <f>DQ51*DQ48*DQ14</f>
        <v>510461.85008502821</v>
      </c>
      <c r="DR52" s="11">
        <f>DR51*DR48*DR14</f>
        <v>513246.52087939647</v>
      </c>
      <c r="DS52" s="11">
        <f>DS51*DS48*DS14</f>
        <v>516046.38260611688</v>
      </c>
      <c r="DT52" s="11">
        <f>DT51*DT48*DT14</f>
        <v>518861.51813474315</v>
      </c>
      <c r="DU52" s="11">
        <f>DU51*DU48*DU14</f>
        <v>521692.01078689867</v>
      </c>
      <c r="DV52" s="11">
        <f>DV51*DV48*DV14</f>
        <v>524537.94433874299</v>
      </c>
      <c r="DW52" s="11">
        <f>DW51*DW48*DW14</f>
        <v>527399.40302345133</v>
      </c>
      <c r="DX52" s="11">
        <f>DX51*DX48*DX14</f>
        <v>530276.47153370734</v>
      </c>
      <c r="DY52" s="11">
        <f>DY51*DY48*DY14</f>
        <v>533169.2350242103</v>
      </c>
      <c r="DZ52" s="11">
        <f>DZ51*DZ48*DZ14</f>
        <v>536077.77911419526</v>
      </c>
      <c r="EA52" s="11">
        <f>EA51*EA48*EA14</f>
        <v>539002.18988996721</v>
      </c>
      <c r="EB52" s="11">
        <f>EB51*EB48*EB14</f>
        <v>541942.55390744878</v>
      </c>
      <c r="EC52" s="11">
        <f>EC51*EC48*EC14</f>
        <v>544898.95819474279</v>
      </c>
      <c r="ED52" s="11">
        <f>ED51*ED48*ED14</f>
        <v>547871.4902547074</v>
      </c>
      <c r="EE52" s="11">
        <f>EE51*EE48*EE14</f>
        <v>550860.23806754616</v>
      </c>
      <c r="EF52" s="11">
        <f>EF51*EF48*EF14</f>
        <v>553865.29009341251</v>
      </c>
      <c r="EG52" s="11">
        <f>EG51*EG48*EG14</f>
        <v>556886.73527502699</v>
      </c>
      <c r="EH52" s="11">
        <f>EH51*EH48*EH14</f>
        <v>559924.66304031084</v>
      </c>
      <c r="EI52" s="11">
        <f>EI51*EI48*EI14</f>
        <v>562979.16330503207</v>
      </c>
      <c r="EJ52" s="11">
        <f>EJ51*EJ48*EJ14</f>
        <v>566050.32647546742</v>
      </c>
      <c r="EK52" s="11">
        <f>EK51*EK48*EK14</f>
        <v>569138.24345107749</v>
      </c>
      <c r="EL52" s="11">
        <f>EL51*EL48*EL14</f>
        <v>572243.00562719745</v>
      </c>
      <c r="EM52" s="11">
        <f>EM51*EM48*EM14</f>
        <v>575364.7048977426</v>
      </c>
      <c r="EN52" s="11">
        <f>EN51*EN48*EN14</f>
        <v>578503.43365792744</v>
      </c>
      <c r="EO52" s="11">
        <f>EO51*EO48*EO14</f>
        <v>581659.28480700089</v>
      </c>
      <c r="EP52" s="11">
        <f>EP51*EP48*EP14</f>
        <v>584832.35175099561</v>
      </c>
      <c r="EQ52" s="11">
        <f>EQ51*EQ48*EQ14</f>
        <v>588022.72840549285</v>
      </c>
      <c r="ER52" s="11">
        <f>ER51*ER48*ER14</f>
        <v>591230.50919840171</v>
      </c>
      <c r="ES52" s="11">
        <f>ES51*ES48*ES14</f>
        <v>594455.78907275479</v>
      </c>
      <c r="ET52" s="11">
        <f>ET51*ET48*ET14</f>
        <v>597698.66348951741</v>
      </c>
      <c r="EU52" s="11">
        <f>EU51*EU48*EU14</f>
        <v>600959.22843041352</v>
      </c>
      <c r="EV52" s="11">
        <f>EV51*EV48*EV14</f>
        <v>604237.58040076646</v>
      </c>
      <c r="EW52" s="11">
        <f>EW51*EW48*EW14</f>
        <v>607533.81643235532</v>
      </c>
      <c r="EX52" s="11">
        <f>EX51*EX48*EX14</f>
        <v>610848.03408628667</v>
      </c>
      <c r="EY52" s="11">
        <f>EY51*EY48*EY14</f>
        <v>0</v>
      </c>
      <c r="EZ52" s="11">
        <f>EZ51*EZ48*EZ14</f>
        <v>0</v>
      </c>
      <c r="FA52" s="11">
        <f>FA51*FA48*FA14</f>
        <v>0</v>
      </c>
      <c r="FB52" s="11">
        <f>FB51*FB48*FB14</f>
        <v>0</v>
      </c>
      <c r="FC52" s="11">
        <f>FC51*FC48*FC14</f>
        <v>0</v>
      </c>
      <c r="FD52" s="11">
        <f>FD51*FD48*FD14</f>
        <v>0</v>
      </c>
      <c r="FE52" s="11">
        <f>FE51*FE48*FE14</f>
        <v>0</v>
      </c>
      <c r="FF52" s="11">
        <f>FF51*FF48*FF14</f>
        <v>0</v>
      </c>
      <c r="FG52" s="11">
        <f>FG51*FG48*FG14</f>
        <v>0</v>
      </c>
      <c r="FH52" s="11">
        <f>FH51*FH48*FH14</f>
        <v>0</v>
      </c>
      <c r="FI52" s="11">
        <f>FI51*FI48*FI14</f>
        <v>0</v>
      </c>
      <c r="FJ52" s="11">
        <f>FJ51*FJ48*FJ14</f>
        <v>0</v>
      </c>
      <c r="FK52" s="11">
        <f>FK51*FK48*FK14</f>
        <v>0</v>
      </c>
      <c r="FL52" s="11">
        <f>FL51*FL48*FL14</f>
        <v>0</v>
      </c>
      <c r="FM52" s="11">
        <f>FM51*FM48*FM14</f>
        <v>0</v>
      </c>
      <c r="FN52" s="11">
        <f>FN51*FN48*FN14</f>
        <v>0</v>
      </c>
      <c r="FO52" s="11">
        <f>FO51*FO48*FO14</f>
        <v>0</v>
      </c>
      <c r="FP52" s="11">
        <f>FP51*FP48*FP14</f>
        <v>0</v>
      </c>
      <c r="FQ52" s="11">
        <f>FQ51*FQ48*FQ14</f>
        <v>0</v>
      </c>
      <c r="FR52" s="11">
        <f>FR51*FR48*FR14</f>
        <v>0</v>
      </c>
      <c r="FS52" s="11">
        <f>FS51*FS48*FS14</f>
        <v>0</v>
      </c>
      <c r="FT52" s="11">
        <f>FT51*FT48*FT14</f>
        <v>0</v>
      </c>
      <c r="FU52" s="11">
        <f>FU51*FU48*FU14</f>
        <v>0</v>
      </c>
      <c r="FV52" s="11">
        <f>FV51*FV48*FV14</f>
        <v>0</v>
      </c>
      <c r="FW52" s="11">
        <f>FW51*FW48*FW14</f>
        <v>0</v>
      </c>
    </row>
    <row r="54" spans="3:179" x14ac:dyDescent="0.35">
      <c r="C54" s="5" t="s">
        <v>101</v>
      </c>
    </row>
    <row r="55" spans="3:179" x14ac:dyDescent="0.35">
      <c r="D55" s="5" t="s">
        <v>128</v>
      </c>
      <c r="H55" s="30">
        <f>Assumptions!G40</f>
        <v>0.3</v>
      </c>
      <c r="L55" s="11">
        <f>$H55*L$52</f>
        <v>0</v>
      </c>
      <c r="M55" s="11">
        <f>$H55*M$52</f>
        <v>0</v>
      </c>
      <c r="N55" s="11">
        <f>$H55*N$52</f>
        <v>0</v>
      </c>
      <c r="O55" s="11">
        <f>$H55*O$52</f>
        <v>0</v>
      </c>
      <c r="P55" s="11">
        <f>$H55*P$52</f>
        <v>0</v>
      </c>
      <c r="Q55" s="11">
        <f>$H55*Q$52</f>
        <v>0</v>
      </c>
      <c r="R55" s="11">
        <f>$H55*R$52</f>
        <v>0</v>
      </c>
      <c r="S55" s="11">
        <f>$H55*S$52</f>
        <v>0</v>
      </c>
      <c r="T55" s="11">
        <f>$H55*T$52</f>
        <v>0</v>
      </c>
      <c r="U55" s="11">
        <f>$H55*U$52</f>
        <v>0</v>
      </c>
      <c r="V55" s="11">
        <f>$H55*V$52</f>
        <v>0</v>
      </c>
      <c r="W55" s="11">
        <f>$H55*W$52</f>
        <v>0</v>
      </c>
      <c r="X55" s="11">
        <f>$H55*X$52</f>
        <v>0</v>
      </c>
      <c r="Y55" s="11">
        <f>$H55*Y$52</f>
        <v>0</v>
      </c>
      <c r="Z55" s="11">
        <f>$H55*Z$52</f>
        <v>0</v>
      </c>
      <c r="AA55" s="11">
        <f>$H55*AA$52</f>
        <v>0</v>
      </c>
      <c r="AB55" s="11">
        <f>$H55*AB$52</f>
        <v>0</v>
      </c>
      <c r="AC55" s="11">
        <f>$H55*AC$52</f>
        <v>0</v>
      </c>
      <c r="AD55" s="11">
        <f>$H55*AD$52</f>
        <v>0</v>
      </c>
      <c r="AE55" s="11">
        <f>$H55*AE$52</f>
        <v>0</v>
      </c>
      <c r="AF55" s="11">
        <f>$H55*AF$52</f>
        <v>0</v>
      </c>
      <c r="AG55" s="11">
        <f>$H55*AG$52</f>
        <v>0</v>
      </c>
      <c r="AH55" s="11">
        <f>$H55*AH$52</f>
        <v>0</v>
      </c>
      <c r="AI55" s="11">
        <f>$H55*AI$52</f>
        <v>0</v>
      </c>
      <c r="AJ55" s="11">
        <f>$H55*AJ$52</f>
        <v>0</v>
      </c>
      <c r="AK55" s="11">
        <f>$H55*AK$52</f>
        <v>0</v>
      </c>
      <c r="AL55" s="11">
        <f>$H55*AL$52</f>
        <v>0</v>
      </c>
      <c r="AM55" s="11">
        <f>$H55*AM$52</f>
        <v>0</v>
      </c>
      <c r="AN55" s="11">
        <f>$H55*AN$52</f>
        <v>0</v>
      </c>
      <c r="AO55" s="11">
        <f>$H55*AO$52</f>
        <v>0</v>
      </c>
      <c r="AP55" s="11">
        <f>$H55*AP$52</f>
        <v>0</v>
      </c>
      <c r="AQ55" s="11">
        <f>$H55*AQ$52</f>
        <v>0</v>
      </c>
      <c r="AR55" s="11">
        <f>$H55*AR$52</f>
        <v>0</v>
      </c>
      <c r="AS55" s="11">
        <f>$H55*AS$52</f>
        <v>0</v>
      </c>
      <c r="AT55" s="11">
        <f>$H55*AT$52</f>
        <v>0</v>
      </c>
      <c r="AU55" s="11">
        <f>$H55*AU$52</f>
        <v>0</v>
      </c>
      <c r="AV55" s="11">
        <f>$H55*AV$52</f>
        <v>0</v>
      </c>
      <c r="AW55" s="11">
        <f>$H55*AW$52</f>
        <v>0</v>
      </c>
      <c r="AX55" s="11">
        <f>$H55*AX$52</f>
        <v>0</v>
      </c>
      <c r="AY55" s="11">
        <f>$H55*AY$52</f>
        <v>0</v>
      </c>
      <c r="AZ55" s="11">
        <f>$H55*AZ$52</f>
        <v>0</v>
      </c>
      <c r="BA55" s="11">
        <f>$H55*BA$52</f>
        <v>0</v>
      </c>
      <c r="BB55" s="11">
        <f>$H55*BB$52</f>
        <v>0</v>
      </c>
      <c r="BC55" s="11">
        <f>$H55*BC$52</f>
        <v>117755.26073568188</v>
      </c>
      <c r="BD55" s="11">
        <f>$H55*BD$52</f>
        <v>118048.55132774873</v>
      </c>
      <c r="BE55" s="11">
        <f>$H55*BE$52</f>
        <v>118342.57241262631</v>
      </c>
      <c r="BF55" s="11">
        <f>$H55*BF$52</f>
        <v>118637.32580973799</v>
      </c>
      <c r="BG55" s="11">
        <f>$H55*BG$52</f>
        <v>118932.81334303868</v>
      </c>
      <c r="BH55" s="11">
        <f>$H55*BH$52</f>
        <v>119229.0368410262</v>
      </c>
      <c r="BI55" s="11">
        <f>$H55*BI$52</f>
        <v>119525.99813675261</v>
      </c>
      <c r="BJ55" s="11">
        <f>$H55*BJ$52</f>
        <v>119853.34739351564</v>
      </c>
      <c r="BK55" s="11">
        <f>$H55*BK$52</f>
        <v>120181.59317101534</v>
      </c>
      <c r="BL55" s="11">
        <f>$H55*BL$52</f>
        <v>120510.73792457864</v>
      </c>
      <c r="BM55" s="11">
        <f>$H55*BM$52</f>
        <v>120840.78411625684</v>
      </c>
      <c r="BN55" s="11">
        <f>$H55*BN$52</f>
        <v>121171.73421484427</v>
      </c>
      <c r="BO55" s="11">
        <f>$H55*BO$52</f>
        <v>121503.59069589648</v>
      </c>
      <c r="BP55" s="11">
        <f>$H55*BP$52</f>
        <v>121836.35604174895</v>
      </c>
      <c r="BQ55" s="11">
        <f>$H55*BQ$52</f>
        <v>122170.03274153566</v>
      </c>
      <c r="BR55" s="11">
        <f>$H55*BR$52</f>
        <v>122504.62329120754</v>
      </c>
      <c r="BS55" s="11">
        <f>$H55*BS$52</f>
        <v>122840.1301935513</v>
      </c>
      <c r="BT55" s="11">
        <f>$H55*BT$52</f>
        <v>123176.55595820816</v>
      </c>
      <c r="BU55" s="11">
        <f>$H55*BU$52</f>
        <v>123513.9031016925</v>
      </c>
      <c r="BV55" s="11">
        <f>$H55*BV$52</f>
        <v>123852.17414741077</v>
      </c>
      <c r="BW55" s="11">
        <f>$H55*BW$52</f>
        <v>124191.37162568032</v>
      </c>
      <c r="BX55" s="11">
        <f>$H55*BX$52</f>
        <v>124531.49807374841</v>
      </c>
      <c r="BY55" s="11">
        <f>$H55*BY$52</f>
        <v>124872.55603581108</v>
      </c>
      <c r="BZ55" s="11">
        <f>$H55*BZ$52</f>
        <v>125338.21690319563</v>
      </c>
      <c r="CA55" s="11">
        <f>$H55*CA$52</f>
        <v>125805.61426136963</v>
      </c>
      <c r="CB55" s="11">
        <f>$H55*CB$52</f>
        <v>126274.75458586171</v>
      </c>
      <c r="CC55" s="11">
        <f>$H55*CC$52</f>
        <v>126745.64437634824</v>
      </c>
      <c r="CD55" s="11">
        <f>$H55*CD$52</f>
        <v>127218.29015674356</v>
      </c>
      <c r="CE55" s="11">
        <f>$H55*CE$52</f>
        <v>127692.69847529015</v>
      </c>
      <c r="CF55" s="11">
        <f>$H55*CF$52</f>
        <v>128168.87590464961</v>
      </c>
      <c r="CG55" s="11">
        <f>$H55*CG$52</f>
        <v>128646.82904199346</v>
      </c>
      <c r="CH55" s="11">
        <f>$H55*CH$52</f>
        <v>129126.56450909471</v>
      </c>
      <c r="CI55" s="11">
        <f>$H55*CI$52</f>
        <v>129608.08895241952</v>
      </c>
      <c r="CJ55" s="11">
        <f>$H55*CJ$52</f>
        <v>130091.40904321935</v>
      </c>
      <c r="CK55" s="11">
        <f>$H55*CK$52</f>
        <v>130576.53147762334</v>
      </c>
      <c r="CL55" s="11">
        <f>$H55*CL$52</f>
        <v>131063.4629767311</v>
      </c>
      <c r="CM55" s="11">
        <f>$H55*CM$52</f>
        <v>131552.21028670578</v>
      </c>
      <c r="CN55" s="11">
        <f>$H55*CN$52</f>
        <v>132042.78017886763</v>
      </c>
      <c r="CO55" s="11">
        <f>$H55*CO$52</f>
        <v>132535.17944978768</v>
      </c>
      <c r="CP55" s="11">
        <f>$H55*CP$52</f>
        <v>133192.94247643926</v>
      </c>
      <c r="CQ55" s="11">
        <f>$H55*CQ$52</f>
        <v>133853.96993598354</v>
      </c>
      <c r="CR55" s="11">
        <f>$H55*CR$52</f>
        <v>134518.27802957749</v>
      </c>
      <c r="CS55" s="11">
        <f>$H55*CS$52</f>
        <v>135185.8830387835</v>
      </c>
      <c r="CT55" s="11">
        <f>$H55*CT$52</f>
        <v>135856.80132596809</v>
      </c>
      <c r="CU55" s="11">
        <f>$H55*CU$52</f>
        <v>136531.04933470322</v>
      </c>
      <c r="CV55" s="11">
        <f>$H55*CV$52</f>
        <v>137208.64359016909</v>
      </c>
      <c r="CW55" s="11">
        <f>$H55*CW$52</f>
        <v>137889.6006995592</v>
      </c>
      <c r="CX55" s="11">
        <f>$H55*CX$52</f>
        <v>138573.9373524875</v>
      </c>
      <c r="CY55" s="11">
        <f>$H55*CY$52</f>
        <v>139261.67032139734</v>
      </c>
      <c r="CZ55" s="11">
        <f>$H55*CZ$52</f>
        <v>139952.81646197251</v>
      </c>
      <c r="DA55" s="11">
        <f>$H55*DA$52</f>
        <v>140647.39271355045</v>
      </c>
      <c r="DB55" s="11">
        <f>$H55*DB$52</f>
        <v>141345.41609953731</v>
      </c>
      <c r="DC55" s="11">
        <f>$H55*DC$52</f>
        <v>142046.90372782532</v>
      </c>
      <c r="DD55" s="11">
        <f>$H55*DD$52</f>
        <v>142751.87279121199</v>
      </c>
      <c r="DE55" s="11">
        <f>$H55*DE$52</f>
        <v>143460.34056782149</v>
      </c>
      <c r="DF55" s="11">
        <f>$H55*DF$52</f>
        <v>144242.9452237087</v>
      </c>
      <c r="DG55" s="11">
        <f>$H55*DG$52</f>
        <v>145029.81914345649</v>
      </c>
      <c r="DH55" s="11">
        <f t="shared" ref="DH55:FS57" si="295">$H55*DH$52</f>
        <v>145820.98561674735</v>
      </c>
      <c r="DI55" s="11">
        <f t="shared" si="295"/>
        <v>146616.46806031352</v>
      </c>
      <c r="DJ55" s="11">
        <f t="shared" si="295"/>
        <v>147416.29001863024</v>
      </c>
      <c r="DK55" s="11">
        <f t="shared" si="295"/>
        <v>148220.47516461249</v>
      </c>
      <c r="DL55" s="11">
        <f t="shared" si="295"/>
        <v>149029.04730031575</v>
      </c>
      <c r="DM55" s="11">
        <f t="shared" si="295"/>
        <v>149842.03035764041</v>
      </c>
      <c r="DN55" s="11">
        <f t="shared" si="295"/>
        <v>150659.44839904009</v>
      </c>
      <c r="DO55" s="11">
        <f t="shared" si="295"/>
        <v>151481.32561823397</v>
      </c>
      <c r="DP55" s="11">
        <f t="shared" si="295"/>
        <v>152307.68634092269</v>
      </c>
      <c r="DQ55" s="11">
        <f t="shared" si="295"/>
        <v>153138.55502550845</v>
      </c>
      <c r="DR55" s="11">
        <f t="shared" si="295"/>
        <v>153973.95626381892</v>
      </c>
      <c r="DS55" s="11">
        <f t="shared" si="295"/>
        <v>154813.91478183505</v>
      </c>
      <c r="DT55" s="11">
        <f t="shared" si="295"/>
        <v>155658.45544042293</v>
      </c>
      <c r="DU55" s="11">
        <f t="shared" si="295"/>
        <v>156507.60323606958</v>
      </c>
      <c r="DV55" s="11">
        <f t="shared" si="295"/>
        <v>157361.3833016229</v>
      </c>
      <c r="DW55" s="11">
        <f t="shared" si="295"/>
        <v>158219.82090703541</v>
      </c>
      <c r="DX55" s="11">
        <f t="shared" si="295"/>
        <v>159082.9414601122</v>
      </c>
      <c r="DY55" s="11">
        <f t="shared" si="295"/>
        <v>159950.77050726308</v>
      </c>
      <c r="DZ55" s="11">
        <f t="shared" si="295"/>
        <v>160823.33373425857</v>
      </c>
      <c r="EA55" s="11">
        <f t="shared" si="295"/>
        <v>161700.65696699015</v>
      </c>
      <c r="EB55" s="11">
        <f t="shared" si="295"/>
        <v>162582.76617223464</v>
      </c>
      <c r="EC55" s="11">
        <f t="shared" si="295"/>
        <v>163469.68745842282</v>
      </c>
      <c r="ED55" s="11">
        <f t="shared" si="295"/>
        <v>164361.44707641221</v>
      </c>
      <c r="EE55" s="11">
        <f t="shared" si="295"/>
        <v>165258.07142026385</v>
      </c>
      <c r="EF55" s="11">
        <f t="shared" si="295"/>
        <v>166159.58702802376</v>
      </c>
      <c r="EG55" s="11">
        <f t="shared" si="295"/>
        <v>167066.02058250809</v>
      </c>
      <c r="EH55" s="11">
        <f t="shared" si="295"/>
        <v>167977.39891209325</v>
      </c>
      <c r="EI55" s="11">
        <f t="shared" si="295"/>
        <v>168893.74899150961</v>
      </c>
      <c r="EJ55" s="11">
        <f t="shared" si="295"/>
        <v>169815.09794264022</v>
      </c>
      <c r="EK55" s="11">
        <f t="shared" si="295"/>
        <v>170741.47303532323</v>
      </c>
      <c r="EL55" s="11">
        <f t="shared" si="295"/>
        <v>171672.90168815924</v>
      </c>
      <c r="EM55" s="11">
        <f t="shared" si="295"/>
        <v>172609.41146932277</v>
      </c>
      <c r="EN55" s="11">
        <f t="shared" si="295"/>
        <v>173551.03009737821</v>
      </c>
      <c r="EO55" s="11">
        <f t="shared" si="295"/>
        <v>174497.78544210026</v>
      </c>
      <c r="EP55" s="11">
        <f t="shared" si="295"/>
        <v>175449.70552529869</v>
      </c>
      <c r="EQ55" s="11">
        <f t="shared" si="295"/>
        <v>176406.81852164786</v>
      </c>
      <c r="ER55" s="11">
        <f t="shared" si="295"/>
        <v>177369.15275952051</v>
      </c>
      <c r="ES55" s="11">
        <f t="shared" si="295"/>
        <v>178336.73672182643</v>
      </c>
      <c r="ET55" s="11">
        <f t="shared" si="295"/>
        <v>179309.5990468552</v>
      </c>
      <c r="EU55" s="11">
        <f t="shared" si="295"/>
        <v>180287.76852912406</v>
      </c>
      <c r="EV55" s="11">
        <f t="shared" si="295"/>
        <v>181271.27412022994</v>
      </c>
      <c r="EW55" s="11">
        <f t="shared" si="295"/>
        <v>182260.14492970658</v>
      </c>
      <c r="EX55" s="11">
        <f t="shared" si="295"/>
        <v>183254.41022588601</v>
      </c>
      <c r="EY55" s="11">
        <f t="shared" si="295"/>
        <v>0</v>
      </c>
      <c r="EZ55" s="11">
        <f t="shared" si="295"/>
        <v>0</v>
      </c>
      <c r="FA55" s="11">
        <f t="shared" si="295"/>
        <v>0</v>
      </c>
      <c r="FB55" s="11">
        <f t="shared" si="295"/>
        <v>0</v>
      </c>
      <c r="FC55" s="11">
        <f t="shared" si="295"/>
        <v>0</v>
      </c>
      <c r="FD55" s="11">
        <f t="shared" si="295"/>
        <v>0</v>
      </c>
      <c r="FE55" s="11">
        <f t="shared" si="295"/>
        <v>0</v>
      </c>
      <c r="FF55" s="11">
        <f t="shared" si="295"/>
        <v>0</v>
      </c>
      <c r="FG55" s="11">
        <f t="shared" si="295"/>
        <v>0</v>
      </c>
      <c r="FH55" s="11">
        <f t="shared" si="295"/>
        <v>0</v>
      </c>
      <c r="FI55" s="11">
        <f t="shared" si="295"/>
        <v>0</v>
      </c>
      <c r="FJ55" s="11">
        <f t="shared" si="295"/>
        <v>0</v>
      </c>
      <c r="FK55" s="11">
        <f t="shared" si="295"/>
        <v>0</v>
      </c>
      <c r="FL55" s="11">
        <f t="shared" si="295"/>
        <v>0</v>
      </c>
      <c r="FM55" s="11">
        <f t="shared" si="295"/>
        <v>0</v>
      </c>
      <c r="FN55" s="11">
        <f t="shared" si="295"/>
        <v>0</v>
      </c>
      <c r="FO55" s="11">
        <f t="shared" si="295"/>
        <v>0</v>
      </c>
      <c r="FP55" s="11">
        <f t="shared" si="295"/>
        <v>0</v>
      </c>
      <c r="FQ55" s="11">
        <f t="shared" si="295"/>
        <v>0</v>
      </c>
      <c r="FR55" s="11">
        <f t="shared" si="295"/>
        <v>0</v>
      </c>
      <c r="FS55" s="11">
        <f t="shared" si="295"/>
        <v>0</v>
      </c>
      <c r="FT55" s="11">
        <f t="shared" ref="FT55:FW57" si="296">$H55*FT$52</f>
        <v>0</v>
      </c>
      <c r="FU55" s="11">
        <f t="shared" si="296"/>
        <v>0</v>
      </c>
      <c r="FV55" s="11">
        <f t="shared" si="296"/>
        <v>0</v>
      </c>
      <c r="FW55" s="11">
        <f t="shared" si="296"/>
        <v>0</v>
      </c>
    </row>
    <row r="56" spans="3:179" x14ac:dyDescent="0.35">
      <c r="D56" s="5" t="s">
        <v>112</v>
      </c>
      <c r="H56" s="30">
        <f>Assumptions!G41</f>
        <v>0.6</v>
      </c>
      <c r="L56" s="11">
        <f>$H56*L$52</f>
        <v>0</v>
      </c>
      <c r="M56" s="11">
        <f>$H56*M$52</f>
        <v>0</v>
      </c>
      <c r="N56" s="11">
        <f>$H56*N$52</f>
        <v>0</v>
      </c>
      <c r="O56" s="11">
        <f>$H56*O$52</f>
        <v>0</v>
      </c>
      <c r="P56" s="11">
        <f>$H56*P$52</f>
        <v>0</v>
      </c>
      <c r="Q56" s="11">
        <f>$H56*Q$52</f>
        <v>0</v>
      </c>
      <c r="R56" s="11">
        <f>$H56*R$52</f>
        <v>0</v>
      </c>
      <c r="S56" s="11">
        <f>$H56*S$52</f>
        <v>0</v>
      </c>
      <c r="T56" s="11">
        <f>$H56*T$52</f>
        <v>0</v>
      </c>
      <c r="U56" s="11">
        <f>$H56*U$52</f>
        <v>0</v>
      </c>
      <c r="V56" s="11">
        <f>$H56*V$52</f>
        <v>0</v>
      </c>
      <c r="W56" s="11">
        <f>$H56*W$52</f>
        <v>0</v>
      </c>
      <c r="X56" s="11">
        <f>$H56*X$52</f>
        <v>0</v>
      </c>
      <c r="Y56" s="11">
        <f>$H56*Y$52</f>
        <v>0</v>
      </c>
      <c r="Z56" s="11">
        <f>$H56*Z$52</f>
        <v>0</v>
      </c>
      <c r="AA56" s="11">
        <f>$H56*AA$52</f>
        <v>0</v>
      </c>
      <c r="AB56" s="11">
        <f>$H56*AB$52</f>
        <v>0</v>
      </c>
      <c r="AC56" s="11">
        <f>$H56*AC$52</f>
        <v>0</v>
      </c>
      <c r="AD56" s="11">
        <f>$H56*AD$52</f>
        <v>0</v>
      </c>
      <c r="AE56" s="11">
        <f>$H56*AE$52</f>
        <v>0</v>
      </c>
      <c r="AF56" s="11">
        <f>$H56*AF$52</f>
        <v>0</v>
      </c>
      <c r="AG56" s="11">
        <f>$H56*AG$52</f>
        <v>0</v>
      </c>
      <c r="AH56" s="11">
        <f>$H56*AH$52</f>
        <v>0</v>
      </c>
      <c r="AI56" s="11">
        <f>$H56*AI$52</f>
        <v>0</v>
      </c>
      <c r="AJ56" s="11">
        <f>$H56*AJ$52</f>
        <v>0</v>
      </c>
      <c r="AK56" s="11">
        <f>$H56*AK$52</f>
        <v>0</v>
      </c>
      <c r="AL56" s="11">
        <f>$H56*AL$52</f>
        <v>0</v>
      </c>
      <c r="AM56" s="11">
        <f>$H56*AM$52</f>
        <v>0</v>
      </c>
      <c r="AN56" s="11">
        <f>$H56*AN$52</f>
        <v>0</v>
      </c>
      <c r="AO56" s="11">
        <f>$H56*AO$52</f>
        <v>0</v>
      </c>
      <c r="AP56" s="11">
        <f>$H56*AP$52</f>
        <v>0</v>
      </c>
      <c r="AQ56" s="11">
        <f>$H56*AQ$52</f>
        <v>0</v>
      </c>
      <c r="AR56" s="11">
        <f>$H56*AR$52</f>
        <v>0</v>
      </c>
      <c r="AS56" s="11">
        <f>$H56*AS$52</f>
        <v>0</v>
      </c>
      <c r="AT56" s="11">
        <f>$H56*AT$52</f>
        <v>0</v>
      </c>
      <c r="AU56" s="11">
        <f>$H56*AU$52</f>
        <v>0</v>
      </c>
      <c r="AV56" s="11">
        <f>$H56*AV$52</f>
        <v>0</v>
      </c>
      <c r="AW56" s="11">
        <f>$H56*AW$52</f>
        <v>0</v>
      </c>
      <c r="AX56" s="11">
        <f>$H56*AX$52</f>
        <v>0</v>
      </c>
      <c r="AY56" s="11">
        <f>$H56*AY$52</f>
        <v>0</v>
      </c>
      <c r="AZ56" s="11">
        <f>$H56*AZ$52</f>
        <v>0</v>
      </c>
      <c r="BA56" s="11">
        <f>$H56*BA$52</f>
        <v>0</v>
      </c>
      <c r="BB56" s="11">
        <f>$H56*BB$52</f>
        <v>0</v>
      </c>
      <c r="BC56" s="11">
        <f>$H56*BC$52</f>
        <v>235510.52147136375</v>
      </c>
      <c r="BD56" s="11">
        <f>$H56*BD$52</f>
        <v>236097.10265549747</v>
      </c>
      <c r="BE56" s="11">
        <f>$H56*BE$52</f>
        <v>236685.14482525262</v>
      </c>
      <c r="BF56" s="11">
        <f>$H56*BF$52</f>
        <v>237274.65161947598</v>
      </c>
      <c r="BG56" s="11">
        <f>$H56*BG$52</f>
        <v>237865.62668607736</v>
      </c>
      <c r="BH56" s="11">
        <f>$H56*BH$52</f>
        <v>238458.0736820524</v>
      </c>
      <c r="BI56" s="11">
        <f>$H56*BI$52</f>
        <v>239051.99627350521</v>
      </c>
      <c r="BJ56" s="11">
        <f>$H56*BJ$52</f>
        <v>239706.69478703127</v>
      </c>
      <c r="BK56" s="11">
        <f>$H56*BK$52</f>
        <v>240363.18634203068</v>
      </c>
      <c r="BL56" s="11">
        <f>$H56*BL$52</f>
        <v>241021.47584915729</v>
      </c>
      <c r="BM56" s="11">
        <f>$H56*BM$52</f>
        <v>241681.56823251367</v>
      </c>
      <c r="BN56" s="11">
        <f>$H56*BN$52</f>
        <v>242343.46842968854</v>
      </c>
      <c r="BO56" s="11">
        <f>$H56*BO$52</f>
        <v>243007.18139179295</v>
      </c>
      <c r="BP56" s="11">
        <f>$H56*BP$52</f>
        <v>243672.7120834979</v>
      </c>
      <c r="BQ56" s="11">
        <f>$H56*BQ$52</f>
        <v>244340.06548307132</v>
      </c>
      <c r="BR56" s="11">
        <f>$H56*BR$52</f>
        <v>245009.24658241507</v>
      </c>
      <c r="BS56" s="11">
        <f>$H56*BS$52</f>
        <v>245680.26038710261</v>
      </c>
      <c r="BT56" s="11">
        <f>$H56*BT$52</f>
        <v>246353.11191641632</v>
      </c>
      <c r="BU56" s="11">
        <f>$H56*BU$52</f>
        <v>247027.806203385</v>
      </c>
      <c r="BV56" s="11">
        <f>$H56*BV$52</f>
        <v>247704.34829482154</v>
      </c>
      <c r="BW56" s="11">
        <f>$H56*BW$52</f>
        <v>248382.74325136063</v>
      </c>
      <c r="BX56" s="11">
        <f>$H56*BX$52</f>
        <v>249062.99614749683</v>
      </c>
      <c r="BY56" s="11">
        <f>$H56*BY$52</f>
        <v>249745.11207162216</v>
      </c>
      <c r="BZ56" s="11">
        <f>$H56*BZ$52</f>
        <v>250676.43380639126</v>
      </c>
      <c r="CA56" s="11">
        <f>$H56*CA$52</f>
        <v>251611.22852273926</v>
      </c>
      <c r="CB56" s="11">
        <f>$H56*CB$52</f>
        <v>252549.50917172342</v>
      </c>
      <c r="CC56" s="11">
        <f>$H56*CC$52</f>
        <v>253491.28875269648</v>
      </c>
      <c r="CD56" s="11">
        <f>$H56*CD$52</f>
        <v>254436.58031348712</v>
      </c>
      <c r="CE56" s="11">
        <f>$H56*CE$52</f>
        <v>255385.3969505803</v>
      </c>
      <c r="CF56" s="11">
        <f>$H56*CF$52</f>
        <v>256337.75180929922</v>
      </c>
      <c r="CG56" s="11">
        <f>$H56*CG$52</f>
        <v>257293.65808398693</v>
      </c>
      <c r="CH56" s="11">
        <f>$H56*CH$52</f>
        <v>258253.12901818941</v>
      </c>
      <c r="CI56" s="11">
        <f>$H56*CI$52</f>
        <v>259216.17790483905</v>
      </c>
      <c r="CJ56" s="11">
        <f>$H56*CJ$52</f>
        <v>260182.8180864387</v>
      </c>
      <c r="CK56" s="11">
        <f>$H56*CK$52</f>
        <v>261153.06295524669</v>
      </c>
      <c r="CL56" s="11">
        <f>$H56*CL$52</f>
        <v>262126.9259534622</v>
      </c>
      <c r="CM56" s="11">
        <f>$H56*CM$52</f>
        <v>263104.42057341157</v>
      </c>
      <c r="CN56" s="11">
        <f>$H56*CN$52</f>
        <v>264085.56035773526</v>
      </c>
      <c r="CO56" s="11">
        <f>$H56*CO$52</f>
        <v>265070.35889957537</v>
      </c>
      <c r="CP56" s="11">
        <f>$H56*CP$52</f>
        <v>266385.88495287852</v>
      </c>
      <c r="CQ56" s="11">
        <f>$H56*CQ$52</f>
        <v>267707.93987196707</v>
      </c>
      <c r="CR56" s="11">
        <f>$H56*CR$52</f>
        <v>269036.55605915497</v>
      </c>
      <c r="CS56" s="11">
        <f>$H56*CS$52</f>
        <v>270371.76607756701</v>
      </c>
      <c r="CT56" s="11">
        <f>$H56*CT$52</f>
        <v>271713.60265193618</v>
      </c>
      <c r="CU56" s="11">
        <f>$H56*CU$52</f>
        <v>273062.09866940643</v>
      </c>
      <c r="CV56" s="11">
        <f>$H56*CV$52</f>
        <v>274417.28718033817</v>
      </c>
      <c r="CW56" s="11">
        <f>$H56*CW$52</f>
        <v>275779.20139911841</v>
      </c>
      <c r="CX56" s="11">
        <f>$H56*CX$52</f>
        <v>277147.87470497499</v>
      </c>
      <c r="CY56" s="11">
        <f>$H56*CY$52</f>
        <v>278523.34064279468</v>
      </c>
      <c r="CZ56" s="11">
        <f>$H56*CZ$52</f>
        <v>279905.63292394503</v>
      </c>
      <c r="DA56" s="11">
        <f>$H56*DA$52</f>
        <v>281294.7854271009</v>
      </c>
      <c r="DB56" s="11">
        <f>$H56*DB$52</f>
        <v>282690.83219907462</v>
      </c>
      <c r="DC56" s="11">
        <f>$H56*DC$52</f>
        <v>284093.80745565065</v>
      </c>
      <c r="DD56" s="11">
        <f>$H56*DD$52</f>
        <v>285503.74558242399</v>
      </c>
      <c r="DE56" s="11">
        <f>$H56*DE$52</f>
        <v>286920.68113564298</v>
      </c>
      <c r="DF56" s="11">
        <f>$H56*DF$52</f>
        <v>288485.89044741739</v>
      </c>
      <c r="DG56" s="11">
        <f>$H56*DG$52</f>
        <v>290059.63828691299</v>
      </c>
      <c r="DH56" s="11">
        <f t="shared" si="295"/>
        <v>291641.9712334947</v>
      </c>
      <c r="DI56" s="11">
        <f t="shared" si="295"/>
        <v>293232.93612062704</v>
      </c>
      <c r="DJ56" s="11">
        <f t="shared" si="295"/>
        <v>294832.58003726049</v>
      </c>
      <c r="DK56" s="11">
        <f t="shared" si="295"/>
        <v>296440.95032922499</v>
      </c>
      <c r="DL56" s="11">
        <f t="shared" si="295"/>
        <v>298058.09460063151</v>
      </c>
      <c r="DM56" s="11">
        <f t="shared" si="295"/>
        <v>299684.06071528082</v>
      </c>
      <c r="DN56" s="11">
        <f t="shared" si="295"/>
        <v>301318.89679808018</v>
      </c>
      <c r="DO56" s="11">
        <f t="shared" si="295"/>
        <v>302962.65123646794</v>
      </c>
      <c r="DP56" s="11">
        <f t="shared" si="295"/>
        <v>304615.37268184539</v>
      </c>
      <c r="DQ56" s="11">
        <f t="shared" si="295"/>
        <v>306277.11005101691</v>
      </c>
      <c r="DR56" s="11">
        <f t="shared" si="295"/>
        <v>307947.91252763785</v>
      </c>
      <c r="DS56" s="11">
        <f t="shared" si="295"/>
        <v>309627.82956367009</v>
      </c>
      <c r="DT56" s="11">
        <f t="shared" si="295"/>
        <v>311316.91088084585</v>
      </c>
      <c r="DU56" s="11">
        <f t="shared" si="295"/>
        <v>313015.20647213917</v>
      </c>
      <c r="DV56" s="11">
        <f t="shared" si="295"/>
        <v>314722.76660324581</v>
      </c>
      <c r="DW56" s="11">
        <f t="shared" si="295"/>
        <v>316439.64181407081</v>
      </c>
      <c r="DX56" s="11">
        <f t="shared" si="295"/>
        <v>318165.88292022439</v>
      </c>
      <c r="DY56" s="11">
        <f t="shared" si="295"/>
        <v>319901.54101452616</v>
      </c>
      <c r="DZ56" s="11">
        <f t="shared" si="295"/>
        <v>321646.66746851715</v>
      </c>
      <c r="EA56" s="11">
        <f t="shared" si="295"/>
        <v>323401.3139339803</v>
      </c>
      <c r="EB56" s="11">
        <f t="shared" si="295"/>
        <v>325165.53234446928</v>
      </c>
      <c r="EC56" s="11">
        <f t="shared" si="295"/>
        <v>326939.37491684564</v>
      </c>
      <c r="ED56" s="11">
        <f t="shared" si="295"/>
        <v>328722.89415282442</v>
      </c>
      <c r="EE56" s="11">
        <f t="shared" si="295"/>
        <v>330516.1428405277</v>
      </c>
      <c r="EF56" s="11">
        <f t="shared" si="295"/>
        <v>332319.17405604752</v>
      </c>
      <c r="EG56" s="11">
        <f t="shared" si="295"/>
        <v>334132.04116501618</v>
      </c>
      <c r="EH56" s="11">
        <f t="shared" si="295"/>
        <v>335954.79782418651</v>
      </c>
      <c r="EI56" s="11">
        <f t="shared" si="295"/>
        <v>337787.49798301922</v>
      </c>
      <c r="EJ56" s="11">
        <f t="shared" si="295"/>
        <v>339630.19588528044</v>
      </c>
      <c r="EK56" s="11">
        <f t="shared" si="295"/>
        <v>341482.94607064646</v>
      </c>
      <c r="EL56" s="11">
        <f t="shared" si="295"/>
        <v>343345.80337631848</v>
      </c>
      <c r="EM56" s="11">
        <f t="shared" si="295"/>
        <v>345218.82293864555</v>
      </c>
      <c r="EN56" s="11">
        <f t="shared" si="295"/>
        <v>347102.06019475643</v>
      </c>
      <c r="EO56" s="11">
        <f t="shared" si="295"/>
        <v>348995.57088420051</v>
      </c>
      <c r="EP56" s="11">
        <f t="shared" si="295"/>
        <v>350899.41105059738</v>
      </c>
      <c r="EQ56" s="11">
        <f t="shared" si="295"/>
        <v>352813.63704329572</v>
      </c>
      <c r="ER56" s="11">
        <f t="shared" si="295"/>
        <v>354738.30551904102</v>
      </c>
      <c r="ES56" s="11">
        <f t="shared" si="295"/>
        <v>356673.47344365285</v>
      </c>
      <c r="ET56" s="11">
        <f t="shared" si="295"/>
        <v>358619.19809371041</v>
      </c>
      <c r="EU56" s="11">
        <f t="shared" si="295"/>
        <v>360575.53705824813</v>
      </c>
      <c r="EV56" s="11">
        <f t="shared" si="295"/>
        <v>362542.54824045987</v>
      </c>
      <c r="EW56" s="11">
        <f t="shared" si="295"/>
        <v>364520.28985941317</v>
      </c>
      <c r="EX56" s="11">
        <f t="shared" si="295"/>
        <v>366508.82045177202</v>
      </c>
      <c r="EY56" s="11">
        <f t="shared" si="295"/>
        <v>0</v>
      </c>
      <c r="EZ56" s="11">
        <f t="shared" si="295"/>
        <v>0</v>
      </c>
      <c r="FA56" s="11">
        <f t="shared" si="295"/>
        <v>0</v>
      </c>
      <c r="FB56" s="11">
        <f t="shared" si="295"/>
        <v>0</v>
      </c>
      <c r="FC56" s="11">
        <f t="shared" si="295"/>
        <v>0</v>
      </c>
      <c r="FD56" s="11">
        <f t="shared" si="295"/>
        <v>0</v>
      </c>
      <c r="FE56" s="11">
        <f t="shared" si="295"/>
        <v>0</v>
      </c>
      <c r="FF56" s="11">
        <f t="shared" si="295"/>
        <v>0</v>
      </c>
      <c r="FG56" s="11">
        <f t="shared" si="295"/>
        <v>0</v>
      </c>
      <c r="FH56" s="11">
        <f t="shared" si="295"/>
        <v>0</v>
      </c>
      <c r="FI56" s="11">
        <f t="shared" si="295"/>
        <v>0</v>
      </c>
      <c r="FJ56" s="11">
        <f t="shared" si="295"/>
        <v>0</v>
      </c>
      <c r="FK56" s="11">
        <f t="shared" si="295"/>
        <v>0</v>
      </c>
      <c r="FL56" s="11">
        <f t="shared" si="295"/>
        <v>0</v>
      </c>
      <c r="FM56" s="11">
        <f t="shared" si="295"/>
        <v>0</v>
      </c>
      <c r="FN56" s="11">
        <f t="shared" si="295"/>
        <v>0</v>
      </c>
      <c r="FO56" s="11">
        <f t="shared" si="295"/>
        <v>0</v>
      </c>
      <c r="FP56" s="11">
        <f t="shared" si="295"/>
        <v>0</v>
      </c>
      <c r="FQ56" s="11">
        <f t="shared" si="295"/>
        <v>0</v>
      </c>
      <c r="FR56" s="11">
        <f t="shared" si="295"/>
        <v>0</v>
      </c>
      <c r="FS56" s="11">
        <f t="shared" si="295"/>
        <v>0</v>
      </c>
      <c r="FT56" s="11">
        <f t="shared" si="296"/>
        <v>0</v>
      </c>
      <c r="FU56" s="11">
        <f t="shared" si="296"/>
        <v>0</v>
      </c>
      <c r="FV56" s="11">
        <f t="shared" si="296"/>
        <v>0</v>
      </c>
      <c r="FW56" s="11">
        <f t="shared" si="296"/>
        <v>0</v>
      </c>
    </row>
    <row r="57" spans="3:179" x14ac:dyDescent="0.35">
      <c r="D57" s="5" t="s">
        <v>113</v>
      </c>
      <c r="H57" s="30">
        <f>Assumptions!G42</f>
        <v>0.39</v>
      </c>
      <c r="L57" s="11">
        <f>$H57*L$52</f>
        <v>0</v>
      </c>
      <c r="M57" s="11">
        <f>$H57*M$52</f>
        <v>0</v>
      </c>
      <c r="N57" s="11">
        <f>$H57*N$52</f>
        <v>0</v>
      </c>
      <c r="O57" s="11">
        <f>$H57*O$52</f>
        <v>0</v>
      </c>
      <c r="P57" s="11">
        <f>$H57*P$52</f>
        <v>0</v>
      </c>
      <c r="Q57" s="11">
        <f>$H57*Q$52</f>
        <v>0</v>
      </c>
      <c r="R57" s="11">
        <f>$H57*R$52</f>
        <v>0</v>
      </c>
      <c r="S57" s="11">
        <f>$H57*S$52</f>
        <v>0</v>
      </c>
      <c r="T57" s="11">
        <f>$H57*T$52</f>
        <v>0</v>
      </c>
      <c r="U57" s="11">
        <f>$H57*U$52</f>
        <v>0</v>
      </c>
      <c r="V57" s="11">
        <f>$H57*V$52</f>
        <v>0</v>
      </c>
      <c r="W57" s="11">
        <f>$H57*W$52</f>
        <v>0</v>
      </c>
      <c r="X57" s="11">
        <f>$H57*X$52</f>
        <v>0</v>
      </c>
      <c r="Y57" s="11">
        <f>$H57*Y$52</f>
        <v>0</v>
      </c>
      <c r="Z57" s="11">
        <f>$H57*Z$52</f>
        <v>0</v>
      </c>
      <c r="AA57" s="11">
        <f>$H57*AA$52</f>
        <v>0</v>
      </c>
      <c r="AB57" s="11">
        <f>$H57*AB$52</f>
        <v>0</v>
      </c>
      <c r="AC57" s="11">
        <f>$H57*AC$52</f>
        <v>0</v>
      </c>
      <c r="AD57" s="11">
        <f>$H57*AD$52</f>
        <v>0</v>
      </c>
      <c r="AE57" s="11">
        <f>$H57*AE$52</f>
        <v>0</v>
      </c>
      <c r="AF57" s="11">
        <f>$H57*AF$52</f>
        <v>0</v>
      </c>
      <c r="AG57" s="11">
        <f>$H57*AG$52</f>
        <v>0</v>
      </c>
      <c r="AH57" s="11">
        <f>$H57*AH$52</f>
        <v>0</v>
      </c>
      <c r="AI57" s="11">
        <f>$H57*AI$52</f>
        <v>0</v>
      </c>
      <c r="AJ57" s="11">
        <f>$H57*AJ$52</f>
        <v>0</v>
      </c>
      <c r="AK57" s="11">
        <f>$H57*AK$52</f>
        <v>0</v>
      </c>
      <c r="AL57" s="11">
        <f>$H57*AL$52</f>
        <v>0</v>
      </c>
      <c r="AM57" s="11">
        <f>$H57*AM$52</f>
        <v>0</v>
      </c>
      <c r="AN57" s="11">
        <f>$H57*AN$52</f>
        <v>0</v>
      </c>
      <c r="AO57" s="11">
        <f>$H57*AO$52</f>
        <v>0</v>
      </c>
      <c r="AP57" s="11">
        <f>$H57*AP$52</f>
        <v>0</v>
      </c>
      <c r="AQ57" s="11">
        <f>$H57*AQ$52</f>
        <v>0</v>
      </c>
      <c r="AR57" s="11">
        <f>$H57*AR$52</f>
        <v>0</v>
      </c>
      <c r="AS57" s="11">
        <f>$H57*AS$52</f>
        <v>0</v>
      </c>
      <c r="AT57" s="11">
        <f>$H57*AT$52</f>
        <v>0</v>
      </c>
      <c r="AU57" s="11">
        <f>$H57*AU$52</f>
        <v>0</v>
      </c>
      <c r="AV57" s="11">
        <f>$H57*AV$52</f>
        <v>0</v>
      </c>
      <c r="AW57" s="11">
        <f>$H57*AW$52</f>
        <v>0</v>
      </c>
      <c r="AX57" s="11">
        <f>$H57*AX$52</f>
        <v>0</v>
      </c>
      <c r="AY57" s="11">
        <f>$H57*AY$52</f>
        <v>0</v>
      </c>
      <c r="AZ57" s="11">
        <f>$H57*AZ$52</f>
        <v>0</v>
      </c>
      <c r="BA57" s="11">
        <f>$H57*BA$52</f>
        <v>0</v>
      </c>
      <c r="BB57" s="11">
        <f>$H57*BB$52</f>
        <v>0</v>
      </c>
      <c r="BC57" s="11">
        <f>$H57*BC$52</f>
        <v>153081.83895638643</v>
      </c>
      <c r="BD57" s="11">
        <f>$H57*BD$52</f>
        <v>153463.11672607335</v>
      </c>
      <c r="BE57" s="11">
        <f>$H57*BE$52</f>
        <v>153845.34413641421</v>
      </c>
      <c r="BF57" s="11">
        <f>$H57*BF$52</f>
        <v>154228.5235526594</v>
      </c>
      <c r="BG57" s="11">
        <f>$H57*BG$52</f>
        <v>154612.65734595028</v>
      </c>
      <c r="BH57" s="11">
        <f>$H57*BH$52</f>
        <v>154997.74789333408</v>
      </c>
      <c r="BI57" s="11">
        <f>$H57*BI$52</f>
        <v>155383.7975777784</v>
      </c>
      <c r="BJ57" s="11">
        <f>$H57*BJ$52</f>
        <v>155809.35161157034</v>
      </c>
      <c r="BK57" s="11">
        <f>$H57*BK$52</f>
        <v>156236.07112231996</v>
      </c>
      <c r="BL57" s="11">
        <f>$H57*BL$52</f>
        <v>156663.95930195224</v>
      </c>
      <c r="BM57" s="11">
        <f>$H57*BM$52</f>
        <v>157093.0193511339</v>
      </c>
      <c r="BN57" s="11">
        <f>$H57*BN$52</f>
        <v>157523.25447929755</v>
      </c>
      <c r="BO57" s="11">
        <f>$H57*BO$52</f>
        <v>157954.66790466543</v>
      </c>
      <c r="BP57" s="11">
        <f>$H57*BP$52</f>
        <v>158387.26285427366</v>
      </c>
      <c r="BQ57" s="11">
        <f>$H57*BQ$52</f>
        <v>158821.04256399637</v>
      </c>
      <c r="BR57" s="11">
        <f>$H57*BR$52</f>
        <v>159256.0102785698</v>
      </c>
      <c r="BS57" s="11">
        <f>$H57*BS$52</f>
        <v>159692.16925161669</v>
      </c>
      <c r="BT57" s="11">
        <f>$H57*BT$52</f>
        <v>160129.52274567063</v>
      </c>
      <c r="BU57" s="11">
        <f>$H57*BU$52</f>
        <v>160568.07403220027</v>
      </c>
      <c r="BV57" s="11">
        <f>$H57*BV$52</f>
        <v>161007.82639163401</v>
      </c>
      <c r="BW57" s="11">
        <f>$H57*BW$52</f>
        <v>161448.78311338442</v>
      </c>
      <c r="BX57" s="11">
        <f>$H57*BX$52</f>
        <v>161890.94749587297</v>
      </c>
      <c r="BY57" s="11">
        <f>$H57*BY$52</f>
        <v>162334.32284655442</v>
      </c>
      <c r="BZ57" s="11">
        <f>$H57*BZ$52</f>
        <v>162939.68197415431</v>
      </c>
      <c r="CA57" s="11">
        <f>$H57*CA$52</f>
        <v>163547.29853978052</v>
      </c>
      <c r="CB57" s="11">
        <f>$H57*CB$52</f>
        <v>164157.18096162024</v>
      </c>
      <c r="CC57" s="11">
        <f>$H57*CC$52</f>
        <v>164769.33768925274</v>
      </c>
      <c r="CD57" s="11">
        <f>$H57*CD$52</f>
        <v>165383.77720376663</v>
      </c>
      <c r="CE57" s="11">
        <f>$H57*CE$52</f>
        <v>166000.5080178772</v>
      </c>
      <c r="CF57" s="11">
        <f>$H57*CF$52</f>
        <v>166619.5386760445</v>
      </c>
      <c r="CG57" s="11">
        <f>$H57*CG$52</f>
        <v>167240.87775459152</v>
      </c>
      <c r="CH57" s="11">
        <f>$H57*CH$52</f>
        <v>167864.53386182312</v>
      </c>
      <c r="CI57" s="11">
        <f>$H57*CI$52</f>
        <v>168490.51563814539</v>
      </c>
      <c r="CJ57" s="11">
        <f>$H57*CJ$52</f>
        <v>169118.83175618516</v>
      </c>
      <c r="CK57" s="11">
        <f>$H57*CK$52</f>
        <v>169749.49092091035</v>
      </c>
      <c r="CL57" s="11">
        <f>$H57*CL$52</f>
        <v>170382.50186975044</v>
      </c>
      <c r="CM57" s="11">
        <f>$H57*CM$52</f>
        <v>171017.87337271753</v>
      </c>
      <c r="CN57" s="11">
        <f>$H57*CN$52</f>
        <v>171655.61423252794</v>
      </c>
      <c r="CO57" s="11">
        <f>$H57*CO$52</f>
        <v>172295.73328472397</v>
      </c>
      <c r="CP57" s="11">
        <f>$H57*CP$52</f>
        <v>173150.82521937107</v>
      </c>
      <c r="CQ57" s="11">
        <f>$H57*CQ$52</f>
        <v>174010.16091677861</v>
      </c>
      <c r="CR57" s="11">
        <f>$H57*CR$52</f>
        <v>174873.76143845075</v>
      </c>
      <c r="CS57" s="11">
        <f>$H57*CS$52</f>
        <v>175741.64795041856</v>
      </c>
      <c r="CT57" s="11">
        <f>$H57*CT$52</f>
        <v>176613.84172375852</v>
      </c>
      <c r="CU57" s="11">
        <f>$H57*CU$52</f>
        <v>177490.36413511421</v>
      </c>
      <c r="CV57" s="11">
        <f>$H57*CV$52</f>
        <v>178371.23666721981</v>
      </c>
      <c r="CW57" s="11">
        <f>$H57*CW$52</f>
        <v>179256.48090942699</v>
      </c>
      <c r="CX57" s="11">
        <f>$H57*CX$52</f>
        <v>180146.11855823378</v>
      </c>
      <c r="CY57" s="11">
        <f>$H57*CY$52</f>
        <v>181040.17141781654</v>
      </c>
      <c r="CZ57" s="11">
        <f>$H57*CZ$52</f>
        <v>181938.66140056428</v>
      </c>
      <c r="DA57" s="11">
        <f>$H57*DA$52</f>
        <v>182841.61052761559</v>
      </c>
      <c r="DB57" s="11">
        <f>$H57*DB$52</f>
        <v>183749.04092939853</v>
      </c>
      <c r="DC57" s="11">
        <f>$H57*DC$52</f>
        <v>184660.97484617293</v>
      </c>
      <c r="DD57" s="11">
        <f>$H57*DD$52</f>
        <v>185577.43462857563</v>
      </c>
      <c r="DE57" s="11">
        <f>$H57*DE$52</f>
        <v>186498.44273816797</v>
      </c>
      <c r="DF57" s="11">
        <f>$H57*DF$52</f>
        <v>187515.82879082134</v>
      </c>
      <c r="DG57" s="11">
        <f>$H57*DG$52</f>
        <v>188538.76488649347</v>
      </c>
      <c r="DH57" s="11">
        <f t="shared" si="295"/>
        <v>189567.28130177155</v>
      </c>
      <c r="DI57" s="11">
        <f t="shared" si="295"/>
        <v>190601.4084784076</v>
      </c>
      <c r="DJ57" s="11">
        <f t="shared" si="295"/>
        <v>191641.17702421933</v>
      </c>
      <c r="DK57" s="11">
        <f t="shared" si="295"/>
        <v>192686.61771399627</v>
      </c>
      <c r="DL57" s="11">
        <f t="shared" si="295"/>
        <v>193737.76149041051</v>
      </c>
      <c r="DM57" s="11">
        <f t="shared" si="295"/>
        <v>194794.63946493255</v>
      </c>
      <c r="DN57" s="11">
        <f t="shared" si="295"/>
        <v>195857.28291875214</v>
      </c>
      <c r="DO57" s="11">
        <f t="shared" si="295"/>
        <v>196925.72330370417</v>
      </c>
      <c r="DP57" s="11">
        <f t="shared" si="295"/>
        <v>197999.99224319949</v>
      </c>
      <c r="DQ57" s="11">
        <f t="shared" si="295"/>
        <v>199080.121533161</v>
      </c>
      <c r="DR57" s="11">
        <f t="shared" si="295"/>
        <v>200166.14314296463</v>
      </c>
      <c r="DS57" s="11">
        <f t="shared" si="295"/>
        <v>201258.08921638559</v>
      </c>
      <c r="DT57" s="11">
        <f t="shared" si="295"/>
        <v>202355.99207254982</v>
      </c>
      <c r="DU57" s="11">
        <f t="shared" si="295"/>
        <v>203459.88420689048</v>
      </c>
      <c r="DV57" s="11">
        <f t="shared" si="295"/>
        <v>204569.79829210977</v>
      </c>
      <c r="DW57" s="11">
        <f t="shared" si="295"/>
        <v>205685.76717914603</v>
      </c>
      <c r="DX57" s="11">
        <f t="shared" si="295"/>
        <v>206807.82389814587</v>
      </c>
      <c r="DY57" s="11">
        <f t="shared" si="295"/>
        <v>207936.00165944203</v>
      </c>
      <c r="DZ57" s="11">
        <f t="shared" si="295"/>
        <v>209070.33385453615</v>
      </c>
      <c r="EA57" s="11">
        <f t="shared" si="295"/>
        <v>210210.85405708721</v>
      </c>
      <c r="EB57" s="11">
        <f t="shared" si="295"/>
        <v>211357.59602390503</v>
      </c>
      <c r="EC57" s="11">
        <f t="shared" si="295"/>
        <v>212510.5936959497</v>
      </c>
      <c r="ED57" s="11">
        <f t="shared" si="295"/>
        <v>213669.88119933588</v>
      </c>
      <c r="EE57" s="11">
        <f t="shared" si="295"/>
        <v>214835.492846343</v>
      </c>
      <c r="EF57" s="11">
        <f t="shared" si="295"/>
        <v>216007.46313643089</v>
      </c>
      <c r="EG57" s="11">
        <f t="shared" si="295"/>
        <v>217185.82675726054</v>
      </c>
      <c r="EH57" s="11">
        <f t="shared" si="295"/>
        <v>218370.61858572124</v>
      </c>
      <c r="EI57" s="11">
        <f t="shared" si="295"/>
        <v>219561.87368896251</v>
      </c>
      <c r="EJ57" s="11">
        <f t="shared" si="295"/>
        <v>220759.62732543229</v>
      </c>
      <c r="EK57" s="11">
        <f t="shared" si="295"/>
        <v>221963.91494592023</v>
      </c>
      <c r="EL57" s="11">
        <f t="shared" si="295"/>
        <v>223174.77219460701</v>
      </c>
      <c r="EM57" s="11">
        <f t="shared" si="295"/>
        <v>224392.23491011962</v>
      </c>
      <c r="EN57" s="11">
        <f t="shared" si="295"/>
        <v>225616.33912659172</v>
      </c>
      <c r="EO57" s="11">
        <f t="shared" si="295"/>
        <v>226847.12107473036</v>
      </c>
      <c r="EP57" s="11">
        <f t="shared" si="295"/>
        <v>228084.61718288829</v>
      </c>
      <c r="EQ57" s="11">
        <f t="shared" si="295"/>
        <v>229328.86407814221</v>
      </c>
      <c r="ER57" s="11">
        <f t="shared" si="295"/>
        <v>230579.89858737667</v>
      </c>
      <c r="ES57" s="11">
        <f t="shared" si="295"/>
        <v>231837.75773837438</v>
      </c>
      <c r="ET57" s="11">
        <f t="shared" si="295"/>
        <v>233102.47876091179</v>
      </c>
      <c r="EU57" s="11">
        <f t="shared" si="295"/>
        <v>234374.09908786128</v>
      </c>
      <c r="EV57" s="11">
        <f t="shared" si="295"/>
        <v>235652.65635629892</v>
      </c>
      <c r="EW57" s="11">
        <f t="shared" si="295"/>
        <v>236938.18840861859</v>
      </c>
      <c r="EX57" s="11">
        <f t="shared" si="295"/>
        <v>238230.73329365181</v>
      </c>
      <c r="EY57" s="11">
        <f t="shared" si="295"/>
        <v>0</v>
      </c>
      <c r="EZ57" s="11">
        <f t="shared" si="295"/>
        <v>0</v>
      </c>
      <c r="FA57" s="11">
        <f t="shared" si="295"/>
        <v>0</v>
      </c>
      <c r="FB57" s="11">
        <f t="shared" si="295"/>
        <v>0</v>
      </c>
      <c r="FC57" s="11">
        <f t="shared" si="295"/>
        <v>0</v>
      </c>
      <c r="FD57" s="11">
        <f t="shared" si="295"/>
        <v>0</v>
      </c>
      <c r="FE57" s="11">
        <f t="shared" si="295"/>
        <v>0</v>
      </c>
      <c r="FF57" s="11">
        <f t="shared" si="295"/>
        <v>0</v>
      </c>
      <c r="FG57" s="11">
        <f t="shared" si="295"/>
        <v>0</v>
      </c>
      <c r="FH57" s="11">
        <f t="shared" si="295"/>
        <v>0</v>
      </c>
      <c r="FI57" s="11">
        <f t="shared" si="295"/>
        <v>0</v>
      </c>
      <c r="FJ57" s="11">
        <f t="shared" si="295"/>
        <v>0</v>
      </c>
      <c r="FK57" s="11">
        <f t="shared" si="295"/>
        <v>0</v>
      </c>
      <c r="FL57" s="11">
        <f t="shared" si="295"/>
        <v>0</v>
      </c>
      <c r="FM57" s="11">
        <f t="shared" si="295"/>
        <v>0</v>
      </c>
      <c r="FN57" s="11">
        <f t="shared" si="295"/>
        <v>0</v>
      </c>
      <c r="FO57" s="11">
        <f t="shared" si="295"/>
        <v>0</v>
      </c>
      <c r="FP57" s="11">
        <f t="shared" si="295"/>
        <v>0</v>
      </c>
      <c r="FQ57" s="11">
        <f t="shared" si="295"/>
        <v>0</v>
      </c>
      <c r="FR57" s="11">
        <f t="shared" si="295"/>
        <v>0</v>
      </c>
      <c r="FS57" s="11">
        <f t="shared" si="295"/>
        <v>0</v>
      </c>
      <c r="FT57" s="11">
        <f t="shared" si="296"/>
        <v>0</v>
      </c>
      <c r="FU57" s="11">
        <f t="shared" si="296"/>
        <v>0</v>
      </c>
      <c r="FV57" s="11">
        <f t="shared" si="296"/>
        <v>0</v>
      </c>
      <c r="FW57" s="11">
        <f t="shared" si="296"/>
        <v>0</v>
      </c>
    </row>
    <row r="58" spans="3:179" x14ac:dyDescent="0.35">
      <c r="D58" s="22" t="s">
        <v>103</v>
      </c>
      <c r="E58" s="22"/>
      <c r="F58" s="22"/>
      <c r="G58" s="22"/>
      <c r="H58" s="22"/>
      <c r="I58" s="22"/>
      <c r="J58" s="22"/>
      <c r="K58" s="22"/>
      <c r="L58" s="23">
        <f>SUM(L55:L57)</f>
        <v>0</v>
      </c>
      <c r="M58" s="23">
        <f>SUM(M55:M57)</f>
        <v>0</v>
      </c>
      <c r="N58" s="23">
        <f>SUM(N55:N57)</f>
        <v>0</v>
      </c>
      <c r="O58" s="23">
        <f>SUM(O55:O57)</f>
        <v>0</v>
      </c>
      <c r="P58" s="23">
        <f>SUM(P55:P57)</f>
        <v>0</v>
      </c>
      <c r="Q58" s="23">
        <f>SUM(Q55:Q57)</f>
        <v>0</v>
      </c>
      <c r="R58" s="23">
        <f>SUM(R55:R57)</f>
        <v>0</v>
      </c>
      <c r="S58" s="23">
        <f>SUM(S55:S57)</f>
        <v>0</v>
      </c>
      <c r="T58" s="23">
        <f>SUM(T55:T57)</f>
        <v>0</v>
      </c>
      <c r="U58" s="23">
        <f>SUM(U55:U57)</f>
        <v>0</v>
      </c>
      <c r="V58" s="23">
        <f>SUM(V55:V57)</f>
        <v>0</v>
      </c>
      <c r="W58" s="23">
        <f>SUM(W55:W57)</f>
        <v>0</v>
      </c>
      <c r="X58" s="23">
        <f>SUM(X55:X57)</f>
        <v>0</v>
      </c>
      <c r="Y58" s="23">
        <f>SUM(Y55:Y57)</f>
        <v>0</v>
      </c>
      <c r="Z58" s="23">
        <f>SUM(Z55:Z57)</f>
        <v>0</v>
      </c>
      <c r="AA58" s="23">
        <f>SUM(AA55:AA57)</f>
        <v>0</v>
      </c>
      <c r="AB58" s="23">
        <f>SUM(AB55:AB57)</f>
        <v>0</v>
      </c>
      <c r="AC58" s="23">
        <f>SUM(AC55:AC57)</f>
        <v>0</v>
      </c>
      <c r="AD58" s="23">
        <f>SUM(AD55:AD57)</f>
        <v>0</v>
      </c>
      <c r="AE58" s="23">
        <f>SUM(AE55:AE57)</f>
        <v>0</v>
      </c>
      <c r="AF58" s="23">
        <f>SUM(AF55:AF57)</f>
        <v>0</v>
      </c>
      <c r="AG58" s="23">
        <f>SUM(AG55:AG57)</f>
        <v>0</v>
      </c>
      <c r="AH58" s="23">
        <f>SUM(AH55:AH57)</f>
        <v>0</v>
      </c>
      <c r="AI58" s="23">
        <f>SUM(AI55:AI57)</f>
        <v>0</v>
      </c>
      <c r="AJ58" s="23">
        <f>SUM(AJ55:AJ57)</f>
        <v>0</v>
      </c>
      <c r="AK58" s="23">
        <f>SUM(AK55:AK57)</f>
        <v>0</v>
      </c>
      <c r="AL58" s="23">
        <f>SUM(AL55:AL57)</f>
        <v>0</v>
      </c>
      <c r="AM58" s="23">
        <f>SUM(AM55:AM57)</f>
        <v>0</v>
      </c>
      <c r="AN58" s="23">
        <f>SUM(AN55:AN57)</f>
        <v>0</v>
      </c>
      <c r="AO58" s="23">
        <f>SUM(AO55:AO57)</f>
        <v>0</v>
      </c>
      <c r="AP58" s="23">
        <f>SUM(AP55:AP57)</f>
        <v>0</v>
      </c>
      <c r="AQ58" s="23">
        <f>SUM(AQ55:AQ57)</f>
        <v>0</v>
      </c>
      <c r="AR58" s="23">
        <f>SUM(AR55:AR57)</f>
        <v>0</v>
      </c>
      <c r="AS58" s="23">
        <f>SUM(AS55:AS57)</f>
        <v>0</v>
      </c>
      <c r="AT58" s="23">
        <f>SUM(AT55:AT57)</f>
        <v>0</v>
      </c>
      <c r="AU58" s="23">
        <f>SUM(AU55:AU57)</f>
        <v>0</v>
      </c>
      <c r="AV58" s="23">
        <f>SUM(AV55:AV57)</f>
        <v>0</v>
      </c>
      <c r="AW58" s="23">
        <f>SUM(AW55:AW57)</f>
        <v>0</v>
      </c>
      <c r="AX58" s="23">
        <f>SUM(AX55:AX57)</f>
        <v>0</v>
      </c>
      <c r="AY58" s="23">
        <f>SUM(AY55:AY57)</f>
        <v>0</v>
      </c>
      <c r="AZ58" s="23">
        <f>SUM(AZ55:AZ57)</f>
        <v>0</v>
      </c>
      <c r="BA58" s="23">
        <f>SUM(BA55:BA57)</f>
        <v>0</v>
      </c>
      <c r="BB58" s="23">
        <f>SUM(BB55:BB57)</f>
        <v>0</v>
      </c>
      <c r="BC58" s="23">
        <f>SUM(BC55:BC57)</f>
        <v>506347.62116343208</v>
      </c>
      <c r="BD58" s="23">
        <f>SUM(BD55:BD57)</f>
        <v>507608.77070931951</v>
      </c>
      <c r="BE58" s="23">
        <f>SUM(BE55:BE57)</f>
        <v>508873.06137429317</v>
      </c>
      <c r="BF58" s="23">
        <f>SUM(BF55:BF57)</f>
        <v>510140.50098187337</v>
      </c>
      <c r="BG58" s="23">
        <f>SUM(BG55:BG57)</f>
        <v>511411.09737506637</v>
      </c>
      <c r="BH58" s="23">
        <f>SUM(BH55:BH57)</f>
        <v>512684.85841641267</v>
      </c>
      <c r="BI58" s="23">
        <f>SUM(BI55:BI57)</f>
        <v>513961.79198803619</v>
      </c>
      <c r="BJ58" s="23">
        <f>SUM(BJ55:BJ57)</f>
        <v>515369.39379211725</v>
      </c>
      <c r="BK58" s="23">
        <f>SUM(BK55:BK57)</f>
        <v>516780.85063536599</v>
      </c>
      <c r="BL58" s="23">
        <f>SUM(BL55:BL57)</f>
        <v>518196.17307568819</v>
      </c>
      <c r="BM58" s="23">
        <f>SUM(BM55:BM57)</f>
        <v>519615.37169990438</v>
      </c>
      <c r="BN58" s="23">
        <f>SUM(BN55:BN57)</f>
        <v>521038.45712383033</v>
      </c>
      <c r="BO58" s="23">
        <f>SUM(BO55:BO57)</f>
        <v>522465.43999235483</v>
      </c>
      <c r="BP58" s="23">
        <f>SUM(BP55:BP57)</f>
        <v>523896.33097952051</v>
      </c>
      <c r="BQ58" s="23">
        <f>SUM(BQ55:BQ57)</f>
        <v>525331.14078860334</v>
      </c>
      <c r="BR58" s="23">
        <f>SUM(BR55:BR57)</f>
        <v>526769.88015219243</v>
      </c>
      <c r="BS58" s="23">
        <f>SUM(BS55:BS57)</f>
        <v>528212.55983227061</v>
      </c>
      <c r="BT58" s="23">
        <f>SUM(BT55:BT57)</f>
        <v>529659.19062029512</v>
      </c>
      <c r="BU58" s="23">
        <f>SUM(BU55:BU57)</f>
        <v>531109.78333727783</v>
      </c>
      <c r="BV58" s="23">
        <f>SUM(BV55:BV57)</f>
        <v>532564.3488338663</v>
      </c>
      <c r="BW58" s="23">
        <f>SUM(BW55:BW57)</f>
        <v>534022.89799042535</v>
      </c>
      <c r="BX58" s="23">
        <f>SUM(BX55:BX57)</f>
        <v>535485.44171711826</v>
      </c>
      <c r="BY58" s="23">
        <f>SUM(BY55:BY57)</f>
        <v>536951.9909539877</v>
      </c>
      <c r="BZ58" s="23">
        <f>SUM(BZ55:BZ57)</f>
        <v>538954.33268374123</v>
      </c>
      <c r="CA58" s="23">
        <f>SUM(CA55:CA57)</f>
        <v>540964.14132388937</v>
      </c>
      <c r="CB58" s="23">
        <f>SUM(CB55:CB57)</f>
        <v>542981.44471920538</v>
      </c>
      <c r="CC58" s="23">
        <f>SUM(CC55:CC57)</f>
        <v>545006.27081829752</v>
      </c>
      <c r="CD58" s="23">
        <f>SUM(CD55:CD57)</f>
        <v>547038.64767399733</v>
      </c>
      <c r="CE58" s="23">
        <f>SUM(CE55:CE57)</f>
        <v>549078.60344374762</v>
      </c>
      <c r="CF58" s="23">
        <f>SUM(CF55:CF57)</f>
        <v>551126.16638999339</v>
      </c>
      <c r="CG58" s="23">
        <f>SUM(CG55:CG57)</f>
        <v>553181.36488057184</v>
      </c>
      <c r="CH58" s="23">
        <f>SUM(CH55:CH57)</f>
        <v>555244.22738910723</v>
      </c>
      <c r="CI58" s="23">
        <f>SUM(CI55:CI57)</f>
        <v>557314.7824954039</v>
      </c>
      <c r="CJ58" s="23">
        <f>SUM(CJ55:CJ57)</f>
        <v>559393.05888584326</v>
      </c>
      <c r="CK58" s="23">
        <f>SUM(CK55:CK57)</f>
        <v>561479.08535378042</v>
      </c>
      <c r="CL58" s="23">
        <f>SUM(CL55:CL57)</f>
        <v>563572.89079994371</v>
      </c>
      <c r="CM58" s="23">
        <f>SUM(CM55:CM57)</f>
        <v>565674.50423283491</v>
      </c>
      <c r="CN58" s="23">
        <f>SUM(CN55:CN57)</f>
        <v>567783.9547691308</v>
      </c>
      <c r="CO58" s="23">
        <f>SUM(CO55:CO57)</f>
        <v>569901.27163408697</v>
      </c>
      <c r="CP58" s="23">
        <f>SUM(CP55:CP57)</f>
        <v>572729.65264868876</v>
      </c>
      <c r="CQ58" s="23">
        <f>SUM(CQ55:CQ57)</f>
        <v>575572.07072472922</v>
      </c>
      <c r="CR58" s="23">
        <f>SUM(CR55:CR57)</f>
        <v>578428.59552718326</v>
      </c>
      <c r="CS58" s="23">
        <f>SUM(CS55:CS57)</f>
        <v>581299.2970667691</v>
      </c>
      <c r="CT58" s="23">
        <f>SUM(CT55:CT57)</f>
        <v>584184.24570166273</v>
      </c>
      <c r="CU58" s="23">
        <f>SUM(CU55:CU57)</f>
        <v>587083.51213922387</v>
      </c>
      <c r="CV58" s="23">
        <f>SUM(CV55:CV57)</f>
        <v>589997.1674377271</v>
      </c>
      <c r="CW58" s="23">
        <f>SUM(CW55:CW57)</f>
        <v>592925.28300810466</v>
      </c>
      <c r="CX58" s="23">
        <f>SUM(CX55:CX57)</f>
        <v>595867.93061569636</v>
      </c>
      <c r="CY58" s="23">
        <f>SUM(CY55:CY57)</f>
        <v>598825.18238200853</v>
      </c>
      <c r="CZ58" s="23">
        <f>SUM(CZ55:CZ57)</f>
        <v>601797.11078648176</v>
      </c>
      <c r="DA58" s="23">
        <f>SUM(DA55:DA57)</f>
        <v>604783.78866826696</v>
      </c>
      <c r="DB58" s="23">
        <f>SUM(DB55:DB57)</f>
        <v>607785.28922801046</v>
      </c>
      <c r="DC58" s="23">
        <f>SUM(DC55:DC57)</f>
        <v>610801.68602964887</v>
      </c>
      <c r="DD58" s="23">
        <f>SUM(DD55:DD57)</f>
        <v>613833.05300221161</v>
      </c>
      <c r="DE58" s="23">
        <f>SUM(DE55:DE57)</f>
        <v>616879.46444163239</v>
      </c>
      <c r="DF58" s="23">
        <f>SUM(DF55:DF57)</f>
        <v>620244.6644619474</v>
      </c>
      <c r="DG58" s="23">
        <f>SUM(DG55:DG57)</f>
        <v>623628.2223168629</v>
      </c>
      <c r="DH58" s="23">
        <f t="shared" ref="DH58:FS58" si="297">SUM(DH55:DH57)</f>
        <v>627030.23815201363</v>
      </c>
      <c r="DI58" s="23">
        <f t="shared" si="297"/>
        <v>630450.81265934813</v>
      </c>
      <c r="DJ58" s="23">
        <f t="shared" si="297"/>
        <v>633890.04708011006</v>
      </c>
      <c r="DK58" s="23">
        <f t="shared" si="297"/>
        <v>637348.04320783378</v>
      </c>
      <c r="DL58" s="23">
        <f t="shared" si="297"/>
        <v>640824.90339135774</v>
      </c>
      <c r="DM58" s="23">
        <f t="shared" si="297"/>
        <v>644320.73053785379</v>
      </c>
      <c r="DN58" s="23">
        <f t="shared" si="297"/>
        <v>647835.62811587239</v>
      </c>
      <c r="DO58" s="23">
        <f t="shared" si="297"/>
        <v>651369.70015840605</v>
      </c>
      <c r="DP58" s="23">
        <f t="shared" si="297"/>
        <v>654923.05126596754</v>
      </c>
      <c r="DQ58" s="23">
        <f t="shared" si="297"/>
        <v>658495.78660968633</v>
      </c>
      <c r="DR58" s="23">
        <f t="shared" si="297"/>
        <v>662088.01193442149</v>
      </c>
      <c r="DS58" s="23">
        <f t="shared" si="297"/>
        <v>665699.83356189076</v>
      </c>
      <c r="DT58" s="23">
        <f t="shared" si="297"/>
        <v>669331.35839381861</v>
      </c>
      <c r="DU58" s="23">
        <f t="shared" si="297"/>
        <v>672982.69391509925</v>
      </c>
      <c r="DV58" s="23">
        <f t="shared" si="297"/>
        <v>676653.94819697842</v>
      </c>
      <c r="DW58" s="23">
        <f t="shared" si="297"/>
        <v>680345.22990025231</v>
      </c>
      <c r="DX58" s="23">
        <f t="shared" si="297"/>
        <v>684056.64827848249</v>
      </c>
      <c r="DY58" s="23">
        <f t="shared" si="297"/>
        <v>687788.31318123126</v>
      </c>
      <c r="DZ58" s="23">
        <f t="shared" si="297"/>
        <v>691540.33505731192</v>
      </c>
      <c r="EA58" s="23">
        <f t="shared" si="297"/>
        <v>695312.82495805761</v>
      </c>
      <c r="EB58" s="23">
        <f t="shared" si="297"/>
        <v>699105.89454060886</v>
      </c>
      <c r="EC58" s="23">
        <f t="shared" si="297"/>
        <v>702919.6560712182</v>
      </c>
      <c r="ED58" s="23">
        <f t="shared" si="297"/>
        <v>706754.22242857248</v>
      </c>
      <c r="EE58" s="23">
        <f t="shared" si="297"/>
        <v>710609.70710713451</v>
      </c>
      <c r="EF58" s="23">
        <f t="shared" si="297"/>
        <v>714486.22422050219</v>
      </c>
      <c r="EG58" s="23">
        <f t="shared" si="297"/>
        <v>718383.88850478479</v>
      </c>
      <c r="EH58" s="23">
        <f t="shared" si="297"/>
        <v>722302.815322001</v>
      </c>
      <c r="EI58" s="23">
        <f t="shared" si="297"/>
        <v>726243.12066349131</v>
      </c>
      <c r="EJ58" s="23">
        <f t="shared" si="297"/>
        <v>730204.92115335295</v>
      </c>
      <c r="EK58" s="23">
        <f t="shared" si="297"/>
        <v>734188.33405188995</v>
      </c>
      <c r="EL58" s="23">
        <f t="shared" si="297"/>
        <v>738193.47725908482</v>
      </c>
      <c r="EM58" s="23">
        <f t="shared" si="297"/>
        <v>742220.46931808791</v>
      </c>
      <c r="EN58" s="23">
        <f t="shared" si="297"/>
        <v>746269.42941872636</v>
      </c>
      <c r="EO58" s="23">
        <f t="shared" si="297"/>
        <v>750340.47740103118</v>
      </c>
      <c r="EP58" s="23">
        <f t="shared" si="297"/>
        <v>754433.73375878436</v>
      </c>
      <c r="EQ58" s="23">
        <f t="shared" si="297"/>
        <v>758549.31964308582</v>
      </c>
      <c r="ER58" s="23">
        <f t="shared" si="297"/>
        <v>762687.35686593817</v>
      </c>
      <c r="ES58" s="23">
        <f t="shared" si="297"/>
        <v>766847.96790385363</v>
      </c>
      <c r="ET58" s="23">
        <f t="shared" si="297"/>
        <v>771031.27590147732</v>
      </c>
      <c r="EU58" s="23">
        <f t="shared" si="297"/>
        <v>775237.40467523341</v>
      </c>
      <c r="EV58" s="23">
        <f t="shared" si="297"/>
        <v>779466.4787169887</v>
      </c>
      <c r="EW58" s="23">
        <f t="shared" si="297"/>
        <v>783718.62319773831</v>
      </c>
      <c r="EX58" s="23">
        <f t="shared" si="297"/>
        <v>787993.96397130983</v>
      </c>
      <c r="EY58" s="23">
        <f t="shared" si="297"/>
        <v>0</v>
      </c>
      <c r="EZ58" s="23">
        <f t="shared" si="297"/>
        <v>0</v>
      </c>
      <c r="FA58" s="23">
        <f t="shared" si="297"/>
        <v>0</v>
      </c>
      <c r="FB58" s="23">
        <f t="shared" si="297"/>
        <v>0</v>
      </c>
      <c r="FC58" s="23">
        <f t="shared" si="297"/>
        <v>0</v>
      </c>
      <c r="FD58" s="23">
        <f t="shared" si="297"/>
        <v>0</v>
      </c>
      <c r="FE58" s="23">
        <f t="shared" si="297"/>
        <v>0</v>
      </c>
      <c r="FF58" s="23">
        <f t="shared" si="297"/>
        <v>0</v>
      </c>
      <c r="FG58" s="23">
        <f t="shared" si="297"/>
        <v>0</v>
      </c>
      <c r="FH58" s="23">
        <f t="shared" si="297"/>
        <v>0</v>
      </c>
      <c r="FI58" s="23">
        <f t="shared" si="297"/>
        <v>0</v>
      </c>
      <c r="FJ58" s="23">
        <f t="shared" si="297"/>
        <v>0</v>
      </c>
      <c r="FK58" s="23">
        <f t="shared" si="297"/>
        <v>0</v>
      </c>
      <c r="FL58" s="23">
        <f t="shared" si="297"/>
        <v>0</v>
      </c>
      <c r="FM58" s="23">
        <f t="shared" si="297"/>
        <v>0</v>
      </c>
      <c r="FN58" s="23">
        <f t="shared" si="297"/>
        <v>0</v>
      </c>
      <c r="FO58" s="23">
        <f t="shared" si="297"/>
        <v>0</v>
      </c>
      <c r="FP58" s="23">
        <f t="shared" si="297"/>
        <v>0</v>
      </c>
      <c r="FQ58" s="23">
        <f t="shared" si="297"/>
        <v>0</v>
      </c>
      <c r="FR58" s="23">
        <f t="shared" si="297"/>
        <v>0</v>
      </c>
      <c r="FS58" s="23">
        <f t="shared" si="297"/>
        <v>0</v>
      </c>
      <c r="FT58" s="23">
        <f t="shared" ref="FT58:FW58" si="298">SUM(FT55:FT57)</f>
        <v>0</v>
      </c>
      <c r="FU58" s="23">
        <f t="shared" si="298"/>
        <v>0</v>
      </c>
      <c r="FV58" s="23">
        <f t="shared" si="298"/>
        <v>0</v>
      </c>
      <c r="FW58" s="23">
        <f t="shared" si="298"/>
        <v>0</v>
      </c>
    </row>
    <row r="60" spans="3:179" ht="15" thickBot="1" x14ac:dyDescent="0.4">
      <c r="D60" s="20" t="s">
        <v>47</v>
      </c>
      <c r="E60" s="20"/>
      <c r="F60" s="20"/>
      <c r="G60" s="20"/>
      <c r="H60" s="20"/>
      <c r="I60" s="20"/>
      <c r="J60" s="20"/>
      <c r="K60" s="20"/>
      <c r="L60" s="21">
        <f>L52+L58</f>
        <v>0</v>
      </c>
      <c r="M60" s="21">
        <f t="shared" ref="M60:BX60" si="299">M52+M58</f>
        <v>0</v>
      </c>
      <c r="N60" s="21">
        <f t="shared" si="299"/>
        <v>0</v>
      </c>
      <c r="O60" s="21">
        <f t="shared" si="299"/>
        <v>0</v>
      </c>
      <c r="P60" s="21">
        <f t="shared" si="299"/>
        <v>0</v>
      </c>
      <c r="Q60" s="21">
        <f t="shared" si="299"/>
        <v>0</v>
      </c>
      <c r="R60" s="21">
        <f t="shared" si="299"/>
        <v>0</v>
      </c>
      <c r="S60" s="21">
        <f t="shared" si="299"/>
        <v>0</v>
      </c>
      <c r="T60" s="21">
        <f t="shared" si="299"/>
        <v>0</v>
      </c>
      <c r="U60" s="21">
        <f t="shared" si="299"/>
        <v>0</v>
      </c>
      <c r="V60" s="21">
        <f t="shared" si="299"/>
        <v>0</v>
      </c>
      <c r="W60" s="21">
        <f t="shared" si="299"/>
        <v>0</v>
      </c>
      <c r="X60" s="21">
        <f t="shared" si="299"/>
        <v>0</v>
      </c>
      <c r="Y60" s="21">
        <f t="shared" si="299"/>
        <v>0</v>
      </c>
      <c r="Z60" s="21">
        <f t="shared" si="299"/>
        <v>0</v>
      </c>
      <c r="AA60" s="21">
        <f t="shared" si="299"/>
        <v>0</v>
      </c>
      <c r="AB60" s="21">
        <f t="shared" si="299"/>
        <v>0</v>
      </c>
      <c r="AC60" s="21">
        <f t="shared" si="299"/>
        <v>0</v>
      </c>
      <c r="AD60" s="21">
        <f t="shared" si="299"/>
        <v>0</v>
      </c>
      <c r="AE60" s="21">
        <f t="shared" si="299"/>
        <v>0</v>
      </c>
      <c r="AF60" s="21">
        <f t="shared" si="299"/>
        <v>0</v>
      </c>
      <c r="AG60" s="21">
        <f t="shared" si="299"/>
        <v>0</v>
      </c>
      <c r="AH60" s="21">
        <f t="shared" si="299"/>
        <v>0</v>
      </c>
      <c r="AI60" s="21">
        <f t="shared" si="299"/>
        <v>0</v>
      </c>
      <c r="AJ60" s="21">
        <f t="shared" si="299"/>
        <v>0</v>
      </c>
      <c r="AK60" s="21">
        <f t="shared" si="299"/>
        <v>0</v>
      </c>
      <c r="AL60" s="21">
        <f t="shared" si="299"/>
        <v>0</v>
      </c>
      <c r="AM60" s="21">
        <f t="shared" si="299"/>
        <v>0</v>
      </c>
      <c r="AN60" s="21">
        <f t="shared" si="299"/>
        <v>0</v>
      </c>
      <c r="AO60" s="21">
        <f t="shared" si="299"/>
        <v>0</v>
      </c>
      <c r="AP60" s="21">
        <f t="shared" si="299"/>
        <v>0</v>
      </c>
      <c r="AQ60" s="21">
        <f t="shared" si="299"/>
        <v>0</v>
      </c>
      <c r="AR60" s="21">
        <f t="shared" si="299"/>
        <v>0</v>
      </c>
      <c r="AS60" s="21">
        <f t="shared" si="299"/>
        <v>0</v>
      </c>
      <c r="AT60" s="21">
        <f t="shared" si="299"/>
        <v>0</v>
      </c>
      <c r="AU60" s="21">
        <f t="shared" si="299"/>
        <v>0</v>
      </c>
      <c r="AV60" s="21">
        <f t="shared" si="299"/>
        <v>0</v>
      </c>
      <c r="AW60" s="21">
        <f t="shared" si="299"/>
        <v>0</v>
      </c>
      <c r="AX60" s="21">
        <f t="shared" si="299"/>
        <v>0</v>
      </c>
      <c r="AY60" s="21">
        <f t="shared" si="299"/>
        <v>0</v>
      </c>
      <c r="AZ60" s="21">
        <f t="shared" si="299"/>
        <v>0</v>
      </c>
      <c r="BA60" s="21">
        <f t="shared" si="299"/>
        <v>0</v>
      </c>
      <c r="BB60" s="21">
        <f t="shared" si="299"/>
        <v>0</v>
      </c>
      <c r="BC60" s="21">
        <f t="shared" si="299"/>
        <v>898865.15694903838</v>
      </c>
      <c r="BD60" s="21">
        <f t="shared" si="299"/>
        <v>901103.94180181529</v>
      </c>
      <c r="BE60" s="21">
        <f t="shared" si="299"/>
        <v>903348.30274971423</v>
      </c>
      <c r="BF60" s="21">
        <f t="shared" si="299"/>
        <v>905598.25368100009</v>
      </c>
      <c r="BG60" s="21">
        <f t="shared" si="299"/>
        <v>907853.80851852871</v>
      </c>
      <c r="BH60" s="21">
        <f t="shared" si="299"/>
        <v>910114.98121983337</v>
      </c>
      <c r="BI60" s="21">
        <f t="shared" si="299"/>
        <v>912381.78577721154</v>
      </c>
      <c r="BJ60" s="21">
        <f t="shared" si="299"/>
        <v>914880.5517705027</v>
      </c>
      <c r="BK60" s="21">
        <f t="shared" si="299"/>
        <v>917386.16120541713</v>
      </c>
      <c r="BL60" s="21">
        <f t="shared" si="299"/>
        <v>919898.63282428368</v>
      </c>
      <c r="BM60" s="21">
        <f t="shared" si="299"/>
        <v>922417.98542076047</v>
      </c>
      <c r="BN60" s="21">
        <f t="shared" si="299"/>
        <v>924944.23783997796</v>
      </c>
      <c r="BO60" s="21">
        <f t="shared" si="299"/>
        <v>927477.40897867642</v>
      </c>
      <c r="BP60" s="21">
        <f t="shared" si="299"/>
        <v>930017.51778535033</v>
      </c>
      <c r="BQ60" s="21">
        <f t="shared" si="299"/>
        <v>932564.58326038881</v>
      </c>
      <c r="BR60" s="21">
        <f t="shared" si="299"/>
        <v>935118.62445621751</v>
      </c>
      <c r="BS60" s="21">
        <f t="shared" si="299"/>
        <v>937679.66047744162</v>
      </c>
      <c r="BT60" s="21">
        <f t="shared" si="299"/>
        <v>940247.71048098896</v>
      </c>
      <c r="BU60" s="21">
        <f t="shared" si="299"/>
        <v>942822.79367625283</v>
      </c>
      <c r="BV60" s="21">
        <f t="shared" si="299"/>
        <v>945404.92932523554</v>
      </c>
      <c r="BW60" s="21">
        <f t="shared" si="299"/>
        <v>947994.13674269314</v>
      </c>
      <c r="BX60" s="21">
        <f t="shared" si="299"/>
        <v>950590.43529627961</v>
      </c>
      <c r="BY60" s="21">
        <f t="shared" ref="BY60:DG60" si="300">BY52+BY58</f>
        <v>953193.84440669138</v>
      </c>
      <c r="BZ60" s="21">
        <f t="shared" si="300"/>
        <v>956748.3890277266</v>
      </c>
      <c r="CA60" s="21">
        <f t="shared" si="300"/>
        <v>960316.18886178813</v>
      </c>
      <c r="CB60" s="21">
        <f t="shared" si="300"/>
        <v>963897.29333874444</v>
      </c>
      <c r="CC60" s="21">
        <f t="shared" si="300"/>
        <v>967491.75207279169</v>
      </c>
      <c r="CD60" s="21">
        <f t="shared" si="300"/>
        <v>971099.6148631426</v>
      </c>
      <c r="CE60" s="21">
        <f t="shared" si="300"/>
        <v>974720.93169471482</v>
      </c>
      <c r="CF60" s="21">
        <f t="shared" si="300"/>
        <v>978355.75273882551</v>
      </c>
      <c r="CG60" s="21">
        <f t="shared" si="300"/>
        <v>982004.1283538834</v>
      </c>
      <c r="CH60" s="21">
        <f t="shared" si="300"/>
        <v>985666.10908608953</v>
      </c>
      <c r="CI60" s="21">
        <f t="shared" si="300"/>
        <v>989341.7456701356</v>
      </c>
      <c r="CJ60" s="21">
        <f t="shared" si="300"/>
        <v>993031.08902990771</v>
      </c>
      <c r="CK60" s="21">
        <f t="shared" si="300"/>
        <v>996734.19027919159</v>
      </c>
      <c r="CL60" s="21">
        <f t="shared" si="300"/>
        <v>1000451.1007223807</v>
      </c>
      <c r="CM60" s="21">
        <f t="shared" si="300"/>
        <v>1004181.8718551875</v>
      </c>
      <c r="CN60" s="21">
        <f t="shared" si="300"/>
        <v>1007926.5553653563</v>
      </c>
      <c r="CO60" s="21">
        <f t="shared" si="300"/>
        <v>1011685.2031333792</v>
      </c>
      <c r="CP60" s="21">
        <f t="shared" si="300"/>
        <v>1016706.127570153</v>
      </c>
      <c r="CQ60" s="21">
        <f t="shared" si="300"/>
        <v>1021751.970511341</v>
      </c>
      <c r="CR60" s="21">
        <f t="shared" si="300"/>
        <v>1026822.8556257749</v>
      </c>
      <c r="CS60" s="21">
        <f t="shared" si="300"/>
        <v>1031918.9071960475</v>
      </c>
      <c r="CT60" s="21">
        <f t="shared" si="300"/>
        <v>1037040.2501215565</v>
      </c>
      <c r="CU60" s="21">
        <f t="shared" si="300"/>
        <v>1042187.009921568</v>
      </c>
      <c r="CV60" s="21">
        <f t="shared" si="300"/>
        <v>1047359.3127382908</v>
      </c>
      <c r="CW60" s="21">
        <f t="shared" si="300"/>
        <v>1052557.2853399687</v>
      </c>
      <c r="CX60" s="21">
        <f t="shared" si="300"/>
        <v>1057781.0551239881</v>
      </c>
      <c r="CY60" s="21">
        <f t="shared" si="300"/>
        <v>1063030.7501199995</v>
      </c>
      <c r="CZ60" s="21">
        <f t="shared" si="300"/>
        <v>1068306.4989930568</v>
      </c>
      <c r="DA60" s="21">
        <f t="shared" si="300"/>
        <v>1073608.4310467686</v>
      </c>
      <c r="DB60" s="21">
        <f t="shared" si="300"/>
        <v>1078936.6762264683</v>
      </c>
      <c r="DC60" s="21">
        <f t="shared" si="300"/>
        <v>1084291.3651224</v>
      </c>
      <c r="DD60" s="21">
        <f t="shared" si="300"/>
        <v>1089672.6289729183</v>
      </c>
      <c r="DE60" s="21">
        <f t="shared" si="300"/>
        <v>1095080.5996677042</v>
      </c>
      <c r="DF60" s="21">
        <f t="shared" si="300"/>
        <v>1101054.4818743097</v>
      </c>
      <c r="DG60" s="21">
        <f t="shared" si="300"/>
        <v>1107060.9527950513</v>
      </c>
      <c r="DH60" s="21">
        <f t="shared" ref="DH60:FS60" si="301">DH52+DH58</f>
        <v>1113100.1902078381</v>
      </c>
      <c r="DI60" s="21">
        <f t="shared" si="301"/>
        <v>1119172.3728603933</v>
      </c>
      <c r="DJ60" s="21">
        <f t="shared" si="301"/>
        <v>1125277.6804755442</v>
      </c>
      <c r="DK60" s="21">
        <f t="shared" si="301"/>
        <v>1131416.2937565423</v>
      </c>
      <c r="DL60" s="21">
        <f t="shared" si="301"/>
        <v>1137588.3943924103</v>
      </c>
      <c r="DM60" s="21">
        <f t="shared" si="301"/>
        <v>1143794.1650633218</v>
      </c>
      <c r="DN60" s="21">
        <f t="shared" si="301"/>
        <v>1150033.7894460061</v>
      </c>
      <c r="DO60" s="21">
        <f t="shared" si="301"/>
        <v>1156307.4522191859</v>
      </c>
      <c r="DP60" s="21">
        <f t="shared" si="301"/>
        <v>1162615.3390690433</v>
      </c>
      <c r="DQ60" s="21">
        <f t="shared" si="301"/>
        <v>1168957.6366947144</v>
      </c>
      <c r="DR60" s="21">
        <f t="shared" si="301"/>
        <v>1175334.532813818</v>
      </c>
      <c r="DS60" s="21">
        <f t="shared" si="301"/>
        <v>1181746.2161680076</v>
      </c>
      <c r="DT60" s="21">
        <f t="shared" si="301"/>
        <v>1188192.8765285618</v>
      </c>
      <c r="DU60" s="21">
        <f t="shared" si="301"/>
        <v>1194674.7047019978</v>
      </c>
      <c r="DV60" s="21">
        <f t="shared" si="301"/>
        <v>1201191.8925357214</v>
      </c>
      <c r="DW60" s="21">
        <f t="shared" si="301"/>
        <v>1207744.6329237036</v>
      </c>
      <c r="DX60" s="21">
        <f t="shared" si="301"/>
        <v>1214333.1198121898</v>
      </c>
      <c r="DY60" s="21">
        <f t="shared" si="301"/>
        <v>1220957.5482054416</v>
      </c>
      <c r="DZ60" s="21">
        <f t="shared" si="301"/>
        <v>1227618.1141715073</v>
      </c>
      <c r="EA60" s="21">
        <f t="shared" si="301"/>
        <v>1234315.0148480248</v>
      </c>
      <c r="EB60" s="21">
        <f t="shared" si="301"/>
        <v>1241048.4484480578</v>
      </c>
      <c r="EC60" s="21">
        <f t="shared" si="301"/>
        <v>1247818.6142659611</v>
      </c>
      <c r="ED60" s="21">
        <f t="shared" si="301"/>
        <v>1254625.71268328</v>
      </c>
      <c r="EE60" s="21">
        <f t="shared" si="301"/>
        <v>1261469.9451746806</v>
      </c>
      <c r="EF60" s="21">
        <f t="shared" si="301"/>
        <v>1268351.5143139148</v>
      </c>
      <c r="EG60" s="21">
        <f t="shared" si="301"/>
        <v>1275270.6237798119</v>
      </c>
      <c r="EH60" s="21">
        <f t="shared" si="301"/>
        <v>1282227.4783623118</v>
      </c>
      <c r="EI60" s="21">
        <f t="shared" si="301"/>
        <v>1289222.2839685234</v>
      </c>
      <c r="EJ60" s="21">
        <f t="shared" si="301"/>
        <v>1296255.2476288204</v>
      </c>
      <c r="EK60" s="21">
        <f t="shared" si="301"/>
        <v>1303326.5775029673</v>
      </c>
      <c r="EL60" s="21">
        <f t="shared" si="301"/>
        <v>1310436.4828862823</v>
      </c>
      <c r="EM60" s="21">
        <f t="shared" si="301"/>
        <v>1317585.1742158304</v>
      </c>
      <c r="EN60" s="21">
        <f t="shared" si="301"/>
        <v>1324772.8630766538</v>
      </c>
      <c r="EO60" s="21">
        <f t="shared" si="301"/>
        <v>1331999.762208032</v>
      </c>
      <c r="EP60" s="21">
        <f t="shared" si="301"/>
        <v>1339266.0855097799</v>
      </c>
      <c r="EQ60" s="21">
        <f t="shared" si="301"/>
        <v>1346572.0480485787</v>
      </c>
      <c r="ER60" s="21">
        <f t="shared" si="301"/>
        <v>1353917.8660643399</v>
      </c>
      <c r="ES60" s="21">
        <f t="shared" si="301"/>
        <v>1361303.7569766084</v>
      </c>
      <c r="ET60" s="21">
        <f t="shared" si="301"/>
        <v>1368729.9393909946</v>
      </c>
      <c r="EU60" s="21">
        <f t="shared" si="301"/>
        <v>1376196.6331056468</v>
      </c>
      <c r="EV60" s="21">
        <f t="shared" si="301"/>
        <v>1383704.0591177552</v>
      </c>
      <c r="EW60" s="21">
        <f t="shared" si="301"/>
        <v>1391252.4396300935</v>
      </c>
      <c r="EX60" s="21">
        <f t="shared" si="301"/>
        <v>1398841.9980575964</v>
      </c>
      <c r="EY60" s="21">
        <f t="shared" si="301"/>
        <v>0</v>
      </c>
      <c r="EZ60" s="21">
        <f t="shared" si="301"/>
        <v>0</v>
      </c>
      <c r="FA60" s="21">
        <f t="shared" si="301"/>
        <v>0</v>
      </c>
      <c r="FB60" s="21">
        <f t="shared" si="301"/>
        <v>0</v>
      </c>
      <c r="FC60" s="21">
        <f t="shared" si="301"/>
        <v>0</v>
      </c>
      <c r="FD60" s="21">
        <f t="shared" si="301"/>
        <v>0</v>
      </c>
      <c r="FE60" s="21">
        <f t="shared" si="301"/>
        <v>0</v>
      </c>
      <c r="FF60" s="21">
        <f t="shared" si="301"/>
        <v>0</v>
      </c>
      <c r="FG60" s="21">
        <f t="shared" si="301"/>
        <v>0</v>
      </c>
      <c r="FH60" s="21">
        <f t="shared" si="301"/>
        <v>0</v>
      </c>
      <c r="FI60" s="21">
        <f t="shared" si="301"/>
        <v>0</v>
      </c>
      <c r="FJ60" s="21">
        <f t="shared" si="301"/>
        <v>0</v>
      </c>
      <c r="FK60" s="21">
        <f t="shared" si="301"/>
        <v>0</v>
      </c>
      <c r="FL60" s="21">
        <f t="shared" si="301"/>
        <v>0</v>
      </c>
      <c r="FM60" s="21">
        <f t="shared" si="301"/>
        <v>0</v>
      </c>
      <c r="FN60" s="21">
        <f t="shared" si="301"/>
        <v>0</v>
      </c>
      <c r="FO60" s="21">
        <f t="shared" si="301"/>
        <v>0</v>
      </c>
      <c r="FP60" s="21">
        <f t="shared" si="301"/>
        <v>0</v>
      </c>
      <c r="FQ60" s="21">
        <f t="shared" si="301"/>
        <v>0</v>
      </c>
      <c r="FR60" s="21">
        <f t="shared" si="301"/>
        <v>0</v>
      </c>
      <c r="FS60" s="21">
        <f t="shared" si="301"/>
        <v>0</v>
      </c>
      <c r="FT60" s="21">
        <f t="shared" ref="FT60:FW60" si="302">FT52+FT58</f>
        <v>0</v>
      </c>
      <c r="FU60" s="21">
        <f t="shared" si="302"/>
        <v>0</v>
      </c>
      <c r="FV60" s="21">
        <f t="shared" si="302"/>
        <v>0</v>
      </c>
      <c r="FW60" s="21">
        <f t="shared" si="302"/>
        <v>0</v>
      </c>
    </row>
    <row r="61" spans="3:179" ht="15" thickTop="1" x14ac:dyDescent="0.35"/>
    <row r="62" spans="3:179" ht="15" thickBot="1" x14ac:dyDescent="0.4">
      <c r="D62" s="20" t="s">
        <v>82</v>
      </c>
      <c r="E62" s="20"/>
      <c r="F62" s="20"/>
      <c r="G62" s="20"/>
      <c r="H62" s="20"/>
      <c r="I62" s="20"/>
      <c r="J62" s="20"/>
      <c r="K62" s="20"/>
      <c r="L62" s="21">
        <f>L44-L60</f>
        <v>0</v>
      </c>
      <c r="M62" s="21">
        <f t="shared" ref="M62:BX62" si="303">M44-M60</f>
        <v>0</v>
      </c>
      <c r="N62" s="21">
        <f t="shared" si="303"/>
        <v>0</v>
      </c>
      <c r="O62" s="21">
        <f t="shared" si="303"/>
        <v>0</v>
      </c>
      <c r="P62" s="21">
        <f t="shared" si="303"/>
        <v>0</v>
      </c>
      <c r="Q62" s="21">
        <f t="shared" si="303"/>
        <v>0</v>
      </c>
      <c r="R62" s="21">
        <f t="shared" si="303"/>
        <v>0</v>
      </c>
      <c r="S62" s="21">
        <f t="shared" si="303"/>
        <v>0</v>
      </c>
      <c r="T62" s="21">
        <f t="shared" si="303"/>
        <v>0</v>
      </c>
      <c r="U62" s="21">
        <f t="shared" si="303"/>
        <v>0</v>
      </c>
      <c r="V62" s="21">
        <f t="shared" si="303"/>
        <v>0</v>
      </c>
      <c r="W62" s="21">
        <f t="shared" si="303"/>
        <v>0</v>
      </c>
      <c r="X62" s="21">
        <f t="shared" si="303"/>
        <v>0</v>
      </c>
      <c r="Y62" s="21">
        <f t="shared" si="303"/>
        <v>0</v>
      </c>
      <c r="Z62" s="21">
        <f t="shared" si="303"/>
        <v>0</v>
      </c>
      <c r="AA62" s="21">
        <f t="shared" si="303"/>
        <v>0</v>
      </c>
      <c r="AB62" s="21">
        <f t="shared" si="303"/>
        <v>0</v>
      </c>
      <c r="AC62" s="21">
        <f t="shared" si="303"/>
        <v>0</v>
      </c>
      <c r="AD62" s="21">
        <f t="shared" si="303"/>
        <v>0</v>
      </c>
      <c r="AE62" s="21">
        <f t="shared" si="303"/>
        <v>0</v>
      </c>
      <c r="AF62" s="21">
        <f t="shared" si="303"/>
        <v>0</v>
      </c>
      <c r="AG62" s="21">
        <f t="shared" si="303"/>
        <v>0</v>
      </c>
      <c r="AH62" s="21">
        <f t="shared" si="303"/>
        <v>0</v>
      </c>
      <c r="AI62" s="21">
        <f t="shared" si="303"/>
        <v>0</v>
      </c>
      <c r="AJ62" s="21">
        <f t="shared" si="303"/>
        <v>0</v>
      </c>
      <c r="AK62" s="21">
        <f t="shared" si="303"/>
        <v>0</v>
      </c>
      <c r="AL62" s="21">
        <f t="shared" si="303"/>
        <v>0</v>
      </c>
      <c r="AM62" s="21">
        <f t="shared" si="303"/>
        <v>0</v>
      </c>
      <c r="AN62" s="21">
        <f t="shared" si="303"/>
        <v>0</v>
      </c>
      <c r="AO62" s="21">
        <f t="shared" si="303"/>
        <v>0</v>
      </c>
      <c r="AP62" s="21">
        <f t="shared" si="303"/>
        <v>0</v>
      </c>
      <c r="AQ62" s="21">
        <f t="shared" si="303"/>
        <v>0</v>
      </c>
      <c r="AR62" s="21">
        <f t="shared" si="303"/>
        <v>0</v>
      </c>
      <c r="AS62" s="21">
        <f t="shared" si="303"/>
        <v>0</v>
      </c>
      <c r="AT62" s="21">
        <f t="shared" si="303"/>
        <v>0</v>
      </c>
      <c r="AU62" s="21">
        <f t="shared" si="303"/>
        <v>0</v>
      </c>
      <c r="AV62" s="21">
        <f t="shared" si="303"/>
        <v>0</v>
      </c>
      <c r="AW62" s="21">
        <f t="shared" si="303"/>
        <v>0</v>
      </c>
      <c r="AX62" s="21">
        <f t="shared" si="303"/>
        <v>0</v>
      </c>
      <c r="AY62" s="21">
        <f t="shared" si="303"/>
        <v>0</v>
      </c>
      <c r="AZ62" s="21">
        <f t="shared" si="303"/>
        <v>0</v>
      </c>
      <c r="BA62" s="21">
        <f t="shared" si="303"/>
        <v>0</v>
      </c>
      <c r="BB62" s="21">
        <f t="shared" si="303"/>
        <v>0</v>
      </c>
      <c r="BC62" s="21">
        <f t="shared" si="303"/>
        <v>167375.75753955496</v>
      </c>
      <c r="BD62" s="21">
        <f t="shared" si="303"/>
        <v>167792.63687657774</v>
      </c>
      <c r="BE62" s="21">
        <f t="shared" si="303"/>
        <v>168210.55452634173</v>
      </c>
      <c r="BF62" s="21">
        <f t="shared" si="303"/>
        <v>168629.51307495078</v>
      </c>
      <c r="BG62" s="21">
        <f t="shared" si="303"/>
        <v>258791.45875107381</v>
      </c>
      <c r="BH62" s="21">
        <f t="shared" si="303"/>
        <v>259436.02528410812</v>
      </c>
      <c r="BI62" s="21">
        <f t="shared" si="303"/>
        <v>260082.19722567324</v>
      </c>
      <c r="BJ62" s="21">
        <f t="shared" si="303"/>
        <v>260794.49174976209</v>
      </c>
      <c r="BK62" s="21">
        <f t="shared" si="303"/>
        <v>352192.95999828156</v>
      </c>
      <c r="BL62" s="21">
        <f t="shared" si="303"/>
        <v>353157.52089289704</v>
      </c>
      <c r="BM62" s="21">
        <f t="shared" si="303"/>
        <v>354124.7234579185</v>
      </c>
      <c r="BN62" s="21">
        <f t="shared" si="303"/>
        <v>355094.57492816239</v>
      </c>
      <c r="BO62" s="21">
        <f t="shared" si="303"/>
        <v>447748.83195375837</v>
      </c>
      <c r="BP62" s="21">
        <f t="shared" si="303"/>
        <v>448975.09443758125</v>
      </c>
      <c r="BQ62" s="21">
        <f t="shared" si="303"/>
        <v>450204.71532140835</v>
      </c>
      <c r="BR62" s="21">
        <f t="shared" si="303"/>
        <v>451437.70380298607</v>
      </c>
      <c r="BS62" s="21">
        <f t="shared" si="303"/>
        <v>452674.06910524971</v>
      </c>
      <c r="BT62" s="21">
        <f t="shared" si="303"/>
        <v>453913.82047639438</v>
      </c>
      <c r="BU62" s="21">
        <f t="shared" si="303"/>
        <v>455156.96718994353</v>
      </c>
      <c r="BV62" s="21">
        <f t="shared" si="303"/>
        <v>456403.51854481851</v>
      </c>
      <c r="BW62" s="21">
        <f t="shared" si="303"/>
        <v>457653.48386540706</v>
      </c>
      <c r="BX62" s="21">
        <f t="shared" si="303"/>
        <v>458906.87250163453</v>
      </c>
      <c r="BY62" s="21">
        <f t="shared" ref="BY62:DG62" si="304">BY44-BY60</f>
        <v>460163.69382903283</v>
      </c>
      <c r="BZ62" s="21">
        <f t="shared" si="304"/>
        <v>461879.68516940274</v>
      </c>
      <c r="CA62" s="21">
        <f t="shared" si="304"/>
        <v>463602.07559409773</v>
      </c>
      <c r="CB62" s="21">
        <f t="shared" si="304"/>
        <v>465330.88896587281</v>
      </c>
      <c r="CC62" s="21">
        <f t="shared" si="304"/>
        <v>467066.14923646825</v>
      </c>
      <c r="CD62" s="21">
        <f t="shared" si="304"/>
        <v>468807.88044694369</v>
      </c>
      <c r="CE62" s="21">
        <f t="shared" si="304"/>
        <v>470556.10672800941</v>
      </c>
      <c r="CF62" s="21">
        <f t="shared" si="304"/>
        <v>472310.8523003608</v>
      </c>
      <c r="CG62" s="21">
        <f t="shared" si="304"/>
        <v>474072.14147501544</v>
      </c>
      <c r="CH62" s="21">
        <f t="shared" si="304"/>
        <v>475839.99865364796</v>
      </c>
      <c r="CI62" s="21">
        <f t="shared" si="304"/>
        <v>477614.44832892949</v>
      </c>
      <c r="CJ62" s="21">
        <f t="shared" si="304"/>
        <v>479395.5150848662</v>
      </c>
      <c r="CK62" s="21">
        <f t="shared" si="304"/>
        <v>481183.22359714052</v>
      </c>
      <c r="CL62" s="21">
        <f t="shared" si="304"/>
        <v>482977.59863345255</v>
      </c>
      <c r="CM62" s="21">
        <f t="shared" si="304"/>
        <v>484778.66505386331</v>
      </c>
      <c r="CN62" s="21">
        <f t="shared" si="304"/>
        <v>486586.4478111394</v>
      </c>
      <c r="CO62" s="21">
        <f t="shared" si="304"/>
        <v>488400.97195109783</v>
      </c>
      <c r="CP62" s="21">
        <f t="shared" si="304"/>
        <v>490085.34277655883</v>
      </c>
      <c r="CQ62" s="21">
        <f t="shared" si="304"/>
        <v>491774.76736539975</v>
      </c>
      <c r="CR62" s="21">
        <f t="shared" si="304"/>
        <v>493469.25602302863</v>
      </c>
      <c r="CS62" s="21">
        <f t="shared" si="304"/>
        <v>495168.81903994968</v>
      </c>
      <c r="CT62" s="21">
        <f t="shared" si="304"/>
        <v>496873.46669139573</v>
      </c>
      <c r="CU62" s="21">
        <f t="shared" si="304"/>
        <v>498583.20923695341</v>
      </c>
      <c r="CV62" s="21">
        <f t="shared" si="304"/>
        <v>500298.05692019057</v>
      </c>
      <c r="CW62" s="21">
        <f t="shared" si="304"/>
        <v>502018.01996827591</v>
      </c>
      <c r="CX62" s="21">
        <f t="shared" si="304"/>
        <v>503743.10859159683</v>
      </c>
      <c r="CY62" s="21">
        <f t="shared" si="304"/>
        <v>505473.33298337506</v>
      </c>
      <c r="CZ62" s="21">
        <f t="shared" si="304"/>
        <v>507208.70331927715</v>
      </c>
      <c r="DA62" s="21">
        <f t="shared" si="304"/>
        <v>508949.22975702421</v>
      </c>
      <c r="DB62" s="21">
        <f t="shared" si="304"/>
        <v>510694.92243599659</v>
      </c>
      <c r="DC62" s="21">
        <f t="shared" si="304"/>
        <v>512445.7914768348</v>
      </c>
      <c r="DD62" s="21">
        <f t="shared" si="304"/>
        <v>514201.84698103741</v>
      </c>
      <c r="DE62" s="21">
        <f t="shared" si="304"/>
        <v>515963.09903055662</v>
      </c>
      <c r="DF62" s="21">
        <f t="shared" si="304"/>
        <v>517190.48556407983</v>
      </c>
      <c r="DG62" s="21">
        <f t="shared" si="304"/>
        <v>518417.47262297012</v>
      </c>
      <c r="DH62" s="21">
        <f t="shared" ref="DH62:FS62" si="305">DH44-DH60</f>
        <v>519644.0263132886</v>
      </c>
      <c r="DI62" s="21">
        <f t="shared" si="305"/>
        <v>520870.11241443641</v>
      </c>
      <c r="DJ62" s="21">
        <f t="shared" si="305"/>
        <v>522095.69637673604</v>
      </c>
      <c r="DK62" s="21">
        <f t="shared" si="305"/>
        <v>523320.74331900291</v>
      </c>
      <c r="DL62" s="21">
        <f t="shared" si="305"/>
        <v>524545.21802609647</v>
      </c>
      <c r="DM62" s="21">
        <f t="shared" si="305"/>
        <v>525769.0849464545</v>
      </c>
      <c r="DN62" s="21">
        <f t="shared" si="305"/>
        <v>526992.30818961514</v>
      </c>
      <c r="DO62" s="21">
        <f t="shared" si="305"/>
        <v>528214.8515237188</v>
      </c>
      <c r="DP62" s="21">
        <f t="shared" si="305"/>
        <v>529436.67837299639</v>
      </c>
      <c r="DQ62" s="21">
        <f t="shared" si="305"/>
        <v>530657.75181523734</v>
      </c>
      <c r="DR62" s="21">
        <f t="shared" si="305"/>
        <v>531878.03457924374</v>
      </c>
      <c r="DS62" s="21">
        <f t="shared" si="305"/>
        <v>533097.4890422693</v>
      </c>
      <c r="DT62" s="21">
        <f t="shared" si="305"/>
        <v>534316.07722743391</v>
      </c>
      <c r="DU62" s="21">
        <f t="shared" si="305"/>
        <v>535533.76080113277</v>
      </c>
      <c r="DV62" s="21">
        <f t="shared" si="305"/>
        <v>536750.5010704156</v>
      </c>
      <c r="DW62" s="21">
        <f t="shared" si="305"/>
        <v>537966.25898035825</v>
      </c>
      <c r="DX62" s="21">
        <f t="shared" si="305"/>
        <v>539180.995111414</v>
      </c>
      <c r="DY62" s="21">
        <f t="shared" si="305"/>
        <v>540394.66967674531</v>
      </c>
      <c r="DZ62" s="21">
        <f t="shared" si="305"/>
        <v>541607.24251953978</v>
      </c>
      <c r="EA62" s="21">
        <f t="shared" si="305"/>
        <v>542818.67311030976</v>
      </c>
      <c r="EB62" s="21">
        <f t="shared" si="305"/>
        <v>544028.92054417054</v>
      </c>
      <c r="EC62" s="21">
        <f t="shared" si="305"/>
        <v>545237.94353810488</v>
      </c>
      <c r="ED62" s="21">
        <f t="shared" si="305"/>
        <v>546445.70042820578</v>
      </c>
      <c r="EE62" s="21">
        <f t="shared" si="305"/>
        <v>547652.14916690369</v>
      </c>
      <c r="EF62" s="21">
        <f t="shared" si="305"/>
        <v>548857.24732017377</v>
      </c>
      <c r="EG62" s="21">
        <f t="shared" si="305"/>
        <v>550060.95206472697</v>
      </c>
      <c r="EH62" s="21">
        <f t="shared" si="305"/>
        <v>551263.22018518019</v>
      </c>
      <c r="EI62" s="21">
        <f t="shared" si="305"/>
        <v>552464.0080712093</v>
      </c>
      <c r="EJ62" s="21">
        <f t="shared" si="305"/>
        <v>553663.27171468153</v>
      </c>
      <c r="EK62" s="21">
        <f t="shared" si="305"/>
        <v>554860.96670677303</v>
      </c>
      <c r="EL62" s="21">
        <f t="shared" si="305"/>
        <v>556057.04823506437</v>
      </c>
      <c r="EM62" s="21">
        <f t="shared" si="305"/>
        <v>557251.47108061705</v>
      </c>
      <c r="EN62" s="21">
        <f t="shared" si="305"/>
        <v>558444.18961503054</v>
      </c>
      <c r="EO62" s="21">
        <f t="shared" si="305"/>
        <v>559635.15779748349</v>
      </c>
      <c r="EP62" s="21">
        <f t="shared" si="305"/>
        <v>560824.32917175093</v>
      </c>
      <c r="EQ62" s="21">
        <f t="shared" si="305"/>
        <v>562011.65686320467</v>
      </c>
      <c r="ER62" s="21">
        <f t="shared" si="305"/>
        <v>563197.09357579472</v>
      </c>
      <c r="ES62" s="21">
        <f t="shared" si="305"/>
        <v>564380.5915890059</v>
      </c>
      <c r="ET62" s="21">
        <f t="shared" si="305"/>
        <v>565562.10275480337</v>
      </c>
      <c r="EU62" s="21">
        <f t="shared" si="305"/>
        <v>566741.57849454787</v>
      </c>
      <c r="EV62" s="21">
        <f t="shared" si="305"/>
        <v>567918.96979590156</v>
      </c>
      <c r="EW62" s="21">
        <f t="shared" si="305"/>
        <v>569094.22720970144</v>
      </c>
      <c r="EX62" s="21">
        <f t="shared" si="305"/>
        <v>570267.30084682605</v>
      </c>
      <c r="EY62" s="21">
        <f t="shared" si="305"/>
        <v>0</v>
      </c>
      <c r="EZ62" s="21">
        <f t="shared" si="305"/>
        <v>0</v>
      </c>
      <c r="FA62" s="21">
        <f t="shared" si="305"/>
        <v>0</v>
      </c>
      <c r="FB62" s="21">
        <f t="shared" si="305"/>
        <v>0</v>
      </c>
      <c r="FC62" s="21">
        <f t="shared" si="305"/>
        <v>0</v>
      </c>
      <c r="FD62" s="21">
        <f t="shared" si="305"/>
        <v>0</v>
      </c>
      <c r="FE62" s="21">
        <f t="shared" si="305"/>
        <v>0</v>
      </c>
      <c r="FF62" s="21">
        <f t="shared" si="305"/>
        <v>0</v>
      </c>
      <c r="FG62" s="21">
        <f t="shared" si="305"/>
        <v>0</v>
      </c>
      <c r="FH62" s="21">
        <f t="shared" si="305"/>
        <v>0</v>
      </c>
      <c r="FI62" s="21">
        <f t="shared" si="305"/>
        <v>0</v>
      </c>
      <c r="FJ62" s="21">
        <f t="shared" si="305"/>
        <v>0</v>
      </c>
      <c r="FK62" s="21">
        <f t="shared" si="305"/>
        <v>0</v>
      </c>
      <c r="FL62" s="21">
        <f t="shared" si="305"/>
        <v>0</v>
      </c>
      <c r="FM62" s="21">
        <f t="shared" si="305"/>
        <v>0</v>
      </c>
      <c r="FN62" s="21">
        <f t="shared" si="305"/>
        <v>0</v>
      </c>
      <c r="FO62" s="21">
        <f t="shared" si="305"/>
        <v>0</v>
      </c>
      <c r="FP62" s="21">
        <f t="shared" si="305"/>
        <v>0</v>
      </c>
      <c r="FQ62" s="21">
        <f t="shared" si="305"/>
        <v>0</v>
      </c>
      <c r="FR62" s="21">
        <f t="shared" si="305"/>
        <v>0</v>
      </c>
      <c r="FS62" s="21">
        <f t="shared" si="305"/>
        <v>0</v>
      </c>
      <c r="FT62" s="21">
        <f t="shared" ref="FT62:FW62" si="306">FT44-FT60</f>
        <v>0</v>
      </c>
      <c r="FU62" s="21">
        <f t="shared" si="306"/>
        <v>0</v>
      </c>
      <c r="FV62" s="21">
        <f t="shared" si="306"/>
        <v>0</v>
      </c>
      <c r="FW62" s="21">
        <f t="shared" si="306"/>
        <v>0</v>
      </c>
    </row>
    <row r="63" spans="3:179" ht="15" thickTop="1" x14ac:dyDescent="0.35"/>
    <row r="64" spans="3:179" x14ac:dyDescent="0.35">
      <c r="D64" s="5" t="s">
        <v>122</v>
      </c>
      <c r="H64" s="30">
        <f>Assumptions!G44</f>
        <v>0.06</v>
      </c>
      <c r="L64" s="11">
        <f>L62*L9/$H$64*L6</f>
        <v>0</v>
      </c>
      <c r="M64" s="11">
        <f>M62*M9/$H$64*M6</f>
        <v>0</v>
      </c>
      <c r="N64" s="11">
        <f>N62*N9/$H$64*N6</f>
        <v>0</v>
      </c>
      <c r="O64" s="11">
        <f>O62*O9/$H$64*O6</f>
        <v>0</v>
      </c>
      <c r="P64" s="11">
        <f>P62*P9/$H$64*P6</f>
        <v>0</v>
      </c>
      <c r="Q64" s="11">
        <f>Q62*Q9/$H$64*Q6</f>
        <v>0</v>
      </c>
      <c r="R64" s="11">
        <f>R62*R9/$H$64*R6</f>
        <v>0</v>
      </c>
      <c r="S64" s="11">
        <f>S62*S9/$H$64*S6</f>
        <v>0</v>
      </c>
      <c r="T64" s="11">
        <f>T62*T9/$H$64*T6</f>
        <v>0</v>
      </c>
      <c r="U64" s="11">
        <f>U62*U9/$H$64*U6</f>
        <v>0</v>
      </c>
      <c r="V64" s="11">
        <f>V62*V9/$H$64*V6</f>
        <v>0</v>
      </c>
      <c r="W64" s="11">
        <f>W62*W9/$H$64*W6</f>
        <v>0</v>
      </c>
      <c r="X64" s="11">
        <f>X62*X9/$H$64*X6</f>
        <v>0</v>
      </c>
      <c r="Y64" s="11">
        <f>Y62*Y9/$H$64*Y6</f>
        <v>0</v>
      </c>
      <c r="Z64" s="11">
        <f>Z62*Z9/$H$64*Z6</f>
        <v>0</v>
      </c>
      <c r="AA64" s="11">
        <f>AA62*AA9/$H$64*AA6</f>
        <v>0</v>
      </c>
      <c r="AB64" s="11">
        <f>AB62*AB9/$H$64*AB6</f>
        <v>0</v>
      </c>
      <c r="AC64" s="11">
        <f>AC62*AC9/$H$64*AC6</f>
        <v>0</v>
      </c>
      <c r="AD64" s="11">
        <f>AD62*AD9/$H$64*AD6</f>
        <v>0</v>
      </c>
      <c r="AE64" s="11">
        <f>AE62*AE9/$H$64*AE6</f>
        <v>0</v>
      </c>
      <c r="AF64" s="11">
        <f>AF62*AF9/$H$64*AF6</f>
        <v>0</v>
      </c>
      <c r="AG64" s="11">
        <f>AG62*AG9/$H$64*AG6</f>
        <v>0</v>
      </c>
      <c r="AH64" s="11">
        <f>AH62*AH9/$H$64*AH6</f>
        <v>0</v>
      </c>
      <c r="AI64" s="11">
        <f>AI62*AI9/$H$64*AI6</f>
        <v>0</v>
      </c>
      <c r="AJ64" s="11">
        <f>AJ62*AJ9/$H$64*AJ6</f>
        <v>0</v>
      </c>
      <c r="AK64" s="11">
        <f>AK62*AK9/$H$64*AK6</f>
        <v>0</v>
      </c>
      <c r="AL64" s="11">
        <f>AL62*AL9/$H$64*AL6</f>
        <v>0</v>
      </c>
      <c r="AM64" s="11">
        <f>AM62*AM9/$H$64*AM6</f>
        <v>0</v>
      </c>
      <c r="AN64" s="11">
        <f>AN62*AN9/$H$64*AN6</f>
        <v>0</v>
      </c>
      <c r="AO64" s="11">
        <f>AO62*AO9/$H$64*AO6</f>
        <v>0</v>
      </c>
      <c r="AP64" s="11">
        <f>AP62*AP9/$H$64*AP6</f>
        <v>0</v>
      </c>
      <c r="AQ64" s="11">
        <f>AQ62*AQ9/$H$64*AQ6</f>
        <v>0</v>
      </c>
      <c r="AR64" s="11">
        <f>AR62*AR9/$H$64*AR6</f>
        <v>0</v>
      </c>
      <c r="AS64" s="11">
        <f>AS62*AS9/$H$64*AS6</f>
        <v>0</v>
      </c>
      <c r="AT64" s="11">
        <f>AT62*AT9/$H$64*AT6</f>
        <v>0</v>
      </c>
      <c r="AU64" s="11">
        <f>AU62*AU9/$H$64*AU6</f>
        <v>0</v>
      </c>
      <c r="AV64" s="11">
        <f>AV62*AV9/$H$64*AV6</f>
        <v>0</v>
      </c>
      <c r="AW64" s="11">
        <f>AW62*AW9/$H$64*AW6</f>
        <v>0</v>
      </c>
      <c r="AX64" s="11">
        <f>AX62*AX9/$H$64*AX6</f>
        <v>0</v>
      </c>
      <c r="AY64" s="11">
        <f>AY62*AY9/$H$64*AY6</f>
        <v>0</v>
      </c>
      <c r="AZ64" s="11">
        <f>AZ62*AZ9/$H$64*AZ6</f>
        <v>0</v>
      </c>
      <c r="BA64" s="11">
        <f>BA62*BA9/$H$64*BA6</f>
        <v>0</v>
      </c>
      <c r="BB64" s="11">
        <f>BB62*BB9/$H$64*BB6</f>
        <v>0</v>
      </c>
      <c r="BC64" s="11">
        <f>BC62*BC9/$H$64*BC6</f>
        <v>0</v>
      </c>
      <c r="BD64" s="11">
        <f>BD62*BD9/$H$64*BD6</f>
        <v>0</v>
      </c>
      <c r="BE64" s="11">
        <f>BE62*BE9/$H$64*BE6</f>
        <v>0</v>
      </c>
      <c r="BF64" s="11">
        <f>BF62*BF9/$H$64*BF6</f>
        <v>0</v>
      </c>
      <c r="BG64" s="11">
        <f>BG62*BG9/$H$64*BG6</f>
        <v>0</v>
      </c>
      <c r="BH64" s="11">
        <f>BH62*BH9/$H$64*BH6</f>
        <v>0</v>
      </c>
      <c r="BI64" s="11">
        <f>BI62*BI9/$H$64*BI6</f>
        <v>0</v>
      </c>
      <c r="BJ64" s="11">
        <f>BJ62*BJ9/$H$64*BJ6</f>
        <v>0</v>
      </c>
      <c r="BK64" s="11">
        <f>BK62*BK9/$H$64*BK6</f>
        <v>0</v>
      </c>
      <c r="BL64" s="11">
        <f>BL62*BL9/$H$64*BL6</f>
        <v>0</v>
      </c>
      <c r="BM64" s="11">
        <f>BM62*BM9/$H$64*BM6</f>
        <v>0</v>
      </c>
      <c r="BN64" s="11">
        <f>BN62*BN9/$H$64*BN6</f>
        <v>0</v>
      </c>
      <c r="BO64" s="11">
        <f>BO62*BO9/$H$64*BO6</f>
        <v>0</v>
      </c>
      <c r="BP64" s="11">
        <f>BP62*BP9/$H$64*BP6</f>
        <v>0</v>
      </c>
      <c r="BQ64" s="11">
        <f>BQ62*BQ9/$H$64*BQ6</f>
        <v>0</v>
      </c>
      <c r="BR64" s="11">
        <f>BR62*BR9/$H$64*BR6</f>
        <v>0</v>
      </c>
      <c r="BS64" s="11">
        <f>BS62*BS9/$H$64*BS6</f>
        <v>0</v>
      </c>
      <c r="BT64" s="11">
        <f>BT62*BT9/$H$64*BT6</f>
        <v>0</v>
      </c>
      <c r="BU64" s="11">
        <f>BU62*BU9/$H$64*BU6</f>
        <v>0</v>
      </c>
      <c r="BV64" s="11">
        <f>BV62*BV9/$H$64*BV6</f>
        <v>0</v>
      </c>
      <c r="BW64" s="11">
        <f>BW62*BW9/$H$64*BW6</f>
        <v>0</v>
      </c>
      <c r="BX64" s="11">
        <f>BX62*BX9/$H$64*BX6</f>
        <v>0</v>
      </c>
      <c r="BY64" s="11">
        <f>BY62*BY9/$H$64*BY6</f>
        <v>0</v>
      </c>
      <c r="BZ64" s="11">
        <f>BZ62*BZ9/$H$64*BZ6</f>
        <v>0</v>
      </c>
      <c r="CA64" s="11">
        <f>CA62*CA9/$H$64*CA6</f>
        <v>0</v>
      </c>
      <c r="CB64" s="11">
        <f>CB62*CB9/$H$64*CB6</f>
        <v>0</v>
      </c>
      <c r="CC64" s="11">
        <f>CC62*CC9/$H$64*CC6</f>
        <v>0</v>
      </c>
      <c r="CD64" s="11">
        <f>CD62*CD9/$H$64*CD6</f>
        <v>0</v>
      </c>
      <c r="CE64" s="11">
        <f>CE62*CE9/$H$64*CE6</f>
        <v>0</v>
      </c>
      <c r="CF64" s="8">
        <f>CF62*CF9/$H$64*CF6</f>
        <v>0</v>
      </c>
      <c r="CG64" s="11">
        <f>CG62*CG9/$H$64*CG6</f>
        <v>0</v>
      </c>
      <c r="CH64" s="11">
        <f>CH62*CH9/$H$64*CH6</f>
        <v>0</v>
      </c>
      <c r="CI64" s="11">
        <f>CI62*CI9/$H$64*CI6</f>
        <v>0</v>
      </c>
      <c r="CJ64" s="11">
        <f>CJ62*CJ9/$H$64*CJ6</f>
        <v>0</v>
      </c>
      <c r="CK64" s="11">
        <f>CK62*CK9/$H$64*CK6</f>
        <v>0</v>
      </c>
      <c r="CL64" s="11">
        <f>CL62*CL9/$H$64*CL6</f>
        <v>0</v>
      </c>
      <c r="CM64" s="11">
        <f>CM62*CM9/$H$64*CM6</f>
        <v>0</v>
      </c>
      <c r="CN64" s="11">
        <f>CN62*CN9/$H$64*CN6</f>
        <v>0</v>
      </c>
      <c r="CO64" s="11">
        <f>CO62*CO9/$H$64*CO6</f>
        <v>0</v>
      </c>
      <c r="CP64" s="11">
        <f>CP62*CP9/$H$64*CP6</f>
        <v>0</v>
      </c>
      <c r="CQ64" s="11">
        <f>CQ62*CQ9/$H$64*CQ6</f>
        <v>0</v>
      </c>
      <c r="CR64" s="11">
        <f>CR62*CR9/$H$64*CR6</f>
        <v>0</v>
      </c>
      <c r="CS64" s="11">
        <f>CS62*CS9/$H$64*CS6</f>
        <v>0</v>
      </c>
      <c r="CT64" s="11">
        <f>CT62*CT9/$H$64*CT6</f>
        <v>0</v>
      </c>
      <c r="CU64" s="11">
        <f>CU62*CU9/$H$64*CU6</f>
        <v>0</v>
      </c>
      <c r="CV64" s="11">
        <f>CV62*CV9/$H$64*CV6</f>
        <v>0</v>
      </c>
      <c r="CW64" s="11">
        <f>CW62*CW9/$H$64*CW6</f>
        <v>0</v>
      </c>
      <c r="CX64" s="11">
        <f>CX62*CX9/$H$64*CX6</f>
        <v>0</v>
      </c>
      <c r="CY64" s="11">
        <f>CY62*CY9/$H$64*CY6</f>
        <v>0</v>
      </c>
      <c r="CZ64" s="11">
        <f>CZ62*CZ9/$H$64*CZ6</f>
        <v>0</v>
      </c>
      <c r="DA64" s="11">
        <f>DA62*DA9/$H$64*DA6</f>
        <v>0</v>
      </c>
      <c r="DB64" s="11">
        <f>DB62*DB9/$H$64*DB6</f>
        <v>0</v>
      </c>
      <c r="DC64" s="11">
        <f>DC62*DC9/$H$64*DC6</f>
        <v>0</v>
      </c>
      <c r="DD64" s="11">
        <f>DD62*DD9/$H$64*DD6</f>
        <v>0</v>
      </c>
      <c r="DE64" s="11">
        <f>DE62*DE9/$H$64*DE6</f>
        <v>0</v>
      </c>
      <c r="DF64" s="11">
        <f>DF62*DF9/$H$64*DF6</f>
        <v>0</v>
      </c>
      <c r="DG64" s="11">
        <f>DG62*DG9/$H$64*DG6</f>
        <v>0</v>
      </c>
      <c r="DH64" s="11">
        <f>DH62*DH9/$H$64*DH6</f>
        <v>0</v>
      </c>
      <c r="DI64" s="11">
        <f>DI62*DI9/$H$64*DI6</f>
        <v>0</v>
      </c>
      <c r="DJ64" s="11">
        <f>DJ62*DJ9/$H$64*DJ6</f>
        <v>0</v>
      </c>
      <c r="DK64" s="11">
        <f>DK62*DK9/$H$64*DK6</f>
        <v>0</v>
      </c>
      <c r="DL64" s="11">
        <f>DL62*DL9/$H$64*DL6</f>
        <v>0</v>
      </c>
      <c r="DM64" s="11">
        <f>DM62*DM9/$H$64*DM6</f>
        <v>0</v>
      </c>
      <c r="DN64" s="11">
        <f>DN62*DN9/$H$64*DN6</f>
        <v>0</v>
      </c>
      <c r="DO64" s="11">
        <f>DO62*DO9/$H$64*DO6</f>
        <v>0</v>
      </c>
      <c r="DP64" s="11">
        <f>DP62*DP9/$H$64*DP6</f>
        <v>0</v>
      </c>
      <c r="DQ64" s="11">
        <f>DQ62*DQ9/$H$64*DQ6</f>
        <v>0</v>
      </c>
      <c r="DR64" s="11">
        <f>DR62*DR9/$H$64*DR6</f>
        <v>0</v>
      </c>
      <c r="DS64" s="11">
        <f>DS62*DS9/$H$64*DS6</f>
        <v>0</v>
      </c>
      <c r="DT64" s="11">
        <f>DT62*DT9/$H$64*DT6</f>
        <v>0</v>
      </c>
      <c r="DU64" s="11">
        <f>DU62*DU9/$H$64*DU6</f>
        <v>0</v>
      </c>
      <c r="DV64" s="11">
        <f>DV62*DV9/$H$64*DV6</f>
        <v>0</v>
      </c>
      <c r="DW64" s="11">
        <f>DW62*DW9/$H$64*DW6</f>
        <v>0</v>
      </c>
      <c r="DX64" s="11">
        <f>DX62*DX9/$H$64*DX6</f>
        <v>0</v>
      </c>
      <c r="DY64" s="11">
        <f>DY62*DY9/$H$64*DY6</f>
        <v>0</v>
      </c>
      <c r="DZ64" s="11">
        <f>DZ62*DZ9/$H$64*DZ6</f>
        <v>0</v>
      </c>
      <c r="EA64" s="11">
        <f>EA62*EA9/$H$64*EA6</f>
        <v>0</v>
      </c>
      <c r="EB64" s="11">
        <f>EB62*EB9/$H$64*EB6</f>
        <v>0</v>
      </c>
      <c r="EC64" s="11">
        <f>EC62*EC9/$H$64*EC6</f>
        <v>0</v>
      </c>
      <c r="ED64" s="11">
        <f>ED62*ED9/$H$64*ED6</f>
        <v>0</v>
      </c>
      <c r="EE64" s="11">
        <f>EE62*EE9/$H$64*EE6</f>
        <v>0</v>
      </c>
      <c r="EF64" s="11">
        <f>EF62*EF9/$H$64*EF6</f>
        <v>0</v>
      </c>
      <c r="EG64" s="11">
        <f>EG62*EG9/$H$64*EG6</f>
        <v>0</v>
      </c>
      <c r="EH64" s="11">
        <f>EH62*EH9/$H$64*EH6</f>
        <v>0</v>
      </c>
      <c r="EI64" s="11">
        <f>EI62*EI9/$H$64*EI6</f>
        <v>0</v>
      </c>
      <c r="EJ64" s="11">
        <f>EJ62*EJ9/$H$64*EJ6</f>
        <v>0</v>
      </c>
      <c r="EK64" s="11">
        <f>EK62*EK9/$H$64*EK6</f>
        <v>0</v>
      </c>
      <c r="EL64" s="11">
        <f>EL62*EL9/$H$64*EL6</f>
        <v>0</v>
      </c>
      <c r="EM64" s="11">
        <f>EM62*EM9/$H$64*EM6</f>
        <v>0</v>
      </c>
      <c r="EN64" s="11">
        <f>EN62*EN9/$H$64*EN6</f>
        <v>0</v>
      </c>
      <c r="EO64" s="11">
        <f>EO62*EO9/$H$64*EO6</f>
        <v>0</v>
      </c>
      <c r="EP64" s="11">
        <f>EP62*EP9/$H$64*EP6</f>
        <v>0</v>
      </c>
      <c r="EQ64" s="11">
        <f>EQ62*EQ9/$H$64*EQ6</f>
        <v>0</v>
      </c>
      <c r="ER64" s="11">
        <f>ER62*ER9/$H$64*ER6</f>
        <v>0</v>
      </c>
      <c r="ES64" s="11">
        <f>ES62*ES9/$H$64*ES6</f>
        <v>0</v>
      </c>
      <c r="ET64" s="11">
        <f>ET62*ET9/$H$64*ET6</f>
        <v>0</v>
      </c>
      <c r="EU64" s="11">
        <f>EU62*EU9/$H$64*EU6</f>
        <v>0</v>
      </c>
      <c r="EV64" s="11">
        <f>EV62*EV9/$H$64*EV6</f>
        <v>0</v>
      </c>
      <c r="EW64" s="11">
        <f>EW62*EW9/$H$64*EW6</f>
        <v>0</v>
      </c>
      <c r="EX64" s="11">
        <f>EX62*EX9/$H$64*EX6</f>
        <v>28513365.042341303</v>
      </c>
      <c r="EY64" s="11">
        <f>EY62*EY9/$H$64*EY6</f>
        <v>0</v>
      </c>
      <c r="EZ64" s="11">
        <f>EZ62*EZ9/$H$64*EZ6</f>
        <v>0</v>
      </c>
      <c r="FA64" s="11">
        <f>FA62*FA9/$H$64*FA6</f>
        <v>0</v>
      </c>
      <c r="FB64" s="11">
        <f>FB62*FB9/$H$64*FB6</f>
        <v>0</v>
      </c>
      <c r="FC64" s="11">
        <f>FC62*FC9/$H$64*FC6</f>
        <v>0</v>
      </c>
      <c r="FD64" s="11">
        <f>FD62*FD9/$H$64*FD6</f>
        <v>0</v>
      </c>
      <c r="FE64" s="11">
        <f>FE62*FE9/$H$64*FE6</f>
        <v>0</v>
      </c>
      <c r="FF64" s="11">
        <f>FF62*FF9/$H$64*FF6</f>
        <v>0</v>
      </c>
      <c r="FG64" s="11">
        <f>FG62*FG9/$H$64*FG6</f>
        <v>0</v>
      </c>
      <c r="FH64" s="11">
        <f>FH62*FH9/$H$64*FH6</f>
        <v>0</v>
      </c>
      <c r="FI64" s="11">
        <f>FI62*FI9/$H$64*FI6</f>
        <v>0</v>
      </c>
      <c r="FJ64" s="11">
        <f>FJ62*FJ9/$H$64*FJ6</f>
        <v>0</v>
      </c>
      <c r="FK64" s="11">
        <f>FK62*FK9/$H$64*FK6</f>
        <v>0</v>
      </c>
      <c r="FL64" s="11">
        <f>FL62*FL9/$H$64*FL6</f>
        <v>0</v>
      </c>
      <c r="FM64" s="11">
        <f>FM62*FM9/$H$64*FM6</f>
        <v>0</v>
      </c>
      <c r="FN64" s="11">
        <f>FN62*FN9/$H$64*FN6</f>
        <v>0</v>
      </c>
      <c r="FO64" s="11">
        <f>FO62*FO9/$H$64*FO6</f>
        <v>0</v>
      </c>
      <c r="FP64" s="11">
        <f>FP62*FP9/$H$64*FP6</f>
        <v>0</v>
      </c>
      <c r="FQ64" s="11">
        <f>FQ62*FQ9/$H$64*FQ6</f>
        <v>0</v>
      </c>
      <c r="FR64" s="11">
        <f>FR62*FR9/$H$64*FR6</f>
        <v>0</v>
      </c>
      <c r="FS64" s="11">
        <f>FS62*FS9/$H$64*FS6</f>
        <v>0</v>
      </c>
      <c r="FT64" s="11">
        <f>FT62*FT9/$H$64*FT6</f>
        <v>0</v>
      </c>
      <c r="FU64" s="11">
        <f>FU62*FU9/$H$64*FU6</f>
        <v>0</v>
      </c>
      <c r="FV64" s="11">
        <f>FV62*FV9/$H$64*FV6</f>
        <v>0</v>
      </c>
      <c r="FW64" s="11">
        <f>FW62*FW9/$H$64*FW6</f>
        <v>0</v>
      </c>
    </row>
    <row r="66" spans="1:179" x14ac:dyDescent="0.35">
      <c r="A66" s="3" t="s">
        <v>114</v>
      </c>
    </row>
    <row r="68" spans="1:179" x14ac:dyDescent="0.35">
      <c r="B68" s="4" t="s">
        <v>115</v>
      </c>
    </row>
    <row r="69" spans="1:179" x14ac:dyDescent="0.35">
      <c r="C69" s="5" t="s">
        <v>116</v>
      </c>
      <c r="L69" s="11">
        <f>K71</f>
        <v>0</v>
      </c>
      <c r="M69" s="11">
        <f t="shared" ref="M69:BX69" si="307">L71</f>
        <v>236666.66666666666</v>
      </c>
      <c r="N69" s="11">
        <f t="shared" si="307"/>
        <v>473333.33333333331</v>
      </c>
      <c r="O69" s="11">
        <f t="shared" si="307"/>
        <v>710000</v>
      </c>
      <c r="P69" s="11">
        <f t="shared" si="307"/>
        <v>803333.33333333337</v>
      </c>
      <c r="Q69" s="11">
        <f t="shared" si="307"/>
        <v>896666.66666666674</v>
      </c>
      <c r="R69" s="11">
        <f t="shared" si="307"/>
        <v>990000.00000000012</v>
      </c>
      <c r="S69" s="11">
        <f t="shared" si="307"/>
        <v>1083333.3333333335</v>
      </c>
      <c r="T69" s="11">
        <f t="shared" si="307"/>
        <v>1176666.6666666667</v>
      </c>
      <c r="U69" s="11">
        <f t="shared" si="307"/>
        <v>1270000</v>
      </c>
      <c r="V69" s="11">
        <f t="shared" si="307"/>
        <v>1363333.3333333333</v>
      </c>
      <c r="W69" s="11">
        <f t="shared" si="307"/>
        <v>1456666.6666666665</v>
      </c>
      <c r="X69" s="11">
        <f t="shared" si="307"/>
        <v>1549999.9999999998</v>
      </c>
      <c r="Y69" s="11">
        <f t="shared" si="307"/>
        <v>1643333.333333333</v>
      </c>
      <c r="Z69" s="11">
        <f t="shared" si="307"/>
        <v>1736666.6666666663</v>
      </c>
      <c r="AA69" s="11">
        <f t="shared" si="307"/>
        <v>1829999.9999999995</v>
      </c>
      <c r="AB69" s="11">
        <f t="shared" si="307"/>
        <v>2156666.666666666</v>
      </c>
      <c r="AC69" s="11">
        <f t="shared" si="307"/>
        <v>2483333.3333333326</v>
      </c>
      <c r="AD69" s="11">
        <f t="shared" si="307"/>
        <v>2809999.9999999991</v>
      </c>
      <c r="AE69" s="11">
        <f t="shared" si="307"/>
        <v>3136666.6666666656</v>
      </c>
      <c r="AF69" s="11">
        <f t="shared" si="307"/>
        <v>3463333.3333333321</v>
      </c>
      <c r="AG69" s="11">
        <f t="shared" si="307"/>
        <v>3789999.9999999986</v>
      </c>
      <c r="AH69" s="11">
        <f t="shared" si="307"/>
        <v>4116666.6666666651</v>
      </c>
      <c r="AI69" s="11">
        <f t="shared" si="307"/>
        <v>4443333.3333333321</v>
      </c>
      <c r="AJ69" s="11">
        <f t="shared" si="307"/>
        <v>4769999.9999999991</v>
      </c>
      <c r="AK69" s="11">
        <f t="shared" si="307"/>
        <v>5096666.666666666</v>
      </c>
      <c r="AL69" s="11">
        <f t="shared" si="307"/>
        <v>5423333.333333333</v>
      </c>
      <c r="AM69" s="11">
        <f t="shared" si="307"/>
        <v>5750000</v>
      </c>
      <c r="AN69" s="11">
        <f t="shared" si="307"/>
        <v>6216666.666666667</v>
      </c>
      <c r="AO69" s="11">
        <f t="shared" si="307"/>
        <v>6683333.333333334</v>
      </c>
      <c r="AP69" s="11">
        <f t="shared" si="307"/>
        <v>7150000.0000000009</v>
      </c>
      <c r="AQ69" s="11">
        <f t="shared" si="307"/>
        <v>7616666.6666666679</v>
      </c>
      <c r="AR69" s="11">
        <f t="shared" si="307"/>
        <v>8083333.3333333349</v>
      </c>
      <c r="AS69" s="11">
        <f t="shared" si="307"/>
        <v>8550000.0000000019</v>
      </c>
      <c r="AT69" s="11">
        <f t="shared" si="307"/>
        <v>9016666.6666666679</v>
      </c>
      <c r="AU69" s="11">
        <f t="shared" si="307"/>
        <v>9483333.333333334</v>
      </c>
      <c r="AV69" s="11">
        <f t="shared" si="307"/>
        <v>9950000</v>
      </c>
      <c r="AW69" s="11">
        <f t="shared" si="307"/>
        <v>10416666.666666666</v>
      </c>
      <c r="AX69" s="11">
        <f t="shared" si="307"/>
        <v>10883333.333333332</v>
      </c>
      <c r="AY69" s="11">
        <f t="shared" si="307"/>
        <v>11349999.999999998</v>
      </c>
      <c r="AZ69" s="11">
        <f t="shared" si="307"/>
        <v>11489999.999999998</v>
      </c>
      <c r="BA69" s="11">
        <f t="shared" si="307"/>
        <v>11629999.999999998</v>
      </c>
      <c r="BB69" s="11">
        <f t="shared" si="307"/>
        <v>11769999.999999998</v>
      </c>
      <c r="BC69" s="11">
        <f t="shared" si="307"/>
        <v>11909999.999999998</v>
      </c>
      <c r="BD69" s="11">
        <f t="shared" si="307"/>
        <v>11909999.999999998</v>
      </c>
      <c r="BE69" s="11">
        <f t="shared" si="307"/>
        <v>11909999.999999998</v>
      </c>
      <c r="BF69" s="11">
        <f t="shared" si="307"/>
        <v>11909999.999999998</v>
      </c>
      <c r="BG69" s="11">
        <f t="shared" si="307"/>
        <v>11909999.999999998</v>
      </c>
      <c r="BH69" s="11">
        <f t="shared" si="307"/>
        <v>11909999.999999998</v>
      </c>
      <c r="BI69" s="11">
        <f t="shared" si="307"/>
        <v>11909999.999999998</v>
      </c>
      <c r="BJ69" s="11">
        <f t="shared" si="307"/>
        <v>11909999.999999998</v>
      </c>
      <c r="BK69" s="11">
        <f t="shared" si="307"/>
        <v>11909999.999999998</v>
      </c>
      <c r="BL69" s="11">
        <f t="shared" si="307"/>
        <v>11909999.999999998</v>
      </c>
      <c r="BM69" s="11">
        <f t="shared" si="307"/>
        <v>11909999.999999998</v>
      </c>
      <c r="BN69" s="11">
        <f t="shared" si="307"/>
        <v>11909999.999999998</v>
      </c>
      <c r="BO69" s="11">
        <f t="shared" si="307"/>
        <v>11909999.999999998</v>
      </c>
      <c r="BP69" s="11">
        <f t="shared" si="307"/>
        <v>11909999.999999998</v>
      </c>
      <c r="BQ69" s="11">
        <f t="shared" si="307"/>
        <v>11909999.999999998</v>
      </c>
      <c r="BR69" s="11">
        <f t="shared" si="307"/>
        <v>11909999.999999998</v>
      </c>
      <c r="BS69" s="11">
        <f t="shared" si="307"/>
        <v>11909999.999999998</v>
      </c>
      <c r="BT69" s="11">
        <f t="shared" si="307"/>
        <v>11909999.999999998</v>
      </c>
      <c r="BU69" s="11">
        <f t="shared" si="307"/>
        <v>11909999.999999998</v>
      </c>
      <c r="BV69" s="11">
        <f t="shared" si="307"/>
        <v>11909999.999999998</v>
      </c>
      <c r="BW69" s="11">
        <f t="shared" si="307"/>
        <v>11909999.999999998</v>
      </c>
      <c r="BX69" s="11">
        <f t="shared" si="307"/>
        <v>11909999.999999998</v>
      </c>
      <c r="BY69" s="11">
        <f t="shared" ref="BY69:DG69" si="308">BX71</f>
        <v>11909999.999999998</v>
      </c>
      <c r="BZ69" s="11">
        <f t="shared" si="308"/>
        <v>11909999.999999998</v>
      </c>
      <c r="CA69" s="11">
        <f t="shared" si="308"/>
        <v>11909999.999999998</v>
      </c>
      <c r="CB69" s="11">
        <f t="shared" si="308"/>
        <v>11909999.999999998</v>
      </c>
      <c r="CC69" s="11">
        <f t="shared" si="308"/>
        <v>11909999.999999998</v>
      </c>
      <c r="CD69" s="11">
        <f t="shared" si="308"/>
        <v>11909999.999999998</v>
      </c>
      <c r="CE69" s="11">
        <f t="shared" si="308"/>
        <v>11909999.999999998</v>
      </c>
      <c r="CF69" s="11">
        <f t="shared" si="308"/>
        <v>11909999.999999998</v>
      </c>
      <c r="CG69" s="11">
        <f t="shared" si="308"/>
        <v>11909999.999999998</v>
      </c>
      <c r="CH69" s="11">
        <f t="shared" si="308"/>
        <v>11909999.999999998</v>
      </c>
      <c r="CI69" s="11">
        <f t="shared" si="308"/>
        <v>11909999.999999998</v>
      </c>
      <c r="CJ69" s="11">
        <f t="shared" si="308"/>
        <v>11909999.999999998</v>
      </c>
      <c r="CK69" s="11">
        <f t="shared" si="308"/>
        <v>11909999.999999998</v>
      </c>
      <c r="CL69" s="11">
        <f t="shared" si="308"/>
        <v>11909999.999999998</v>
      </c>
      <c r="CM69" s="11">
        <f t="shared" si="308"/>
        <v>11909999.999999998</v>
      </c>
      <c r="CN69" s="11">
        <f t="shared" si="308"/>
        <v>11909999.999999998</v>
      </c>
      <c r="CO69" s="11">
        <f t="shared" si="308"/>
        <v>11909999.999999998</v>
      </c>
      <c r="CP69" s="11">
        <f t="shared" si="308"/>
        <v>11909999.999999998</v>
      </c>
      <c r="CQ69" s="11">
        <f t="shared" si="308"/>
        <v>11909999.999999998</v>
      </c>
      <c r="CR69" s="11">
        <f t="shared" si="308"/>
        <v>11909999.999999998</v>
      </c>
      <c r="CS69" s="11">
        <f t="shared" si="308"/>
        <v>11909999.999999998</v>
      </c>
      <c r="CT69" s="11">
        <f t="shared" si="308"/>
        <v>11909999.999999998</v>
      </c>
      <c r="CU69" s="11">
        <f t="shared" si="308"/>
        <v>11909999.999999998</v>
      </c>
      <c r="CV69" s="11">
        <f t="shared" si="308"/>
        <v>11909999.999999998</v>
      </c>
      <c r="CW69" s="11">
        <f t="shared" si="308"/>
        <v>11909999.999999998</v>
      </c>
      <c r="CX69" s="11">
        <f t="shared" si="308"/>
        <v>11909999.999999998</v>
      </c>
      <c r="CY69" s="11">
        <f t="shared" si="308"/>
        <v>11909999.999999998</v>
      </c>
      <c r="CZ69" s="11">
        <f t="shared" si="308"/>
        <v>11909999.999999998</v>
      </c>
      <c r="DA69" s="11">
        <f t="shared" si="308"/>
        <v>11909999.999999998</v>
      </c>
      <c r="DB69" s="11">
        <f t="shared" si="308"/>
        <v>11909999.999999998</v>
      </c>
      <c r="DC69" s="11">
        <f t="shared" si="308"/>
        <v>11909999.999999998</v>
      </c>
      <c r="DD69" s="11">
        <f t="shared" si="308"/>
        <v>11909999.999999998</v>
      </c>
      <c r="DE69" s="11">
        <f t="shared" si="308"/>
        <v>11909999.999999998</v>
      </c>
      <c r="DF69" s="11">
        <f t="shared" si="308"/>
        <v>11909999.999999998</v>
      </c>
      <c r="DG69" s="11">
        <f t="shared" si="308"/>
        <v>11909999.999999998</v>
      </c>
      <c r="DH69" s="11">
        <f t="shared" ref="DH69:FS69" si="309">DG71</f>
        <v>11909999.999999998</v>
      </c>
      <c r="DI69" s="11">
        <f t="shared" si="309"/>
        <v>11909999.999999998</v>
      </c>
      <c r="DJ69" s="11">
        <f t="shared" si="309"/>
        <v>11909999.999999998</v>
      </c>
      <c r="DK69" s="11">
        <f t="shared" si="309"/>
        <v>11909999.999999998</v>
      </c>
      <c r="DL69" s="11">
        <f t="shared" si="309"/>
        <v>11909999.999999998</v>
      </c>
      <c r="DM69" s="11">
        <f t="shared" si="309"/>
        <v>11909999.999999998</v>
      </c>
      <c r="DN69" s="11">
        <f t="shared" si="309"/>
        <v>11909999.999999998</v>
      </c>
      <c r="DO69" s="11">
        <f t="shared" si="309"/>
        <v>11909999.999999998</v>
      </c>
      <c r="DP69" s="11">
        <f t="shared" si="309"/>
        <v>11909999.999999998</v>
      </c>
      <c r="DQ69" s="11">
        <f t="shared" si="309"/>
        <v>11909999.999999998</v>
      </c>
      <c r="DR69" s="11">
        <f t="shared" si="309"/>
        <v>11909999.999999998</v>
      </c>
      <c r="DS69" s="11">
        <f t="shared" si="309"/>
        <v>11909999.999999998</v>
      </c>
      <c r="DT69" s="11">
        <f t="shared" si="309"/>
        <v>11909999.999999998</v>
      </c>
      <c r="DU69" s="11">
        <f t="shared" si="309"/>
        <v>11909999.999999998</v>
      </c>
      <c r="DV69" s="11">
        <f t="shared" si="309"/>
        <v>11909999.999999998</v>
      </c>
      <c r="DW69" s="11">
        <f t="shared" si="309"/>
        <v>11909999.999999998</v>
      </c>
      <c r="DX69" s="11">
        <f t="shared" si="309"/>
        <v>11909999.999999998</v>
      </c>
      <c r="DY69" s="11">
        <f t="shared" si="309"/>
        <v>11909999.999999998</v>
      </c>
      <c r="DZ69" s="11">
        <f t="shared" si="309"/>
        <v>11909999.999999998</v>
      </c>
      <c r="EA69" s="11">
        <f t="shared" si="309"/>
        <v>11909999.999999998</v>
      </c>
      <c r="EB69" s="11">
        <f t="shared" si="309"/>
        <v>11909999.999999998</v>
      </c>
      <c r="EC69" s="11">
        <f t="shared" si="309"/>
        <v>11909999.999999998</v>
      </c>
      <c r="ED69" s="11">
        <f t="shared" si="309"/>
        <v>11909999.999999998</v>
      </c>
      <c r="EE69" s="11">
        <f t="shared" si="309"/>
        <v>11909999.999999998</v>
      </c>
      <c r="EF69" s="11">
        <f t="shared" si="309"/>
        <v>11909999.999999998</v>
      </c>
      <c r="EG69" s="11">
        <f t="shared" si="309"/>
        <v>11909999.999999998</v>
      </c>
      <c r="EH69" s="11">
        <f t="shared" si="309"/>
        <v>11909999.999999998</v>
      </c>
      <c r="EI69" s="11">
        <f t="shared" si="309"/>
        <v>11909999.999999998</v>
      </c>
      <c r="EJ69" s="11">
        <f t="shared" si="309"/>
        <v>11909999.999999998</v>
      </c>
      <c r="EK69" s="11">
        <f t="shared" si="309"/>
        <v>11909999.999999998</v>
      </c>
      <c r="EL69" s="11">
        <f t="shared" si="309"/>
        <v>11909999.999999998</v>
      </c>
      <c r="EM69" s="11">
        <f t="shared" si="309"/>
        <v>11909999.999999998</v>
      </c>
      <c r="EN69" s="11">
        <f t="shared" si="309"/>
        <v>11909999.999999998</v>
      </c>
      <c r="EO69" s="11">
        <f t="shared" si="309"/>
        <v>11909999.999999998</v>
      </c>
      <c r="EP69" s="11">
        <f t="shared" si="309"/>
        <v>11909999.999999998</v>
      </c>
      <c r="EQ69" s="11">
        <f t="shared" si="309"/>
        <v>11909999.999999998</v>
      </c>
      <c r="ER69" s="11">
        <f t="shared" si="309"/>
        <v>11909999.999999998</v>
      </c>
      <c r="ES69" s="11">
        <f t="shared" si="309"/>
        <v>11909999.999999998</v>
      </c>
      <c r="ET69" s="11">
        <f t="shared" si="309"/>
        <v>11909999.999999998</v>
      </c>
      <c r="EU69" s="11">
        <f t="shared" si="309"/>
        <v>11909999.999999998</v>
      </c>
      <c r="EV69" s="11">
        <f t="shared" si="309"/>
        <v>11909999.999999998</v>
      </c>
      <c r="EW69" s="11">
        <f t="shared" si="309"/>
        <v>11909999.999999998</v>
      </c>
      <c r="EX69" s="11">
        <f t="shared" si="309"/>
        <v>11909999.999999998</v>
      </c>
      <c r="EY69" s="11">
        <f t="shared" si="309"/>
        <v>11909999.999999998</v>
      </c>
      <c r="EZ69" s="11">
        <f t="shared" si="309"/>
        <v>11909999.999999998</v>
      </c>
      <c r="FA69" s="11">
        <f t="shared" si="309"/>
        <v>11909999.999999998</v>
      </c>
      <c r="FB69" s="11">
        <f t="shared" si="309"/>
        <v>11909999.999999998</v>
      </c>
      <c r="FC69" s="11">
        <f t="shared" si="309"/>
        <v>11909999.999999998</v>
      </c>
      <c r="FD69" s="11">
        <f t="shared" si="309"/>
        <v>11909999.999999998</v>
      </c>
      <c r="FE69" s="11">
        <f t="shared" si="309"/>
        <v>11909999.999999998</v>
      </c>
      <c r="FF69" s="11">
        <f t="shared" si="309"/>
        <v>11909999.999999998</v>
      </c>
      <c r="FG69" s="11">
        <f t="shared" si="309"/>
        <v>11909999.999999998</v>
      </c>
      <c r="FH69" s="11">
        <f t="shared" si="309"/>
        <v>11909999.999999998</v>
      </c>
      <c r="FI69" s="11">
        <f t="shared" si="309"/>
        <v>11909999.999999998</v>
      </c>
      <c r="FJ69" s="11">
        <f t="shared" si="309"/>
        <v>11909999.999999998</v>
      </c>
      <c r="FK69" s="11">
        <f t="shared" si="309"/>
        <v>11909999.999999998</v>
      </c>
      <c r="FL69" s="11">
        <f t="shared" si="309"/>
        <v>11909999.999999998</v>
      </c>
      <c r="FM69" s="11">
        <f t="shared" si="309"/>
        <v>11909999.999999998</v>
      </c>
      <c r="FN69" s="11">
        <f t="shared" si="309"/>
        <v>11909999.999999998</v>
      </c>
      <c r="FO69" s="11">
        <f t="shared" si="309"/>
        <v>11909999.999999998</v>
      </c>
      <c r="FP69" s="11">
        <f t="shared" si="309"/>
        <v>11909999.999999998</v>
      </c>
      <c r="FQ69" s="11">
        <f t="shared" si="309"/>
        <v>11909999.999999998</v>
      </c>
      <c r="FR69" s="11">
        <f t="shared" si="309"/>
        <v>11909999.999999998</v>
      </c>
      <c r="FS69" s="11">
        <f t="shared" si="309"/>
        <v>11909999.999999998</v>
      </c>
      <c r="FT69" s="11">
        <f t="shared" ref="FT69:FW69" si="310">FS71</f>
        <v>11909999.999999998</v>
      </c>
      <c r="FU69" s="11">
        <f t="shared" si="310"/>
        <v>11909999.999999998</v>
      </c>
      <c r="FV69" s="11">
        <f t="shared" si="310"/>
        <v>11909999.999999998</v>
      </c>
      <c r="FW69" s="11">
        <f t="shared" si="310"/>
        <v>11909999.999999998</v>
      </c>
    </row>
    <row r="70" spans="1:179" x14ac:dyDescent="0.35">
      <c r="C70" s="5" t="s">
        <v>117</v>
      </c>
      <c r="L70" s="11">
        <f>L19+L21</f>
        <v>236666.66666666666</v>
      </c>
      <c r="M70" s="11">
        <f t="shared" ref="M70:BX70" si="311">M19+M21</f>
        <v>236666.66666666666</v>
      </c>
      <c r="N70" s="11">
        <f t="shared" si="311"/>
        <v>236666.66666666666</v>
      </c>
      <c r="O70" s="11">
        <f t="shared" si="311"/>
        <v>93333.333333333328</v>
      </c>
      <c r="P70" s="11">
        <f t="shared" si="311"/>
        <v>93333.333333333328</v>
      </c>
      <c r="Q70" s="11">
        <f t="shared" si="311"/>
        <v>93333.333333333328</v>
      </c>
      <c r="R70" s="11">
        <f t="shared" si="311"/>
        <v>93333.333333333328</v>
      </c>
      <c r="S70" s="11">
        <f t="shared" si="311"/>
        <v>93333.333333333328</v>
      </c>
      <c r="T70" s="11">
        <f t="shared" si="311"/>
        <v>93333.333333333328</v>
      </c>
      <c r="U70" s="11">
        <f t="shared" si="311"/>
        <v>93333.333333333328</v>
      </c>
      <c r="V70" s="11">
        <f t="shared" si="311"/>
        <v>93333.333333333328</v>
      </c>
      <c r="W70" s="11">
        <f t="shared" si="311"/>
        <v>93333.333333333328</v>
      </c>
      <c r="X70" s="11">
        <f t="shared" si="311"/>
        <v>93333.333333333328</v>
      </c>
      <c r="Y70" s="11">
        <f t="shared" si="311"/>
        <v>93333.333333333328</v>
      </c>
      <c r="Z70" s="11">
        <f t="shared" si="311"/>
        <v>93333.333333333328</v>
      </c>
      <c r="AA70" s="11">
        <f t="shared" si="311"/>
        <v>326666.66666666663</v>
      </c>
      <c r="AB70" s="11">
        <f t="shared" si="311"/>
        <v>326666.66666666663</v>
      </c>
      <c r="AC70" s="11">
        <f t="shared" si="311"/>
        <v>326666.66666666663</v>
      </c>
      <c r="AD70" s="11">
        <f t="shared" si="311"/>
        <v>326666.66666666663</v>
      </c>
      <c r="AE70" s="11">
        <f t="shared" si="311"/>
        <v>326666.66666666663</v>
      </c>
      <c r="AF70" s="11">
        <f t="shared" si="311"/>
        <v>326666.66666666663</v>
      </c>
      <c r="AG70" s="11">
        <f t="shared" si="311"/>
        <v>326666.66666666663</v>
      </c>
      <c r="AH70" s="11">
        <f t="shared" si="311"/>
        <v>326666.66666666663</v>
      </c>
      <c r="AI70" s="11">
        <f t="shared" si="311"/>
        <v>326666.66666666663</v>
      </c>
      <c r="AJ70" s="11">
        <f t="shared" si="311"/>
        <v>326666.66666666663</v>
      </c>
      <c r="AK70" s="11">
        <f t="shared" si="311"/>
        <v>326666.66666666663</v>
      </c>
      <c r="AL70" s="11">
        <f t="shared" si="311"/>
        <v>326666.66666666663</v>
      </c>
      <c r="AM70" s="11">
        <f t="shared" si="311"/>
        <v>466666.66666666663</v>
      </c>
      <c r="AN70" s="11">
        <f t="shared" si="311"/>
        <v>466666.66666666663</v>
      </c>
      <c r="AO70" s="11">
        <f t="shared" si="311"/>
        <v>466666.66666666663</v>
      </c>
      <c r="AP70" s="11">
        <f t="shared" si="311"/>
        <v>466666.66666666663</v>
      </c>
      <c r="AQ70" s="11">
        <f t="shared" si="311"/>
        <v>466666.66666666663</v>
      </c>
      <c r="AR70" s="11">
        <f t="shared" si="311"/>
        <v>466666.66666666663</v>
      </c>
      <c r="AS70" s="11">
        <f t="shared" si="311"/>
        <v>466666.66666666663</v>
      </c>
      <c r="AT70" s="11">
        <f t="shared" si="311"/>
        <v>466666.66666666663</v>
      </c>
      <c r="AU70" s="11">
        <f t="shared" si="311"/>
        <v>466666.66666666663</v>
      </c>
      <c r="AV70" s="11">
        <f t="shared" si="311"/>
        <v>466666.66666666663</v>
      </c>
      <c r="AW70" s="11">
        <f t="shared" si="311"/>
        <v>466666.66666666663</v>
      </c>
      <c r="AX70" s="11">
        <f t="shared" si="311"/>
        <v>466666.66666666663</v>
      </c>
      <c r="AY70" s="11">
        <f t="shared" si="311"/>
        <v>140000</v>
      </c>
      <c r="AZ70" s="11">
        <f t="shared" si="311"/>
        <v>140000</v>
      </c>
      <c r="BA70" s="11">
        <f t="shared" si="311"/>
        <v>140000</v>
      </c>
      <c r="BB70" s="11">
        <f t="shared" si="311"/>
        <v>140000</v>
      </c>
      <c r="BC70" s="11">
        <f t="shared" si="311"/>
        <v>0</v>
      </c>
      <c r="BD70" s="11">
        <f t="shared" si="311"/>
        <v>0</v>
      </c>
      <c r="BE70" s="11">
        <f t="shared" si="311"/>
        <v>0</v>
      </c>
      <c r="BF70" s="11">
        <f t="shared" si="311"/>
        <v>0</v>
      </c>
      <c r="BG70" s="11">
        <f t="shared" si="311"/>
        <v>0</v>
      </c>
      <c r="BH70" s="11">
        <f t="shared" si="311"/>
        <v>0</v>
      </c>
      <c r="BI70" s="11">
        <f t="shared" si="311"/>
        <v>0</v>
      </c>
      <c r="BJ70" s="11">
        <f t="shared" si="311"/>
        <v>0</v>
      </c>
      <c r="BK70" s="11">
        <f t="shared" si="311"/>
        <v>0</v>
      </c>
      <c r="BL70" s="11">
        <f t="shared" si="311"/>
        <v>0</v>
      </c>
      <c r="BM70" s="11">
        <f t="shared" si="311"/>
        <v>0</v>
      </c>
      <c r="BN70" s="11">
        <f t="shared" si="311"/>
        <v>0</v>
      </c>
      <c r="BO70" s="11">
        <f t="shared" si="311"/>
        <v>0</v>
      </c>
      <c r="BP70" s="11">
        <f t="shared" si="311"/>
        <v>0</v>
      </c>
      <c r="BQ70" s="11">
        <f t="shared" si="311"/>
        <v>0</v>
      </c>
      <c r="BR70" s="11">
        <f t="shared" si="311"/>
        <v>0</v>
      </c>
      <c r="BS70" s="11">
        <f t="shared" si="311"/>
        <v>0</v>
      </c>
      <c r="BT70" s="11">
        <f t="shared" si="311"/>
        <v>0</v>
      </c>
      <c r="BU70" s="11">
        <f t="shared" si="311"/>
        <v>0</v>
      </c>
      <c r="BV70" s="11">
        <f t="shared" si="311"/>
        <v>0</v>
      </c>
      <c r="BW70" s="11">
        <f t="shared" si="311"/>
        <v>0</v>
      </c>
      <c r="BX70" s="11">
        <f t="shared" si="311"/>
        <v>0</v>
      </c>
      <c r="BY70" s="11">
        <f t="shared" ref="BY70:DG70" si="312">BY19+BY21</f>
        <v>0</v>
      </c>
      <c r="BZ70" s="11">
        <f t="shared" si="312"/>
        <v>0</v>
      </c>
      <c r="CA70" s="11">
        <f t="shared" si="312"/>
        <v>0</v>
      </c>
      <c r="CB70" s="11">
        <f t="shared" si="312"/>
        <v>0</v>
      </c>
      <c r="CC70" s="11">
        <f t="shared" si="312"/>
        <v>0</v>
      </c>
      <c r="CD70" s="11">
        <f t="shared" si="312"/>
        <v>0</v>
      </c>
      <c r="CE70" s="11">
        <f t="shared" si="312"/>
        <v>0</v>
      </c>
      <c r="CF70" s="11">
        <f t="shared" si="312"/>
        <v>0</v>
      </c>
      <c r="CG70" s="11">
        <f t="shared" si="312"/>
        <v>0</v>
      </c>
      <c r="CH70" s="11">
        <f t="shared" si="312"/>
        <v>0</v>
      </c>
      <c r="CI70" s="11">
        <f t="shared" si="312"/>
        <v>0</v>
      </c>
      <c r="CJ70" s="11">
        <f t="shared" si="312"/>
        <v>0</v>
      </c>
      <c r="CK70" s="11">
        <f t="shared" si="312"/>
        <v>0</v>
      </c>
      <c r="CL70" s="11">
        <f t="shared" si="312"/>
        <v>0</v>
      </c>
      <c r="CM70" s="11">
        <f t="shared" si="312"/>
        <v>0</v>
      </c>
      <c r="CN70" s="11">
        <f t="shared" si="312"/>
        <v>0</v>
      </c>
      <c r="CO70" s="11">
        <f t="shared" si="312"/>
        <v>0</v>
      </c>
      <c r="CP70" s="11">
        <f t="shared" si="312"/>
        <v>0</v>
      </c>
      <c r="CQ70" s="11">
        <f t="shared" si="312"/>
        <v>0</v>
      </c>
      <c r="CR70" s="11">
        <f t="shared" si="312"/>
        <v>0</v>
      </c>
      <c r="CS70" s="11">
        <f t="shared" si="312"/>
        <v>0</v>
      </c>
      <c r="CT70" s="11">
        <f t="shared" si="312"/>
        <v>0</v>
      </c>
      <c r="CU70" s="11">
        <f t="shared" si="312"/>
        <v>0</v>
      </c>
      <c r="CV70" s="11">
        <f t="shared" si="312"/>
        <v>0</v>
      </c>
      <c r="CW70" s="11">
        <f t="shared" si="312"/>
        <v>0</v>
      </c>
      <c r="CX70" s="11">
        <f t="shared" si="312"/>
        <v>0</v>
      </c>
      <c r="CY70" s="11">
        <f t="shared" si="312"/>
        <v>0</v>
      </c>
      <c r="CZ70" s="11">
        <f t="shared" si="312"/>
        <v>0</v>
      </c>
      <c r="DA70" s="11">
        <f t="shared" si="312"/>
        <v>0</v>
      </c>
      <c r="DB70" s="11">
        <f t="shared" si="312"/>
        <v>0</v>
      </c>
      <c r="DC70" s="11">
        <f t="shared" si="312"/>
        <v>0</v>
      </c>
      <c r="DD70" s="11">
        <f t="shared" si="312"/>
        <v>0</v>
      </c>
      <c r="DE70" s="11">
        <f t="shared" si="312"/>
        <v>0</v>
      </c>
      <c r="DF70" s="11">
        <f t="shared" si="312"/>
        <v>0</v>
      </c>
      <c r="DG70" s="11">
        <f t="shared" si="312"/>
        <v>0</v>
      </c>
      <c r="DH70" s="11">
        <f t="shared" ref="DH70:FS70" si="313">DH19+DH21</f>
        <v>0</v>
      </c>
      <c r="DI70" s="11">
        <f t="shared" si="313"/>
        <v>0</v>
      </c>
      <c r="DJ70" s="11">
        <f t="shared" si="313"/>
        <v>0</v>
      </c>
      <c r="DK70" s="11">
        <f t="shared" si="313"/>
        <v>0</v>
      </c>
      <c r="DL70" s="11">
        <f t="shared" si="313"/>
        <v>0</v>
      </c>
      <c r="DM70" s="11">
        <f t="shared" si="313"/>
        <v>0</v>
      </c>
      <c r="DN70" s="11">
        <f t="shared" si="313"/>
        <v>0</v>
      </c>
      <c r="DO70" s="11">
        <f t="shared" si="313"/>
        <v>0</v>
      </c>
      <c r="DP70" s="11">
        <f t="shared" si="313"/>
        <v>0</v>
      </c>
      <c r="DQ70" s="11">
        <f t="shared" si="313"/>
        <v>0</v>
      </c>
      <c r="DR70" s="11">
        <f t="shared" si="313"/>
        <v>0</v>
      </c>
      <c r="DS70" s="11">
        <f t="shared" si="313"/>
        <v>0</v>
      </c>
      <c r="DT70" s="11">
        <f t="shared" si="313"/>
        <v>0</v>
      </c>
      <c r="DU70" s="11">
        <f t="shared" si="313"/>
        <v>0</v>
      </c>
      <c r="DV70" s="11">
        <f t="shared" si="313"/>
        <v>0</v>
      </c>
      <c r="DW70" s="11">
        <f t="shared" si="313"/>
        <v>0</v>
      </c>
      <c r="DX70" s="11">
        <f t="shared" si="313"/>
        <v>0</v>
      </c>
      <c r="DY70" s="11">
        <f t="shared" si="313"/>
        <v>0</v>
      </c>
      <c r="DZ70" s="11">
        <f t="shared" si="313"/>
        <v>0</v>
      </c>
      <c r="EA70" s="11">
        <f t="shared" si="313"/>
        <v>0</v>
      </c>
      <c r="EB70" s="11">
        <f t="shared" si="313"/>
        <v>0</v>
      </c>
      <c r="EC70" s="11">
        <f t="shared" si="313"/>
        <v>0</v>
      </c>
      <c r="ED70" s="11">
        <f t="shared" si="313"/>
        <v>0</v>
      </c>
      <c r="EE70" s="11">
        <f t="shared" si="313"/>
        <v>0</v>
      </c>
      <c r="EF70" s="11">
        <f t="shared" si="313"/>
        <v>0</v>
      </c>
      <c r="EG70" s="11">
        <f t="shared" si="313"/>
        <v>0</v>
      </c>
      <c r="EH70" s="11">
        <f t="shared" si="313"/>
        <v>0</v>
      </c>
      <c r="EI70" s="11">
        <f t="shared" si="313"/>
        <v>0</v>
      </c>
      <c r="EJ70" s="11">
        <f t="shared" si="313"/>
        <v>0</v>
      </c>
      <c r="EK70" s="11">
        <f t="shared" si="313"/>
        <v>0</v>
      </c>
      <c r="EL70" s="11">
        <f t="shared" si="313"/>
        <v>0</v>
      </c>
      <c r="EM70" s="11">
        <f t="shared" si="313"/>
        <v>0</v>
      </c>
      <c r="EN70" s="11">
        <f t="shared" si="313"/>
        <v>0</v>
      </c>
      <c r="EO70" s="11">
        <f t="shared" si="313"/>
        <v>0</v>
      </c>
      <c r="EP70" s="11">
        <f t="shared" si="313"/>
        <v>0</v>
      </c>
      <c r="EQ70" s="11">
        <f t="shared" si="313"/>
        <v>0</v>
      </c>
      <c r="ER70" s="11">
        <f t="shared" si="313"/>
        <v>0</v>
      </c>
      <c r="ES70" s="11">
        <f t="shared" si="313"/>
        <v>0</v>
      </c>
      <c r="ET70" s="11">
        <f t="shared" si="313"/>
        <v>0</v>
      </c>
      <c r="EU70" s="11">
        <f t="shared" si="313"/>
        <v>0</v>
      </c>
      <c r="EV70" s="11">
        <f t="shared" si="313"/>
        <v>0</v>
      </c>
      <c r="EW70" s="11">
        <f t="shared" si="313"/>
        <v>0</v>
      </c>
      <c r="EX70" s="11">
        <f t="shared" si="313"/>
        <v>0</v>
      </c>
      <c r="EY70" s="11">
        <f t="shared" si="313"/>
        <v>0</v>
      </c>
      <c r="EZ70" s="11">
        <f t="shared" si="313"/>
        <v>0</v>
      </c>
      <c r="FA70" s="11">
        <f t="shared" si="313"/>
        <v>0</v>
      </c>
      <c r="FB70" s="11">
        <f t="shared" si="313"/>
        <v>0</v>
      </c>
      <c r="FC70" s="11">
        <f t="shared" si="313"/>
        <v>0</v>
      </c>
      <c r="FD70" s="11">
        <f t="shared" si="313"/>
        <v>0</v>
      </c>
      <c r="FE70" s="11">
        <f t="shared" si="313"/>
        <v>0</v>
      </c>
      <c r="FF70" s="11">
        <f t="shared" si="313"/>
        <v>0</v>
      </c>
      <c r="FG70" s="11">
        <f t="shared" si="313"/>
        <v>0</v>
      </c>
      <c r="FH70" s="11">
        <f t="shared" si="313"/>
        <v>0</v>
      </c>
      <c r="FI70" s="11">
        <f t="shared" si="313"/>
        <v>0</v>
      </c>
      <c r="FJ70" s="11">
        <f t="shared" si="313"/>
        <v>0</v>
      </c>
      <c r="FK70" s="11">
        <f t="shared" si="313"/>
        <v>0</v>
      </c>
      <c r="FL70" s="11">
        <f t="shared" si="313"/>
        <v>0</v>
      </c>
      <c r="FM70" s="11">
        <f t="shared" si="313"/>
        <v>0</v>
      </c>
      <c r="FN70" s="11">
        <f t="shared" si="313"/>
        <v>0</v>
      </c>
      <c r="FO70" s="11">
        <f t="shared" si="313"/>
        <v>0</v>
      </c>
      <c r="FP70" s="11">
        <f t="shared" si="313"/>
        <v>0</v>
      </c>
      <c r="FQ70" s="11">
        <f t="shared" si="313"/>
        <v>0</v>
      </c>
      <c r="FR70" s="11">
        <f t="shared" si="313"/>
        <v>0</v>
      </c>
      <c r="FS70" s="11">
        <f t="shared" si="313"/>
        <v>0</v>
      </c>
      <c r="FT70" s="11">
        <f t="shared" ref="FT70:FW70" si="314">FT19+FT21</f>
        <v>0</v>
      </c>
      <c r="FU70" s="11">
        <f t="shared" si="314"/>
        <v>0</v>
      </c>
      <c r="FV70" s="11">
        <f t="shared" si="314"/>
        <v>0</v>
      </c>
      <c r="FW70" s="11">
        <f t="shared" si="314"/>
        <v>0</v>
      </c>
    </row>
    <row r="71" spans="1:179" x14ac:dyDescent="0.35">
      <c r="C71" s="5" t="s">
        <v>118</v>
      </c>
      <c r="L71" s="11">
        <f>SUM(L69:L70)</f>
        <v>236666.66666666666</v>
      </c>
      <c r="M71" s="11">
        <f t="shared" ref="M71:BX71" si="315">SUM(M69:M70)</f>
        <v>473333.33333333331</v>
      </c>
      <c r="N71" s="11">
        <f t="shared" si="315"/>
        <v>710000</v>
      </c>
      <c r="O71" s="11">
        <f t="shared" si="315"/>
        <v>803333.33333333337</v>
      </c>
      <c r="P71" s="11">
        <f t="shared" si="315"/>
        <v>896666.66666666674</v>
      </c>
      <c r="Q71" s="11">
        <f t="shared" si="315"/>
        <v>990000.00000000012</v>
      </c>
      <c r="R71" s="11">
        <f t="shared" si="315"/>
        <v>1083333.3333333335</v>
      </c>
      <c r="S71" s="11">
        <f t="shared" si="315"/>
        <v>1176666.6666666667</v>
      </c>
      <c r="T71" s="11">
        <f t="shared" si="315"/>
        <v>1270000</v>
      </c>
      <c r="U71" s="11">
        <f t="shared" si="315"/>
        <v>1363333.3333333333</v>
      </c>
      <c r="V71" s="11">
        <f t="shared" si="315"/>
        <v>1456666.6666666665</v>
      </c>
      <c r="W71" s="11">
        <f t="shared" si="315"/>
        <v>1549999.9999999998</v>
      </c>
      <c r="X71" s="11">
        <f t="shared" si="315"/>
        <v>1643333.333333333</v>
      </c>
      <c r="Y71" s="11">
        <f t="shared" si="315"/>
        <v>1736666.6666666663</v>
      </c>
      <c r="Z71" s="11">
        <f t="shared" si="315"/>
        <v>1829999.9999999995</v>
      </c>
      <c r="AA71" s="11">
        <f t="shared" si="315"/>
        <v>2156666.666666666</v>
      </c>
      <c r="AB71" s="11">
        <f t="shared" si="315"/>
        <v>2483333.3333333326</v>
      </c>
      <c r="AC71" s="11">
        <f t="shared" si="315"/>
        <v>2809999.9999999991</v>
      </c>
      <c r="AD71" s="11">
        <f t="shared" si="315"/>
        <v>3136666.6666666656</v>
      </c>
      <c r="AE71" s="11">
        <f t="shared" si="315"/>
        <v>3463333.3333333321</v>
      </c>
      <c r="AF71" s="11">
        <f t="shared" si="315"/>
        <v>3789999.9999999986</v>
      </c>
      <c r="AG71" s="11">
        <f t="shared" si="315"/>
        <v>4116666.6666666651</v>
      </c>
      <c r="AH71" s="11">
        <f t="shared" si="315"/>
        <v>4443333.3333333321</v>
      </c>
      <c r="AI71" s="11">
        <f t="shared" si="315"/>
        <v>4769999.9999999991</v>
      </c>
      <c r="AJ71" s="11">
        <f t="shared" si="315"/>
        <v>5096666.666666666</v>
      </c>
      <c r="AK71" s="11">
        <f t="shared" si="315"/>
        <v>5423333.333333333</v>
      </c>
      <c r="AL71" s="11">
        <f t="shared" si="315"/>
        <v>5750000</v>
      </c>
      <c r="AM71" s="11">
        <f t="shared" si="315"/>
        <v>6216666.666666667</v>
      </c>
      <c r="AN71" s="11">
        <f t="shared" si="315"/>
        <v>6683333.333333334</v>
      </c>
      <c r="AO71" s="11">
        <f t="shared" si="315"/>
        <v>7150000.0000000009</v>
      </c>
      <c r="AP71" s="11">
        <f t="shared" si="315"/>
        <v>7616666.6666666679</v>
      </c>
      <c r="AQ71" s="11">
        <f t="shared" si="315"/>
        <v>8083333.3333333349</v>
      </c>
      <c r="AR71" s="11">
        <f t="shared" si="315"/>
        <v>8550000.0000000019</v>
      </c>
      <c r="AS71" s="11">
        <f t="shared" si="315"/>
        <v>9016666.6666666679</v>
      </c>
      <c r="AT71" s="11">
        <f t="shared" si="315"/>
        <v>9483333.333333334</v>
      </c>
      <c r="AU71" s="11">
        <f t="shared" si="315"/>
        <v>9950000</v>
      </c>
      <c r="AV71" s="11">
        <f t="shared" si="315"/>
        <v>10416666.666666666</v>
      </c>
      <c r="AW71" s="11">
        <f t="shared" si="315"/>
        <v>10883333.333333332</v>
      </c>
      <c r="AX71" s="11">
        <f t="shared" si="315"/>
        <v>11349999.999999998</v>
      </c>
      <c r="AY71" s="11">
        <f t="shared" si="315"/>
        <v>11489999.999999998</v>
      </c>
      <c r="AZ71" s="11">
        <f t="shared" si="315"/>
        <v>11629999.999999998</v>
      </c>
      <c r="BA71" s="11">
        <f t="shared" si="315"/>
        <v>11769999.999999998</v>
      </c>
      <c r="BB71" s="11">
        <f t="shared" si="315"/>
        <v>11909999.999999998</v>
      </c>
      <c r="BC71" s="11">
        <f t="shared" si="315"/>
        <v>11909999.999999998</v>
      </c>
      <c r="BD71" s="11">
        <f t="shared" si="315"/>
        <v>11909999.999999998</v>
      </c>
      <c r="BE71" s="11">
        <f t="shared" si="315"/>
        <v>11909999.999999998</v>
      </c>
      <c r="BF71" s="11">
        <f t="shared" si="315"/>
        <v>11909999.999999998</v>
      </c>
      <c r="BG71" s="11">
        <f t="shared" si="315"/>
        <v>11909999.999999998</v>
      </c>
      <c r="BH71" s="11">
        <f t="shared" si="315"/>
        <v>11909999.999999998</v>
      </c>
      <c r="BI71" s="11">
        <f t="shared" si="315"/>
        <v>11909999.999999998</v>
      </c>
      <c r="BJ71" s="11">
        <f t="shared" si="315"/>
        <v>11909999.999999998</v>
      </c>
      <c r="BK71" s="11">
        <f t="shared" si="315"/>
        <v>11909999.999999998</v>
      </c>
      <c r="BL71" s="11">
        <f t="shared" si="315"/>
        <v>11909999.999999998</v>
      </c>
      <c r="BM71" s="11">
        <f t="shared" si="315"/>
        <v>11909999.999999998</v>
      </c>
      <c r="BN71" s="11">
        <f t="shared" si="315"/>
        <v>11909999.999999998</v>
      </c>
      <c r="BO71" s="11">
        <f t="shared" si="315"/>
        <v>11909999.999999998</v>
      </c>
      <c r="BP71" s="11">
        <f t="shared" si="315"/>
        <v>11909999.999999998</v>
      </c>
      <c r="BQ71" s="11">
        <f t="shared" si="315"/>
        <v>11909999.999999998</v>
      </c>
      <c r="BR71" s="11">
        <f t="shared" si="315"/>
        <v>11909999.999999998</v>
      </c>
      <c r="BS71" s="11">
        <f t="shared" si="315"/>
        <v>11909999.999999998</v>
      </c>
      <c r="BT71" s="11">
        <f t="shared" si="315"/>
        <v>11909999.999999998</v>
      </c>
      <c r="BU71" s="11">
        <f t="shared" si="315"/>
        <v>11909999.999999998</v>
      </c>
      <c r="BV71" s="11">
        <f t="shared" si="315"/>
        <v>11909999.999999998</v>
      </c>
      <c r="BW71" s="11">
        <f t="shared" si="315"/>
        <v>11909999.999999998</v>
      </c>
      <c r="BX71" s="11">
        <f t="shared" si="315"/>
        <v>11909999.999999998</v>
      </c>
      <c r="BY71" s="11">
        <f t="shared" ref="BY71:DG71" si="316">SUM(BY69:BY70)</f>
        <v>11909999.999999998</v>
      </c>
      <c r="BZ71" s="11">
        <f t="shared" si="316"/>
        <v>11909999.999999998</v>
      </c>
      <c r="CA71" s="11">
        <f t="shared" si="316"/>
        <v>11909999.999999998</v>
      </c>
      <c r="CB71" s="11">
        <f t="shared" si="316"/>
        <v>11909999.999999998</v>
      </c>
      <c r="CC71" s="11">
        <f t="shared" si="316"/>
        <v>11909999.999999998</v>
      </c>
      <c r="CD71" s="11">
        <f t="shared" si="316"/>
        <v>11909999.999999998</v>
      </c>
      <c r="CE71" s="11">
        <f t="shared" si="316"/>
        <v>11909999.999999998</v>
      </c>
      <c r="CF71" s="11">
        <f t="shared" si="316"/>
        <v>11909999.999999998</v>
      </c>
      <c r="CG71" s="11">
        <f t="shared" si="316"/>
        <v>11909999.999999998</v>
      </c>
      <c r="CH71" s="11">
        <f t="shared" si="316"/>
        <v>11909999.999999998</v>
      </c>
      <c r="CI71" s="11">
        <f t="shared" si="316"/>
        <v>11909999.999999998</v>
      </c>
      <c r="CJ71" s="11">
        <f t="shared" si="316"/>
        <v>11909999.999999998</v>
      </c>
      <c r="CK71" s="11">
        <f t="shared" si="316"/>
        <v>11909999.999999998</v>
      </c>
      <c r="CL71" s="11">
        <f t="shared" si="316"/>
        <v>11909999.999999998</v>
      </c>
      <c r="CM71" s="11">
        <f t="shared" si="316"/>
        <v>11909999.999999998</v>
      </c>
      <c r="CN71" s="11">
        <f t="shared" si="316"/>
        <v>11909999.999999998</v>
      </c>
      <c r="CO71" s="11">
        <f t="shared" si="316"/>
        <v>11909999.999999998</v>
      </c>
      <c r="CP71" s="11">
        <f t="shared" si="316"/>
        <v>11909999.999999998</v>
      </c>
      <c r="CQ71" s="11">
        <f t="shared" si="316"/>
        <v>11909999.999999998</v>
      </c>
      <c r="CR71" s="11">
        <f t="shared" si="316"/>
        <v>11909999.999999998</v>
      </c>
      <c r="CS71" s="11">
        <f t="shared" si="316"/>
        <v>11909999.999999998</v>
      </c>
      <c r="CT71" s="11">
        <f t="shared" si="316"/>
        <v>11909999.999999998</v>
      </c>
      <c r="CU71" s="11">
        <f t="shared" si="316"/>
        <v>11909999.999999998</v>
      </c>
      <c r="CV71" s="11">
        <f t="shared" si="316"/>
        <v>11909999.999999998</v>
      </c>
      <c r="CW71" s="11">
        <f t="shared" si="316"/>
        <v>11909999.999999998</v>
      </c>
      <c r="CX71" s="11">
        <f t="shared" si="316"/>
        <v>11909999.999999998</v>
      </c>
      <c r="CY71" s="11">
        <f t="shared" si="316"/>
        <v>11909999.999999998</v>
      </c>
      <c r="CZ71" s="11">
        <f t="shared" si="316"/>
        <v>11909999.999999998</v>
      </c>
      <c r="DA71" s="11">
        <f t="shared" si="316"/>
        <v>11909999.999999998</v>
      </c>
      <c r="DB71" s="11">
        <f t="shared" si="316"/>
        <v>11909999.999999998</v>
      </c>
      <c r="DC71" s="11">
        <f t="shared" si="316"/>
        <v>11909999.999999998</v>
      </c>
      <c r="DD71" s="11">
        <f t="shared" si="316"/>
        <v>11909999.999999998</v>
      </c>
      <c r="DE71" s="11">
        <f t="shared" si="316"/>
        <v>11909999.999999998</v>
      </c>
      <c r="DF71" s="11">
        <f t="shared" si="316"/>
        <v>11909999.999999998</v>
      </c>
      <c r="DG71" s="11">
        <f t="shared" si="316"/>
        <v>11909999.999999998</v>
      </c>
      <c r="DH71" s="11">
        <f t="shared" ref="DH71" si="317">SUM(DH69:DH70)</f>
        <v>11909999.999999998</v>
      </c>
      <c r="DI71" s="11">
        <f t="shared" ref="DI71" si="318">SUM(DI69:DI70)</f>
        <v>11909999.999999998</v>
      </c>
      <c r="DJ71" s="11">
        <f t="shared" ref="DJ71" si="319">SUM(DJ69:DJ70)</f>
        <v>11909999.999999998</v>
      </c>
      <c r="DK71" s="11">
        <f t="shared" ref="DK71" si="320">SUM(DK69:DK70)</f>
        <v>11909999.999999998</v>
      </c>
      <c r="DL71" s="11">
        <f t="shared" ref="DL71" si="321">SUM(DL69:DL70)</f>
        <v>11909999.999999998</v>
      </c>
      <c r="DM71" s="11">
        <f t="shared" ref="DM71" si="322">SUM(DM69:DM70)</f>
        <v>11909999.999999998</v>
      </c>
      <c r="DN71" s="11">
        <f t="shared" ref="DN71" si="323">SUM(DN69:DN70)</f>
        <v>11909999.999999998</v>
      </c>
      <c r="DO71" s="11">
        <f t="shared" ref="DO71" si="324">SUM(DO69:DO70)</f>
        <v>11909999.999999998</v>
      </c>
      <c r="DP71" s="11">
        <f t="shared" ref="DP71" si="325">SUM(DP69:DP70)</f>
        <v>11909999.999999998</v>
      </c>
      <c r="DQ71" s="11">
        <f t="shared" ref="DQ71" si="326">SUM(DQ69:DQ70)</f>
        <v>11909999.999999998</v>
      </c>
      <c r="DR71" s="11">
        <f t="shared" ref="DR71" si="327">SUM(DR69:DR70)</f>
        <v>11909999.999999998</v>
      </c>
      <c r="DS71" s="11">
        <f t="shared" ref="DS71" si="328">SUM(DS69:DS70)</f>
        <v>11909999.999999998</v>
      </c>
      <c r="DT71" s="11">
        <f t="shared" ref="DT71" si="329">SUM(DT69:DT70)</f>
        <v>11909999.999999998</v>
      </c>
      <c r="DU71" s="11">
        <f t="shared" ref="DU71" si="330">SUM(DU69:DU70)</f>
        <v>11909999.999999998</v>
      </c>
      <c r="DV71" s="11">
        <f t="shared" ref="DV71" si="331">SUM(DV69:DV70)</f>
        <v>11909999.999999998</v>
      </c>
      <c r="DW71" s="11">
        <f t="shared" ref="DW71" si="332">SUM(DW69:DW70)</f>
        <v>11909999.999999998</v>
      </c>
      <c r="DX71" s="11">
        <f t="shared" ref="DX71" si="333">SUM(DX69:DX70)</f>
        <v>11909999.999999998</v>
      </c>
      <c r="DY71" s="11">
        <f t="shared" ref="DY71" si="334">SUM(DY69:DY70)</f>
        <v>11909999.999999998</v>
      </c>
      <c r="DZ71" s="11">
        <f t="shared" ref="DZ71" si="335">SUM(DZ69:DZ70)</f>
        <v>11909999.999999998</v>
      </c>
      <c r="EA71" s="11">
        <f t="shared" ref="EA71" si="336">SUM(EA69:EA70)</f>
        <v>11909999.999999998</v>
      </c>
      <c r="EB71" s="11">
        <f t="shared" ref="EB71" si="337">SUM(EB69:EB70)</f>
        <v>11909999.999999998</v>
      </c>
      <c r="EC71" s="11">
        <f t="shared" ref="EC71" si="338">SUM(EC69:EC70)</f>
        <v>11909999.999999998</v>
      </c>
      <c r="ED71" s="11">
        <f t="shared" ref="ED71" si="339">SUM(ED69:ED70)</f>
        <v>11909999.999999998</v>
      </c>
      <c r="EE71" s="11">
        <f t="shared" ref="EE71" si="340">SUM(EE69:EE70)</f>
        <v>11909999.999999998</v>
      </c>
      <c r="EF71" s="11">
        <f t="shared" ref="EF71" si="341">SUM(EF69:EF70)</f>
        <v>11909999.999999998</v>
      </c>
      <c r="EG71" s="11">
        <f t="shared" ref="EG71" si="342">SUM(EG69:EG70)</f>
        <v>11909999.999999998</v>
      </c>
      <c r="EH71" s="11">
        <f t="shared" ref="EH71" si="343">SUM(EH69:EH70)</f>
        <v>11909999.999999998</v>
      </c>
      <c r="EI71" s="11">
        <f t="shared" ref="EI71" si="344">SUM(EI69:EI70)</f>
        <v>11909999.999999998</v>
      </c>
      <c r="EJ71" s="11">
        <f t="shared" ref="EJ71" si="345">SUM(EJ69:EJ70)</f>
        <v>11909999.999999998</v>
      </c>
      <c r="EK71" s="11">
        <f t="shared" ref="EK71" si="346">SUM(EK69:EK70)</f>
        <v>11909999.999999998</v>
      </c>
      <c r="EL71" s="11">
        <f t="shared" ref="EL71" si="347">SUM(EL69:EL70)</f>
        <v>11909999.999999998</v>
      </c>
      <c r="EM71" s="11">
        <f t="shared" ref="EM71" si="348">SUM(EM69:EM70)</f>
        <v>11909999.999999998</v>
      </c>
      <c r="EN71" s="11">
        <f t="shared" ref="EN71" si="349">SUM(EN69:EN70)</f>
        <v>11909999.999999998</v>
      </c>
      <c r="EO71" s="11">
        <f t="shared" ref="EO71" si="350">SUM(EO69:EO70)</f>
        <v>11909999.999999998</v>
      </c>
      <c r="EP71" s="11">
        <f t="shared" ref="EP71" si="351">SUM(EP69:EP70)</f>
        <v>11909999.999999998</v>
      </c>
      <c r="EQ71" s="11">
        <f t="shared" ref="EQ71" si="352">SUM(EQ69:EQ70)</f>
        <v>11909999.999999998</v>
      </c>
      <c r="ER71" s="11">
        <f t="shared" ref="ER71" si="353">SUM(ER69:ER70)</f>
        <v>11909999.999999998</v>
      </c>
      <c r="ES71" s="11">
        <f t="shared" ref="ES71" si="354">SUM(ES69:ES70)</f>
        <v>11909999.999999998</v>
      </c>
      <c r="ET71" s="11">
        <f t="shared" ref="ET71" si="355">SUM(ET69:ET70)</f>
        <v>11909999.999999998</v>
      </c>
      <c r="EU71" s="11">
        <f t="shared" ref="EU71" si="356">SUM(EU69:EU70)</f>
        <v>11909999.999999998</v>
      </c>
      <c r="EV71" s="11">
        <f t="shared" ref="EV71" si="357">SUM(EV69:EV70)</f>
        <v>11909999.999999998</v>
      </c>
      <c r="EW71" s="11">
        <f t="shared" ref="EW71" si="358">SUM(EW69:EW70)</f>
        <v>11909999.999999998</v>
      </c>
      <c r="EX71" s="11">
        <f t="shared" ref="EX71" si="359">SUM(EX69:EX70)</f>
        <v>11909999.999999998</v>
      </c>
      <c r="EY71" s="11">
        <f t="shared" ref="EY71" si="360">SUM(EY69:EY70)</f>
        <v>11909999.999999998</v>
      </c>
      <c r="EZ71" s="11">
        <f t="shared" ref="EZ71" si="361">SUM(EZ69:EZ70)</f>
        <v>11909999.999999998</v>
      </c>
      <c r="FA71" s="11">
        <f t="shared" ref="FA71" si="362">SUM(FA69:FA70)</f>
        <v>11909999.999999998</v>
      </c>
      <c r="FB71" s="11">
        <f t="shared" ref="FB71" si="363">SUM(FB69:FB70)</f>
        <v>11909999.999999998</v>
      </c>
      <c r="FC71" s="11">
        <f t="shared" ref="FC71" si="364">SUM(FC69:FC70)</f>
        <v>11909999.999999998</v>
      </c>
      <c r="FD71" s="11">
        <f t="shared" ref="FD71" si="365">SUM(FD69:FD70)</f>
        <v>11909999.999999998</v>
      </c>
      <c r="FE71" s="11">
        <f t="shared" ref="FE71" si="366">SUM(FE69:FE70)</f>
        <v>11909999.999999998</v>
      </c>
      <c r="FF71" s="11">
        <f t="shared" ref="FF71" si="367">SUM(FF69:FF70)</f>
        <v>11909999.999999998</v>
      </c>
      <c r="FG71" s="11">
        <f t="shared" ref="FG71" si="368">SUM(FG69:FG70)</f>
        <v>11909999.999999998</v>
      </c>
      <c r="FH71" s="11">
        <f t="shared" ref="FH71" si="369">SUM(FH69:FH70)</f>
        <v>11909999.999999998</v>
      </c>
      <c r="FI71" s="11">
        <f t="shared" ref="FI71" si="370">SUM(FI69:FI70)</f>
        <v>11909999.999999998</v>
      </c>
      <c r="FJ71" s="11">
        <f t="shared" ref="FJ71" si="371">SUM(FJ69:FJ70)</f>
        <v>11909999.999999998</v>
      </c>
      <c r="FK71" s="11">
        <f t="shared" ref="FK71" si="372">SUM(FK69:FK70)</f>
        <v>11909999.999999998</v>
      </c>
      <c r="FL71" s="11">
        <f t="shared" ref="FL71" si="373">SUM(FL69:FL70)</f>
        <v>11909999.999999998</v>
      </c>
      <c r="FM71" s="11">
        <f t="shared" ref="FM71" si="374">SUM(FM69:FM70)</f>
        <v>11909999.999999998</v>
      </c>
      <c r="FN71" s="11">
        <f t="shared" ref="FN71" si="375">SUM(FN69:FN70)</f>
        <v>11909999.999999998</v>
      </c>
      <c r="FO71" s="11">
        <f t="shared" ref="FO71" si="376">SUM(FO69:FO70)</f>
        <v>11909999.999999998</v>
      </c>
      <c r="FP71" s="11">
        <f t="shared" ref="FP71" si="377">SUM(FP69:FP70)</f>
        <v>11909999.999999998</v>
      </c>
      <c r="FQ71" s="11">
        <f t="shared" ref="FQ71" si="378">SUM(FQ69:FQ70)</f>
        <v>11909999.999999998</v>
      </c>
      <c r="FR71" s="11">
        <f t="shared" ref="FR71" si="379">SUM(FR69:FR70)</f>
        <v>11909999.999999998</v>
      </c>
      <c r="FS71" s="11">
        <f t="shared" ref="FS71" si="380">SUM(FS69:FS70)</f>
        <v>11909999.999999998</v>
      </c>
      <c r="FT71" s="11">
        <f t="shared" ref="FT71" si="381">SUM(FT69:FT70)</f>
        <v>11909999.999999998</v>
      </c>
      <c r="FU71" s="11">
        <f t="shared" ref="FU71" si="382">SUM(FU69:FU70)</f>
        <v>11909999.999999998</v>
      </c>
      <c r="FV71" s="11">
        <f t="shared" ref="FV71" si="383">SUM(FV69:FV70)</f>
        <v>11909999.999999998</v>
      </c>
      <c r="FW71" s="11">
        <f t="shared" ref="FW71" si="384">SUM(FW69:FW70)</f>
        <v>11909999.999999998</v>
      </c>
    </row>
    <row r="73" spans="1:179" x14ac:dyDescent="0.35">
      <c r="C73" s="5" t="s">
        <v>119</v>
      </c>
      <c r="H73" s="1">
        <f>1/Assumptions!G48/4</f>
        <v>2.5000000000000001E-2</v>
      </c>
      <c r="L73" s="11">
        <f>MIN(L69*$H$73*L5,K75)</f>
        <v>0</v>
      </c>
      <c r="M73" s="11">
        <f>MIN(M69*$H$73*M5,L75)</f>
        <v>0</v>
      </c>
      <c r="N73" s="11">
        <f>MIN(N69*$H$73*N5,M75)</f>
        <v>0</v>
      </c>
      <c r="O73" s="11">
        <f>MIN(O69*$H$73*O5,N75)</f>
        <v>0</v>
      </c>
      <c r="P73" s="11">
        <f>MIN(P69*$H$73*P5,O75)</f>
        <v>0</v>
      </c>
      <c r="Q73" s="11">
        <f>MIN(Q69*$H$73*Q5,P75)</f>
        <v>0</v>
      </c>
      <c r="R73" s="11">
        <f>MIN(R69*$H$73*R5,Q75)</f>
        <v>0</v>
      </c>
      <c r="S73" s="11">
        <f>MIN(S69*$H$73*S5,R75)</f>
        <v>0</v>
      </c>
      <c r="T73" s="11">
        <f>MIN(T69*$H$73*T5,S75)</f>
        <v>0</v>
      </c>
      <c r="U73" s="11">
        <f>MIN(U69*$H$73*U5,T75)</f>
        <v>0</v>
      </c>
      <c r="V73" s="11">
        <f>MIN(V69*$H$73*V5,U75)</f>
        <v>0</v>
      </c>
      <c r="W73" s="11">
        <f>MIN(W69*$H$73*W5,V75)</f>
        <v>0</v>
      </c>
      <c r="X73" s="11">
        <f>MIN(X69*$H$73*X5,W75)</f>
        <v>0</v>
      </c>
      <c r="Y73" s="11">
        <f>MIN(Y69*$H$73*Y5,X75)</f>
        <v>0</v>
      </c>
      <c r="Z73" s="11">
        <f>MIN(Z69*$H$73*Z5,Y75)</f>
        <v>0</v>
      </c>
      <c r="AA73" s="11">
        <f>MIN(AA69*$H$73*AA5,Z75)</f>
        <v>0</v>
      </c>
      <c r="AB73" s="11">
        <f>MIN(AB69*$H$73*AB5,AA75)</f>
        <v>0</v>
      </c>
      <c r="AC73" s="11">
        <f>MIN(AC69*$H$73*AC5,AB75)</f>
        <v>0</v>
      </c>
      <c r="AD73" s="11">
        <f>MIN(AD69*$H$73*AD5,AC75)</f>
        <v>0</v>
      </c>
      <c r="AE73" s="11">
        <f>MIN(AE69*$H$73*AE5,AD75)</f>
        <v>0</v>
      </c>
      <c r="AF73" s="11">
        <f>MIN(AF69*$H$73*AF5,AE75)</f>
        <v>0</v>
      </c>
      <c r="AG73" s="11">
        <f>MIN(AG69*$H$73*AG5,AF75)</f>
        <v>0</v>
      </c>
      <c r="AH73" s="11">
        <f>MIN(AH69*$H$73*AH5,AG75)</f>
        <v>0</v>
      </c>
      <c r="AI73" s="11">
        <f>MIN(AI69*$H$73*AI5,AH75)</f>
        <v>0</v>
      </c>
      <c r="AJ73" s="11">
        <f>MIN(AJ69*$H$73*AJ5,AI75)</f>
        <v>0</v>
      </c>
      <c r="AK73" s="11">
        <f>MIN(AK69*$H$73*AK5,AJ75)</f>
        <v>0</v>
      </c>
      <c r="AL73" s="11">
        <f>MIN(AL69*$H$73*AL5,AK75)</f>
        <v>0</v>
      </c>
      <c r="AM73" s="11">
        <f>MIN(AM69*$H$73*AM5,AL75)</f>
        <v>0</v>
      </c>
      <c r="AN73" s="11">
        <f>MIN(AN69*$H$73*AN5,AM75)</f>
        <v>0</v>
      </c>
      <c r="AO73" s="11">
        <f>MIN(AO69*$H$73*AO5,AN75)</f>
        <v>0</v>
      </c>
      <c r="AP73" s="11">
        <f>MIN(AP69*$H$73*AP5,AO75)</f>
        <v>0</v>
      </c>
      <c r="AQ73" s="11">
        <f>MIN(AQ69*$H$73*AQ5,AP75)</f>
        <v>0</v>
      </c>
      <c r="AR73" s="11">
        <f>MIN(AR69*$H$73*AR5,AQ75)</f>
        <v>0</v>
      </c>
      <c r="AS73" s="11">
        <f>MIN(AS69*$H$73*AS5,AR75)</f>
        <v>0</v>
      </c>
      <c r="AT73" s="11">
        <f>MIN(AT69*$H$73*AT5,AS75)</f>
        <v>0</v>
      </c>
      <c r="AU73" s="11">
        <f>MIN(AU69*$H$73*AU5,AT75)</f>
        <v>0</v>
      </c>
      <c r="AV73" s="11">
        <f>MIN(AV69*$H$73*AV5,AU75)</f>
        <v>0</v>
      </c>
      <c r="AW73" s="11">
        <f>MIN(AW69*$H$73*AW5,AV75)</f>
        <v>0</v>
      </c>
      <c r="AX73" s="11">
        <f>MIN(AX69*$H$73*AX5,AW75)</f>
        <v>0</v>
      </c>
      <c r="AY73" s="11">
        <f>MIN(AY69*$H$73*AY5,AX75)</f>
        <v>0</v>
      </c>
      <c r="AZ73" s="11">
        <f>MIN(AZ69*$H$73*AZ5,AY75)</f>
        <v>0</v>
      </c>
      <c r="BA73" s="11">
        <f>MIN(BA69*$H$73*BA5,AZ75)</f>
        <v>0</v>
      </c>
      <c r="BB73" s="11">
        <f>MIN(BB69*$H$73*BB5,BA75)</f>
        <v>0</v>
      </c>
      <c r="BC73" s="11">
        <f>MIN(BC69*$H$73*BC5,BB75)</f>
        <v>297749.99999999994</v>
      </c>
      <c r="BD73" s="11">
        <f>MIN(BD69*$H$73*BD5,BC75)</f>
        <v>297749.99999999994</v>
      </c>
      <c r="BE73" s="11">
        <f>MIN(BE69*$H$73*BE5,BD75)</f>
        <v>297749.99999999994</v>
      </c>
      <c r="BF73" s="11">
        <f>MIN(BF69*$H$73*BF5,BE75)</f>
        <v>297749.99999999994</v>
      </c>
      <c r="BG73" s="11">
        <f>MIN(BG69*$H$73*BG5,BF75)</f>
        <v>297749.99999999994</v>
      </c>
      <c r="BH73" s="11">
        <f>MIN(BH69*$H$73*BH5,BG75)</f>
        <v>297749.99999999994</v>
      </c>
      <c r="BI73" s="11">
        <f>MIN(BI69*$H$73*BI5,BH75)</f>
        <v>297749.99999999994</v>
      </c>
      <c r="BJ73" s="11">
        <f>MIN(BJ69*$H$73*BJ5,BI75)</f>
        <v>297749.99999999994</v>
      </c>
      <c r="BK73" s="11">
        <f>MIN(BK69*$H$73*BK5,BJ75)</f>
        <v>297749.99999999994</v>
      </c>
      <c r="BL73" s="11">
        <f>MIN(BL69*$H$73*BL5,BK75)</f>
        <v>297749.99999999994</v>
      </c>
      <c r="BM73" s="11">
        <f>MIN(BM69*$H$73*BM5,BL75)</f>
        <v>297749.99999999994</v>
      </c>
      <c r="BN73" s="11">
        <f>MIN(BN69*$H$73*BN5,BM75)</f>
        <v>297749.99999999994</v>
      </c>
      <c r="BO73" s="11">
        <f>MIN(BO69*$H$73*BO5,BN75)</f>
        <v>297749.99999999994</v>
      </c>
      <c r="BP73" s="11">
        <f>MIN(BP69*$H$73*BP5,BO75)</f>
        <v>297749.99999999994</v>
      </c>
      <c r="BQ73" s="11">
        <f>MIN(BQ69*$H$73*BQ5,BP75)</f>
        <v>297749.99999999994</v>
      </c>
      <c r="BR73" s="11">
        <f>MIN(BR69*$H$73*BR5,BQ75)</f>
        <v>297749.99999999994</v>
      </c>
      <c r="BS73" s="11">
        <f>MIN(BS69*$H$73*BS5,BR75)</f>
        <v>297749.99999999994</v>
      </c>
      <c r="BT73" s="11">
        <f>MIN(BT69*$H$73*BT5,BS75)</f>
        <v>297749.99999999994</v>
      </c>
      <c r="BU73" s="11">
        <f>MIN(BU69*$H$73*BU5,BT75)</f>
        <v>297749.99999999994</v>
      </c>
      <c r="BV73" s="11">
        <f>MIN(BV69*$H$73*BV5,BU75)</f>
        <v>297749.99999999994</v>
      </c>
      <c r="BW73" s="11">
        <f>MIN(BW69*$H$73*BW5,BV75)</f>
        <v>297749.99999999994</v>
      </c>
      <c r="BX73" s="11">
        <f>MIN(BX69*$H$73*BX5,BW75)</f>
        <v>297749.99999999994</v>
      </c>
      <c r="BY73" s="11">
        <f>MIN(BY69*$H$73*BY5,BX75)</f>
        <v>297749.99999999994</v>
      </c>
      <c r="BZ73" s="11">
        <f>MIN(BZ69*$H$73*BZ5,BY75)</f>
        <v>297749.99999999994</v>
      </c>
      <c r="CA73" s="11">
        <f>MIN(CA69*$H$73*CA5,BZ75)</f>
        <v>297749.99999999994</v>
      </c>
      <c r="CB73" s="11">
        <f>MIN(CB69*$H$73*CB5,CA75)</f>
        <v>297749.99999999994</v>
      </c>
      <c r="CC73" s="11">
        <f>MIN(CC69*$H$73*CC5,CB75)</f>
        <v>297749.99999999994</v>
      </c>
      <c r="CD73" s="11">
        <f>MIN(CD69*$H$73*CD5,CC75)</f>
        <v>297749.99999999994</v>
      </c>
      <c r="CE73" s="11">
        <f>MIN(CE69*$H$73*CE5,CD75)</f>
        <v>297749.99999999994</v>
      </c>
      <c r="CF73" s="11">
        <f>MIN(CF69*$H$73*CF5,CE75)</f>
        <v>297749.99999999994</v>
      </c>
      <c r="CG73" s="11">
        <f>MIN(CG69*$H$73*CG5,CF75)</f>
        <v>297749.99999999994</v>
      </c>
      <c r="CH73" s="11">
        <f>MIN(CH69*$H$73*CH5,CG75)</f>
        <v>297749.99999999994</v>
      </c>
      <c r="CI73" s="11">
        <f>MIN(CI69*$H$73*CI5,CH75)</f>
        <v>297749.99999999994</v>
      </c>
      <c r="CJ73" s="11">
        <f>MIN(CJ69*$H$73*CJ5,CI75)</f>
        <v>297749.99999999994</v>
      </c>
      <c r="CK73" s="11">
        <f>MIN(CK69*$H$73*CK5,CJ75)</f>
        <v>297749.99999999994</v>
      </c>
      <c r="CL73" s="11">
        <f>MIN(CL69*$H$73*CL5,CK75)</f>
        <v>297749.99999999994</v>
      </c>
      <c r="CM73" s="11">
        <f>MIN(CM69*$H$73*CM5,CL75)</f>
        <v>297749.99999999994</v>
      </c>
      <c r="CN73" s="11">
        <f>MIN(CN69*$H$73*CN5,CM75)</f>
        <v>297749.99999999994</v>
      </c>
      <c r="CO73" s="11">
        <f>MIN(CO69*$H$73*CO5,CN75)</f>
        <v>297749.99999999994</v>
      </c>
      <c r="CP73" s="11">
        <f>MIN(CP69*$H$73*CP5,CO75)</f>
        <v>297749.99999999994</v>
      </c>
      <c r="CQ73" s="11">
        <f>MIN(CQ69*$H$73*CQ5,CP75)</f>
        <v>0</v>
      </c>
      <c r="CR73" s="11">
        <f>MIN(CR69*$H$73*CR5,CQ75)</f>
        <v>0</v>
      </c>
      <c r="CS73" s="11">
        <f>MIN(CS69*$H$73*CS5,CR75)</f>
        <v>0</v>
      </c>
      <c r="CT73" s="11">
        <f>MIN(CT69*$H$73*CT5,CS75)</f>
        <v>0</v>
      </c>
      <c r="CU73" s="11">
        <f>MIN(CU69*$H$73*CU5,CT75)</f>
        <v>0</v>
      </c>
      <c r="CV73" s="11">
        <f>MIN(CV69*$H$73*CV5,CU75)</f>
        <v>0</v>
      </c>
      <c r="CW73" s="11">
        <f>MIN(CW69*$H$73*CW5,CV75)</f>
        <v>0</v>
      </c>
      <c r="CX73" s="11">
        <f>MIN(CX69*$H$73*CX5,CW75)</f>
        <v>0</v>
      </c>
      <c r="CY73" s="11">
        <f>MIN(CY69*$H$73*CY5,CX75)</f>
        <v>0</v>
      </c>
      <c r="CZ73" s="11">
        <f>MIN(CZ69*$H$73*CZ5,CY75)</f>
        <v>0</v>
      </c>
      <c r="DA73" s="11">
        <f>MIN(DA69*$H$73*DA5,CZ75)</f>
        <v>0</v>
      </c>
      <c r="DB73" s="11">
        <f>MIN(DB69*$H$73*DB5,DA75)</f>
        <v>0</v>
      </c>
      <c r="DC73" s="11">
        <f>MIN(DC69*$H$73*DC5,DB75)</f>
        <v>0</v>
      </c>
      <c r="DD73" s="11">
        <f>MIN(DD69*$H$73*DD5,DC75)</f>
        <v>0</v>
      </c>
      <c r="DE73" s="11">
        <f>MIN(DE69*$H$73*DE5,DD75)</f>
        <v>0</v>
      </c>
      <c r="DF73" s="11">
        <f>MIN(DF69*$H$73*DF5,DE75)</f>
        <v>0</v>
      </c>
      <c r="DG73" s="11">
        <f>MIN(DG69*$H$73*DG5,DF75)</f>
        <v>0</v>
      </c>
      <c r="DH73" s="11">
        <f>MIN(DH69*$H$73*DH5,DG75)</f>
        <v>0</v>
      </c>
      <c r="DI73" s="11">
        <f>MIN(DI69*$H$73*DI5,DH75)</f>
        <v>0</v>
      </c>
      <c r="DJ73" s="11">
        <f>MIN(DJ69*$H$73*DJ5,DI75)</f>
        <v>0</v>
      </c>
      <c r="DK73" s="11">
        <f>MIN(DK69*$H$73*DK5,DJ75)</f>
        <v>0</v>
      </c>
      <c r="DL73" s="11">
        <f>MIN(DL69*$H$73*DL5,DK75)</f>
        <v>0</v>
      </c>
      <c r="DM73" s="11">
        <f>MIN(DM69*$H$73*DM5,DL75)</f>
        <v>0</v>
      </c>
      <c r="DN73" s="11">
        <f>MIN(DN69*$H$73*DN5,DM75)</f>
        <v>0</v>
      </c>
      <c r="DO73" s="11">
        <f>MIN(DO69*$H$73*DO5,DN75)</f>
        <v>0</v>
      </c>
      <c r="DP73" s="11">
        <f>MIN(DP69*$H$73*DP5,DO75)</f>
        <v>0</v>
      </c>
      <c r="DQ73" s="11">
        <f>MIN(DQ69*$H$73*DQ5,DP75)</f>
        <v>0</v>
      </c>
      <c r="DR73" s="11">
        <f>MIN(DR69*$H$73*DR5,DQ75)</f>
        <v>0</v>
      </c>
      <c r="DS73" s="11">
        <f>MIN(DS69*$H$73*DS5,DR75)</f>
        <v>0</v>
      </c>
      <c r="DT73" s="11">
        <f>MIN(DT69*$H$73*DT5,DS75)</f>
        <v>0</v>
      </c>
      <c r="DU73" s="11">
        <f>MIN(DU69*$H$73*DU5,DT75)</f>
        <v>0</v>
      </c>
      <c r="DV73" s="11">
        <f>MIN(DV69*$H$73*DV5,DU75)</f>
        <v>0</v>
      </c>
      <c r="DW73" s="11">
        <f>MIN(DW69*$H$73*DW5,DV75)</f>
        <v>0</v>
      </c>
      <c r="DX73" s="11">
        <f>MIN(DX69*$H$73*DX5,DW75)</f>
        <v>0</v>
      </c>
      <c r="DY73" s="11">
        <f>MIN(DY69*$H$73*DY5,DX75)</f>
        <v>0</v>
      </c>
      <c r="DZ73" s="11">
        <f>MIN(DZ69*$H$73*DZ5,DY75)</f>
        <v>0</v>
      </c>
      <c r="EA73" s="11">
        <f>MIN(EA69*$H$73*EA5,DZ75)</f>
        <v>0</v>
      </c>
      <c r="EB73" s="11">
        <f>MIN(EB69*$H$73*EB5,EA75)</f>
        <v>0</v>
      </c>
      <c r="EC73" s="11">
        <f>MIN(EC69*$H$73*EC5,EB75)</f>
        <v>0</v>
      </c>
      <c r="ED73" s="11">
        <f>MIN(ED69*$H$73*ED5,EC75)</f>
        <v>0</v>
      </c>
      <c r="EE73" s="11">
        <f>MIN(EE69*$H$73*EE5,ED75)</f>
        <v>0</v>
      </c>
      <c r="EF73" s="11">
        <f>MIN(EF69*$H$73*EF5,EE75)</f>
        <v>0</v>
      </c>
      <c r="EG73" s="11">
        <f>MIN(EG69*$H$73*EG5,EF75)</f>
        <v>0</v>
      </c>
      <c r="EH73" s="11">
        <f>MIN(EH69*$H$73*EH5,EG75)</f>
        <v>0</v>
      </c>
      <c r="EI73" s="11">
        <f>MIN(EI69*$H$73*EI5,EH75)</f>
        <v>0</v>
      </c>
      <c r="EJ73" s="11">
        <f>MIN(EJ69*$H$73*EJ5,EI75)</f>
        <v>0</v>
      </c>
      <c r="EK73" s="11">
        <f>MIN(EK69*$H$73*EK5,EJ75)</f>
        <v>0</v>
      </c>
      <c r="EL73" s="11">
        <f>MIN(EL69*$H$73*EL5,EK75)</f>
        <v>0</v>
      </c>
      <c r="EM73" s="11">
        <f>MIN(EM69*$H$73*EM5,EL75)</f>
        <v>0</v>
      </c>
      <c r="EN73" s="11">
        <f>MIN(EN69*$H$73*EN5,EM75)</f>
        <v>0</v>
      </c>
      <c r="EO73" s="11">
        <f>MIN(EO69*$H$73*EO5,EN75)</f>
        <v>0</v>
      </c>
      <c r="EP73" s="11">
        <f>MIN(EP69*$H$73*EP5,EO75)</f>
        <v>0</v>
      </c>
      <c r="EQ73" s="11">
        <f>MIN(EQ69*$H$73*EQ5,EP75)</f>
        <v>0</v>
      </c>
      <c r="ER73" s="11">
        <f>MIN(ER69*$H$73*ER5,EQ75)</f>
        <v>0</v>
      </c>
      <c r="ES73" s="11">
        <f>MIN(ES69*$H$73*ES5,ER75)</f>
        <v>0</v>
      </c>
      <c r="ET73" s="11">
        <f>MIN(ET69*$H$73*ET5,ES75)</f>
        <v>0</v>
      </c>
      <c r="EU73" s="11">
        <f>MIN(EU69*$H$73*EU5,ET75)</f>
        <v>0</v>
      </c>
      <c r="EV73" s="11">
        <f>MIN(EV69*$H$73*EV5,EU75)</f>
        <v>0</v>
      </c>
      <c r="EW73" s="11">
        <f>MIN(EW69*$H$73*EW5,EV75)</f>
        <v>0</v>
      </c>
      <c r="EX73" s="11">
        <f>MIN(EX69*$H$73*EX5,EW75)</f>
        <v>0</v>
      </c>
      <c r="EY73" s="11">
        <f>MIN(EY69*$H$73*EY5,EX75)</f>
        <v>0</v>
      </c>
      <c r="EZ73" s="11">
        <f>MIN(EZ69*$H$73*EZ5,EY75)</f>
        <v>0</v>
      </c>
      <c r="FA73" s="11">
        <f>MIN(FA69*$H$73*FA5,EZ75)</f>
        <v>0</v>
      </c>
      <c r="FB73" s="11">
        <f>MIN(FB69*$H$73*FB5,FA75)</f>
        <v>0</v>
      </c>
      <c r="FC73" s="11">
        <f>MIN(FC69*$H$73*FC5,FB75)</f>
        <v>0</v>
      </c>
      <c r="FD73" s="11">
        <f>MIN(FD69*$H$73*FD5,FC75)</f>
        <v>0</v>
      </c>
      <c r="FE73" s="11">
        <f>MIN(FE69*$H$73*FE5,FD75)</f>
        <v>0</v>
      </c>
      <c r="FF73" s="11">
        <f>MIN(FF69*$H$73*FF5,FE75)</f>
        <v>0</v>
      </c>
      <c r="FG73" s="11">
        <f>MIN(FG69*$H$73*FG5,FF75)</f>
        <v>0</v>
      </c>
      <c r="FH73" s="11">
        <f>MIN(FH69*$H$73*FH5,FG75)</f>
        <v>0</v>
      </c>
      <c r="FI73" s="11">
        <f>MIN(FI69*$H$73*FI5,FH75)</f>
        <v>0</v>
      </c>
      <c r="FJ73" s="11">
        <f>MIN(FJ69*$H$73*FJ5,FI75)</f>
        <v>0</v>
      </c>
      <c r="FK73" s="11">
        <f>MIN(FK69*$H$73*FK5,FJ75)</f>
        <v>0</v>
      </c>
      <c r="FL73" s="11">
        <f>MIN(FL69*$H$73*FL5,FK75)</f>
        <v>0</v>
      </c>
      <c r="FM73" s="11">
        <f>MIN(FM69*$H$73*FM5,FL75)</f>
        <v>0</v>
      </c>
      <c r="FN73" s="11">
        <f>MIN(FN69*$H$73*FN5,FM75)</f>
        <v>0</v>
      </c>
      <c r="FO73" s="11">
        <f>MIN(FO69*$H$73*FO5,FN75)</f>
        <v>0</v>
      </c>
      <c r="FP73" s="11">
        <f>MIN(FP69*$H$73*FP5,FO75)</f>
        <v>0</v>
      </c>
      <c r="FQ73" s="11">
        <f>MIN(FQ69*$H$73*FQ5,FP75)</f>
        <v>0</v>
      </c>
      <c r="FR73" s="11">
        <f>MIN(FR69*$H$73*FR5,FQ75)</f>
        <v>0</v>
      </c>
      <c r="FS73" s="11">
        <f>MIN(FS69*$H$73*FS5,FR75)</f>
        <v>0</v>
      </c>
      <c r="FT73" s="11">
        <f>MIN(FT69*$H$73*FT5,FS75)</f>
        <v>0</v>
      </c>
      <c r="FU73" s="11">
        <f>MIN(FU69*$H$73*FU5,FT75)</f>
        <v>0</v>
      </c>
      <c r="FV73" s="11">
        <f>MIN(FV69*$H$73*FV5,FU75)</f>
        <v>0</v>
      </c>
      <c r="FW73" s="11">
        <f>MIN(FW69*$H$73*FW5,FV75)</f>
        <v>0</v>
      </c>
    </row>
    <row r="74" spans="1:179" x14ac:dyDescent="0.35">
      <c r="C74" s="5" t="s">
        <v>123</v>
      </c>
      <c r="L74" s="11">
        <f>K74+L73</f>
        <v>0</v>
      </c>
      <c r="M74" s="11">
        <f t="shared" ref="M74:BX74" si="385">L74+M73</f>
        <v>0</v>
      </c>
      <c r="N74" s="11">
        <f t="shared" si="385"/>
        <v>0</v>
      </c>
      <c r="O74" s="11">
        <f t="shared" si="385"/>
        <v>0</v>
      </c>
      <c r="P74" s="11">
        <f t="shared" si="385"/>
        <v>0</v>
      </c>
      <c r="Q74" s="11">
        <f t="shared" si="385"/>
        <v>0</v>
      </c>
      <c r="R74" s="11">
        <f t="shared" si="385"/>
        <v>0</v>
      </c>
      <c r="S74" s="11">
        <f t="shared" si="385"/>
        <v>0</v>
      </c>
      <c r="T74" s="11">
        <f t="shared" si="385"/>
        <v>0</v>
      </c>
      <c r="U74" s="11">
        <f t="shared" si="385"/>
        <v>0</v>
      </c>
      <c r="V74" s="11">
        <f t="shared" si="385"/>
        <v>0</v>
      </c>
      <c r="W74" s="11">
        <f t="shared" si="385"/>
        <v>0</v>
      </c>
      <c r="X74" s="11">
        <f t="shared" si="385"/>
        <v>0</v>
      </c>
      <c r="Y74" s="11">
        <f t="shared" si="385"/>
        <v>0</v>
      </c>
      <c r="Z74" s="11">
        <f t="shared" si="385"/>
        <v>0</v>
      </c>
      <c r="AA74" s="11">
        <f t="shared" si="385"/>
        <v>0</v>
      </c>
      <c r="AB74" s="11">
        <f t="shared" si="385"/>
        <v>0</v>
      </c>
      <c r="AC74" s="11">
        <f t="shared" si="385"/>
        <v>0</v>
      </c>
      <c r="AD74" s="11">
        <f t="shared" si="385"/>
        <v>0</v>
      </c>
      <c r="AE74" s="11">
        <f t="shared" si="385"/>
        <v>0</v>
      </c>
      <c r="AF74" s="11">
        <f t="shared" si="385"/>
        <v>0</v>
      </c>
      <c r="AG74" s="11">
        <f t="shared" si="385"/>
        <v>0</v>
      </c>
      <c r="AH74" s="11">
        <f t="shared" si="385"/>
        <v>0</v>
      </c>
      <c r="AI74" s="11">
        <f t="shared" si="385"/>
        <v>0</v>
      </c>
      <c r="AJ74" s="11">
        <f t="shared" si="385"/>
        <v>0</v>
      </c>
      <c r="AK74" s="11">
        <f t="shared" si="385"/>
        <v>0</v>
      </c>
      <c r="AL74" s="11">
        <f t="shared" si="385"/>
        <v>0</v>
      </c>
      <c r="AM74" s="11">
        <f t="shared" si="385"/>
        <v>0</v>
      </c>
      <c r="AN74" s="11">
        <f t="shared" si="385"/>
        <v>0</v>
      </c>
      <c r="AO74" s="11">
        <f t="shared" si="385"/>
        <v>0</v>
      </c>
      <c r="AP74" s="11">
        <f t="shared" si="385"/>
        <v>0</v>
      </c>
      <c r="AQ74" s="11">
        <f t="shared" si="385"/>
        <v>0</v>
      </c>
      <c r="AR74" s="11">
        <f t="shared" si="385"/>
        <v>0</v>
      </c>
      <c r="AS74" s="11">
        <f t="shared" si="385"/>
        <v>0</v>
      </c>
      <c r="AT74" s="11">
        <f t="shared" si="385"/>
        <v>0</v>
      </c>
      <c r="AU74" s="11">
        <f t="shared" si="385"/>
        <v>0</v>
      </c>
      <c r="AV74" s="11">
        <f t="shared" si="385"/>
        <v>0</v>
      </c>
      <c r="AW74" s="11">
        <f t="shared" si="385"/>
        <v>0</v>
      </c>
      <c r="AX74" s="11">
        <f t="shared" si="385"/>
        <v>0</v>
      </c>
      <c r="AY74" s="11">
        <f t="shared" si="385"/>
        <v>0</v>
      </c>
      <c r="AZ74" s="11">
        <f t="shared" si="385"/>
        <v>0</v>
      </c>
      <c r="BA74" s="11">
        <f t="shared" si="385"/>
        <v>0</v>
      </c>
      <c r="BB74" s="11">
        <f t="shared" si="385"/>
        <v>0</v>
      </c>
      <c r="BC74" s="11">
        <f t="shared" si="385"/>
        <v>297749.99999999994</v>
      </c>
      <c r="BD74" s="11">
        <f t="shared" si="385"/>
        <v>595499.99999999988</v>
      </c>
      <c r="BE74" s="11">
        <f t="shared" si="385"/>
        <v>893249.99999999977</v>
      </c>
      <c r="BF74" s="11">
        <f t="shared" si="385"/>
        <v>1190999.9999999998</v>
      </c>
      <c r="BG74" s="11">
        <f t="shared" si="385"/>
        <v>1488749.9999999998</v>
      </c>
      <c r="BH74" s="11">
        <f t="shared" si="385"/>
        <v>1786499.9999999998</v>
      </c>
      <c r="BI74" s="11">
        <f t="shared" si="385"/>
        <v>2084249.9999999998</v>
      </c>
      <c r="BJ74" s="11">
        <f t="shared" si="385"/>
        <v>2381999.9999999995</v>
      </c>
      <c r="BK74" s="11">
        <f t="shared" si="385"/>
        <v>2679749.9999999995</v>
      </c>
      <c r="BL74" s="11">
        <f t="shared" si="385"/>
        <v>2977499.9999999995</v>
      </c>
      <c r="BM74" s="11">
        <f t="shared" si="385"/>
        <v>3275249.9999999995</v>
      </c>
      <c r="BN74" s="11">
        <f t="shared" si="385"/>
        <v>3572999.9999999995</v>
      </c>
      <c r="BO74" s="11">
        <f t="shared" si="385"/>
        <v>3870749.9999999995</v>
      </c>
      <c r="BP74" s="11">
        <f t="shared" si="385"/>
        <v>4168499.9999999995</v>
      </c>
      <c r="BQ74" s="11">
        <f t="shared" si="385"/>
        <v>4466249.9999999991</v>
      </c>
      <c r="BR74" s="11">
        <f t="shared" si="385"/>
        <v>4763999.9999999991</v>
      </c>
      <c r="BS74" s="11">
        <f t="shared" si="385"/>
        <v>5061749.9999999991</v>
      </c>
      <c r="BT74" s="11">
        <f t="shared" si="385"/>
        <v>5359499.9999999991</v>
      </c>
      <c r="BU74" s="11">
        <f t="shared" si="385"/>
        <v>5657249.9999999991</v>
      </c>
      <c r="BV74" s="11">
        <f t="shared" si="385"/>
        <v>5954999.9999999991</v>
      </c>
      <c r="BW74" s="11">
        <f t="shared" si="385"/>
        <v>6252749.9999999991</v>
      </c>
      <c r="BX74" s="11">
        <f t="shared" si="385"/>
        <v>6550499.9999999991</v>
      </c>
      <c r="BY74" s="11">
        <f t="shared" ref="BY74:EJ74" si="386">BX74+BY73</f>
        <v>6848249.9999999991</v>
      </c>
      <c r="BZ74" s="11">
        <f t="shared" si="386"/>
        <v>7145999.9999999991</v>
      </c>
      <c r="CA74" s="11">
        <f t="shared" si="386"/>
        <v>7443749.9999999991</v>
      </c>
      <c r="CB74" s="11">
        <f t="shared" si="386"/>
        <v>7741499.9999999991</v>
      </c>
      <c r="CC74" s="11">
        <f t="shared" si="386"/>
        <v>8039249.9999999991</v>
      </c>
      <c r="CD74" s="11">
        <f t="shared" si="386"/>
        <v>8336999.9999999991</v>
      </c>
      <c r="CE74" s="11">
        <f t="shared" si="386"/>
        <v>8634749.9999999981</v>
      </c>
      <c r="CF74" s="11">
        <f t="shared" si="386"/>
        <v>8932499.9999999981</v>
      </c>
      <c r="CG74" s="11">
        <f t="shared" si="386"/>
        <v>9230249.9999999981</v>
      </c>
      <c r="CH74" s="11">
        <f t="shared" si="386"/>
        <v>9527999.9999999981</v>
      </c>
      <c r="CI74" s="11">
        <f t="shared" si="386"/>
        <v>9825749.9999999981</v>
      </c>
      <c r="CJ74" s="11">
        <f t="shared" si="386"/>
        <v>10123499.999999998</v>
      </c>
      <c r="CK74" s="11">
        <f t="shared" si="386"/>
        <v>10421249.999999998</v>
      </c>
      <c r="CL74" s="11">
        <f t="shared" si="386"/>
        <v>10718999.999999998</v>
      </c>
      <c r="CM74" s="11">
        <f t="shared" si="386"/>
        <v>11016749.999999998</v>
      </c>
      <c r="CN74" s="11">
        <f t="shared" si="386"/>
        <v>11314499.999999998</v>
      </c>
      <c r="CO74" s="11">
        <f t="shared" si="386"/>
        <v>11612249.999999998</v>
      </c>
      <c r="CP74" s="11">
        <f t="shared" si="386"/>
        <v>11909999.999999998</v>
      </c>
      <c r="CQ74" s="11">
        <f t="shared" si="386"/>
        <v>11909999.999999998</v>
      </c>
      <c r="CR74" s="11">
        <f t="shared" si="386"/>
        <v>11909999.999999998</v>
      </c>
      <c r="CS74" s="11">
        <f t="shared" si="386"/>
        <v>11909999.999999998</v>
      </c>
      <c r="CT74" s="11">
        <f t="shared" si="386"/>
        <v>11909999.999999998</v>
      </c>
      <c r="CU74" s="11">
        <f t="shared" si="386"/>
        <v>11909999.999999998</v>
      </c>
      <c r="CV74" s="11">
        <f t="shared" si="386"/>
        <v>11909999.999999998</v>
      </c>
      <c r="CW74" s="11">
        <f t="shared" si="386"/>
        <v>11909999.999999998</v>
      </c>
      <c r="CX74" s="11">
        <f t="shared" si="386"/>
        <v>11909999.999999998</v>
      </c>
      <c r="CY74" s="11">
        <f t="shared" si="386"/>
        <v>11909999.999999998</v>
      </c>
      <c r="CZ74" s="11">
        <f t="shared" si="386"/>
        <v>11909999.999999998</v>
      </c>
      <c r="DA74" s="11">
        <f t="shared" si="386"/>
        <v>11909999.999999998</v>
      </c>
      <c r="DB74" s="11">
        <f t="shared" si="386"/>
        <v>11909999.999999998</v>
      </c>
      <c r="DC74" s="11">
        <f t="shared" si="386"/>
        <v>11909999.999999998</v>
      </c>
      <c r="DD74" s="11">
        <f t="shared" si="386"/>
        <v>11909999.999999998</v>
      </c>
      <c r="DE74" s="11">
        <f t="shared" si="386"/>
        <v>11909999.999999998</v>
      </c>
      <c r="DF74" s="11">
        <f t="shared" si="386"/>
        <v>11909999.999999998</v>
      </c>
      <c r="DG74" s="11">
        <f t="shared" si="386"/>
        <v>11909999.999999998</v>
      </c>
      <c r="DH74" s="11">
        <f t="shared" si="386"/>
        <v>11909999.999999998</v>
      </c>
      <c r="DI74" s="11">
        <f t="shared" si="386"/>
        <v>11909999.999999998</v>
      </c>
      <c r="DJ74" s="11">
        <f t="shared" si="386"/>
        <v>11909999.999999998</v>
      </c>
      <c r="DK74" s="11">
        <f t="shared" si="386"/>
        <v>11909999.999999998</v>
      </c>
      <c r="DL74" s="11">
        <f t="shared" si="386"/>
        <v>11909999.999999998</v>
      </c>
      <c r="DM74" s="11">
        <f t="shared" si="386"/>
        <v>11909999.999999998</v>
      </c>
      <c r="DN74" s="11">
        <f t="shared" si="386"/>
        <v>11909999.999999998</v>
      </c>
      <c r="DO74" s="11">
        <f t="shared" si="386"/>
        <v>11909999.999999998</v>
      </c>
      <c r="DP74" s="11">
        <f t="shared" si="386"/>
        <v>11909999.999999998</v>
      </c>
      <c r="DQ74" s="11">
        <f t="shared" si="386"/>
        <v>11909999.999999998</v>
      </c>
      <c r="DR74" s="11">
        <f t="shared" si="386"/>
        <v>11909999.999999998</v>
      </c>
      <c r="DS74" s="11">
        <f t="shared" si="386"/>
        <v>11909999.999999998</v>
      </c>
      <c r="DT74" s="11">
        <f t="shared" si="386"/>
        <v>11909999.999999998</v>
      </c>
      <c r="DU74" s="11">
        <f t="shared" si="386"/>
        <v>11909999.999999998</v>
      </c>
      <c r="DV74" s="11">
        <f t="shared" si="386"/>
        <v>11909999.999999998</v>
      </c>
      <c r="DW74" s="11">
        <f t="shared" si="386"/>
        <v>11909999.999999998</v>
      </c>
      <c r="DX74" s="11">
        <f t="shared" si="386"/>
        <v>11909999.999999998</v>
      </c>
      <c r="DY74" s="11">
        <f t="shared" si="386"/>
        <v>11909999.999999998</v>
      </c>
      <c r="DZ74" s="11">
        <f t="shared" si="386"/>
        <v>11909999.999999998</v>
      </c>
      <c r="EA74" s="11">
        <f t="shared" si="386"/>
        <v>11909999.999999998</v>
      </c>
      <c r="EB74" s="11">
        <f t="shared" si="386"/>
        <v>11909999.999999998</v>
      </c>
      <c r="EC74" s="11">
        <f t="shared" si="386"/>
        <v>11909999.999999998</v>
      </c>
      <c r="ED74" s="11">
        <f t="shared" si="386"/>
        <v>11909999.999999998</v>
      </c>
      <c r="EE74" s="11">
        <f t="shared" si="386"/>
        <v>11909999.999999998</v>
      </c>
      <c r="EF74" s="11">
        <f t="shared" si="386"/>
        <v>11909999.999999998</v>
      </c>
      <c r="EG74" s="11">
        <f t="shared" si="386"/>
        <v>11909999.999999998</v>
      </c>
      <c r="EH74" s="11">
        <f t="shared" si="386"/>
        <v>11909999.999999998</v>
      </c>
      <c r="EI74" s="11">
        <f t="shared" si="386"/>
        <v>11909999.999999998</v>
      </c>
      <c r="EJ74" s="11">
        <f t="shared" si="386"/>
        <v>11909999.999999998</v>
      </c>
      <c r="EK74" s="11">
        <f t="shared" ref="EK74:FW74" si="387">EJ74+EK73</f>
        <v>11909999.999999998</v>
      </c>
      <c r="EL74" s="11">
        <f t="shared" si="387"/>
        <v>11909999.999999998</v>
      </c>
      <c r="EM74" s="11">
        <f t="shared" si="387"/>
        <v>11909999.999999998</v>
      </c>
      <c r="EN74" s="11">
        <f t="shared" si="387"/>
        <v>11909999.999999998</v>
      </c>
      <c r="EO74" s="11">
        <f t="shared" si="387"/>
        <v>11909999.999999998</v>
      </c>
      <c r="EP74" s="11">
        <f t="shared" si="387"/>
        <v>11909999.999999998</v>
      </c>
      <c r="EQ74" s="11">
        <f t="shared" si="387"/>
        <v>11909999.999999998</v>
      </c>
      <c r="ER74" s="11">
        <f t="shared" si="387"/>
        <v>11909999.999999998</v>
      </c>
      <c r="ES74" s="11">
        <f t="shared" si="387"/>
        <v>11909999.999999998</v>
      </c>
      <c r="ET74" s="11">
        <f t="shared" si="387"/>
        <v>11909999.999999998</v>
      </c>
      <c r="EU74" s="11">
        <f t="shared" si="387"/>
        <v>11909999.999999998</v>
      </c>
      <c r="EV74" s="11">
        <f t="shared" si="387"/>
        <v>11909999.999999998</v>
      </c>
      <c r="EW74" s="11">
        <f t="shared" si="387"/>
        <v>11909999.999999998</v>
      </c>
      <c r="EX74" s="11">
        <f t="shared" si="387"/>
        <v>11909999.999999998</v>
      </c>
      <c r="EY74" s="11">
        <f t="shared" si="387"/>
        <v>11909999.999999998</v>
      </c>
      <c r="EZ74" s="11">
        <f t="shared" si="387"/>
        <v>11909999.999999998</v>
      </c>
      <c r="FA74" s="11">
        <f t="shared" si="387"/>
        <v>11909999.999999998</v>
      </c>
      <c r="FB74" s="11">
        <f t="shared" si="387"/>
        <v>11909999.999999998</v>
      </c>
      <c r="FC74" s="11">
        <f t="shared" si="387"/>
        <v>11909999.999999998</v>
      </c>
      <c r="FD74" s="11">
        <f t="shared" si="387"/>
        <v>11909999.999999998</v>
      </c>
      <c r="FE74" s="11">
        <f t="shared" si="387"/>
        <v>11909999.999999998</v>
      </c>
      <c r="FF74" s="11">
        <f t="shared" si="387"/>
        <v>11909999.999999998</v>
      </c>
      <c r="FG74" s="11">
        <f t="shared" si="387"/>
        <v>11909999.999999998</v>
      </c>
      <c r="FH74" s="11">
        <f t="shared" si="387"/>
        <v>11909999.999999998</v>
      </c>
      <c r="FI74" s="11">
        <f t="shared" si="387"/>
        <v>11909999.999999998</v>
      </c>
      <c r="FJ74" s="11">
        <f t="shared" si="387"/>
        <v>11909999.999999998</v>
      </c>
      <c r="FK74" s="11">
        <f t="shared" si="387"/>
        <v>11909999.999999998</v>
      </c>
      <c r="FL74" s="11">
        <f t="shared" si="387"/>
        <v>11909999.999999998</v>
      </c>
      <c r="FM74" s="11">
        <f t="shared" si="387"/>
        <v>11909999.999999998</v>
      </c>
      <c r="FN74" s="11">
        <f t="shared" si="387"/>
        <v>11909999.999999998</v>
      </c>
      <c r="FO74" s="11">
        <f t="shared" si="387"/>
        <v>11909999.999999998</v>
      </c>
      <c r="FP74" s="11">
        <f t="shared" si="387"/>
        <v>11909999.999999998</v>
      </c>
      <c r="FQ74" s="11">
        <f t="shared" si="387"/>
        <v>11909999.999999998</v>
      </c>
      <c r="FR74" s="11">
        <f t="shared" si="387"/>
        <v>11909999.999999998</v>
      </c>
      <c r="FS74" s="11">
        <f t="shared" si="387"/>
        <v>11909999.999999998</v>
      </c>
      <c r="FT74" s="11">
        <f t="shared" si="387"/>
        <v>11909999.999999998</v>
      </c>
      <c r="FU74" s="11">
        <f t="shared" si="387"/>
        <v>11909999.999999998</v>
      </c>
      <c r="FV74" s="11">
        <f t="shared" si="387"/>
        <v>11909999.999999998</v>
      </c>
      <c r="FW74" s="11">
        <f t="shared" si="387"/>
        <v>11909999.999999998</v>
      </c>
    </row>
    <row r="75" spans="1:179" x14ac:dyDescent="0.35">
      <c r="C75" s="5" t="s">
        <v>124</v>
      </c>
      <c r="L75" s="11">
        <f>L71-L74</f>
        <v>236666.66666666666</v>
      </c>
      <c r="M75" s="11">
        <f t="shared" ref="M75:BX75" si="388">M71-M74</f>
        <v>473333.33333333331</v>
      </c>
      <c r="N75" s="11">
        <f t="shared" si="388"/>
        <v>710000</v>
      </c>
      <c r="O75" s="11">
        <f t="shared" si="388"/>
        <v>803333.33333333337</v>
      </c>
      <c r="P75" s="11">
        <f t="shared" si="388"/>
        <v>896666.66666666674</v>
      </c>
      <c r="Q75" s="11">
        <f t="shared" si="388"/>
        <v>990000.00000000012</v>
      </c>
      <c r="R75" s="11">
        <f t="shared" si="388"/>
        <v>1083333.3333333335</v>
      </c>
      <c r="S75" s="11">
        <f t="shared" si="388"/>
        <v>1176666.6666666667</v>
      </c>
      <c r="T75" s="11">
        <f t="shared" si="388"/>
        <v>1270000</v>
      </c>
      <c r="U75" s="11">
        <f t="shared" si="388"/>
        <v>1363333.3333333333</v>
      </c>
      <c r="V75" s="11">
        <f t="shared" si="388"/>
        <v>1456666.6666666665</v>
      </c>
      <c r="W75" s="11">
        <f t="shared" si="388"/>
        <v>1549999.9999999998</v>
      </c>
      <c r="X75" s="11">
        <f t="shared" si="388"/>
        <v>1643333.333333333</v>
      </c>
      <c r="Y75" s="11">
        <f t="shared" si="388"/>
        <v>1736666.6666666663</v>
      </c>
      <c r="Z75" s="11">
        <f t="shared" si="388"/>
        <v>1829999.9999999995</v>
      </c>
      <c r="AA75" s="11">
        <f t="shared" si="388"/>
        <v>2156666.666666666</v>
      </c>
      <c r="AB75" s="11">
        <f t="shared" si="388"/>
        <v>2483333.3333333326</v>
      </c>
      <c r="AC75" s="11">
        <f t="shared" si="388"/>
        <v>2809999.9999999991</v>
      </c>
      <c r="AD75" s="11">
        <f t="shared" si="388"/>
        <v>3136666.6666666656</v>
      </c>
      <c r="AE75" s="11">
        <f t="shared" si="388"/>
        <v>3463333.3333333321</v>
      </c>
      <c r="AF75" s="11">
        <f t="shared" si="388"/>
        <v>3789999.9999999986</v>
      </c>
      <c r="AG75" s="11">
        <f t="shared" si="388"/>
        <v>4116666.6666666651</v>
      </c>
      <c r="AH75" s="11">
        <f t="shared" si="388"/>
        <v>4443333.3333333321</v>
      </c>
      <c r="AI75" s="11">
        <f t="shared" si="388"/>
        <v>4769999.9999999991</v>
      </c>
      <c r="AJ75" s="11">
        <f t="shared" si="388"/>
        <v>5096666.666666666</v>
      </c>
      <c r="AK75" s="11">
        <f t="shared" si="388"/>
        <v>5423333.333333333</v>
      </c>
      <c r="AL75" s="11">
        <f t="shared" si="388"/>
        <v>5750000</v>
      </c>
      <c r="AM75" s="11">
        <f t="shared" si="388"/>
        <v>6216666.666666667</v>
      </c>
      <c r="AN75" s="11">
        <f t="shared" si="388"/>
        <v>6683333.333333334</v>
      </c>
      <c r="AO75" s="11">
        <f t="shared" si="388"/>
        <v>7150000.0000000009</v>
      </c>
      <c r="AP75" s="11">
        <f t="shared" si="388"/>
        <v>7616666.6666666679</v>
      </c>
      <c r="AQ75" s="11">
        <f t="shared" si="388"/>
        <v>8083333.3333333349</v>
      </c>
      <c r="AR75" s="11">
        <f t="shared" si="388"/>
        <v>8550000.0000000019</v>
      </c>
      <c r="AS75" s="11">
        <f t="shared" si="388"/>
        <v>9016666.6666666679</v>
      </c>
      <c r="AT75" s="11">
        <f t="shared" si="388"/>
        <v>9483333.333333334</v>
      </c>
      <c r="AU75" s="11">
        <f t="shared" si="388"/>
        <v>9950000</v>
      </c>
      <c r="AV75" s="11">
        <f t="shared" si="388"/>
        <v>10416666.666666666</v>
      </c>
      <c r="AW75" s="11">
        <f t="shared" si="388"/>
        <v>10883333.333333332</v>
      </c>
      <c r="AX75" s="11">
        <f t="shared" si="388"/>
        <v>11349999.999999998</v>
      </c>
      <c r="AY75" s="11">
        <f t="shared" si="388"/>
        <v>11489999.999999998</v>
      </c>
      <c r="AZ75" s="11">
        <f t="shared" si="388"/>
        <v>11629999.999999998</v>
      </c>
      <c r="BA75" s="11">
        <f t="shared" si="388"/>
        <v>11769999.999999998</v>
      </c>
      <c r="BB75" s="11">
        <f t="shared" si="388"/>
        <v>11909999.999999998</v>
      </c>
      <c r="BC75" s="11">
        <f t="shared" si="388"/>
        <v>11612249.999999998</v>
      </c>
      <c r="BD75" s="11">
        <f t="shared" si="388"/>
        <v>11314499.999999998</v>
      </c>
      <c r="BE75" s="11">
        <f t="shared" si="388"/>
        <v>11016749.999999998</v>
      </c>
      <c r="BF75" s="11">
        <f t="shared" si="388"/>
        <v>10718999.999999998</v>
      </c>
      <c r="BG75" s="11">
        <f t="shared" si="388"/>
        <v>10421249.999999998</v>
      </c>
      <c r="BH75" s="11">
        <f t="shared" si="388"/>
        <v>10123499.999999998</v>
      </c>
      <c r="BI75" s="11">
        <f t="shared" si="388"/>
        <v>9825749.9999999981</v>
      </c>
      <c r="BJ75" s="11">
        <f t="shared" si="388"/>
        <v>9527999.9999999981</v>
      </c>
      <c r="BK75" s="11">
        <f t="shared" si="388"/>
        <v>9230249.9999999981</v>
      </c>
      <c r="BL75" s="11">
        <f t="shared" si="388"/>
        <v>8932499.9999999981</v>
      </c>
      <c r="BM75" s="11">
        <f t="shared" si="388"/>
        <v>8634749.9999999981</v>
      </c>
      <c r="BN75" s="11">
        <f t="shared" si="388"/>
        <v>8336999.9999999981</v>
      </c>
      <c r="BO75" s="11">
        <f t="shared" si="388"/>
        <v>8039249.9999999981</v>
      </c>
      <c r="BP75" s="11">
        <f t="shared" si="388"/>
        <v>7741499.9999999981</v>
      </c>
      <c r="BQ75" s="11">
        <f t="shared" si="388"/>
        <v>7443749.9999999991</v>
      </c>
      <c r="BR75" s="11">
        <f t="shared" si="388"/>
        <v>7145999.9999999991</v>
      </c>
      <c r="BS75" s="11">
        <f t="shared" si="388"/>
        <v>6848249.9999999991</v>
      </c>
      <c r="BT75" s="11">
        <f t="shared" si="388"/>
        <v>6550499.9999999991</v>
      </c>
      <c r="BU75" s="11">
        <f t="shared" si="388"/>
        <v>6252749.9999999991</v>
      </c>
      <c r="BV75" s="11">
        <f t="shared" si="388"/>
        <v>5954999.9999999991</v>
      </c>
      <c r="BW75" s="11">
        <f t="shared" si="388"/>
        <v>5657249.9999999991</v>
      </c>
      <c r="BX75" s="11">
        <f t="shared" si="388"/>
        <v>5359499.9999999991</v>
      </c>
      <c r="BY75" s="11">
        <f t="shared" ref="BY75:EJ75" si="389">BY71-BY74</f>
        <v>5061749.9999999991</v>
      </c>
      <c r="BZ75" s="11">
        <f t="shared" si="389"/>
        <v>4763999.9999999991</v>
      </c>
      <c r="CA75" s="11">
        <f t="shared" si="389"/>
        <v>4466249.9999999991</v>
      </c>
      <c r="CB75" s="11">
        <f t="shared" si="389"/>
        <v>4168499.9999999991</v>
      </c>
      <c r="CC75" s="11">
        <f t="shared" si="389"/>
        <v>3870749.9999999991</v>
      </c>
      <c r="CD75" s="11">
        <f t="shared" si="389"/>
        <v>3572999.9999999991</v>
      </c>
      <c r="CE75" s="11">
        <f t="shared" si="389"/>
        <v>3275250</v>
      </c>
      <c r="CF75" s="11">
        <f t="shared" si="389"/>
        <v>2977500</v>
      </c>
      <c r="CG75" s="11">
        <f t="shared" si="389"/>
        <v>2679750</v>
      </c>
      <c r="CH75" s="11">
        <f t="shared" si="389"/>
        <v>2382000</v>
      </c>
      <c r="CI75" s="11">
        <f t="shared" si="389"/>
        <v>2084250</v>
      </c>
      <c r="CJ75" s="11">
        <f t="shared" si="389"/>
        <v>1786500</v>
      </c>
      <c r="CK75" s="11">
        <f t="shared" si="389"/>
        <v>1488750</v>
      </c>
      <c r="CL75" s="11">
        <f t="shared" si="389"/>
        <v>1191000</v>
      </c>
      <c r="CM75" s="11">
        <f t="shared" si="389"/>
        <v>893250</v>
      </c>
      <c r="CN75" s="11">
        <f t="shared" si="389"/>
        <v>595500</v>
      </c>
      <c r="CO75" s="11">
        <f t="shared" si="389"/>
        <v>297750</v>
      </c>
      <c r="CP75" s="11">
        <f t="shared" si="389"/>
        <v>0</v>
      </c>
      <c r="CQ75" s="11">
        <f t="shared" si="389"/>
        <v>0</v>
      </c>
      <c r="CR75" s="11">
        <f t="shared" si="389"/>
        <v>0</v>
      </c>
      <c r="CS75" s="11">
        <f t="shared" si="389"/>
        <v>0</v>
      </c>
      <c r="CT75" s="11">
        <f t="shared" si="389"/>
        <v>0</v>
      </c>
      <c r="CU75" s="11">
        <f t="shared" si="389"/>
        <v>0</v>
      </c>
      <c r="CV75" s="11">
        <f t="shared" si="389"/>
        <v>0</v>
      </c>
      <c r="CW75" s="11">
        <f t="shared" si="389"/>
        <v>0</v>
      </c>
      <c r="CX75" s="11">
        <f t="shared" si="389"/>
        <v>0</v>
      </c>
      <c r="CY75" s="11">
        <f t="shared" si="389"/>
        <v>0</v>
      </c>
      <c r="CZ75" s="11">
        <f t="shared" si="389"/>
        <v>0</v>
      </c>
      <c r="DA75" s="11">
        <f t="shared" si="389"/>
        <v>0</v>
      </c>
      <c r="DB75" s="11">
        <f t="shared" si="389"/>
        <v>0</v>
      </c>
      <c r="DC75" s="11">
        <f t="shared" si="389"/>
        <v>0</v>
      </c>
      <c r="DD75" s="11">
        <f t="shared" si="389"/>
        <v>0</v>
      </c>
      <c r="DE75" s="11">
        <f t="shared" si="389"/>
        <v>0</v>
      </c>
      <c r="DF75" s="11">
        <f t="shared" si="389"/>
        <v>0</v>
      </c>
      <c r="DG75" s="11">
        <f t="shared" si="389"/>
        <v>0</v>
      </c>
      <c r="DH75" s="11">
        <f t="shared" si="389"/>
        <v>0</v>
      </c>
      <c r="DI75" s="11">
        <f t="shared" si="389"/>
        <v>0</v>
      </c>
      <c r="DJ75" s="11">
        <f t="shared" si="389"/>
        <v>0</v>
      </c>
      <c r="DK75" s="11">
        <f t="shared" si="389"/>
        <v>0</v>
      </c>
      <c r="DL75" s="11">
        <f t="shared" si="389"/>
        <v>0</v>
      </c>
      <c r="DM75" s="11">
        <f t="shared" si="389"/>
        <v>0</v>
      </c>
      <c r="DN75" s="11">
        <f t="shared" si="389"/>
        <v>0</v>
      </c>
      <c r="DO75" s="11">
        <f t="shared" si="389"/>
        <v>0</v>
      </c>
      <c r="DP75" s="11">
        <f t="shared" si="389"/>
        <v>0</v>
      </c>
      <c r="DQ75" s="11">
        <f t="shared" si="389"/>
        <v>0</v>
      </c>
      <c r="DR75" s="11">
        <f t="shared" si="389"/>
        <v>0</v>
      </c>
      <c r="DS75" s="11">
        <f t="shared" si="389"/>
        <v>0</v>
      </c>
      <c r="DT75" s="11">
        <f t="shared" si="389"/>
        <v>0</v>
      </c>
      <c r="DU75" s="11">
        <f t="shared" si="389"/>
        <v>0</v>
      </c>
      <c r="DV75" s="11">
        <f t="shared" si="389"/>
        <v>0</v>
      </c>
      <c r="DW75" s="11">
        <f t="shared" si="389"/>
        <v>0</v>
      </c>
      <c r="DX75" s="11">
        <f t="shared" si="389"/>
        <v>0</v>
      </c>
      <c r="DY75" s="11">
        <f t="shared" si="389"/>
        <v>0</v>
      </c>
      <c r="DZ75" s="11">
        <f t="shared" si="389"/>
        <v>0</v>
      </c>
      <c r="EA75" s="11">
        <f t="shared" si="389"/>
        <v>0</v>
      </c>
      <c r="EB75" s="11">
        <f t="shared" si="389"/>
        <v>0</v>
      </c>
      <c r="EC75" s="11">
        <f t="shared" si="389"/>
        <v>0</v>
      </c>
      <c r="ED75" s="11">
        <f t="shared" si="389"/>
        <v>0</v>
      </c>
      <c r="EE75" s="11">
        <f t="shared" si="389"/>
        <v>0</v>
      </c>
      <c r="EF75" s="11">
        <f t="shared" si="389"/>
        <v>0</v>
      </c>
      <c r="EG75" s="11">
        <f t="shared" si="389"/>
        <v>0</v>
      </c>
      <c r="EH75" s="11">
        <f t="shared" si="389"/>
        <v>0</v>
      </c>
      <c r="EI75" s="11">
        <f t="shared" si="389"/>
        <v>0</v>
      </c>
      <c r="EJ75" s="11">
        <f t="shared" si="389"/>
        <v>0</v>
      </c>
      <c r="EK75" s="11">
        <f t="shared" ref="EK75:FW75" si="390">EK71-EK74</f>
        <v>0</v>
      </c>
      <c r="EL75" s="11">
        <f t="shared" si="390"/>
        <v>0</v>
      </c>
      <c r="EM75" s="11">
        <f t="shared" si="390"/>
        <v>0</v>
      </c>
      <c r="EN75" s="11">
        <f t="shared" si="390"/>
        <v>0</v>
      </c>
      <c r="EO75" s="11">
        <f t="shared" si="390"/>
        <v>0</v>
      </c>
      <c r="EP75" s="11">
        <f t="shared" si="390"/>
        <v>0</v>
      </c>
      <c r="EQ75" s="11">
        <f t="shared" si="390"/>
        <v>0</v>
      </c>
      <c r="ER75" s="11">
        <f t="shared" si="390"/>
        <v>0</v>
      </c>
      <c r="ES75" s="11">
        <f t="shared" si="390"/>
        <v>0</v>
      </c>
      <c r="ET75" s="11">
        <f t="shared" si="390"/>
        <v>0</v>
      </c>
      <c r="EU75" s="11">
        <f t="shared" si="390"/>
        <v>0</v>
      </c>
      <c r="EV75" s="11">
        <f t="shared" si="390"/>
        <v>0</v>
      </c>
      <c r="EW75" s="11">
        <f t="shared" si="390"/>
        <v>0</v>
      </c>
      <c r="EX75" s="11">
        <f t="shared" si="390"/>
        <v>0</v>
      </c>
      <c r="EY75" s="11">
        <f t="shared" si="390"/>
        <v>0</v>
      </c>
      <c r="EZ75" s="11">
        <f t="shared" si="390"/>
        <v>0</v>
      </c>
      <c r="FA75" s="11">
        <f t="shared" si="390"/>
        <v>0</v>
      </c>
      <c r="FB75" s="11">
        <f t="shared" si="390"/>
        <v>0</v>
      </c>
      <c r="FC75" s="11">
        <f t="shared" si="390"/>
        <v>0</v>
      </c>
      <c r="FD75" s="11">
        <f t="shared" si="390"/>
        <v>0</v>
      </c>
      <c r="FE75" s="11">
        <f t="shared" si="390"/>
        <v>0</v>
      </c>
      <c r="FF75" s="11">
        <f t="shared" si="390"/>
        <v>0</v>
      </c>
      <c r="FG75" s="11">
        <f t="shared" si="390"/>
        <v>0</v>
      </c>
      <c r="FH75" s="11">
        <f t="shared" si="390"/>
        <v>0</v>
      </c>
      <c r="FI75" s="11">
        <f t="shared" si="390"/>
        <v>0</v>
      </c>
      <c r="FJ75" s="11">
        <f t="shared" si="390"/>
        <v>0</v>
      </c>
      <c r="FK75" s="11">
        <f t="shared" si="390"/>
        <v>0</v>
      </c>
      <c r="FL75" s="11">
        <f t="shared" si="390"/>
        <v>0</v>
      </c>
      <c r="FM75" s="11">
        <f t="shared" si="390"/>
        <v>0</v>
      </c>
      <c r="FN75" s="11">
        <f t="shared" si="390"/>
        <v>0</v>
      </c>
      <c r="FO75" s="11">
        <f t="shared" si="390"/>
        <v>0</v>
      </c>
      <c r="FP75" s="11">
        <f t="shared" si="390"/>
        <v>0</v>
      </c>
      <c r="FQ75" s="11">
        <f t="shared" si="390"/>
        <v>0</v>
      </c>
      <c r="FR75" s="11">
        <f t="shared" si="390"/>
        <v>0</v>
      </c>
      <c r="FS75" s="11">
        <f t="shared" si="390"/>
        <v>0</v>
      </c>
      <c r="FT75" s="11">
        <f t="shared" si="390"/>
        <v>0</v>
      </c>
      <c r="FU75" s="11">
        <f t="shared" si="390"/>
        <v>0</v>
      </c>
      <c r="FV75" s="11">
        <f t="shared" si="390"/>
        <v>0</v>
      </c>
      <c r="FW75" s="11">
        <f t="shared" si="390"/>
        <v>0</v>
      </c>
    </row>
    <row r="77" spans="1:179" x14ac:dyDescent="0.35">
      <c r="C77" s="5" t="s">
        <v>21</v>
      </c>
      <c r="L77" s="11">
        <f>L62-L73</f>
        <v>0</v>
      </c>
      <c r="M77" s="11">
        <f t="shared" ref="M77:BX77" si="391">M62-M73</f>
        <v>0</v>
      </c>
      <c r="N77" s="11">
        <f t="shared" si="391"/>
        <v>0</v>
      </c>
      <c r="O77" s="11">
        <f t="shared" si="391"/>
        <v>0</v>
      </c>
      <c r="P77" s="11">
        <f t="shared" si="391"/>
        <v>0</v>
      </c>
      <c r="Q77" s="11">
        <f t="shared" si="391"/>
        <v>0</v>
      </c>
      <c r="R77" s="11">
        <f t="shared" si="391"/>
        <v>0</v>
      </c>
      <c r="S77" s="11">
        <f t="shared" si="391"/>
        <v>0</v>
      </c>
      <c r="T77" s="11">
        <f t="shared" si="391"/>
        <v>0</v>
      </c>
      <c r="U77" s="11">
        <f t="shared" si="391"/>
        <v>0</v>
      </c>
      <c r="V77" s="11">
        <f t="shared" si="391"/>
        <v>0</v>
      </c>
      <c r="W77" s="11">
        <f t="shared" si="391"/>
        <v>0</v>
      </c>
      <c r="X77" s="11">
        <f t="shared" si="391"/>
        <v>0</v>
      </c>
      <c r="Y77" s="11">
        <f t="shared" si="391"/>
        <v>0</v>
      </c>
      <c r="Z77" s="11">
        <f t="shared" si="391"/>
        <v>0</v>
      </c>
      <c r="AA77" s="11">
        <f t="shared" si="391"/>
        <v>0</v>
      </c>
      <c r="AB77" s="11">
        <f t="shared" si="391"/>
        <v>0</v>
      </c>
      <c r="AC77" s="11">
        <f t="shared" si="391"/>
        <v>0</v>
      </c>
      <c r="AD77" s="11">
        <f t="shared" si="391"/>
        <v>0</v>
      </c>
      <c r="AE77" s="11">
        <f t="shared" si="391"/>
        <v>0</v>
      </c>
      <c r="AF77" s="11">
        <f t="shared" si="391"/>
        <v>0</v>
      </c>
      <c r="AG77" s="11">
        <f t="shared" si="391"/>
        <v>0</v>
      </c>
      <c r="AH77" s="11">
        <f t="shared" si="391"/>
        <v>0</v>
      </c>
      <c r="AI77" s="11">
        <f t="shared" si="391"/>
        <v>0</v>
      </c>
      <c r="AJ77" s="11">
        <f t="shared" si="391"/>
        <v>0</v>
      </c>
      <c r="AK77" s="11">
        <f t="shared" si="391"/>
        <v>0</v>
      </c>
      <c r="AL77" s="11">
        <f t="shared" si="391"/>
        <v>0</v>
      </c>
      <c r="AM77" s="11">
        <f t="shared" si="391"/>
        <v>0</v>
      </c>
      <c r="AN77" s="11">
        <f t="shared" si="391"/>
        <v>0</v>
      </c>
      <c r="AO77" s="11">
        <f t="shared" si="391"/>
        <v>0</v>
      </c>
      <c r="AP77" s="11">
        <f t="shared" si="391"/>
        <v>0</v>
      </c>
      <c r="AQ77" s="11">
        <f t="shared" si="391"/>
        <v>0</v>
      </c>
      <c r="AR77" s="11">
        <f t="shared" si="391"/>
        <v>0</v>
      </c>
      <c r="AS77" s="11">
        <f t="shared" si="391"/>
        <v>0</v>
      </c>
      <c r="AT77" s="11">
        <f t="shared" si="391"/>
        <v>0</v>
      </c>
      <c r="AU77" s="11">
        <f t="shared" si="391"/>
        <v>0</v>
      </c>
      <c r="AV77" s="11">
        <f t="shared" si="391"/>
        <v>0</v>
      </c>
      <c r="AW77" s="11">
        <f t="shared" si="391"/>
        <v>0</v>
      </c>
      <c r="AX77" s="11">
        <f t="shared" si="391"/>
        <v>0</v>
      </c>
      <c r="AY77" s="11">
        <f t="shared" si="391"/>
        <v>0</v>
      </c>
      <c r="AZ77" s="11">
        <f t="shared" si="391"/>
        <v>0</v>
      </c>
      <c r="BA77" s="11">
        <f t="shared" si="391"/>
        <v>0</v>
      </c>
      <c r="BB77" s="11">
        <f t="shared" si="391"/>
        <v>0</v>
      </c>
      <c r="BC77" s="11">
        <f t="shared" si="391"/>
        <v>-130374.24246044498</v>
      </c>
      <c r="BD77" s="11">
        <f t="shared" si="391"/>
        <v>-129957.3631234222</v>
      </c>
      <c r="BE77" s="11">
        <f t="shared" si="391"/>
        <v>-129539.44547365821</v>
      </c>
      <c r="BF77" s="11">
        <f t="shared" si="391"/>
        <v>-129120.48692504916</v>
      </c>
      <c r="BG77" s="11">
        <f t="shared" si="391"/>
        <v>-38958.541248926136</v>
      </c>
      <c r="BH77" s="11">
        <f t="shared" si="391"/>
        <v>-38313.974715891818</v>
      </c>
      <c r="BI77" s="11">
        <f t="shared" si="391"/>
        <v>-37667.802774326701</v>
      </c>
      <c r="BJ77" s="11">
        <f t="shared" si="391"/>
        <v>-36955.50825023785</v>
      </c>
      <c r="BK77" s="11">
        <f t="shared" si="391"/>
        <v>54442.959998281614</v>
      </c>
      <c r="BL77" s="11">
        <f t="shared" si="391"/>
        <v>55407.520892897097</v>
      </c>
      <c r="BM77" s="11">
        <f t="shared" si="391"/>
        <v>56374.723457918561</v>
      </c>
      <c r="BN77" s="11">
        <f t="shared" si="391"/>
        <v>57344.574928162445</v>
      </c>
      <c r="BO77" s="11">
        <f t="shared" si="391"/>
        <v>149998.83195375843</v>
      </c>
      <c r="BP77" s="11">
        <f t="shared" si="391"/>
        <v>151225.09443758131</v>
      </c>
      <c r="BQ77" s="11">
        <f t="shared" si="391"/>
        <v>152454.71532140841</v>
      </c>
      <c r="BR77" s="11">
        <f t="shared" si="391"/>
        <v>153687.70380298613</v>
      </c>
      <c r="BS77" s="11">
        <f t="shared" si="391"/>
        <v>154924.06910524977</v>
      </c>
      <c r="BT77" s="11">
        <f t="shared" si="391"/>
        <v>156163.82047639444</v>
      </c>
      <c r="BU77" s="11">
        <f t="shared" si="391"/>
        <v>157406.96718994359</v>
      </c>
      <c r="BV77" s="11">
        <f t="shared" si="391"/>
        <v>158653.51854481857</v>
      </c>
      <c r="BW77" s="11">
        <f t="shared" si="391"/>
        <v>159903.48386540712</v>
      </c>
      <c r="BX77" s="11">
        <f t="shared" si="391"/>
        <v>161156.87250163459</v>
      </c>
      <c r="BY77" s="11">
        <f t="shared" ref="BY77:EJ77" si="392">BY62-BY73</f>
        <v>162413.69382903288</v>
      </c>
      <c r="BZ77" s="11">
        <f t="shared" si="392"/>
        <v>164129.6851694028</v>
      </c>
      <c r="CA77" s="11">
        <f t="shared" si="392"/>
        <v>165852.07559409778</v>
      </c>
      <c r="CB77" s="11">
        <f t="shared" si="392"/>
        <v>167580.88896587287</v>
      </c>
      <c r="CC77" s="11">
        <f t="shared" si="392"/>
        <v>169316.14923646831</v>
      </c>
      <c r="CD77" s="11">
        <f t="shared" si="392"/>
        <v>171057.88044694375</v>
      </c>
      <c r="CE77" s="11">
        <f t="shared" si="392"/>
        <v>172806.10672800947</v>
      </c>
      <c r="CF77" s="11">
        <f t="shared" si="392"/>
        <v>174560.85230036086</v>
      </c>
      <c r="CG77" s="11">
        <f t="shared" si="392"/>
        <v>176322.14147501549</v>
      </c>
      <c r="CH77" s="11">
        <f t="shared" si="392"/>
        <v>178089.99865364801</v>
      </c>
      <c r="CI77" s="11">
        <f t="shared" si="392"/>
        <v>179864.44832892955</v>
      </c>
      <c r="CJ77" s="11">
        <f t="shared" si="392"/>
        <v>181645.51508486626</v>
      </c>
      <c r="CK77" s="11">
        <f t="shared" si="392"/>
        <v>183433.22359714058</v>
      </c>
      <c r="CL77" s="11">
        <f t="shared" si="392"/>
        <v>185227.59863345261</v>
      </c>
      <c r="CM77" s="11">
        <f t="shared" si="392"/>
        <v>187028.66505386337</v>
      </c>
      <c r="CN77" s="11">
        <f t="shared" si="392"/>
        <v>188836.44781113946</v>
      </c>
      <c r="CO77" s="11">
        <f t="shared" si="392"/>
        <v>190650.97195109789</v>
      </c>
      <c r="CP77" s="11">
        <f t="shared" si="392"/>
        <v>192335.34277655889</v>
      </c>
      <c r="CQ77" s="11">
        <f t="shared" si="392"/>
        <v>491774.76736539975</v>
      </c>
      <c r="CR77" s="11">
        <f t="shared" si="392"/>
        <v>493469.25602302863</v>
      </c>
      <c r="CS77" s="11">
        <f t="shared" si="392"/>
        <v>495168.81903994968</v>
      </c>
      <c r="CT77" s="11">
        <f t="shared" si="392"/>
        <v>496873.46669139573</v>
      </c>
      <c r="CU77" s="11">
        <f t="shared" si="392"/>
        <v>498583.20923695341</v>
      </c>
      <c r="CV77" s="11">
        <f t="shared" si="392"/>
        <v>500298.05692019057</v>
      </c>
      <c r="CW77" s="11">
        <f t="shared" si="392"/>
        <v>502018.01996827591</v>
      </c>
      <c r="CX77" s="11">
        <f t="shared" si="392"/>
        <v>503743.10859159683</v>
      </c>
      <c r="CY77" s="11">
        <f t="shared" si="392"/>
        <v>505473.33298337506</v>
      </c>
      <c r="CZ77" s="11">
        <f t="shared" si="392"/>
        <v>507208.70331927715</v>
      </c>
      <c r="DA77" s="11">
        <f t="shared" si="392"/>
        <v>508949.22975702421</v>
      </c>
      <c r="DB77" s="11">
        <f t="shared" si="392"/>
        <v>510694.92243599659</v>
      </c>
      <c r="DC77" s="11">
        <f t="shared" si="392"/>
        <v>512445.7914768348</v>
      </c>
      <c r="DD77" s="11">
        <f t="shared" si="392"/>
        <v>514201.84698103741</v>
      </c>
      <c r="DE77" s="11">
        <f t="shared" si="392"/>
        <v>515963.09903055662</v>
      </c>
      <c r="DF77" s="11">
        <f t="shared" si="392"/>
        <v>517190.48556407983</v>
      </c>
      <c r="DG77" s="11">
        <f t="shared" si="392"/>
        <v>518417.47262297012</v>
      </c>
      <c r="DH77" s="11">
        <f t="shared" si="392"/>
        <v>519644.0263132886</v>
      </c>
      <c r="DI77" s="11">
        <f t="shared" si="392"/>
        <v>520870.11241443641</v>
      </c>
      <c r="DJ77" s="11">
        <f t="shared" si="392"/>
        <v>522095.69637673604</v>
      </c>
      <c r="DK77" s="11">
        <f t="shared" si="392"/>
        <v>523320.74331900291</v>
      </c>
      <c r="DL77" s="11">
        <f t="shared" si="392"/>
        <v>524545.21802609647</v>
      </c>
      <c r="DM77" s="11">
        <f t="shared" si="392"/>
        <v>525769.0849464545</v>
      </c>
      <c r="DN77" s="11">
        <f t="shared" si="392"/>
        <v>526992.30818961514</v>
      </c>
      <c r="DO77" s="11">
        <f t="shared" si="392"/>
        <v>528214.8515237188</v>
      </c>
      <c r="DP77" s="11">
        <f t="shared" si="392"/>
        <v>529436.67837299639</v>
      </c>
      <c r="DQ77" s="11">
        <f t="shared" si="392"/>
        <v>530657.75181523734</v>
      </c>
      <c r="DR77" s="11">
        <f t="shared" si="392"/>
        <v>531878.03457924374</v>
      </c>
      <c r="DS77" s="11">
        <f t="shared" si="392"/>
        <v>533097.4890422693</v>
      </c>
      <c r="DT77" s="11">
        <f t="shared" si="392"/>
        <v>534316.07722743391</v>
      </c>
      <c r="DU77" s="11">
        <f t="shared" si="392"/>
        <v>535533.76080113277</v>
      </c>
      <c r="DV77" s="11">
        <f t="shared" si="392"/>
        <v>536750.5010704156</v>
      </c>
      <c r="DW77" s="11">
        <f t="shared" si="392"/>
        <v>537966.25898035825</v>
      </c>
      <c r="DX77" s="11">
        <f t="shared" si="392"/>
        <v>539180.995111414</v>
      </c>
      <c r="DY77" s="11">
        <f t="shared" si="392"/>
        <v>540394.66967674531</v>
      </c>
      <c r="DZ77" s="11">
        <f t="shared" si="392"/>
        <v>541607.24251953978</v>
      </c>
      <c r="EA77" s="11">
        <f t="shared" si="392"/>
        <v>542818.67311030976</v>
      </c>
      <c r="EB77" s="11">
        <f t="shared" si="392"/>
        <v>544028.92054417054</v>
      </c>
      <c r="EC77" s="11">
        <f t="shared" si="392"/>
        <v>545237.94353810488</v>
      </c>
      <c r="ED77" s="11">
        <f t="shared" si="392"/>
        <v>546445.70042820578</v>
      </c>
      <c r="EE77" s="11">
        <f t="shared" si="392"/>
        <v>547652.14916690369</v>
      </c>
      <c r="EF77" s="11">
        <f t="shared" si="392"/>
        <v>548857.24732017377</v>
      </c>
      <c r="EG77" s="11">
        <f t="shared" si="392"/>
        <v>550060.95206472697</v>
      </c>
      <c r="EH77" s="11">
        <f t="shared" si="392"/>
        <v>551263.22018518019</v>
      </c>
      <c r="EI77" s="11">
        <f t="shared" si="392"/>
        <v>552464.0080712093</v>
      </c>
      <c r="EJ77" s="11">
        <f t="shared" si="392"/>
        <v>553663.27171468153</v>
      </c>
      <c r="EK77" s="11">
        <f t="shared" ref="EK77:FW77" si="393">EK62-EK73</f>
        <v>554860.96670677303</v>
      </c>
      <c r="EL77" s="11">
        <f t="shared" si="393"/>
        <v>556057.04823506437</v>
      </c>
      <c r="EM77" s="11">
        <f t="shared" si="393"/>
        <v>557251.47108061705</v>
      </c>
      <c r="EN77" s="11">
        <f t="shared" si="393"/>
        <v>558444.18961503054</v>
      </c>
      <c r="EO77" s="11">
        <f t="shared" si="393"/>
        <v>559635.15779748349</v>
      </c>
      <c r="EP77" s="11">
        <f t="shared" si="393"/>
        <v>560824.32917175093</v>
      </c>
      <c r="EQ77" s="11">
        <f t="shared" si="393"/>
        <v>562011.65686320467</v>
      </c>
      <c r="ER77" s="11">
        <f t="shared" si="393"/>
        <v>563197.09357579472</v>
      </c>
      <c r="ES77" s="11">
        <f t="shared" si="393"/>
        <v>564380.5915890059</v>
      </c>
      <c r="ET77" s="11">
        <f t="shared" si="393"/>
        <v>565562.10275480337</v>
      </c>
      <c r="EU77" s="11">
        <f t="shared" si="393"/>
        <v>566741.57849454787</v>
      </c>
      <c r="EV77" s="11">
        <f t="shared" si="393"/>
        <v>567918.96979590156</v>
      </c>
      <c r="EW77" s="11">
        <f t="shared" si="393"/>
        <v>569094.22720970144</v>
      </c>
      <c r="EX77" s="11">
        <f t="shared" si="393"/>
        <v>570267.30084682605</v>
      </c>
      <c r="EY77" s="11">
        <f t="shared" si="393"/>
        <v>0</v>
      </c>
      <c r="EZ77" s="11">
        <f t="shared" si="393"/>
        <v>0</v>
      </c>
      <c r="FA77" s="11">
        <f t="shared" si="393"/>
        <v>0</v>
      </c>
      <c r="FB77" s="11">
        <f t="shared" si="393"/>
        <v>0</v>
      </c>
      <c r="FC77" s="11">
        <f t="shared" si="393"/>
        <v>0</v>
      </c>
      <c r="FD77" s="11">
        <f t="shared" si="393"/>
        <v>0</v>
      </c>
      <c r="FE77" s="11">
        <f t="shared" si="393"/>
        <v>0</v>
      </c>
      <c r="FF77" s="11">
        <f t="shared" si="393"/>
        <v>0</v>
      </c>
      <c r="FG77" s="11">
        <f t="shared" si="393"/>
        <v>0</v>
      </c>
      <c r="FH77" s="11">
        <f t="shared" si="393"/>
        <v>0</v>
      </c>
      <c r="FI77" s="11">
        <f t="shared" si="393"/>
        <v>0</v>
      </c>
      <c r="FJ77" s="11">
        <f t="shared" si="393"/>
        <v>0</v>
      </c>
      <c r="FK77" s="11">
        <f t="shared" si="393"/>
        <v>0</v>
      </c>
      <c r="FL77" s="11">
        <f t="shared" si="393"/>
        <v>0</v>
      </c>
      <c r="FM77" s="11">
        <f t="shared" si="393"/>
        <v>0</v>
      </c>
      <c r="FN77" s="11">
        <f t="shared" si="393"/>
        <v>0</v>
      </c>
      <c r="FO77" s="11">
        <f t="shared" si="393"/>
        <v>0</v>
      </c>
      <c r="FP77" s="11">
        <f t="shared" si="393"/>
        <v>0</v>
      </c>
      <c r="FQ77" s="11">
        <f t="shared" si="393"/>
        <v>0</v>
      </c>
      <c r="FR77" s="11">
        <f t="shared" si="393"/>
        <v>0</v>
      </c>
      <c r="FS77" s="11">
        <f t="shared" si="393"/>
        <v>0</v>
      </c>
      <c r="FT77" s="11">
        <f t="shared" si="393"/>
        <v>0</v>
      </c>
      <c r="FU77" s="11">
        <f t="shared" si="393"/>
        <v>0</v>
      </c>
      <c r="FV77" s="11">
        <f t="shared" si="393"/>
        <v>0</v>
      </c>
      <c r="FW77" s="11">
        <f t="shared" si="393"/>
        <v>0</v>
      </c>
    </row>
    <row r="78" spans="1:179" x14ac:dyDescent="0.35">
      <c r="C78" s="5" t="s">
        <v>125</v>
      </c>
      <c r="H78" s="31">
        <f>Assumptions!G47</f>
        <v>0.2</v>
      </c>
      <c r="L78" s="11">
        <f>L77*$H$78</f>
        <v>0</v>
      </c>
      <c r="M78" s="11">
        <f t="shared" ref="M78:BX78" si="394">M77*$H$78</f>
        <v>0</v>
      </c>
      <c r="N78" s="11">
        <f t="shared" si="394"/>
        <v>0</v>
      </c>
      <c r="O78" s="11">
        <f t="shared" si="394"/>
        <v>0</v>
      </c>
      <c r="P78" s="11">
        <f t="shared" si="394"/>
        <v>0</v>
      </c>
      <c r="Q78" s="11">
        <f t="shared" si="394"/>
        <v>0</v>
      </c>
      <c r="R78" s="11">
        <f t="shared" si="394"/>
        <v>0</v>
      </c>
      <c r="S78" s="11">
        <f t="shared" si="394"/>
        <v>0</v>
      </c>
      <c r="T78" s="11">
        <f t="shared" si="394"/>
        <v>0</v>
      </c>
      <c r="U78" s="11">
        <f t="shared" si="394"/>
        <v>0</v>
      </c>
      <c r="V78" s="11">
        <f t="shared" si="394"/>
        <v>0</v>
      </c>
      <c r="W78" s="11">
        <f t="shared" si="394"/>
        <v>0</v>
      </c>
      <c r="X78" s="11">
        <f t="shared" si="394"/>
        <v>0</v>
      </c>
      <c r="Y78" s="11">
        <f t="shared" si="394"/>
        <v>0</v>
      </c>
      <c r="Z78" s="11">
        <f t="shared" si="394"/>
        <v>0</v>
      </c>
      <c r="AA78" s="11">
        <f t="shared" si="394"/>
        <v>0</v>
      </c>
      <c r="AB78" s="11">
        <f t="shared" si="394"/>
        <v>0</v>
      </c>
      <c r="AC78" s="11">
        <f t="shared" si="394"/>
        <v>0</v>
      </c>
      <c r="AD78" s="11">
        <f t="shared" si="394"/>
        <v>0</v>
      </c>
      <c r="AE78" s="11">
        <f t="shared" si="394"/>
        <v>0</v>
      </c>
      <c r="AF78" s="11">
        <f t="shared" si="394"/>
        <v>0</v>
      </c>
      <c r="AG78" s="11">
        <f t="shared" si="394"/>
        <v>0</v>
      </c>
      <c r="AH78" s="11">
        <f t="shared" si="394"/>
        <v>0</v>
      </c>
      <c r="AI78" s="11">
        <f t="shared" si="394"/>
        <v>0</v>
      </c>
      <c r="AJ78" s="11">
        <f t="shared" si="394"/>
        <v>0</v>
      </c>
      <c r="AK78" s="11">
        <f t="shared" si="394"/>
        <v>0</v>
      </c>
      <c r="AL78" s="11">
        <f t="shared" si="394"/>
        <v>0</v>
      </c>
      <c r="AM78" s="11">
        <f t="shared" si="394"/>
        <v>0</v>
      </c>
      <c r="AN78" s="11">
        <f t="shared" si="394"/>
        <v>0</v>
      </c>
      <c r="AO78" s="11">
        <f t="shared" si="394"/>
        <v>0</v>
      </c>
      <c r="AP78" s="11">
        <f t="shared" si="394"/>
        <v>0</v>
      </c>
      <c r="AQ78" s="11">
        <f t="shared" si="394"/>
        <v>0</v>
      </c>
      <c r="AR78" s="11">
        <f t="shared" si="394"/>
        <v>0</v>
      </c>
      <c r="AS78" s="11">
        <f t="shared" si="394"/>
        <v>0</v>
      </c>
      <c r="AT78" s="11">
        <f t="shared" si="394"/>
        <v>0</v>
      </c>
      <c r="AU78" s="11">
        <f t="shared" si="394"/>
        <v>0</v>
      </c>
      <c r="AV78" s="11">
        <f t="shared" si="394"/>
        <v>0</v>
      </c>
      <c r="AW78" s="11">
        <f t="shared" si="394"/>
        <v>0</v>
      </c>
      <c r="AX78" s="11">
        <f t="shared" si="394"/>
        <v>0</v>
      </c>
      <c r="AY78" s="11">
        <f t="shared" si="394"/>
        <v>0</v>
      </c>
      <c r="AZ78" s="11">
        <f t="shared" si="394"/>
        <v>0</v>
      </c>
      <c r="BA78" s="11">
        <f t="shared" si="394"/>
        <v>0</v>
      </c>
      <c r="BB78" s="11">
        <f t="shared" si="394"/>
        <v>0</v>
      </c>
      <c r="BC78" s="11">
        <f t="shared" si="394"/>
        <v>-26074.848492088997</v>
      </c>
      <c r="BD78" s="11">
        <f t="shared" si="394"/>
        <v>-25991.47262468444</v>
      </c>
      <c r="BE78" s="11">
        <f t="shared" si="394"/>
        <v>-25907.889094731643</v>
      </c>
      <c r="BF78" s="11">
        <f t="shared" si="394"/>
        <v>-25824.097385009834</v>
      </c>
      <c r="BG78" s="11">
        <f t="shared" si="394"/>
        <v>-7791.708249785228</v>
      </c>
      <c r="BH78" s="11">
        <f t="shared" si="394"/>
        <v>-7662.7949431783636</v>
      </c>
      <c r="BI78" s="11">
        <f t="shared" si="394"/>
        <v>-7533.5605548653402</v>
      </c>
      <c r="BJ78" s="11">
        <f t="shared" si="394"/>
        <v>-7391.1016500475707</v>
      </c>
      <c r="BK78" s="11">
        <f t="shared" si="394"/>
        <v>10888.591999656324</v>
      </c>
      <c r="BL78" s="11">
        <f t="shared" si="394"/>
        <v>11081.50417857942</v>
      </c>
      <c r="BM78" s="11">
        <f t="shared" si="394"/>
        <v>11274.944691583712</v>
      </c>
      <c r="BN78" s="11">
        <f t="shared" si="394"/>
        <v>11468.914985632489</v>
      </c>
      <c r="BO78" s="11">
        <f t="shared" si="394"/>
        <v>29999.766390751687</v>
      </c>
      <c r="BP78" s="11">
        <f t="shared" si="394"/>
        <v>30245.018887516264</v>
      </c>
      <c r="BQ78" s="11">
        <f t="shared" si="394"/>
        <v>30490.943064281684</v>
      </c>
      <c r="BR78" s="11">
        <f t="shared" si="394"/>
        <v>30737.540760597229</v>
      </c>
      <c r="BS78" s="11">
        <f t="shared" si="394"/>
        <v>30984.813821049956</v>
      </c>
      <c r="BT78" s="11">
        <f t="shared" si="394"/>
        <v>31232.76409527889</v>
      </c>
      <c r="BU78" s="11">
        <f t="shared" si="394"/>
        <v>31481.393437988721</v>
      </c>
      <c r="BV78" s="11">
        <f t="shared" si="394"/>
        <v>31730.703708963716</v>
      </c>
      <c r="BW78" s="11">
        <f t="shared" si="394"/>
        <v>31980.696773081425</v>
      </c>
      <c r="BX78" s="11">
        <f t="shared" si="394"/>
        <v>32231.374500326918</v>
      </c>
      <c r="BY78" s="11">
        <f t="shared" ref="BY78:EJ78" si="395">BY77*$H$78</f>
        <v>32482.738765806578</v>
      </c>
      <c r="BZ78" s="11">
        <f t="shared" si="395"/>
        <v>32825.93703388056</v>
      </c>
      <c r="CA78" s="11">
        <f t="shared" si="395"/>
        <v>33170.415118819561</v>
      </c>
      <c r="CB78" s="11">
        <f t="shared" si="395"/>
        <v>33516.177793174575</v>
      </c>
      <c r="CC78" s="11">
        <f t="shared" si="395"/>
        <v>33863.22984729366</v>
      </c>
      <c r="CD78" s="11">
        <f t="shared" si="395"/>
        <v>34211.576089388749</v>
      </c>
      <c r="CE78" s="11">
        <f t="shared" si="395"/>
        <v>34561.221345601894</v>
      </c>
      <c r="CF78" s="11">
        <f t="shared" si="395"/>
        <v>34912.170460072171</v>
      </c>
      <c r="CG78" s="11">
        <f t="shared" si="395"/>
        <v>35264.428295003097</v>
      </c>
      <c r="CH78" s="11">
        <f t="shared" si="395"/>
        <v>35617.999730729607</v>
      </c>
      <c r="CI78" s="11">
        <f t="shared" si="395"/>
        <v>35972.889665785908</v>
      </c>
      <c r="CJ78" s="11">
        <f t="shared" si="395"/>
        <v>36329.103016973255</v>
      </c>
      <c r="CK78" s="11">
        <f t="shared" si="395"/>
        <v>36686.644719428114</v>
      </c>
      <c r="CL78" s="11">
        <f t="shared" si="395"/>
        <v>37045.519726690523</v>
      </c>
      <c r="CM78" s="11">
        <f t="shared" si="395"/>
        <v>37405.733010772674</v>
      </c>
      <c r="CN78" s="11">
        <f t="shared" si="395"/>
        <v>37767.289562227896</v>
      </c>
      <c r="CO78" s="11">
        <f t="shared" si="395"/>
        <v>38130.194390219578</v>
      </c>
      <c r="CP78" s="11">
        <f t="shared" si="395"/>
        <v>38467.06855531178</v>
      </c>
      <c r="CQ78" s="11">
        <f t="shared" si="395"/>
        <v>98354.95347307995</v>
      </c>
      <c r="CR78" s="11">
        <f t="shared" si="395"/>
        <v>98693.851204605729</v>
      </c>
      <c r="CS78" s="11">
        <f t="shared" si="395"/>
        <v>99033.763807989948</v>
      </c>
      <c r="CT78" s="11">
        <f t="shared" si="395"/>
        <v>99374.693338279147</v>
      </c>
      <c r="CU78" s="11">
        <f t="shared" si="395"/>
        <v>99716.641847390682</v>
      </c>
      <c r="CV78" s="11">
        <f t="shared" si="395"/>
        <v>100059.61138403811</v>
      </c>
      <c r="CW78" s="11">
        <f t="shared" si="395"/>
        <v>100403.60399365518</v>
      </c>
      <c r="CX78" s="11">
        <f t="shared" si="395"/>
        <v>100748.62171831937</v>
      </c>
      <c r="CY78" s="11">
        <f t="shared" si="395"/>
        <v>101094.66659667502</v>
      </c>
      <c r="CZ78" s="11">
        <f t="shared" si="395"/>
        <v>101441.74066385544</v>
      </c>
      <c r="DA78" s="11">
        <f t="shared" si="395"/>
        <v>101789.84595140484</v>
      </c>
      <c r="DB78" s="11">
        <f t="shared" si="395"/>
        <v>102138.98448719933</v>
      </c>
      <c r="DC78" s="11">
        <f t="shared" si="395"/>
        <v>102489.15829536697</v>
      </c>
      <c r="DD78" s="11">
        <f t="shared" si="395"/>
        <v>102840.36939620749</v>
      </c>
      <c r="DE78" s="11">
        <f t="shared" si="395"/>
        <v>103192.61980611132</v>
      </c>
      <c r="DF78" s="11">
        <f t="shared" si="395"/>
        <v>103438.09711281597</v>
      </c>
      <c r="DG78" s="11">
        <f t="shared" si="395"/>
        <v>103683.49452459403</v>
      </c>
      <c r="DH78" s="11">
        <f t="shared" si="395"/>
        <v>103928.80526265773</v>
      </c>
      <c r="DI78" s="11">
        <f t="shared" si="395"/>
        <v>104174.02248288729</v>
      </c>
      <c r="DJ78" s="11">
        <f t="shared" si="395"/>
        <v>104419.13927534722</v>
      </c>
      <c r="DK78" s="11">
        <f t="shared" si="395"/>
        <v>104664.14866380059</v>
      </c>
      <c r="DL78" s="11">
        <f t="shared" si="395"/>
        <v>104909.0436052193</v>
      </c>
      <c r="DM78" s="11">
        <f t="shared" si="395"/>
        <v>105153.81698929091</v>
      </c>
      <c r="DN78" s="11">
        <f t="shared" si="395"/>
        <v>105398.46163792303</v>
      </c>
      <c r="DO78" s="11">
        <f t="shared" si="395"/>
        <v>105642.97030474377</v>
      </c>
      <c r="DP78" s="11">
        <f t="shared" si="395"/>
        <v>105887.33567459928</v>
      </c>
      <c r="DQ78" s="11">
        <f t="shared" si="395"/>
        <v>106131.55036304747</v>
      </c>
      <c r="DR78" s="11">
        <f t="shared" si="395"/>
        <v>106375.60691584875</v>
      </c>
      <c r="DS78" s="11">
        <f t="shared" si="395"/>
        <v>106619.49780845386</v>
      </c>
      <c r="DT78" s="11">
        <f t="shared" si="395"/>
        <v>106863.21544548679</v>
      </c>
      <c r="DU78" s="11">
        <f t="shared" si="395"/>
        <v>107106.75216022656</v>
      </c>
      <c r="DV78" s="11">
        <f t="shared" si="395"/>
        <v>107350.10021408313</v>
      </c>
      <c r="DW78" s="11">
        <f t="shared" si="395"/>
        <v>107593.25179607165</v>
      </c>
      <c r="DX78" s="11">
        <f t="shared" si="395"/>
        <v>107836.1990222828</v>
      </c>
      <c r="DY78" s="11">
        <f t="shared" si="395"/>
        <v>108078.93393534906</v>
      </c>
      <c r="DZ78" s="11">
        <f t="shared" si="395"/>
        <v>108321.44850390796</v>
      </c>
      <c r="EA78" s="11">
        <f t="shared" si="395"/>
        <v>108563.73462206195</v>
      </c>
      <c r="EB78" s="11">
        <f t="shared" si="395"/>
        <v>108805.78410883411</v>
      </c>
      <c r="EC78" s="11">
        <f t="shared" si="395"/>
        <v>109047.58870762098</v>
      </c>
      <c r="ED78" s="11">
        <f t="shared" si="395"/>
        <v>109289.14008564116</v>
      </c>
      <c r="EE78" s="11">
        <f t="shared" si="395"/>
        <v>109530.42983338074</v>
      </c>
      <c r="EF78" s="11">
        <f t="shared" si="395"/>
        <v>109771.44946403475</v>
      </c>
      <c r="EG78" s="11">
        <f t="shared" si="395"/>
        <v>110012.19041294541</v>
      </c>
      <c r="EH78" s="11">
        <f t="shared" si="395"/>
        <v>110252.64403703605</v>
      </c>
      <c r="EI78" s="11">
        <f t="shared" si="395"/>
        <v>110492.80161424186</v>
      </c>
      <c r="EJ78" s="11">
        <f t="shared" si="395"/>
        <v>110732.65434293631</v>
      </c>
      <c r="EK78" s="11">
        <f t="shared" ref="EK78:FW78" si="396">EK77*$H$78</f>
        <v>110972.19334135461</v>
      </c>
      <c r="EL78" s="11">
        <f t="shared" si="396"/>
        <v>111211.40964701289</v>
      </c>
      <c r="EM78" s="11">
        <f t="shared" si="396"/>
        <v>111450.29421612341</v>
      </c>
      <c r="EN78" s="11">
        <f t="shared" si="396"/>
        <v>111688.83792300611</v>
      </c>
      <c r="EO78" s="11">
        <f t="shared" si="396"/>
        <v>111927.03155949671</v>
      </c>
      <c r="EP78" s="11">
        <f t="shared" si="396"/>
        <v>112164.86583435019</v>
      </c>
      <c r="EQ78" s="11">
        <f t="shared" si="396"/>
        <v>112402.33137264094</v>
      </c>
      <c r="ER78" s="11">
        <f t="shared" si="396"/>
        <v>112639.41871515894</v>
      </c>
      <c r="ES78" s="11">
        <f t="shared" si="396"/>
        <v>112876.11831780119</v>
      </c>
      <c r="ET78" s="11">
        <f t="shared" si="396"/>
        <v>113112.42055096068</v>
      </c>
      <c r="EU78" s="11">
        <f t="shared" si="396"/>
        <v>113348.31569890957</v>
      </c>
      <c r="EV78" s="11">
        <f t="shared" si="396"/>
        <v>113583.79395918032</v>
      </c>
      <c r="EW78" s="11">
        <f t="shared" si="396"/>
        <v>113818.8454419403</v>
      </c>
      <c r="EX78" s="11">
        <f t="shared" si="396"/>
        <v>114053.46016936522</v>
      </c>
      <c r="EY78" s="11">
        <f t="shared" si="396"/>
        <v>0</v>
      </c>
      <c r="EZ78" s="11">
        <f t="shared" si="396"/>
        <v>0</v>
      </c>
      <c r="FA78" s="11">
        <f t="shared" si="396"/>
        <v>0</v>
      </c>
      <c r="FB78" s="11">
        <f t="shared" si="396"/>
        <v>0</v>
      </c>
      <c r="FC78" s="11">
        <f t="shared" si="396"/>
        <v>0</v>
      </c>
      <c r="FD78" s="11">
        <f t="shared" si="396"/>
        <v>0</v>
      </c>
      <c r="FE78" s="11">
        <f t="shared" si="396"/>
        <v>0</v>
      </c>
      <c r="FF78" s="11">
        <f t="shared" si="396"/>
        <v>0</v>
      </c>
      <c r="FG78" s="11">
        <f t="shared" si="396"/>
        <v>0</v>
      </c>
      <c r="FH78" s="11">
        <f t="shared" si="396"/>
        <v>0</v>
      </c>
      <c r="FI78" s="11">
        <f t="shared" si="396"/>
        <v>0</v>
      </c>
      <c r="FJ78" s="11">
        <f t="shared" si="396"/>
        <v>0</v>
      </c>
      <c r="FK78" s="11">
        <f t="shared" si="396"/>
        <v>0</v>
      </c>
      <c r="FL78" s="11">
        <f t="shared" si="396"/>
        <v>0</v>
      </c>
      <c r="FM78" s="11">
        <f t="shared" si="396"/>
        <v>0</v>
      </c>
      <c r="FN78" s="11">
        <f t="shared" si="396"/>
        <v>0</v>
      </c>
      <c r="FO78" s="11">
        <f t="shared" si="396"/>
        <v>0</v>
      </c>
      <c r="FP78" s="11">
        <f t="shared" si="396"/>
        <v>0</v>
      </c>
      <c r="FQ78" s="11">
        <f t="shared" si="396"/>
        <v>0</v>
      </c>
      <c r="FR78" s="11">
        <f t="shared" si="396"/>
        <v>0</v>
      </c>
      <c r="FS78" s="11">
        <f t="shared" si="396"/>
        <v>0</v>
      </c>
      <c r="FT78" s="11">
        <f t="shared" si="396"/>
        <v>0</v>
      </c>
      <c r="FU78" s="11">
        <f t="shared" si="396"/>
        <v>0</v>
      </c>
      <c r="FV78" s="11">
        <f t="shared" si="396"/>
        <v>0</v>
      </c>
      <c r="FW78" s="11">
        <f t="shared" si="396"/>
        <v>0</v>
      </c>
    </row>
    <row r="80" spans="1:179" x14ac:dyDescent="0.35">
      <c r="C80" s="5" t="s">
        <v>126</v>
      </c>
      <c r="L80" s="11">
        <f>L62-L23+L64-L78</f>
        <v>-236666.66666666666</v>
      </c>
      <c r="M80" s="11">
        <f t="shared" ref="M80:BX80" si="397">M62-M23+M64-M78</f>
        <v>-236666.66666666666</v>
      </c>
      <c r="N80" s="11">
        <f t="shared" si="397"/>
        <v>-236666.66666666666</v>
      </c>
      <c r="O80" s="11">
        <f t="shared" si="397"/>
        <v>-3093333.3333333335</v>
      </c>
      <c r="P80" s="11">
        <f t="shared" si="397"/>
        <v>-93333.333333333328</v>
      </c>
      <c r="Q80" s="11">
        <f t="shared" si="397"/>
        <v>-93333.333333333328</v>
      </c>
      <c r="R80" s="11">
        <f t="shared" si="397"/>
        <v>-93333.333333333328</v>
      </c>
      <c r="S80" s="11">
        <f t="shared" si="397"/>
        <v>-93333.333333333328</v>
      </c>
      <c r="T80" s="11">
        <f t="shared" si="397"/>
        <v>-93333.333333333328</v>
      </c>
      <c r="U80" s="11">
        <f t="shared" si="397"/>
        <v>-93333.333333333328</v>
      </c>
      <c r="V80" s="11">
        <f t="shared" si="397"/>
        <v>-93333.333333333328</v>
      </c>
      <c r="W80" s="11">
        <f t="shared" si="397"/>
        <v>-93333.333333333328</v>
      </c>
      <c r="X80" s="11">
        <f t="shared" si="397"/>
        <v>-93333.333333333328</v>
      </c>
      <c r="Y80" s="11">
        <f t="shared" si="397"/>
        <v>-93333.333333333328</v>
      </c>
      <c r="Z80" s="11">
        <f t="shared" si="397"/>
        <v>-93333.333333333328</v>
      </c>
      <c r="AA80" s="11">
        <f t="shared" si="397"/>
        <v>-326666.66666666663</v>
      </c>
      <c r="AB80" s="11">
        <f t="shared" si="397"/>
        <v>-326666.66666666663</v>
      </c>
      <c r="AC80" s="11">
        <f t="shared" si="397"/>
        <v>-326666.66666666663</v>
      </c>
      <c r="AD80" s="11">
        <f t="shared" si="397"/>
        <v>-326666.66666666663</v>
      </c>
      <c r="AE80" s="11">
        <f t="shared" si="397"/>
        <v>-326666.66666666663</v>
      </c>
      <c r="AF80" s="11">
        <f t="shared" si="397"/>
        <v>-326666.66666666663</v>
      </c>
      <c r="AG80" s="11">
        <f t="shared" si="397"/>
        <v>-326666.66666666663</v>
      </c>
      <c r="AH80" s="11">
        <f t="shared" si="397"/>
        <v>-326666.66666666663</v>
      </c>
      <c r="AI80" s="11">
        <f t="shared" si="397"/>
        <v>-326666.66666666663</v>
      </c>
      <c r="AJ80" s="11">
        <f t="shared" si="397"/>
        <v>-326666.66666666663</v>
      </c>
      <c r="AK80" s="11">
        <f t="shared" si="397"/>
        <v>-326666.66666666663</v>
      </c>
      <c r="AL80" s="11">
        <f t="shared" si="397"/>
        <v>-326666.66666666663</v>
      </c>
      <c r="AM80" s="11">
        <f t="shared" si="397"/>
        <v>-466666.66666666663</v>
      </c>
      <c r="AN80" s="11">
        <f t="shared" si="397"/>
        <v>-466666.66666666663</v>
      </c>
      <c r="AO80" s="11">
        <f t="shared" si="397"/>
        <v>-466666.66666666663</v>
      </c>
      <c r="AP80" s="11">
        <f t="shared" si="397"/>
        <v>-466666.66666666663</v>
      </c>
      <c r="AQ80" s="11">
        <f t="shared" si="397"/>
        <v>-466666.66666666663</v>
      </c>
      <c r="AR80" s="11">
        <f t="shared" si="397"/>
        <v>-466666.66666666663</v>
      </c>
      <c r="AS80" s="11">
        <f t="shared" si="397"/>
        <v>-466666.66666666663</v>
      </c>
      <c r="AT80" s="11">
        <f t="shared" si="397"/>
        <v>-466666.66666666663</v>
      </c>
      <c r="AU80" s="11">
        <f t="shared" si="397"/>
        <v>-466666.66666666663</v>
      </c>
      <c r="AV80" s="11">
        <f t="shared" si="397"/>
        <v>-466666.66666666663</v>
      </c>
      <c r="AW80" s="11">
        <f t="shared" si="397"/>
        <v>-466666.66666666663</v>
      </c>
      <c r="AX80" s="11">
        <f t="shared" si="397"/>
        <v>-466666.66666666663</v>
      </c>
      <c r="AY80" s="11">
        <f t="shared" si="397"/>
        <v>-140000</v>
      </c>
      <c r="AZ80" s="11">
        <f t="shared" si="397"/>
        <v>-140000</v>
      </c>
      <c r="BA80" s="11">
        <f t="shared" si="397"/>
        <v>-140000</v>
      </c>
      <c r="BB80" s="11">
        <f t="shared" si="397"/>
        <v>-140000</v>
      </c>
      <c r="BC80" s="11">
        <f t="shared" si="397"/>
        <v>193450.60603164395</v>
      </c>
      <c r="BD80" s="11">
        <f t="shared" si="397"/>
        <v>193784.1095012622</v>
      </c>
      <c r="BE80" s="11">
        <f t="shared" si="397"/>
        <v>194118.44362107338</v>
      </c>
      <c r="BF80" s="11">
        <f t="shared" si="397"/>
        <v>194453.61045996062</v>
      </c>
      <c r="BG80" s="11">
        <f t="shared" si="397"/>
        <v>266583.16700085904</v>
      </c>
      <c r="BH80" s="11">
        <f t="shared" si="397"/>
        <v>267098.82022728649</v>
      </c>
      <c r="BI80" s="11">
        <f t="shared" si="397"/>
        <v>267615.75778053858</v>
      </c>
      <c r="BJ80" s="11">
        <f t="shared" si="397"/>
        <v>268185.59339980967</v>
      </c>
      <c r="BK80" s="11">
        <f t="shared" si="397"/>
        <v>341304.36799862521</v>
      </c>
      <c r="BL80" s="11">
        <f t="shared" si="397"/>
        <v>342076.01671431761</v>
      </c>
      <c r="BM80" s="11">
        <f t="shared" si="397"/>
        <v>342849.77876633481</v>
      </c>
      <c r="BN80" s="11">
        <f t="shared" si="397"/>
        <v>343625.65994252992</v>
      </c>
      <c r="BO80" s="11">
        <f t="shared" si="397"/>
        <v>417749.06556300668</v>
      </c>
      <c r="BP80" s="11">
        <f t="shared" si="397"/>
        <v>418730.07555006497</v>
      </c>
      <c r="BQ80" s="11">
        <f t="shared" si="397"/>
        <v>419713.77225712669</v>
      </c>
      <c r="BR80" s="11">
        <f t="shared" si="397"/>
        <v>420700.16304238886</v>
      </c>
      <c r="BS80" s="11">
        <f t="shared" si="397"/>
        <v>421689.25528419978</v>
      </c>
      <c r="BT80" s="11">
        <f t="shared" si="397"/>
        <v>422681.05638111552</v>
      </c>
      <c r="BU80" s="11">
        <f t="shared" si="397"/>
        <v>423675.57375195483</v>
      </c>
      <c r="BV80" s="11">
        <f t="shared" si="397"/>
        <v>424672.81483585481</v>
      </c>
      <c r="BW80" s="11">
        <f t="shared" si="397"/>
        <v>425672.78709232563</v>
      </c>
      <c r="BX80" s="11">
        <f t="shared" si="397"/>
        <v>426675.4980013076</v>
      </c>
      <c r="BY80" s="11">
        <f t="shared" ref="BY80:EJ80" si="398">BY62-BY23+BY64-BY78</f>
        <v>427680.95506322623</v>
      </c>
      <c r="BZ80" s="11">
        <f t="shared" si="398"/>
        <v>429053.74813552218</v>
      </c>
      <c r="CA80" s="11">
        <f t="shared" si="398"/>
        <v>430431.66047527816</v>
      </c>
      <c r="CB80" s="11">
        <f t="shared" si="398"/>
        <v>431814.71117269824</v>
      </c>
      <c r="CC80" s="11">
        <f t="shared" si="398"/>
        <v>433202.91938917461</v>
      </c>
      <c r="CD80" s="11">
        <f t="shared" si="398"/>
        <v>434596.30435755494</v>
      </c>
      <c r="CE80" s="11">
        <f t="shared" si="398"/>
        <v>435994.88538240752</v>
      </c>
      <c r="CF80" s="11">
        <f t="shared" si="398"/>
        <v>437398.68184028863</v>
      </c>
      <c r="CG80" s="11">
        <f t="shared" si="398"/>
        <v>438807.71318001236</v>
      </c>
      <c r="CH80" s="11">
        <f t="shared" si="398"/>
        <v>440221.99892291834</v>
      </c>
      <c r="CI80" s="11">
        <f t="shared" si="398"/>
        <v>441641.5586631436</v>
      </c>
      <c r="CJ80" s="11">
        <f t="shared" si="398"/>
        <v>443066.41206789296</v>
      </c>
      <c r="CK80" s="11">
        <f t="shared" si="398"/>
        <v>444496.57887771243</v>
      </c>
      <c r="CL80" s="11">
        <f t="shared" si="398"/>
        <v>445932.07890676201</v>
      </c>
      <c r="CM80" s="11">
        <f t="shared" si="398"/>
        <v>447372.93204309064</v>
      </c>
      <c r="CN80" s="11">
        <f t="shared" si="398"/>
        <v>448819.1582489115</v>
      </c>
      <c r="CO80" s="11">
        <f t="shared" si="398"/>
        <v>450270.77756087825</v>
      </c>
      <c r="CP80" s="11">
        <f t="shared" si="398"/>
        <v>451618.27422124706</v>
      </c>
      <c r="CQ80" s="11">
        <f t="shared" si="398"/>
        <v>393419.8138923198</v>
      </c>
      <c r="CR80" s="11">
        <f t="shared" si="398"/>
        <v>394775.40481842292</v>
      </c>
      <c r="CS80" s="11">
        <f t="shared" si="398"/>
        <v>396135.05523195973</v>
      </c>
      <c r="CT80" s="11">
        <f t="shared" si="398"/>
        <v>397498.77335311659</v>
      </c>
      <c r="CU80" s="11">
        <f t="shared" si="398"/>
        <v>398866.56738956273</v>
      </c>
      <c r="CV80" s="11">
        <f t="shared" si="398"/>
        <v>400238.44553615246</v>
      </c>
      <c r="CW80" s="11">
        <f t="shared" si="398"/>
        <v>401614.41597462073</v>
      </c>
      <c r="CX80" s="11">
        <f t="shared" si="398"/>
        <v>402994.48687327746</v>
      </c>
      <c r="CY80" s="11">
        <f t="shared" si="398"/>
        <v>404378.66638670006</v>
      </c>
      <c r="CZ80" s="11">
        <f t="shared" si="398"/>
        <v>405766.9626554217</v>
      </c>
      <c r="DA80" s="11">
        <f t="shared" si="398"/>
        <v>407159.38380561938</v>
      </c>
      <c r="DB80" s="11">
        <f t="shared" si="398"/>
        <v>408555.93794879725</v>
      </c>
      <c r="DC80" s="11">
        <f t="shared" si="398"/>
        <v>409956.63318146783</v>
      </c>
      <c r="DD80" s="11">
        <f t="shared" si="398"/>
        <v>411361.4775848299</v>
      </c>
      <c r="DE80" s="11">
        <f t="shared" si="398"/>
        <v>412770.4792244453</v>
      </c>
      <c r="DF80" s="11">
        <f t="shared" si="398"/>
        <v>413752.38845126389</v>
      </c>
      <c r="DG80" s="11">
        <f t="shared" si="398"/>
        <v>414733.97809837607</v>
      </c>
      <c r="DH80" s="11">
        <f t="shared" si="398"/>
        <v>415715.22105063091</v>
      </c>
      <c r="DI80" s="11">
        <f t="shared" si="398"/>
        <v>416696.08993154916</v>
      </c>
      <c r="DJ80" s="11">
        <f t="shared" si="398"/>
        <v>417676.55710138881</v>
      </c>
      <c r="DK80" s="11">
        <f t="shared" si="398"/>
        <v>418656.59465520235</v>
      </c>
      <c r="DL80" s="11">
        <f t="shared" si="398"/>
        <v>419636.17442087719</v>
      </c>
      <c r="DM80" s="11">
        <f t="shared" si="398"/>
        <v>420615.26795716363</v>
      </c>
      <c r="DN80" s="11">
        <f t="shared" si="398"/>
        <v>421593.84655169211</v>
      </c>
      <c r="DO80" s="11">
        <f t="shared" si="398"/>
        <v>422571.88121897506</v>
      </c>
      <c r="DP80" s="11">
        <f t="shared" si="398"/>
        <v>423549.34269839711</v>
      </c>
      <c r="DQ80" s="11">
        <f t="shared" si="398"/>
        <v>424526.20145218988</v>
      </c>
      <c r="DR80" s="11">
        <f t="shared" si="398"/>
        <v>425502.42766339501</v>
      </c>
      <c r="DS80" s="11">
        <f t="shared" si="398"/>
        <v>426477.99123381544</v>
      </c>
      <c r="DT80" s="11">
        <f t="shared" si="398"/>
        <v>427452.86178194714</v>
      </c>
      <c r="DU80" s="11">
        <f t="shared" si="398"/>
        <v>428427.00864090619</v>
      </c>
      <c r="DV80" s="11">
        <f t="shared" si="398"/>
        <v>429400.4008563325</v>
      </c>
      <c r="DW80" s="11">
        <f t="shared" si="398"/>
        <v>430373.0071842866</v>
      </c>
      <c r="DX80" s="11">
        <f t="shared" si="398"/>
        <v>431344.79608913121</v>
      </c>
      <c r="DY80" s="11">
        <f t="shared" si="398"/>
        <v>432315.73574139626</v>
      </c>
      <c r="DZ80" s="11">
        <f t="shared" si="398"/>
        <v>433285.79401563184</v>
      </c>
      <c r="EA80" s="11">
        <f t="shared" si="398"/>
        <v>434254.9384882478</v>
      </c>
      <c r="EB80" s="11">
        <f t="shared" si="398"/>
        <v>435223.13643533643</v>
      </c>
      <c r="EC80" s="11">
        <f t="shared" si="398"/>
        <v>436190.35483048391</v>
      </c>
      <c r="ED80" s="11">
        <f t="shared" si="398"/>
        <v>437156.5603425646</v>
      </c>
      <c r="EE80" s="11">
        <f t="shared" si="398"/>
        <v>438121.71933352295</v>
      </c>
      <c r="EF80" s="11">
        <f t="shared" si="398"/>
        <v>439085.79785613902</v>
      </c>
      <c r="EG80" s="11">
        <f t="shared" si="398"/>
        <v>440048.76165178156</v>
      </c>
      <c r="EH80" s="11">
        <f t="shared" si="398"/>
        <v>441010.57614814414</v>
      </c>
      <c r="EI80" s="11">
        <f t="shared" si="398"/>
        <v>441971.20645696745</v>
      </c>
      <c r="EJ80" s="11">
        <f t="shared" si="398"/>
        <v>442930.61737174523</v>
      </c>
      <c r="EK80" s="11">
        <f t="shared" ref="EK80:FW80" si="399">EK62-EK23+EK64-EK78</f>
        <v>443888.77336541843</v>
      </c>
      <c r="EL80" s="11">
        <f t="shared" si="399"/>
        <v>444845.63858805149</v>
      </c>
      <c r="EM80" s="11">
        <f t="shared" si="399"/>
        <v>445801.17686449364</v>
      </c>
      <c r="EN80" s="11">
        <f t="shared" si="399"/>
        <v>446755.35169202444</v>
      </c>
      <c r="EO80" s="11">
        <f t="shared" si="399"/>
        <v>447708.12623798678</v>
      </c>
      <c r="EP80" s="11">
        <f t="shared" si="399"/>
        <v>448659.46333740075</v>
      </c>
      <c r="EQ80" s="11">
        <f t="shared" si="399"/>
        <v>449609.32549056376</v>
      </c>
      <c r="ER80" s="11">
        <f t="shared" si="399"/>
        <v>450557.67486063577</v>
      </c>
      <c r="ES80" s="11">
        <f t="shared" si="399"/>
        <v>451504.47327120474</v>
      </c>
      <c r="ET80" s="11">
        <f t="shared" si="399"/>
        <v>452449.68220384268</v>
      </c>
      <c r="EU80" s="11">
        <f t="shared" si="399"/>
        <v>453393.26279563829</v>
      </c>
      <c r="EV80" s="11">
        <f t="shared" si="399"/>
        <v>454335.17583672126</v>
      </c>
      <c r="EW80" s="11">
        <f t="shared" si="399"/>
        <v>455275.38176776114</v>
      </c>
      <c r="EX80" s="11">
        <f t="shared" si="399"/>
        <v>28969578.883018766</v>
      </c>
      <c r="EY80" s="11">
        <f t="shared" si="399"/>
        <v>0</v>
      </c>
      <c r="EZ80" s="11">
        <f t="shared" si="399"/>
        <v>0</v>
      </c>
      <c r="FA80" s="11">
        <f t="shared" si="399"/>
        <v>0</v>
      </c>
      <c r="FB80" s="11">
        <f t="shared" si="399"/>
        <v>0</v>
      </c>
      <c r="FC80" s="11">
        <f t="shared" si="399"/>
        <v>0</v>
      </c>
      <c r="FD80" s="11">
        <f t="shared" si="399"/>
        <v>0</v>
      </c>
      <c r="FE80" s="11">
        <f t="shared" si="399"/>
        <v>0</v>
      </c>
      <c r="FF80" s="11">
        <f t="shared" si="399"/>
        <v>0</v>
      </c>
      <c r="FG80" s="11">
        <f t="shared" si="399"/>
        <v>0</v>
      </c>
      <c r="FH80" s="11">
        <f t="shared" si="399"/>
        <v>0</v>
      </c>
      <c r="FI80" s="11">
        <f t="shared" si="399"/>
        <v>0</v>
      </c>
      <c r="FJ80" s="11">
        <f t="shared" si="399"/>
        <v>0</v>
      </c>
      <c r="FK80" s="11">
        <f t="shared" si="399"/>
        <v>0</v>
      </c>
      <c r="FL80" s="11">
        <f t="shared" si="399"/>
        <v>0</v>
      </c>
      <c r="FM80" s="11">
        <f t="shared" si="399"/>
        <v>0</v>
      </c>
      <c r="FN80" s="11">
        <f t="shared" si="399"/>
        <v>0</v>
      </c>
      <c r="FO80" s="11">
        <f t="shared" si="399"/>
        <v>0</v>
      </c>
      <c r="FP80" s="11">
        <f t="shared" si="399"/>
        <v>0</v>
      </c>
      <c r="FQ80" s="11">
        <f t="shared" si="399"/>
        <v>0</v>
      </c>
      <c r="FR80" s="11">
        <f t="shared" si="399"/>
        <v>0</v>
      </c>
      <c r="FS80" s="11">
        <f t="shared" si="399"/>
        <v>0</v>
      </c>
      <c r="FT80" s="11">
        <f t="shared" si="399"/>
        <v>0</v>
      </c>
      <c r="FU80" s="11">
        <f t="shared" si="399"/>
        <v>0</v>
      </c>
      <c r="FV80" s="11">
        <f t="shared" si="399"/>
        <v>0</v>
      </c>
      <c r="FW80" s="11">
        <f t="shared" si="399"/>
        <v>0</v>
      </c>
    </row>
    <row r="81" spans="1:179" x14ac:dyDescent="0.35">
      <c r="C81" s="5" t="s">
        <v>127</v>
      </c>
      <c r="E81" s="10">
        <f>XIRR(L80:FW80,L10:FW10)</f>
        <v>9.5783892273902882E-2</v>
      </c>
    </row>
    <row r="83" spans="1:179" x14ac:dyDescent="0.35">
      <c r="A83" s="3" t="s">
        <v>143</v>
      </c>
    </row>
    <row r="84" spans="1:179" x14ac:dyDescent="0.35">
      <c r="B84" s="4" t="s">
        <v>144</v>
      </c>
    </row>
    <row r="85" spans="1:179" x14ac:dyDescent="0.35">
      <c r="C85" s="5" t="s">
        <v>74</v>
      </c>
      <c r="L85" s="11">
        <f>L19</f>
        <v>236666.66666666666</v>
      </c>
      <c r="M85" s="11">
        <f t="shared" ref="M85:BX85" si="400">M19</f>
        <v>236666.66666666666</v>
      </c>
      <c r="N85" s="11">
        <f t="shared" si="400"/>
        <v>236666.66666666666</v>
      </c>
      <c r="O85" s="11">
        <f t="shared" si="400"/>
        <v>0</v>
      </c>
      <c r="P85" s="11">
        <f t="shared" si="400"/>
        <v>0</v>
      </c>
      <c r="Q85" s="11">
        <f t="shared" si="400"/>
        <v>0</v>
      </c>
      <c r="R85" s="11">
        <f t="shared" si="400"/>
        <v>0</v>
      </c>
      <c r="S85" s="11">
        <f t="shared" si="400"/>
        <v>0</v>
      </c>
      <c r="T85" s="11">
        <f t="shared" si="400"/>
        <v>0</v>
      </c>
      <c r="U85" s="11">
        <f t="shared" si="400"/>
        <v>0</v>
      </c>
      <c r="V85" s="11">
        <f t="shared" si="400"/>
        <v>0</v>
      </c>
      <c r="W85" s="11">
        <f t="shared" si="400"/>
        <v>0</v>
      </c>
      <c r="X85" s="11">
        <f t="shared" si="400"/>
        <v>0</v>
      </c>
      <c r="Y85" s="11">
        <f t="shared" si="400"/>
        <v>0</v>
      </c>
      <c r="Z85" s="11">
        <f t="shared" si="400"/>
        <v>0</v>
      </c>
      <c r="AA85" s="11">
        <f t="shared" si="400"/>
        <v>0</v>
      </c>
      <c r="AB85" s="11">
        <f t="shared" si="400"/>
        <v>0</v>
      </c>
      <c r="AC85" s="11">
        <f t="shared" si="400"/>
        <v>0</v>
      </c>
      <c r="AD85" s="11">
        <f t="shared" si="400"/>
        <v>0</v>
      </c>
      <c r="AE85" s="11">
        <f t="shared" si="400"/>
        <v>0</v>
      </c>
      <c r="AF85" s="11">
        <f t="shared" si="400"/>
        <v>0</v>
      </c>
      <c r="AG85" s="11">
        <f t="shared" si="400"/>
        <v>0</v>
      </c>
      <c r="AH85" s="11">
        <f t="shared" si="400"/>
        <v>0</v>
      </c>
      <c r="AI85" s="11">
        <f t="shared" si="400"/>
        <v>0</v>
      </c>
      <c r="AJ85" s="11">
        <f t="shared" si="400"/>
        <v>0</v>
      </c>
      <c r="AK85" s="11">
        <f t="shared" si="400"/>
        <v>0</v>
      </c>
      <c r="AL85" s="11">
        <f t="shared" si="400"/>
        <v>0</v>
      </c>
      <c r="AM85" s="11">
        <f t="shared" si="400"/>
        <v>0</v>
      </c>
      <c r="AN85" s="11">
        <f t="shared" si="400"/>
        <v>0</v>
      </c>
      <c r="AO85" s="11">
        <f t="shared" si="400"/>
        <v>0</v>
      </c>
      <c r="AP85" s="11">
        <f t="shared" si="400"/>
        <v>0</v>
      </c>
      <c r="AQ85" s="11">
        <f t="shared" si="400"/>
        <v>0</v>
      </c>
      <c r="AR85" s="11">
        <f t="shared" si="400"/>
        <v>0</v>
      </c>
      <c r="AS85" s="11">
        <f t="shared" si="400"/>
        <v>0</v>
      </c>
      <c r="AT85" s="11">
        <f t="shared" si="400"/>
        <v>0</v>
      </c>
      <c r="AU85" s="11">
        <f t="shared" si="400"/>
        <v>0</v>
      </c>
      <c r="AV85" s="11">
        <f t="shared" si="400"/>
        <v>0</v>
      </c>
      <c r="AW85" s="11">
        <f t="shared" si="400"/>
        <v>0</v>
      </c>
      <c r="AX85" s="11">
        <f t="shared" si="400"/>
        <v>0</v>
      </c>
      <c r="AY85" s="11">
        <f t="shared" si="400"/>
        <v>0</v>
      </c>
      <c r="AZ85" s="11">
        <f t="shared" si="400"/>
        <v>0</v>
      </c>
      <c r="BA85" s="11">
        <f t="shared" si="400"/>
        <v>0</v>
      </c>
      <c r="BB85" s="11">
        <f t="shared" si="400"/>
        <v>0</v>
      </c>
      <c r="BC85" s="11">
        <f t="shared" si="400"/>
        <v>0</v>
      </c>
      <c r="BD85" s="11">
        <f t="shared" si="400"/>
        <v>0</v>
      </c>
      <c r="BE85" s="11">
        <f t="shared" si="400"/>
        <v>0</v>
      </c>
      <c r="BF85" s="11">
        <f t="shared" si="400"/>
        <v>0</v>
      </c>
      <c r="BG85" s="11">
        <f t="shared" si="400"/>
        <v>0</v>
      </c>
      <c r="BH85" s="11">
        <f t="shared" si="400"/>
        <v>0</v>
      </c>
      <c r="BI85" s="11">
        <f t="shared" si="400"/>
        <v>0</v>
      </c>
      <c r="BJ85" s="11">
        <f t="shared" si="400"/>
        <v>0</v>
      </c>
      <c r="BK85" s="11">
        <f t="shared" si="400"/>
        <v>0</v>
      </c>
      <c r="BL85" s="11">
        <f t="shared" si="400"/>
        <v>0</v>
      </c>
      <c r="BM85" s="11">
        <f t="shared" si="400"/>
        <v>0</v>
      </c>
      <c r="BN85" s="11">
        <f t="shared" si="400"/>
        <v>0</v>
      </c>
      <c r="BO85" s="11">
        <f t="shared" si="400"/>
        <v>0</v>
      </c>
      <c r="BP85" s="11">
        <f t="shared" si="400"/>
        <v>0</v>
      </c>
      <c r="BQ85" s="11">
        <f t="shared" si="400"/>
        <v>0</v>
      </c>
      <c r="BR85" s="11">
        <f t="shared" si="400"/>
        <v>0</v>
      </c>
      <c r="BS85" s="11">
        <f t="shared" si="400"/>
        <v>0</v>
      </c>
      <c r="BT85" s="11">
        <f t="shared" si="400"/>
        <v>0</v>
      </c>
      <c r="BU85" s="11">
        <f t="shared" si="400"/>
        <v>0</v>
      </c>
      <c r="BV85" s="11">
        <f t="shared" si="400"/>
        <v>0</v>
      </c>
      <c r="BW85" s="11">
        <f t="shared" si="400"/>
        <v>0</v>
      </c>
      <c r="BX85" s="11">
        <f t="shared" si="400"/>
        <v>0</v>
      </c>
      <c r="BY85" s="11">
        <f t="shared" ref="BY85:EJ85" si="401">BY19</f>
        <v>0</v>
      </c>
      <c r="BZ85" s="11">
        <f t="shared" si="401"/>
        <v>0</v>
      </c>
      <c r="CA85" s="11">
        <f t="shared" si="401"/>
        <v>0</v>
      </c>
      <c r="CB85" s="11">
        <f t="shared" si="401"/>
        <v>0</v>
      </c>
      <c r="CC85" s="11">
        <f t="shared" si="401"/>
        <v>0</v>
      </c>
      <c r="CD85" s="11">
        <f t="shared" si="401"/>
        <v>0</v>
      </c>
      <c r="CE85" s="11">
        <f t="shared" si="401"/>
        <v>0</v>
      </c>
      <c r="CF85" s="11">
        <f t="shared" si="401"/>
        <v>0</v>
      </c>
      <c r="CG85" s="11">
        <f t="shared" si="401"/>
        <v>0</v>
      </c>
      <c r="CH85" s="11">
        <f t="shared" si="401"/>
        <v>0</v>
      </c>
      <c r="CI85" s="11">
        <f t="shared" si="401"/>
        <v>0</v>
      </c>
      <c r="CJ85" s="11">
        <f t="shared" si="401"/>
        <v>0</v>
      </c>
      <c r="CK85" s="11">
        <f t="shared" si="401"/>
        <v>0</v>
      </c>
      <c r="CL85" s="11">
        <f t="shared" si="401"/>
        <v>0</v>
      </c>
      <c r="CM85" s="11">
        <f t="shared" si="401"/>
        <v>0</v>
      </c>
      <c r="CN85" s="11">
        <f t="shared" si="401"/>
        <v>0</v>
      </c>
      <c r="CO85" s="11">
        <f t="shared" si="401"/>
        <v>0</v>
      </c>
      <c r="CP85" s="11">
        <f t="shared" si="401"/>
        <v>0</v>
      </c>
      <c r="CQ85" s="11">
        <f t="shared" si="401"/>
        <v>0</v>
      </c>
      <c r="CR85" s="11">
        <f t="shared" si="401"/>
        <v>0</v>
      </c>
      <c r="CS85" s="11">
        <f t="shared" si="401"/>
        <v>0</v>
      </c>
      <c r="CT85" s="11">
        <f t="shared" si="401"/>
        <v>0</v>
      </c>
      <c r="CU85" s="11">
        <f t="shared" si="401"/>
        <v>0</v>
      </c>
      <c r="CV85" s="11">
        <f t="shared" si="401"/>
        <v>0</v>
      </c>
      <c r="CW85" s="11">
        <f t="shared" si="401"/>
        <v>0</v>
      </c>
      <c r="CX85" s="11">
        <f t="shared" si="401"/>
        <v>0</v>
      </c>
      <c r="CY85" s="11">
        <f t="shared" si="401"/>
        <v>0</v>
      </c>
      <c r="CZ85" s="11">
        <f t="shared" si="401"/>
        <v>0</v>
      </c>
      <c r="DA85" s="11">
        <f t="shared" si="401"/>
        <v>0</v>
      </c>
      <c r="DB85" s="11">
        <f t="shared" si="401"/>
        <v>0</v>
      </c>
      <c r="DC85" s="11">
        <f t="shared" si="401"/>
        <v>0</v>
      </c>
      <c r="DD85" s="11">
        <f t="shared" si="401"/>
        <v>0</v>
      </c>
      <c r="DE85" s="11">
        <f t="shared" si="401"/>
        <v>0</v>
      </c>
      <c r="DF85" s="11">
        <f t="shared" si="401"/>
        <v>0</v>
      </c>
      <c r="DG85" s="11">
        <f t="shared" si="401"/>
        <v>0</v>
      </c>
      <c r="DH85" s="11">
        <f t="shared" si="401"/>
        <v>0</v>
      </c>
      <c r="DI85" s="11">
        <f t="shared" si="401"/>
        <v>0</v>
      </c>
      <c r="DJ85" s="11">
        <f t="shared" si="401"/>
        <v>0</v>
      </c>
      <c r="DK85" s="11">
        <f t="shared" si="401"/>
        <v>0</v>
      </c>
      <c r="DL85" s="11">
        <f t="shared" si="401"/>
        <v>0</v>
      </c>
      <c r="DM85" s="11">
        <f t="shared" si="401"/>
        <v>0</v>
      </c>
      <c r="DN85" s="11">
        <f t="shared" si="401"/>
        <v>0</v>
      </c>
      <c r="DO85" s="11">
        <f t="shared" si="401"/>
        <v>0</v>
      </c>
      <c r="DP85" s="11">
        <f t="shared" si="401"/>
        <v>0</v>
      </c>
      <c r="DQ85" s="11">
        <f t="shared" si="401"/>
        <v>0</v>
      </c>
      <c r="DR85" s="11">
        <f t="shared" si="401"/>
        <v>0</v>
      </c>
      <c r="DS85" s="11">
        <f t="shared" si="401"/>
        <v>0</v>
      </c>
      <c r="DT85" s="11">
        <f t="shared" si="401"/>
        <v>0</v>
      </c>
      <c r="DU85" s="11">
        <f t="shared" si="401"/>
        <v>0</v>
      </c>
      <c r="DV85" s="11">
        <f t="shared" si="401"/>
        <v>0</v>
      </c>
      <c r="DW85" s="11">
        <f t="shared" si="401"/>
        <v>0</v>
      </c>
      <c r="DX85" s="11">
        <f t="shared" si="401"/>
        <v>0</v>
      </c>
      <c r="DY85" s="11">
        <f t="shared" si="401"/>
        <v>0</v>
      </c>
      <c r="DZ85" s="11">
        <f t="shared" si="401"/>
        <v>0</v>
      </c>
      <c r="EA85" s="11">
        <f t="shared" si="401"/>
        <v>0</v>
      </c>
      <c r="EB85" s="11">
        <f t="shared" si="401"/>
        <v>0</v>
      </c>
      <c r="EC85" s="11">
        <f t="shared" si="401"/>
        <v>0</v>
      </c>
      <c r="ED85" s="11">
        <f t="shared" si="401"/>
        <v>0</v>
      </c>
      <c r="EE85" s="11">
        <f t="shared" si="401"/>
        <v>0</v>
      </c>
      <c r="EF85" s="11">
        <f t="shared" si="401"/>
        <v>0</v>
      </c>
      <c r="EG85" s="11">
        <f t="shared" si="401"/>
        <v>0</v>
      </c>
      <c r="EH85" s="11">
        <f t="shared" si="401"/>
        <v>0</v>
      </c>
      <c r="EI85" s="11">
        <f t="shared" si="401"/>
        <v>0</v>
      </c>
      <c r="EJ85" s="11">
        <f t="shared" si="401"/>
        <v>0</v>
      </c>
      <c r="EK85" s="11">
        <f t="shared" ref="EK85:FW85" si="402">EK19</f>
        <v>0</v>
      </c>
      <c r="EL85" s="11">
        <f t="shared" si="402"/>
        <v>0</v>
      </c>
      <c r="EM85" s="11">
        <f t="shared" si="402"/>
        <v>0</v>
      </c>
      <c r="EN85" s="11">
        <f t="shared" si="402"/>
        <v>0</v>
      </c>
      <c r="EO85" s="11">
        <f t="shared" si="402"/>
        <v>0</v>
      </c>
      <c r="EP85" s="11">
        <f t="shared" si="402"/>
        <v>0</v>
      </c>
      <c r="EQ85" s="11">
        <f t="shared" si="402"/>
        <v>0</v>
      </c>
      <c r="ER85" s="11">
        <f t="shared" si="402"/>
        <v>0</v>
      </c>
      <c r="ES85" s="11">
        <f t="shared" si="402"/>
        <v>0</v>
      </c>
      <c r="ET85" s="11">
        <f t="shared" si="402"/>
        <v>0</v>
      </c>
      <c r="EU85" s="11">
        <f t="shared" si="402"/>
        <v>0</v>
      </c>
      <c r="EV85" s="11">
        <f t="shared" si="402"/>
        <v>0</v>
      </c>
      <c r="EW85" s="11">
        <f t="shared" si="402"/>
        <v>0</v>
      </c>
      <c r="EX85" s="11">
        <f t="shared" si="402"/>
        <v>0</v>
      </c>
      <c r="EY85" s="11">
        <f t="shared" si="402"/>
        <v>0</v>
      </c>
      <c r="EZ85" s="11">
        <f t="shared" si="402"/>
        <v>0</v>
      </c>
      <c r="FA85" s="11">
        <f t="shared" si="402"/>
        <v>0</v>
      </c>
      <c r="FB85" s="11">
        <f t="shared" si="402"/>
        <v>0</v>
      </c>
      <c r="FC85" s="11">
        <f t="shared" si="402"/>
        <v>0</v>
      </c>
      <c r="FD85" s="11">
        <f t="shared" si="402"/>
        <v>0</v>
      </c>
      <c r="FE85" s="11">
        <f t="shared" si="402"/>
        <v>0</v>
      </c>
      <c r="FF85" s="11">
        <f t="shared" si="402"/>
        <v>0</v>
      </c>
      <c r="FG85" s="11">
        <f t="shared" si="402"/>
        <v>0</v>
      </c>
      <c r="FH85" s="11">
        <f t="shared" si="402"/>
        <v>0</v>
      </c>
      <c r="FI85" s="11">
        <f t="shared" si="402"/>
        <v>0</v>
      </c>
      <c r="FJ85" s="11">
        <f t="shared" si="402"/>
        <v>0</v>
      </c>
      <c r="FK85" s="11">
        <f t="shared" si="402"/>
        <v>0</v>
      </c>
      <c r="FL85" s="11">
        <f t="shared" si="402"/>
        <v>0</v>
      </c>
      <c r="FM85" s="11">
        <f t="shared" si="402"/>
        <v>0</v>
      </c>
      <c r="FN85" s="11">
        <f t="shared" si="402"/>
        <v>0</v>
      </c>
      <c r="FO85" s="11">
        <f t="shared" si="402"/>
        <v>0</v>
      </c>
      <c r="FP85" s="11">
        <f t="shared" si="402"/>
        <v>0</v>
      </c>
      <c r="FQ85" s="11">
        <f t="shared" si="402"/>
        <v>0</v>
      </c>
      <c r="FR85" s="11">
        <f t="shared" si="402"/>
        <v>0</v>
      </c>
      <c r="FS85" s="11">
        <f t="shared" si="402"/>
        <v>0</v>
      </c>
      <c r="FT85" s="11">
        <f t="shared" si="402"/>
        <v>0</v>
      </c>
      <c r="FU85" s="11">
        <f t="shared" si="402"/>
        <v>0</v>
      </c>
      <c r="FV85" s="11">
        <f t="shared" si="402"/>
        <v>0</v>
      </c>
      <c r="FW85" s="11">
        <f t="shared" si="402"/>
        <v>0</v>
      </c>
    </row>
    <row r="86" spans="1:179" x14ac:dyDescent="0.35">
      <c r="C86" s="5" t="s">
        <v>14</v>
      </c>
      <c r="L86" s="11">
        <f>L22</f>
        <v>0</v>
      </c>
      <c r="M86" s="11">
        <f t="shared" ref="M86:BX86" si="403">M22</f>
        <v>0</v>
      </c>
      <c r="N86" s="11">
        <f t="shared" si="403"/>
        <v>0</v>
      </c>
      <c r="O86" s="11">
        <f t="shared" si="403"/>
        <v>3000000</v>
      </c>
      <c r="P86" s="11">
        <f t="shared" si="403"/>
        <v>0</v>
      </c>
      <c r="Q86" s="11">
        <f t="shared" si="403"/>
        <v>0</v>
      </c>
      <c r="R86" s="11">
        <f t="shared" si="403"/>
        <v>0</v>
      </c>
      <c r="S86" s="11">
        <f t="shared" si="403"/>
        <v>0</v>
      </c>
      <c r="T86" s="11">
        <f t="shared" si="403"/>
        <v>0</v>
      </c>
      <c r="U86" s="11">
        <f t="shared" si="403"/>
        <v>0</v>
      </c>
      <c r="V86" s="11">
        <f t="shared" si="403"/>
        <v>0</v>
      </c>
      <c r="W86" s="11">
        <f t="shared" si="403"/>
        <v>0</v>
      </c>
      <c r="X86" s="11">
        <f t="shared" si="403"/>
        <v>0</v>
      </c>
      <c r="Y86" s="11">
        <f t="shared" si="403"/>
        <v>0</v>
      </c>
      <c r="Z86" s="11">
        <f t="shared" si="403"/>
        <v>0</v>
      </c>
      <c r="AA86" s="11">
        <f t="shared" si="403"/>
        <v>0</v>
      </c>
      <c r="AB86" s="11">
        <f t="shared" si="403"/>
        <v>0</v>
      </c>
      <c r="AC86" s="11">
        <f t="shared" si="403"/>
        <v>0</v>
      </c>
      <c r="AD86" s="11">
        <f t="shared" si="403"/>
        <v>0</v>
      </c>
      <c r="AE86" s="11">
        <f t="shared" si="403"/>
        <v>0</v>
      </c>
      <c r="AF86" s="11">
        <f t="shared" si="403"/>
        <v>0</v>
      </c>
      <c r="AG86" s="11">
        <f t="shared" si="403"/>
        <v>0</v>
      </c>
      <c r="AH86" s="11">
        <f t="shared" si="403"/>
        <v>0</v>
      </c>
      <c r="AI86" s="11">
        <f t="shared" si="403"/>
        <v>0</v>
      </c>
      <c r="AJ86" s="11">
        <f t="shared" si="403"/>
        <v>0</v>
      </c>
      <c r="AK86" s="11">
        <f t="shared" si="403"/>
        <v>0</v>
      </c>
      <c r="AL86" s="11">
        <f t="shared" si="403"/>
        <v>0</v>
      </c>
      <c r="AM86" s="11">
        <f t="shared" si="403"/>
        <v>0</v>
      </c>
      <c r="AN86" s="11">
        <f t="shared" si="403"/>
        <v>0</v>
      </c>
      <c r="AO86" s="11">
        <f t="shared" si="403"/>
        <v>0</v>
      </c>
      <c r="AP86" s="11">
        <f t="shared" si="403"/>
        <v>0</v>
      </c>
      <c r="AQ86" s="11">
        <f t="shared" si="403"/>
        <v>0</v>
      </c>
      <c r="AR86" s="11">
        <f t="shared" si="403"/>
        <v>0</v>
      </c>
      <c r="AS86" s="11">
        <f t="shared" si="403"/>
        <v>0</v>
      </c>
      <c r="AT86" s="11">
        <f t="shared" si="403"/>
        <v>0</v>
      </c>
      <c r="AU86" s="11">
        <f t="shared" si="403"/>
        <v>0</v>
      </c>
      <c r="AV86" s="11">
        <f t="shared" si="403"/>
        <v>0</v>
      </c>
      <c r="AW86" s="11">
        <f t="shared" si="403"/>
        <v>0</v>
      </c>
      <c r="AX86" s="11">
        <f t="shared" si="403"/>
        <v>0</v>
      </c>
      <c r="AY86" s="11">
        <f t="shared" si="403"/>
        <v>0</v>
      </c>
      <c r="AZ86" s="11">
        <f t="shared" si="403"/>
        <v>0</v>
      </c>
      <c r="BA86" s="11">
        <f t="shared" si="403"/>
        <v>0</v>
      </c>
      <c r="BB86" s="11">
        <f t="shared" si="403"/>
        <v>0</v>
      </c>
      <c r="BC86" s="11">
        <f t="shared" si="403"/>
        <v>0</v>
      </c>
      <c r="BD86" s="11">
        <f t="shared" si="403"/>
        <v>0</v>
      </c>
      <c r="BE86" s="11">
        <f t="shared" si="403"/>
        <v>0</v>
      </c>
      <c r="BF86" s="11">
        <f t="shared" si="403"/>
        <v>0</v>
      </c>
      <c r="BG86" s="11">
        <f t="shared" si="403"/>
        <v>0</v>
      </c>
      <c r="BH86" s="11">
        <f t="shared" si="403"/>
        <v>0</v>
      </c>
      <c r="BI86" s="11">
        <f t="shared" si="403"/>
        <v>0</v>
      </c>
      <c r="BJ86" s="11">
        <f t="shared" si="403"/>
        <v>0</v>
      </c>
      <c r="BK86" s="11">
        <f t="shared" si="403"/>
        <v>0</v>
      </c>
      <c r="BL86" s="11">
        <f t="shared" si="403"/>
        <v>0</v>
      </c>
      <c r="BM86" s="11">
        <f t="shared" si="403"/>
        <v>0</v>
      </c>
      <c r="BN86" s="11">
        <f t="shared" si="403"/>
        <v>0</v>
      </c>
      <c r="BO86" s="11">
        <f t="shared" si="403"/>
        <v>0</v>
      </c>
      <c r="BP86" s="11">
        <f t="shared" si="403"/>
        <v>0</v>
      </c>
      <c r="BQ86" s="11">
        <f t="shared" si="403"/>
        <v>0</v>
      </c>
      <c r="BR86" s="11">
        <f t="shared" si="403"/>
        <v>0</v>
      </c>
      <c r="BS86" s="11">
        <f t="shared" si="403"/>
        <v>0</v>
      </c>
      <c r="BT86" s="11">
        <f t="shared" si="403"/>
        <v>0</v>
      </c>
      <c r="BU86" s="11">
        <f t="shared" si="403"/>
        <v>0</v>
      </c>
      <c r="BV86" s="11">
        <f t="shared" si="403"/>
        <v>0</v>
      </c>
      <c r="BW86" s="11">
        <f t="shared" si="403"/>
        <v>0</v>
      </c>
      <c r="BX86" s="11">
        <f t="shared" si="403"/>
        <v>0</v>
      </c>
      <c r="BY86" s="11">
        <f t="shared" ref="BY86:EJ86" si="404">BY22</f>
        <v>0</v>
      </c>
      <c r="BZ86" s="11">
        <f t="shared" si="404"/>
        <v>0</v>
      </c>
      <c r="CA86" s="11">
        <f t="shared" si="404"/>
        <v>0</v>
      </c>
      <c r="CB86" s="11">
        <f t="shared" si="404"/>
        <v>0</v>
      </c>
      <c r="CC86" s="11">
        <f t="shared" si="404"/>
        <v>0</v>
      </c>
      <c r="CD86" s="11">
        <f t="shared" si="404"/>
        <v>0</v>
      </c>
      <c r="CE86" s="11">
        <f t="shared" si="404"/>
        <v>0</v>
      </c>
      <c r="CF86" s="11">
        <f t="shared" si="404"/>
        <v>0</v>
      </c>
      <c r="CG86" s="11">
        <f t="shared" si="404"/>
        <v>0</v>
      </c>
      <c r="CH86" s="11">
        <f t="shared" si="404"/>
        <v>0</v>
      </c>
      <c r="CI86" s="11">
        <f t="shared" si="404"/>
        <v>0</v>
      </c>
      <c r="CJ86" s="11">
        <f t="shared" si="404"/>
        <v>0</v>
      </c>
      <c r="CK86" s="11">
        <f t="shared" si="404"/>
        <v>0</v>
      </c>
      <c r="CL86" s="11">
        <f t="shared" si="404"/>
        <v>0</v>
      </c>
      <c r="CM86" s="11">
        <f t="shared" si="404"/>
        <v>0</v>
      </c>
      <c r="CN86" s="11">
        <f t="shared" si="404"/>
        <v>0</v>
      </c>
      <c r="CO86" s="11">
        <f t="shared" si="404"/>
        <v>0</v>
      </c>
      <c r="CP86" s="11">
        <f t="shared" si="404"/>
        <v>0</v>
      </c>
      <c r="CQ86" s="11">
        <f t="shared" si="404"/>
        <v>0</v>
      </c>
      <c r="CR86" s="11">
        <f t="shared" si="404"/>
        <v>0</v>
      </c>
      <c r="CS86" s="11">
        <f t="shared" si="404"/>
        <v>0</v>
      </c>
      <c r="CT86" s="11">
        <f t="shared" si="404"/>
        <v>0</v>
      </c>
      <c r="CU86" s="11">
        <f t="shared" si="404"/>
        <v>0</v>
      </c>
      <c r="CV86" s="11">
        <f t="shared" si="404"/>
        <v>0</v>
      </c>
      <c r="CW86" s="11">
        <f t="shared" si="404"/>
        <v>0</v>
      </c>
      <c r="CX86" s="11">
        <f t="shared" si="404"/>
        <v>0</v>
      </c>
      <c r="CY86" s="11">
        <f t="shared" si="404"/>
        <v>0</v>
      </c>
      <c r="CZ86" s="11">
        <f t="shared" si="404"/>
        <v>0</v>
      </c>
      <c r="DA86" s="11">
        <f t="shared" si="404"/>
        <v>0</v>
      </c>
      <c r="DB86" s="11">
        <f t="shared" si="404"/>
        <v>0</v>
      </c>
      <c r="DC86" s="11">
        <f t="shared" si="404"/>
        <v>0</v>
      </c>
      <c r="DD86" s="11">
        <f t="shared" si="404"/>
        <v>0</v>
      </c>
      <c r="DE86" s="11">
        <f t="shared" si="404"/>
        <v>0</v>
      </c>
      <c r="DF86" s="11">
        <f t="shared" si="404"/>
        <v>0</v>
      </c>
      <c r="DG86" s="11">
        <f t="shared" si="404"/>
        <v>0</v>
      </c>
      <c r="DH86" s="11">
        <f t="shared" si="404"/>
        <v>0</v>
      </c>
      <c r="DI86" s="11">
        <f t="shared" si="404"/>
        <v>0</v>
      </c>
      <c r="DJ86" s="11">
        <f t="shared" si="404"/>
        <v>0</v>
      </c>
      <c r="DK86" s="11">
        <f t="shared" si="404"/>
        <v>0</v>
      </c>
      <c r="DL86" s="11">
        <f t="shared" si="404"/>
        <v>0</v>
      </c>
      <c r="DM86" s="11">
        <f t="shared" si="404"/>
        <v>0</v>
      </c>
      <c r="DN86" s="11">
        <f t="shared" si="404"/>
        <v>0</v>
      </c>
      <c r="DO86" s="11">
        <f t="shared" si="404"/>
        <v>0</v>
      </c>
      <c r="DP86" s="11">
        <f t="shared" si="404"/>
        <v>0</v>
      </c>
      <c r="DQ86" s="11">
        <f t="shared" si="404"/>
        <v>0</v>
      </c>
      <c r="DR86" s="11">
        <f t="shared" si="404"/>
        <v>0</v>
      </c>
      <c r="DS86" s="11">
        <f t="shared" si="404"/>
        <v>0</v>
      </c>
      <c r="DT86" s="11">
        <f t="shared" si="404"/>
        <v>0</v>
      </c>
      <c r="DU86" s="11">
        <f t="shared" si="404"/>
        <v>0</v>
      </c>
      <c r="DV86" s="11">
        <f t="shared" si="404"/>
        <v>0</v>
      </c>
      <c r="DW86" s="11">
        <f t="shared" si="404"/>
        <v>0</v>
      </c>
      <c r="DX86" s="11">
        <f t="shared" si="404"/>
        <v>0</v>
      </c>
      <c r="DY86" s="11">
        <f t="shared" si="404"/>
        <v>0</v>
      </c>
      <c r="DZ86" s="11">
        <f t="shared" si="404"/>
        <v>0</v>
      </c>
      <c r="EA86" s="11">
        <f t="shared" si="404"/>
        <v>0</v>
      </c>
      <c r="EB86" s="11">
        <f t="shared" si="404"/>
        <v>0</v>
      </c>
      <c r="EC86" s="11">
        <f t="shared" si="404"/>
        <v>0</v>
      </c>
      <c r="ED86" s="11">
        <f t="shared" si="404"/>
        <v>0</v>
      </c>
      <c r="EE86" s="11">
        <f t="shared" si="404"/>
        <v>0</v>
      </c>
      <c r="EF86" s="11">
        <f t="shared" si="404"/>
        <v>0</v>
      </c>
      <c r="EG86" s="11">
        <f t="shared" si="404"/>
        <v>0</v>
      </c>
      <c r="EH86" s="11">
        <f t="shared" si="404"/>
        <v>0</v>
      </c>
      <c r="EI86" s="11">
        <f t="shared" si="404"/>
        <v>0</v>
      </c>
      <c r="EJ86" s="11">
        <f t="shared" si="404"/>
        <v>0</v>
      </c>
      <c r="EK86" s="11">
        <f t="shared" ref="EK86:FW86" si="405">EK22</f>
        <v>0</v>
      </c>
      <c r="EL86" s="11">
        <f t="shared" si="405"/>
        <v>0</v>
      </c>
      <c r="EM86" s="11">
        <f t="shared" si="405"/>
        <v>0</v>
      </c>
      <c r="EN86" s="11">
        <f t="shared" si="405"/>
        <v>0</v>
      </c>
      <c r="EO86" s="11">
        <f t="shared" si="405"/>
        <v>0</v>
      </c>
      <c r="EP86" s="11">
        <f t="shared" si="405"/>
        <v>0</v>
      </c>
      <c r="EQ86" s="11">
        <f t="shared" si="405"/>
        <v>0</v>
      </c>
      <c r="ER86" s="11">
        <f t="shared" si="405"/>
        <v>0</v>
      </c>
      <c r="ES86" s="11">
        <f t="shared" si="405"/>
        <v>0</v>
      </c>
      <c r="ET86" s="11">
        <f t="shared" si="405"/>
        <v>0</v>
      </c>
      <c r="EU86" s="11">
        <f t="shared" si="405"/>
        <v>0</v>
      </c>
      <c r="EV86" s="11">
        <f t="shared" si="405"/>
        <v>0</v>
      </c>
      <c r="EW86" s="11">
        <f t="shared" si="405"/>
        <v>0</v>
      </c>
      <c r="EX86" s="11">
        <f t="shared" si="405"/>
        <v>0</v>
      </c>
      <c r="EY86" s="11">
        <f t="shared" si="405"/>
        <v>0</v>
      </c>
      <c r="EZ86" s="11">
        <f t="shared" si="405"/>
        <v>0</v>
      </c>
      <c r="FA86" s="11">
        <f t="shared" si="405"/>
        <v>0</v>
      </c>
      <c r="FB86" s="11">
        <f t="shared" si="405"/>
        <v>0</v>
      </c>
      <c r="FC86" s="11">
        <f t="shared" si="405"/>
        <v>0</v>
      </c>
      <c r="FD86" s="11">
        <f t="shared" si="405"/>
        <v>0</v>
      </c>
      <c r="FE86" s="11">
        <f t="shared" si="405"/>
        <v>0</v>
      </c>
      <c r="FF86" s="11">
        <f t="shared" si="405"/>
        <v>0</v>
      </c>
      <c r="FG86" s="11">
        <f t="shared" si="405"/>
        <v>0</v>
      </c>
      <c r="FH86" s="11">
        <f t="shared" si="405"/>
        <v>0</v>
      </c>
      <c r="FI86" s="11">
        <f t="shared" si="405"/>
        <v>0</v>
      </c>
      <c r="FJ86" s="11">
        <f t="shared" si="405"/>
        <v>0</v>
      </c>
      <c r="FK86" s="11">
        <f t="shared" si="405"/>
        <v>0</v>
      </c>
      <c r="FL86" s="11">
        <f t="shared" si="405"/>
        <v>0</v>
      </c>
      <c r="FM86" s="11">
        <f t="shared" si="405"/>
        <v>0</v>
      </c>
      <c r="FN86" s="11">
        <f t="shared" si="405"/>
        <v>0</v>
      </c>
      <c r="FO86" s="11">
        <f t="shared" si="405"/>
        <v>0</v>
      </c>
      <c r="FP86" s="11">
        <f t="shared" si="405"/>
        <v>0</v>
      </c>
      <c r="FQ86" s="11">
        <f t="shared" si="405"/>
        <v>0</v>
      </c>
      <c r="FR86" s="11">
        <f t="shared" si="405"/>
        <v>0</v>
      </c>
      <c r="FS86" s="11">
        <f t="shared" si="405"/>
        <v>0</v>
      </c>
      <c r="FT86" s="11">
        <f t="shared" si="405"/>
        <v>0</v>
      </c>
      <c r="FU86" s="11">
        <f t="shared" si="405"/>
        <v>0</v>
      </c>
      <c r="FV86" s="11">
        <f t="shared" si="405"/>
        <v>0</v>
      </c>
      <c r="FW86" s="11">
        <f t="shared" si="405"/>
        <v>0</v>
      </c>
    </row>
    <row r="87" spans="1:179" x14ac:dyDescent="0.35">
      <c r="C87" s="5" t="s">
        <v>145</v>
      </c>
      <c r="L87" s="11">
        <f>L21*1</f>
        <v>0</v>
      </c>
      <c r="M87" s="11">
        <f t="shared" ref="M87:BX87" si="406">M21*1</f>
        <v>0</v>
      </c>
      <c r="N87" s="11">
        <f t="shared" si="406"/>
        <v>0</v>
      </c>
      <c r="O87" s="11">
        <f t="shared" si="406"/>
        <v>93333.333333333328</v>
      </c>
      <c r="P87" s="11">
        <f t="shared" si="406"/>
        <v>93333.333333333328</v>
      </c>
      <c r="Q87" s="11">
        <f t="shared" si="406"/>
        <v>93333.333333333328</v>
      </c>
      <c r="R87" s="11">
        <f t="shared" si="406"/>
        <v>93333.333333333328</v>
      </c>
      <c r="S87" s="11">
        <f t="shared" si="406"/>
        <v>93333.333333333328</v>
      </c>
      <c r="T87" s="11">
        <f t="shared" si="406"/>
        <v>93333.333333333328</v>
      </c>
      <c r="U87" s="11">
        <f t="shared" si="406"/>
        <v>93333.333333333328</v>
      </c>
      <c r="V87" s="11">
        <f t="shared" si="406"/>
        <v>93333.333333333328</v>
      </c>
      <c r="W87" s="11">
        <f t="shared" si="406"/>
        <v>93333.333333333328</v>
      </c>
      <c r="X87" s="11">
        <f t="shared" si="406"/>
        <v>93333.333333333328</v>
      </c>
      <c r="Y87" s="11">
        <f t="shared" si="406"/>
        <v>93333.333333333328</v>
      </c>
      <c r="Z87" s="11">
        <f t="shared" si="406"/>
        <v>93333.333333333328</v>
      </c>
      <c r="AA87" s="11">
        <f t="shared" si="406"/>
        <v>326666.66666666663</v>
      </c>
      <c r="AB87" s="11">
        <f t="shared" si="406"/>
        <v>326666.66666666663</v>
      </c>
      <c r="AC87" s="11">
        <f t="shared" si="406"/>
        <v>326666.66666666663</v>
      </c>
      <c r="AD87" s="11">
        <f t="shared" si="406"/>
        <v>326666.66666666663</v>
      </c>
      <c r="AE87" s="11">
        <f t="shared" si="406"/>
        <v>326666.66666666663</v>
      </c>
      <c r="AF87" s="11">
        <f t="shared" si="406"/>
        <v>326666.66666666663</v>
      </c>
      <c r="AG87" s="11">
        <f t="shared" si="406"/>
        <v>326666.66666666663</v>
      </c>
      <c r="AH87" s="11">
        <f t="shared" si="406"/>
        <v>326666.66666666663</v>
      </c>
      <c r="AI87" s="11">
        <f t="shared" si="406"/>
        <v>326666.66666666663</v>
      </c>
      <c r="AJ87" s="11">
        <f t="shared" si="406"/>
        <v>326666.66666666663</v>
      </c>
      <c r="AK87" s="11">
        <f t="shared" si="406"/>
        <v>326666.66666666663</v>
      </c>
      <c r="AL87" s="11">
        <f t="shared" si="406"/>
        <v>326666.66666666663</v>
      </c>
      <c r="AM87" s="11">
        <f t="shared" si="406"/>
        <v>466666.66666666663</v>
      </c>
      <c r="AN87" s="11">
        <f t="shared" si="406"/>
        <v>466666.66666666663</v>
      </c>
      <c r="AO87" s="11">
        <f t="shared" si="406"/>
        <v>466666.66666666663</v>
      </c>
      <c r="AP87" s="11">
        <f t="shared" si="406"/>
        <v>466666.66666666663</v>
      </c>
      <c r="AQ87" s="11">
        <f t="shared" si="406"/>
        <v>466666.66666666663</v>
      </c>
      <c r="AR87" s="11">
        <f t="shared" si="406"/>
        <v>466666.66666666663</v>
      </c>
      <c r="AS87" s="11">
        <f t="shared" si="406"/>
        <v>466666.66666666663</v>
      </c>
      <c r="AT87" s="11">
        <f t="shared" si="406"/>
        <v>466666.66666666663</v>
      </c>
      <c r="AU87" s="11">
        <f t="shared" si="406"/>
        <v>466666.66666666663</v>
      </c>
      <c r="AV87" s="11">
        <f t="shared" si="406"/>
        <v>466666.66666666663</v>
      </c>
      <c r="AW87" s="11">
        <f t="shared" si="406"/>
        <v>466666.66666666663</v>
      </c>
      <c r="AX87" s="11">
        <f t="shared" si="406"/>
        <v>466666.66666666663</v>
      </c>
      <c r="AY87" s="11">
        <f t="shared" si="406"/>
        <v>140000</v>
      </c>
      <c r="AZ87" s="11">
        <f t="shared" si="406"/>
        <v>140000</v>
      </c>
      <c r="BA87" s="11">
        <f t="shared" si="406"/>
        <v>140000</v>
      </c>
      <c r="BB87" s="11">
        <f t="shared" si="406"/>
        <v>140000</v>
      </c>
      <c r="BC87" s="11">
        <f t="shared" si="406"/>
        <v>0</v>
      </c>
      <c r="BD87" s="11">
        <f t="shared" si="406"/>
        <v>0</v>
      </c>
      <c r="BE87" s="11">
        <f t="shared" si="406"/>
        <v>0</v>
      </c>
      <c r="BF87" s="11">
        <f t="shared" si="406"/>
        <v>0</v>
      </c>
      <c r="BG87" s="11">
        <f t="shared" si="406"/>
        <v>0</v>
      </c>
      <c r="BH87" s="11">
        <f t="shared" si="406"/>
        <v>0</v>
      </c>
      <c r="BI87" s="11">
        <f t="shared" si="406"/>
        <v>0</v>
      </c>
      <c r="BJ87" s="11">
        <f t="shared" si="406"/>
        <v>0</v>
      </c>
      <c r="BK87" s="11">
        <f t="shared" si="406"/>
        <v>0</v>
      </c>
      <c r="BL87" s="11">
        <f t="shared" si="406"/>
        <v>0</v>
      </c>
      <c r="BM87" s="11">
        <f t="shared" si="406"/>
        <v>0</v>
      </c>
      <c r="BN87" s="11">
        <f t="shared" si="406"/>
        <v>0</v>
      </c>
      <c r="BO87" s="11">
        <f t="shared" si="406"/>
        <v>0</v>
      </c>
      <c r="BP87" s="11">
        <f t="shared" si="406"/>
        <v>0</v>
      </c>
      <c r="BQ87" s="11">
        <f t="shared" si="406"/>
        <v>0</v>
      </c>
      <c r="BR87" s="11">
        <f t="shared" si="406"/>
        <v>0</v>
      </c>
      <c r="BS87" s="11">
        <f t="shared" si="406"/>
        <v>0</v>
      </c>
      <c r="BT87" s="11">
        <f t="shared" si="406"/>
        <v>0</v>
      </c>
      <c r="BU87" s="11">
        <f t="shared" si="406"/>
        <v>0</v>
      </c>
      <c r="BV87" s="11">
        <f t="shared" si="406"/>
        <v>0</v>
      </c>
      <c r="BW87" s="11">
        <f t="shared" si="406"/>
        <v>0</v>
      </c>
      <c r="BX87" s="11">
        <f t="shared" si="406"/>
        <v>0</v>
      </c>
      <c r="BY87" s="11">
        <f t="shared" ref="BY87:EJ87" si="407">BY21*1</f>
        <v>0</v>
      </c>
      <c r="BZ87" s="11">
        <f t="shared" si="407"/>
        <v>0</v>
      </c>
      <c r="CA87" s="11">
        <f t="shared" si="407"/>
        <v>0</v>
      </c>
      <c r="CB87" s="11">
        <f t="shared" si="407"/>
        <v>0</v>
      </c>
      <c r="CC87" s="11">
        <f t="shared" si="407"/>
        <v>0</v>
      </c>
      <c r="CD87" s="11">
        <f t="shared" si="407"/>
        <v>0</v>
      </c>
      <c r="CE87" s="11">
        <f t="shared" si="407"/>
        <v>0</v>
      </c>
      <c r="CF87" s="11">
        <f t="shared" si="407"/>
        <v>0</v>
      </c>
      <c r="CG87" s="11">
        <f t="shared" si="407"/>
        <v>0</v>
      </c>
      <c r="CH87" s="11">
        <f t="shared" si="407"/>
        <v>0</v>
      </c>
      <c r="CI87" s="11">
        <f t="shared" si="407"/>
        <v>0</v>
      </c>
      <c r="CJ87" s="11">
        <f t="shared" si="407"/>
        <v>0</v>
      </c>
      <c r="CK87" s="11">
        <f t="shared" si="407"/>
        <v>0</v>
      </c>
      <c r="CL87" s="11">
        <f t="shared" si="407"/>
        <v>0</v>
      </c>
      <c r="CM87" s="11">
        <f t="shared" si="407"/>
        <v>0</v>
      </c>
      <c r="CN87" s="11">
        <f t="shared" si="407"/>
        <v>0</v>
      </c>
      <c r="CO87" s="11">
        <f t="shared" si="407"/>
        <v>0</v>
      </c>
      <c r="CP87" s="11">
        <f t="shared" si="407"/>
        <v>0</v>
      </c>
      <c r="CQ87" s="11">
        <f t="shared" si="407"/>
        <v>0</v>
      </c>
      <c r="CR87" s="11">
        <f t="shared" si="407"/>
        <v>0</v>
      </c>
      <c r="CS87" s="11">
        <f t="shared" si="407"/>
        <v>0</v>
      </c>
      <c r="CT87" s="11">
        <f t="shared" si="407"/>
        <v>0</v>
      </c>
      <c r="CU87" s="11">
        <f t="shared" si="407"/>
        <v>0</v>
      </c>
      <c r="CV87" s="11">
        <f t="shared" si="407"/>
        <v>0</v>
      </c>
      <c r="CW87" s="11">
        <f t="shared" si="407"/>
        <v>0</v>
      </c>
      <c r="CX87" s="11">
        <f t="shared" si="407"/>
        <v>0</v>
      </c>
      <c r="CY87" s="11">
        <f t="shared" si="407"/>
        <v>0</v>
      </c>
      <c r="CZ87" s="11">
        <f t="shared" si="407"/>
        <v>0</v>
      </c>
      <c r="DA87" s="11">
        <f t="shared" si="407"/>
        <v>0</v>
      </c>
      <c r="DB87" s="11">
        <f t="shared" si="407"/>
        <v>0</v>
      </c>
      <c r="DC87" s="11">
        <f t="shared" si="407"/>
        <v>0</v>
      </c>
      <c r="DD87" s="11">
        <f t="shared" si="407"/>
        <v>0</v>
      </c>
      <c r="DE87" s="11">
        <f t="shared" si="407"/>
        <v>0</v>
      </c>
      <c r="DF87" s="11">
        <f t="shared" si="407"/>
        <v>0</v>
      </c>
      <c r="DG87" s="11">
        <f t="shared" si="407"/>
        <v>0</v>
      </c>
      <c r="DH87" s="11">
        <f t="shared" si="407"/>
        <v>0</v>
      </c>
      <c r="DI87" s="11">
        <f t="shared" si="407"/>
        <v>0</v>
      </c>
      <c r="DJ87" s="11">
        <f t="shared" si="407"/>
        <v>0</v>
      </c>
      <c r="DK87" s="11">
        <f t="shared" si="407"/>
        <v>0</v>
      </c>
      <c r="DL87" s="11">
        <f t="shared" si="407"/>
        <v>0</v>
      </c>
      <c r="DM87" s="11">
        <f t="shared" si="407"/>
        <v>0</v>
      </c>
      <c r="DN87" s="11">
        <f t="shared" si="407"/>
        <v>0</v>
      </c>
      <c r="DO87" s="11">
        <f t="shared" si="407"/>
        <v>0</v>
      </c>
      <c r="DP87" s="11">
        <f t="shared" si="407"/>
        <v>0</v>
      </c>
      <c r="DQ87" s="11">
        <f t="shared" si="407"/>
        <v>0</v>
      </c>
      <c r="DR87" s="11">
        <f t="shared" si="407"/>
        <v>0</v>
      </c>
      <c r="DS87" s="11">
        <f t="shared" si="407"/>
        <v>0</v>
      </c>
      <c r="DT87" s="11">
        <f t="shared" si="407"/>
        <v>0</v>
      </c>
      <c r="DU87" s="11">
        <f t="shared" si="407"/>
        <v>0</v>
      </c>
      <c r="DV87" s="11">
        <f t="shared" si="407"/>
        <v>0</v>
      </c>
      <c r="DW87" s="11">
        <f t="shared" si="407"/>
        <v>0</v>
      </c>
      <c r="DX87" s="11">
        <f t="shared" si="407"/>
        <v>0</v>
      </c>
      <c r="DY87" s="11">
        <f t="shared" si="407"/>
        <v>0</v>
      </c>
      <c r="DZ87" s="11">
        <f t="shared" si="407"/>
        <v>0</v>
      </c>
      <c r="EA87" s="11">
        <f t="shared" si="407"/>
        <v>0</v>
      </c>
      <c r="EB87" s="11">
        <f t="shared" si="407"/>
        <v>0</v>
      </c>
      <c r="EC87" s="11">
        <f t="shared" si="407"/>
        <v>0</v>
      </c>
      <c r="ED87" s="11">
        <f t="shared" si="407"/>
        <v>0</v>
      </c>
      <c r="EE87" s="11">
        <f t="shared" si="407"/>
        <v>0</v>
      </c>
      <c r="EF87" s="11">
        <f t="shared" si="407"/>
        <v>0</v>
      </c>
      <c r="EG87" s="11">
        <f t="shared" si="407"/>
        <v>0</v>
      </c>
      <c r="EH87" s="11">
        <f t="shared" si="407"/>
        <v>0</v>
      </c>
      <c r="EI87" s="11">
        <f t="shared" si="407"/>
        <v>0</v>
      </c>
      <c r="EJ87" s="11">
        <f t="shared" si="407"/>
        <v>0</v>
      </c>
      <c r="EK87" s="11">
        <f t="shared" ref="EK87:FW87" si="408">EK21*1</f>
        <v>0</v>
      </c>
      <c r="EL87" s="11">
        <f t="shared" si="408"/>
        <v>0</v>
      </c>
      <c r="EM87" s="11">
        <f t="shared" si="408"/>
        <v>0</v>
      </c>
      <c r="EN87" s="11">
        <f t="shared" si="408"/>
        <v>0</v>
      </c>
      <c r="EO87" s="11">
        <f t="shared" si="408"/>
        <v>0</v>
      </c>
      <c r="EP87" s="11">
        <f t="shared" si="408"/>
        <v>0</v>
      </c>
      <c r="EQ87" s="11">
        <f t="shared" si="408"/>
        <v>0</v>
      </c>
      <c r="ER87" s="11">
        <f t="shared" si="408"/>
        <v>0</v>
      </c>
      <c r="ES87" s="11">
        <f t="shared" si="408"/>
        <v>0</v>
      </c>
      <c r="ET87" s="11">
        <f t="shared" si="408"/>
        <v>0</v>
      </c>
      <c r="EU87" s="11">
        <f t="shared" si="408"/>
        <v>0</v>
      </c>
      <c r="EV87" s="11">
        <f t="shared" si="408"/>
        <v>0</v>
      </c>
      <c r="EW87" s="11">
        <f t="shared" si="408"/>
        <v>0</v>
      </c>
      <c r="EX87" s="11">
        <f t="shared" si="408"/>
        <v>0</v>
      </c>
      <c r="EY87" s="11">
        <f t="shared" si="408"/>
        <v>0</v>
      </c>
      <c r="EZ87" s="11">
        <f t="shared" si="408"/>
        <v>0</v>
      </c>
      <c r="FA87" s="11">
        <f t="shared" si="408"/>
        <v>0</v>
      </c>
      <c r="FB87" s="11">
        <f t="shared" si="408"/>
        <v>0</v>
      </c>
      <c r="FC87" s="11">
        <f t="shared" si="408"/>
        <v>0</v>
      </c>
      <c r="FD87" s="11">
        <f t="shared" si="408"/>
        <v>0</v>
      </c>
      <c r="FE87" s="11">
        <f t="shared" si="408"/>
        <v>0</v>
      </c>
      <c r="FF87" s="11">
        <f t="shared" si="408"/>
        <v>0</v>
      </c>
      <c r="FG87" s="11">
        <f t="shared" si="408"/>
        <v>0</v>
      </c>
      <c r="FH87" s="11">
        <f t="shared" si="408"/>
        <v>0</v>
      </c>
      <c r="FI87" s="11">
        <f t="shared" si="408"/>
        <v>0</v>
      </c>
      <c r="FJ87" s="11">
        <f t="shared" si="408"/>
        <v>0</v>
      </c>
      <c r="FK87" s="11">
        <f t="shared" si="408"/>
        <v>0</v>
      </c>
      <c r="FL87" s="11">
        <f t="shared" si="408"/>
        <v>0</v>
      </c>
      <c r="FM87" s="11">
        <f t="shared" si="408"/>
        <v>0</v>
      </c>
      <c r="FN87" s="11">
        <f t="shared" si="408"/>
        <v>0</v>
      </c>
      <c r="FO87" s="11">
        <f t="shared" si="408"/>
        <v>0</v>
      </c>
      <c r="FP87" s="11">
        <f t="shared" si="408"/>
        <v>0</v>
      </c>
      <c r="FQ87" s="11">
        <f t="shared" si="408"/>
        <v>0</v>
      </c>
      <c r="FR87" s="11">
        <f t="shared" si="408"/>
        <v>0</v>
      </c>
      <c r="FS87" s="11">
        <f t="shared" si="408"/>
        <v>0</v>
      </c>
      <c r="FT87" s="11">
        <f t="shared" si="408"/>
        <v>0</v>
      </c>
      <c r="FU87" s="11">
        <f t="shared" si="408"/>
        <v>0</v>
      </c>
      <c r="FV87" s="11">
        <f t="shared" si="408"/>
        <v>0</v>
      </c>
      <c r="FW87" s="11">
        <f t="shared" si="408"/>
        <v>0</v>
      </c>
    </row>
    <row r="88" spans="1:179" x14ac:dyDescent="0.35">
      <c r="C88" s="5" t="s">
        <v>148</v>
      </c>
      <c r="L88" s="11">
        <f>L109+L123</f>
        <v>0</v>
      </c>
      <c r="M88" s="11">
        <f t="shared" ref="M88:BX88" si="409">M109+M123</f>
        <v>0</v>
      </c>
      <c r="N88" s="11">
        <f t="shared" si="409"/>
        <v>0</v>
      </c>
      <c r="O88" s="11">
        <f t="shared" si="409"/>
        <v>0</v>
      </c>
      <c r="P88" s="11">
        <f t="shared" si="409"/>
        <v>9713.4444444444453</v>
      </c>
      <c r="Q88" s="11">
        <f t="shared" si="409"/>
        <v>10026.888888888889</v>
      </c>
      <c r="R88" s="11">
        <f t="shared" si="409"/>
        <v>10340.333333333334</v>
      </c>
      <c r="S88" s="11">
        <f t="shared" si="409"/>
        <v>10653.777777777777</v>
      </c>
      <c r="T88" s="11">
        <f t="shared" si="409"/>
        <v>10967.222222222223</v>
      </c>
      <c r="U88" s="11">
        <f t="shared" si="409"/>
        <v>11280.666666666666</v>
      </c>
      <c r="V88" s="11">
        <f t="shared" si="409"/>
        <v>11594.111111111111</v>
      </c>
      <c r="W88" s="11">
        <f t="shared" si="409"/>
        <v>11907.555555555555</v>
      </c>
      <c r="X88" s="11">
        <f t="shared" si="409"/>
        <v>12221</v>
      </c>
      <c r="Y88" s="11">
        <f t="shared" si="409"/>
        <v>12534.444444444445</v>
      </c>
      <c r="Z88" s="11">
        <f t="shared" si="409"/>
        <v>12847.888888888889</v>
      </c>
      <c r="AA88" s="11">
        <f t="shared" si="409"/>
        <v>16550</v>
      </c>
      <c r="AB88" s="11">
        <f t="shared" si="409"/>
        <v>17877.083333333332</v>
      </c>
      <c r="AC88" s="11">
        <f t="shared" si="409"/>
        <v>19204.166666666664</v>
      </c>
      <c r="AD88" s="11">
        <f t="shared" si="409"/>
        <v>20531.25</v>
      </c>
      <c r="AE88" s="11">
        <f t="shared" si="409"/>
        <v>21858.333333333332</v>
      </c>
      <c r="AF88" s="11">
        <f t="shared" si="409"/>
        <v>23185.416666666664</v>
      </c>
      <c r="AG88" s="11">
        <f t="shared" si="409"/>
        <v>24512.5</v>
      </c>
      <c r="AH88" s="11">
        <f t="shared" si="409"/>
        <v>25839.583333333332</v>
      </c>
      <c r="AI88" s="11">
        <f t="shared" si="409"/>
        <v>27166.666666666664</v>
      </c>
      <c r="AJ88" s="11">
        <f t="shared" si="409"/>
        <v>28493.75</v>
      </c>
      <c r="AK88" s="11">
        <f t="shared" si="409"/>
        <v>29820.833333333336</v>
      </c>
      <c r="AL88" s="11">
        <f t="shared" si="409"/>
        <v>31147.916666666668</v>
      </c>
      <c r="AM88" s="11">
        <f t="shared" si="409"/>
        <v>32475.000000000004</v>
      </c>
      <c r="AN88" s="11">
        <f t="shared" si="409"/>
        <v>34370.833333333343</v>
      </c>
      <c r="AO88" s="11">
        <f t="shared" si="409"/>
        <v>36266.666666666672</v>
      </c>
      <c r="AP88" s="11">
        <f t="shared" si="409"/>
        <v>38162.500000000007</v>
      </c>
      <c r="AQ88" s="11">
        <f t="shared" si="409"/>
        <v>40058.333333333343</v>
      </c>
      <c r="AR88" s="11">
        <f t="shared" si="409"/>
        <v>41954.166666666672</v>
      </c>
      <c r="AS88" s="11">
        <f t="shared" si="409"/>
        <v>43850</v>
      </c>
      <c r="AT88" s="11">
        <f t="shared" si="409"/>
        <v>45745.833333333336</v>
      </c>
      <c r="AU88" s="11">
        <f t="shared" si="409"/>
        <v>47641.666666666664</v>
      </c>
      <c r="AV88" s="11">
        <f t="shared" si="409"/>
        <v>49537.499999999993</v>
      </c>
      <c r="AW88" s="11">
        <f t="shared" si="409"/>
        <v>51433.333333333328</v>
      </c>
      <c r="AX88" s="11">
        <f t="shared" si="409"/>
        <v>53329.166666666657</v>
      </c>
      <c r="AY88" s="11">
        <f t="shared" si="409"/>
        <v>55224.999999999993</v>
      </c>
      <c r="AZ88" s="11">
        <f t="shared" si="409"/>
        <v>55793.749999999993</v>
      </c>
      <c r="BA88" s="11">
        <f t="shared" si="409"/>
        <v>56362.499999999993</v>
      </c>
      <c r="BB88" s="11">
        <f t="shared" si="409"/>
        <v>56931.249999999993</v>
      </c>
      <c r="BC88" s="11">
        <f t="shared" si="409"/>
        <v>0</v>
      </c>
      <c r="BD88" s="11">
        <f t="shared" si="409"/>
        <v>0</v>
      </c>
      <c r="BE88" s="11">
        <f t="shared" si="409"/>
        <v>0</v>
      </c>
      <c r="BF88" s="11">
        <f t="shared" si="409"/>
        <v>0</v>
      </c>
      <c r="BG88" s="11">
        <f t="shared" si="409"/>
        <v>0</v>
      </c>
      <c r="BH88" s="11">
        <f t="shared" si="409"/>
        <v>0</v>
      </c>
      <c r="BI88" s="11">
        <f t="shared" si="409"/>
        <v>0</v>
      </c>
      <c r="BJ88" s="11">
        <f t="shared" si="409"/>
        <v>0</v>
      </c>
      <c r="BK88" s="11">
        <f t="shared" si="409"/>
        <v>0</v>
      </c>
      <c r="BL88" s="11">
        <f t="shared" si="409"/>
        <v>0</v>
      </c>
      <c r="BM88" s="11">
        <f t="shared" si="409"/>
        <v>0</v>
      </c>
      <c r="BN88" s="11">
        <f t="shared" si="409"/>
        <v>0</v>
      </c>
      <c r="BO88" s="11">
        <f t="shared" si="409"/>
        <v>0</v>
      </c>
      <c r="BP88" s="11">
        <f t="shared" si="409"/>
        <v>0</v>
      </c>
      <c r="BQ88" s="11">
        <f t="shared" si="409"/>
        <v>0</v>
      </c>
      <c r="BR88" s="11">
        <f t="shared" si="409"/>
        <v>0</v>
      </c>
      <c r="BS88" s="11">
        <f t="shared" si="409"/>
        <v>0</v>
      </c>
      <c r="BT88" s="11">
        <f t="shared" si="409"/>
        <v>0</v>
      </c>
      <c r="BU88" s="11">
        <f t="shared" si="409"/>
        <v>0</v>
      </c>
      <c r="BV88" s="11">
        <f t="shared" si="409"/>
        <v>0</v>
      </c>
      <c r="BW88" s="11">
        <f t="shared" si="409"/>
        <v>0</v>
      </c>
      <c r="BX88" s="11">
        <f t="shared" si="409"/>
        <v>0</v>
      </c>
      <c r="BY88" s="11">
        <f t="shared" ref="BY88:EJ88" si="410">BY109+BY123</f>
        <v>0</v>
      </c>
      <c r="BZ88" s="11">
        <f t="shared" si="410"/>
        <v>0</v>
      </c>
      <c r="CA88" s="11">
        <f t="shared" si="410"/>
        <v>0</v>
      </c>
      <c r="CB88" s="11">
        <f t="shared" si="410"/>
        <v>0</v>
      </c>
      <c r="CC88" s="11">
        <f t="shared" si="410"/>
        <v>0</v>
      </c>
      <c r="CD88" s="11">
        <f t="shared" si="410"/>
        <v>0</v>
      </c>
      <c r="CE88" s="11">
        <f t="shared" si="410"/>
        <v>0</v>
      </c>
      <c r="CF88" s="11">
        <f t="shared" si="410"/>
        <v>0</v>
      </c>
      <c r="CG88" s="11">
        <f t="shared" si="410"/>
        <v>0</v>
      </c>
      <c r="CH88" s="11">
        <f t="shared" si="410"/>
        <v>0</v>
      </c>
      <c r="CI88" s="11">
        <f t="shared" si="410"/>
        <v>0</v>
      </c>
      <c r="CJ88" s="11">
        <f t="shared" si="410"/>
        <v>0</v>
      </c>
      <c r="CK88" s="11">
        <f t="shared" si="410"/>
        <v>0</v>
      </c>
      <c r="CL88" s="11">
        <f t="shared" si="410"/>
        <v>0</v>
      </c>
      <c r="CM88" s="11">
        <f t="shared" si="410"/>
        <v>0</v>
      </c>
      <c r="CN88" s="11">
        <f t="shared" si="410"/>
        <v>0</v>
      </c>
      <c r="CO88" s="11">
        <f t="shared" si="410"/>
        <v>0</v>
      </c>
      <c r="CP88" s="11">
        <f t="shared" si="410"/>
        <v>0</v>
      </c>
      <c r="CQ88" s="11">
        <f t="shared" si="410"/>
        <v>0</v>
      </c>
      <c r="CR88" s="11">
        <f t="shared" si="410"/>
        <v>0</v>
      </c>
      <c r="CS88" s="11">
        <f t="shared" si="410"/>
        <v>0</v>
      </c>
      <c r="CT88" s="11">
        <f t="shared" si="410"/>
        <v>0</v>
      </c>
      <c r="CU88" s="11">
        <f t="shared" si="410"/>
        <v>0</v>
      </c>
      <c r="CV88" s="11">
        <f t="shared" si="410"/>
        <v>0</v>
      </c>
      <c r="CW88" s="11">
        <f t="shared" si="410"/>
        <v>0</v>
      </c>
      <c r="CX88" s="11">
        <f t="shared" si="410"/>
        <v>0</v>
      </c>
      <c r="CY88" s="11">
        <f t="shared" si="410"/>
        <v>0</v>
      </c>
      <c r="CZ88" s="11">
        <f t="shared" si="410"/>
        <v>0</v>
      </c>
      <c r="DA88" s="11">
        <f t="shared" si="410"/>
        <v>0</v>
      </c>
      <c r="DB88" s="11">
        <f t="shared" si="410"/>
        <v>0</v>
      </c>
      <c r="DC88" s="11">
        <f t="shared" si="410"/>
        <v>0</v>
      </c>
      <c r="DD88" s="11">
        <f t="shared" si="410"/>
        <v>0</v>
      </c>
      <c r="DE88" s="11">
        <f t="shared" si="410"/>
        <v>0</v>
      </c>
      <c r="DF88" s="11">
        <f t="shared" si="410"/>
        <v>0</v>
      </c>
      <c r="DG88" s="11">
        <f t="shared" si="410"/>
        <v>0</v>
      </c>
      <c r="DH88" s="11">
        <f t="shared" si="410"/>
        <v>0</v>
      </c>
      <c r="DI88" s="11">
        <f t="shared" si="410"/>
        <v>0</v>
      </c>
      <c r="DJ88" s="11">
        <f t="shared" si="410"/>
        <v>0</v>
      </c>
      <c r="DK88" s="11">
        <f t="shared" si="410"/>
        <v>0</v>
      </c>
      <c r="DL88" s="11">
        <f t="shared" si="410"/>
        <v>0</v>
      </c>
      <c r="DM88" s="11">
        <f t="shared" si="410"/>
        <v>0</v>
      </c>
      <c r="DN88" s="11">
        <f t="shared" si="410"/>
        <v>0</v>
      </c>
      <c r="DO88" s="11">
        <f t="shared" si="410"/>
        <v>0</v>
      </c>
      <c r="DP88" s="11">
        <f t="shared" si="410"/>
        <v>0</v>
      </c>
      <c r="DQ88" s="11">
        <f t="shared" si="410"/>
        <v>0</v>
      </c>
      <c r="DR88" s="11">
        <f t="shared" si="410"/>
        <v>0</v>
      </c>
      <c r="DS88" s="11">
        <f t="shared" si="410"/>
        <v>0</v>
      </c>
      <c r="DT88" s="11">
        <f t="shared" si="410"/>
        <v>0</v>
      </c>
      <c r="DU88" s="11">
        <f t="shared" si="410"/>
        <v>0</v>
      </c>
      <c r="DV88" s="11">
        <f t="shared" si="410"/>
        <v>0</v>
      </c>
      <c r="DW88" s="11">
        <f t="shared" si="410"/>
        <v>0</v>
      </c>
      <c r="DX88" s="11">
        <f t="shared" si="410"/>
        <v>0</v>
      </c>
      <c r="DY88" s="11">
        <f t="shared" si="410"/>
        <v>0</v>
      </c>
      <c r="DZ88" s="11">
        <f t="shared" si="410"/>
        <v>0</v>
      </c>
      <c r="EA88" s="11">
        <f t="shared" si="410"/>
        <v>0</v>
      </c>
      <c r="EB88" s="11">
        <f t="shared" si="410"/>
        <v>0</v>
      </c>
      <c r="EC88" s="11">
        <f t="shared" si="410"/>
        <v>0</v>
      </c>
      <c r="ED88" s="11">
        <f t="shared" si="410"/>
        <v>0</v>
      </c>
      <c r="EE88" s="11">
        <f t="shared" si="410"/>
        <v>0</v>
      </c>
      <c r="EF88" s="11">
        <f t="shared" si="410"/>
        <v>0</v>
      </c>
      <c r="EG88" s="11">
        <f t="shared" si="410"/>
        <v>0</v>
      </c>
      <c r="EH88" s="11">
        <f t="shared" si="410"/>
        <v>0</v>
      </c>
      <c r="EI88" s="11">
        <f t="shared" si="410"/>
        <v>0</v>
      </c>
      <c r="EJ88" s="11">
        <f t="shared" si="410"/>
        <v>0</v>
      </c>
      <c r="EK88" s="11">
        <f t="shared" ref="EK88:FW88" si="411">EK109+EK123</f>
        <v>0</v>
      </c>
      <c r="EL88" s="11">
        <f t="shared" si="411"/>
        <v>0</v>
      </c>
      <c r="EM88" s="11">
        <f t="shared" si="411"/>
        <v>0</v>
      </c>
      <c r="EN88" s="11">
        <f t="shared" si="411"/>
        <v>0</v>
      </c>
      <c r="EO88" s="11">
        <f t="shared" si="411"/>
        <v>0</v>
      </c>
      <c r="EP88" s="11">
        <f t="shared" si="411"/>
        <v>0</v>
      </c>
      <c r="EQ88" s="11">
        <f t="shared" si="411"/>
        <v>0</v>
      </c>
      <c r="ER88" s="11">
        <f t="shared" si="411"/>
        <v>0</v>
      </c>
      <c r="ES88" s="11">
        <f t="shared" si="411"/>
        <v>0</v>
      </c>
      <c r="ET88" s="11">
        <f t="shared" si="411"/>
        <v>0</v>
      </c>
      <c r="EU88" s="11">
        <f t="shared" si="411"/>
        <v>0</v>
      </c>
      <c r="EV88" s="11">
        <f t="shared" si="411"/>
        <v>0</v>
      </c>
      <c r="EW88" s="11">
        <f t="shared" si="411"/>
        <v>0</v>
      </c>
      <c r="EX88" s="11">
        <f t="shared" si="411"/>
        <v>0</v>
      </c>
      <c r="EY88" s="11">
        <f t="shared" si="411"/>
        <v>0</v>
      </c>
      <c r="EZ88" s="11">
        <f t="shared" si="411"/>
        <v>0</v>
      </c>
      <c r="FA88" s="11">
        <f t="shared" si="411"/>
        <v>0</v>
      </c>
      <c r="FB88" s="11">
        <f t="shared" si="411"/>
        <v>0</v>
      </c>
      <c r="FC88" s="11">
        <f t="shared" si="411"/>
        <v>0</v>
      </c>
      <c r="FD88" s="11">
        <f t="shared" si="411"/>
        <v>0</v>
      </c>
      <c r="FE88" s="11">
        <f t="shared" si="411"/>
        <v>0</v>
      </c>
      <c r="FF88" s="11">
        <f t="shared" si="411"/>
        <v>0</v>
      </c>
      <c r="FG88" s="11">
        <f t="shared" si="411"/>
        <v>0</v>
      </c>
      <c r="FH88" s="11">
        <f t="shared" si="411"/>
        <v>0</v>
      </c>
      <c r="FI88" s="11">
        <f t="shared" si="411"/>
        <v>0</v>
      </c>
      <c r="FJ88" s="11">
        <f t="shared" si="411"/>
        <v>0</v>
      </c>
      <c r="FK88" s="11">
        <f t="shared" si="411"/>
        <v>0</v>
      </c>
      <c r="FL88" s="11">
        <f t="shared" si="411"/>
        <v>0</v>
      </c>
      <c r="FM88" s="11">
        <f t="shared" si="411"/>
        <v>0</v>
      </c>
      <c r="FN88" s="11">
        <f t="shared" si="411"/>
        <v>0</v>
      </c>
      <c r="FO88" s="11">
        <f t="shared" si="411"/>
        <v>0</v>
      </c>
      <c r="FP88" s="11">
        <f t="shared" si="411"/>
        <v>0</v>
      </c>
      <c r="FQ88" s="11">
        <f t="shared" si="411"/>
        <v>0</v>
      </c>
      <c r="FR88" s="11">
        <f t="shared" si="411"/>
        <v>0</v>
      </c>
      <c r="FS88" s="11">
        <f t="shared" si="411"/>
        <v>0</v>
      </c>
      <c r="FT88" s="11">
        <f t="shared" si="411"/>
        <v>0</v>
      </c>
      <c r="FU88" s="11">
        <f t="shared" si="411"/>
        <v>0</v>
      </c>
      <c r="FV88" s="11">
        <f t="shared" si="411"/>
        <v>0</v>
      </c>
      <c r="FW88" s="11">
        <f t="shared" si="411"/>
        <v>0</v>
      </c>
    </row>
    <row r="89" spans="1:179" ht="15" thickBot="1" x14ac:dyDescent="0.4">
      <c r="D89" s="20" t="s">
        <v>102</v>
      </c>
      <c r="E89" s="20"/>
      <c r="F89" s="20"/>
      <c r="G89" s="20"/>
      <c r="H89" s="20"/>
      <c r="I89" s="20"/>
      <c r="J89" s="20"/>
      <c r="K89" s="20"/>
      <c r="L89" s="21">
        <f>SUM(L85:L88)</f>
        <v>236666.66666666666</v>
      </c>
      <c r="M89" s="21">
        <f t="shared" ref="M89:BX89" si="412">SUM(M85:M88)</f>
        <v>236666.66666666666</v>
      </c>
      <c r="N89" s="21">
        <f t="shared" si="412"/>
        <v>236666.66666666666</v>
      </c>
      <c r="O89" s="21">
        <f t="shared" si="412"/>
        <v>3093333.3333333335</v>
      </c>
      <c r="P89" s="21">
        <f t="shared" si="412"/>
        <v>103046.77777777778</v>
      </c>
      <c r="Q89" s="21">
        <f t="shared" si="412"/>
        <v>103360.22222222222</v>
      </c>
      <c r="R89" s="21">
        <f t="shared" si="412"/>
        <v>103673.66666666666</v>
      </c>
      <c r="S89" s="21">
        <f t="shared" si="412"/>
        <v>103987.11111111111</v>
      </c>
      <c r="T89" s="21">
        <f t="shared" si="412"/>
        <v>104300.55555555555</v>
      </c>
      <c r="U89" s="21">
        <f t="shared" si="412"/>
        <v>104614</v>
      </c>
      <c r="V89" s="21">
        <f t="shared" si="412"/>
        <v>104927.44444444444</v>
      </c>
      <c r="W89" s="21">
        <f t="shared" si="412"/>
        <v>105240.88888888888</v>
      </c>
      <c r="X89" s="21">
        <f t="shared" si="412"/>
        <v>105554.33333333333</v>
      </c>
      <c r="Y89" s="21">
        <f t="shared" si="412"/>
        <v>105867.77777777778</v>
      </c>
      <c r="Z89" s="21">
        <f t="shared" si="412"/>
        <v>106181.22222222222</v>
      </c>
      <c r="AA89" s="21">
        <f t="shared" si="412"/>
        <v>343216.66666666663</v>
      </c>
      <c r="AB89" s="21">
        <f t="shared" si="412"/>
        <v>344543.74999999994</v>
      </c>
      <c r="AC89" s="21">
        <f t="shared" si="412"/>
        <v>345870.83333333331</v>
      </c>
      <c r="AD89" s="21">
        <f t="shared" si="412"/>
        <v>347197.91666666663</v>
      </c>
      <c r="AE89" s="21">
        <f t="shared" si="412"/>
        <v>348524.99999999994</v>
      </c>
      <c r="AF89" s="21">
        <f t="shared" si="412"/>
        <v>349852.08333333331</v>
      </c>
      <c r="AG89" s="21">
        <f t="shared" si="412"/>
        <v>351179.16666666663</v>
      </c>
      <c r="AH89" s="21">
        <f t="shared" si="412"/>
        <v>352506.24999999994</v>
      </c>
      <c r="AI89" s="21">
        <f t="shared" si="412"/>
        <v>353833.33333333331</v>
      </c>
      <c r="AJ89" s="21">
        <f t="shared" si="412"/>
        <v>355160.41666666663</v>
      </c>
      <c r="AK89" s="21">
        <f t="shared" si="412"/>
        <v>356487.49999999994</v>
      </c>
      <c r="AL89" s="21">
        <f t="shared" si="412"/>
        <v>357814.58333333331</v>
      </c>
      <c r="AM89" s="21">
        <f t="shared" si="412"/>
        <v>499141.66666666663</v>
      </c>
      <c r="AN89" s="21">
        <f t="shared" si="412"/>
        <v>501037.5</v>
      </c>
      <c r="AO89" s="21">
        <f t="shared" si="412"/>
        <v>502933.33333333331</v>
      </c>
      <c r="AP89" s="21">
        <f t="shared" si="412"/>
        <v>504829.16666666663</v>
      </c>
      <c r="AQ89" s="21">
        <f t="shared" si="412"/>
        <v>506725</v>
      </c>
      <c r="AR89" s="21">
        <f t="shared" si="412"/>
        <v>508620.83333333331</v>
      </c>
      <c r="AS89" s="21">
        <f t="shared" si="412"/>
        <v>510516.66666666663</v>
      </c>
      <c r="AT89" s="21">
        <f t="shared" si="412"/>
        <v>512412.49999999994</v>
      </c>
      <c r="AU89" s="21">
        <f t="shared" si="412"/>
        <v>514308.33333333331</v>
      </c>
      <c r="AV89" s="21">
        <f t="shared" si="412"/>
        <v>516204.16666666663</v>
      </c>
      <c r="AW89" s="21">
        <f t="shared" si="412"/>
        <v>518099.99999999994</v>
      </c>
      <c r="AX89" s="21">
        <f t="shared" si="412"/>
        <v>519995.83333333326</v>
      </c>
      <c r="AY89" s="21">
        <f t="shared" si="412"/>
        <v>195225</v>
      </c>
      <c r="AZ89" s="21">
        <f t="shared" si="412"/>
        <v>195793.75</v>
      </c>
      <c r="BA89" s="21">
        <f t="shared" si="412"/>
        <v>196362.5</v>
      </c>
      <c r="BB89" s="21">
        <f t="shared" si="412"/>
        <v>196931.25</v>
      </c>
      <c r="BC89" s="21">
        <f t="shared" si="412"/>
        <v>0</v>
      </c>
      <c r="BD89" s="21">
        <f t="shared" si="412"/>
        <v>0</v>
      </c>
      <c r="BE89" s="21">
        <f t="shared" si="412"/>
        <v>0</v>
      </c>
      <c r="BF89" s="21">
        <f t="shared" si="412"/>
        <v>0</v>
      </c>
      <c r="BG89" s="21">
        <f t="shared" si="412"/>
        <v>0</v>
      </c>
      <c r="BH89" s="21">
        <f t="shared" si="412"/>
        <v>0</v>
      </c>
      <c r="BI89" s="21">
        <f t="shared" si="412"/>
        <v>0</v>
      </c>
      <c r="BJ89" s="21">
        <f t="shared" si="412"/>
        <v>0</v>
      </c>
      <c r="BK89" s="21">
        <f t="shared" si="412"/>
        <v>0</v>
      </c>
      <c r="BL89" s="21">
        <f t="shared" si="412"/>
        <v>0</v>
      </c>
      <c r="BM89" s="21">
        <f t="shared" si="412"/>
        <v>0</v>
      </c>
      <c r="BN89" s="21">
        <f t="shared" si="412"/>
        <v>0</v>
      </c>
      <c r="BO89" s="21">
        <f t="shared" si="412"/>
        <v>0</v>
      </c>
      <c r="BP89" s="21">
        <f t="shared" si="412"/>
        <v>0</v>
      </c>
      <c r="BQ89" s="21">
        <f t="shared" si="412"/>
        <v>0</v>
      </c>
      <c r="BR89" s="21">
        <f t="shared" si="412"/>
        <v>0</v>
      </c>
      <c r="BS89" s="21">
        <f t="shared" si="412"/>
        <v>0</v>
      </c>
      <c r="BT89" s="21">
        <f t="shared" si="412"/>
        <v>0</v>
      </c>
      <c r="BU89" s="21">
        <f t="shared" si="412"/>
        <v>0</v>
      </c>
      <c r="BV89" s="21">
        <f t="shared" si="412"/>
        <v>0</v>
      </c>
      <c r="BW89" s="21">
        <f t="shared" si="412"/>
        <v>0</v>
      </c>
      <c r="BX89" s="21">
        <f t="shared" si="412"/>
        <v>0</v>
      </c>
      <c r="BY89" s="21">
        <f t="shared" ref="BY89:EJ89" si="413">SUM(BY85:BY88)</f>
        <v>0</v>
      </c>
      <c r="BZ89" s="21">
        <f t="shared" si="413"/>
        <v>0</v>
      </c>
      <c r="CA89" s="21">
        <f t="shared" si="413"/>
        <v>0</v>
      </c>
      <c r="CB89" s="21">
        <f t="shared" si="413"/>
        <v>0</v>
      </c>
      <c r="CC89" s="21">
        <f t="shared" si="413"/>
        <v>0</v>
      </c>
      <c r="CD89" s="21">
        <f t="shared" si="413"/>
        <v>0</v>
      </c>
      <c r="CE89" s="21">
        <f t="shared" si="413"/>
        <v>0</v>
      </c>
      <c r="CF89" s="21">
        <f t="shared" si="413"/>
        <v>0</v>
      </c>
      <c r="CG89" s="21">
        <f t="shared" si="413"/>
        <v>0</v>
      </c>
      <c r="CH89" s="21">
        <f t="shared" si="413"/>
        <v>0</v>
      </c>
      <c r="CI89" s="21">
        <f t="shared" si="413"/>
        <v>0</v>
      </c>
      <c r="CJ89" s="21">
        <f t="shared" si="413"/>
        <v>0</v>
      </c>
      <c r="CK89" s="21">
        <f t="shared" si="413"/>
        <v>0</v>
      </c>
      <c r="CL89" s="21">
        <f t="shared" si="413"/>
        <v>0</v>
      </c>
      <c r="CM89" s="21">
        <f t="shared" si="413"/>
        <v>0</v>
      </c>
      <c r="CN89" s="21">
        <f t="shared" si="413"/>
        <v>0</v>
      </c>
      <c r="CO89" s="21">
        <f t="shared" si="413"/>
        <v>0</v>
      </c>
      <c r="CP89" s="21">
        <f t="shared" si="413"/>
        <v>0</v>
      </c>
      <c r="CQ89" s="21">
        <f t="shared" si="413"/>
        <v>0</v>
      </c>
      <c r="CR89" s="21">
        <f t="shared" si="413"/>
        <v>0</v>
      </c>
      <c r="CS89" s="21">
        <f t="shared" si="413"/>
        <v>0</v>
      </c>
      <c r="CT89" s="21">
        <f t="shared" si="413"/>
        <v>0</v>
      </c>
      <c r="CU89" s="21">
        <f t="shared" si="413"/>
        <v>0</v>
      </c>
      <c r="CV89" s="21">
        <f t="shared" si="413"/>
        <v>0</v>
      </c>
      <c r="CW89" s="21">
        <f t="shared" si="413"/>
        <v>0</v>
      </c>
      <c r="CX89" s="21">
        <f t="shared" si="413"/>
        <v>0</v>
      </c>
      <c r="CY89" s="21">
        <f t="shared" si="413"/>
        <v>0</v>
      </c>
      <c r="CZ89" s="21">
        <f t="shared" si="413"/>
        <v>0</v>
      </c>
      <c r="DA89" s="21">
        <f t="shared" si="413"/>
        <v>0</v>
      </c>
      <c r="DB89" s="21">
        <f t="shared" si="413"/>
        <v>0</v>
      </c>
      <c r="DC89" s="21">
        <f t="shared" si="413"/>
        <v>0</v>
      </c>
      <c r="DD89" s="21">
        <f t="shared" si="413"/>
        <v>0</v>
      </c>
      <c r="DE89" s="21">
        <f t="shared" si="413"/>
        <v>0</v>
      </c>
      <c r="DF89" s="21">
        <f t="shared" si="413"/>
        <v>0</v>
      </c>
      <c r="DG89" s="21">
        <f t="shared" si="413"/>
        <v>0</v>
      </c>
      <c r="DH89" s="21">
        <f t="shared" si="413"/>
        <v>0</v>
      </c>
      <c r="DI89" s="21">
        <f t="shared" si="413"/>
        <v>0</v>
      </c>
      <c r="DJ89" s="21">
        <f t="shared" si="413"/>
        <v>0</v>
      </c>
      <c r="DK89" s="21">
        <f t="shared" si="413"/>
        <v>0</v>
      </c>
      <c r="DL89" s="21">
        <f t="shared" si="413"/>
        <v>0</v>
      </c>
      <c r="DM89" s="21">
        <f t="shared" si="413"/>
        <v>0</v>
      </c>
      <c r="DN89" s="21">
        <f t="shared" si="413"/>
        <v>0</v>
      </c>
      <c r="DO89" s="21">
        <f t="shared" si="413"/>
        <v>0</v>
      </c>
      <c r="DP89" s="21">
        <f t="shared" si="413"/>
        <v>0</v>
      </c>
      <c r="DQ89" s="21">
        <f t="shared" si="413"/>
        <v>0</v>
      </c>
      <c r="DR89" s="21">
        <f t="shared" si="413"/>
        <v>0</v>
      </c>
      <c r="DS89" s="21">
        <f t="shared" si="413"/>
        <v>0</v>
      </c>
      <c r="DT89" s="21">
        <f t="shared" si="413"/>
        <v>0</v>
      </c>
      <c r="DU89" s="21">
        <f t="shared" si="413"/>
        <v>0</v>
      </c>
      <c r="DV89" s="21">
        <f t="shared" si="413"/>
        <v>0</v>
      </c>
      <c r="DW89" s="21">
        <f t="shared" si="413"/>
        <v>0</v>
      </c>
      <c r="DX89" s="21">
        <f t="shared" si="413"/>
        <v>0</v>
      </c>
      <c r="DY89" s="21">
        <f t="shared" si="413"/>
        <v>0</v>
      </c>
      <c r="DZ89" s="21">
        <f t="shared" si="413"/>
        <v>0</v>
      </c>
      <c r="EA89" s="21">
        <f t="shared" si="413"/>
        <v>0</v>
      </c>
      <c r="EB89" s="21">
        <f t="shared" si="413"/>
        <v>0</v>
      </c>
      <c r="EC89" s="21">
        <f t="shared" si="413"/>
        <v>0</v>
      </c>
      <c r="ED89" s="21">
        <f t="shared" si="413"/>
        <v>0</v>
      </c>
      <c r="EE89" s="21">
        <f t="shared" si="413"/>
        <v>0</v>
      </c>
      <c r="EF89" s="21">
        <f t="shared" si="413"/>
        <v>0</v>
      </c>
      <c r="EG89" s="21">
        <f t="shared" si="413"/>
        <v>0</v>
      </c>
      <c r="EH89" s="21">
        <f t="shared" si="413"/>
        <v>0</v>
      </c>
      <c r="EI89" s="21">
        <f t="shared" si="413"/>
        <v>0</v>
      </c>
      <c r="EJ89" s="21">
        <f t="shared" si="413"/>
        <v>0</v>
      </c>
      <c r="EK89" s="21">
        <f t="shared" ref="EK89:FW89" si="414">SUM(EK85:EK88)</f>
        <v>0</v>
      </c>
      <c r="EL89" s="21">
        <f t="shared" si="414"/>
        <v>0</v>
      </c>
      <c r="EM89" s="21">
        <f t="shared" si="414"/>
        <v>0</v>
      </c>
      <c r="EN89" s="21">
        <f t="shared" si="414"/>
        <v>0</v>
      </c>
      <c r="EO89" s="21">
        <f t="shared" si="414"/>
        <v>0</v>
      </c>
      <c r="EP89" s="21">
        <f t="shared" si="414"/>
        <v>0</v>
      </c>
      <c r="EQ89" s="21">
        <f t="shared" si="414"/>
        <v>0</v>
      </c>
      <c r="ER89" s="21">
        <f t="shared" si="414"/>
        <v>0</v>
      </c>
      <c r="ES89" s="21">
        <f t="shared" si="414"/>
        <v>0</v>
      </c>
      <c r="ET89" s="21">
        <f t="shared" si="414"/>
        <v>0</v>
      </c>
      <c r="EU89" s="21">
        <f t="shared" si="414"/>
        <v>0</v>
      </c>
      <c r="EV89" s="21">
        <f t="shared" si="414"/>
        <v>0</v>
      </c>
      <c r="EW89" s="21">
        <f t="shared" si="414"/>
        <v>0</v>
      </c>
      <c r="EX89" s="21">
        <f t="shared" si="414"/>
        <v>0</v>
      </c>
      <c r="EY89" s="21">
        <f t="shared" si="414"/>
        <v>0</v>
      </c>
      <c r="EZ89" s="21">
        <f t="shared" si="414"/>
        <v>0</v>
      </c>
      <c r="FA89" s="21">
        <f t="shared" si="414"/>
        <v>0</v>
      </c>
      <c r="FB89" s="21">
        <f t="shared" si="414"/>
        <v>0</v>
      </c>
      <c r="FC89" s="21">
        <f t="shared" si="414"/>
        <v>0</v>
      </c>
      <c r="FD89" s="21">
        <f t="shared" si="414"/>
        <v>0</v>
      </c>
      <c r="FE89" s="21">
        <f t="shared" si="414"/>
        <v>0</v>
      </c>
      <c r="FF89" s="21">
        <f t="shared" si="414"/>
        <v>0</v>
      </c>
      <c r="FG89" s="21">
        <f t="shared" si="414"/>
        <v>0</v>
      </c>
      <c r="FH89" s="21">
        <f t="shared" si="414"/>
        <v>0</v>
      </c>
      <c r="FI89" s="21">
        <f t="shared" si="414"/>
        <v>0</v>
      </c>
      <c r="FJ89" s="21">
        <f t="shared" si="414"/>
        <v>0</v>
      </c>
      <c r="FK89" s="21">
        <f t="shared" si="414"/>
        <v>0</v>
      </c>
      <c r="FL89" s="21">
        <f t="shared" si="414"/>
        <v>0</v>
      </c>
      <c r="FM89" s="21">
        <f t="shared" si="414"/>
        <v>0</v>
      </c>
      <c r="FN89" s="21">
        <f t="shared" si="414"/>
        <v>0</v>
      </c>
      <c r="FO89" s="21">
        <f t="shared" si="414"/>
        <v>0</v>
      </c>
      <c r="FP89" s="21">
        <f t="shared" si="414"/>
        <v>0</v>
      </c>
      <c r="FQ89" s="21">
        <f t="shared" si="414"/>
        <v>0</v>
      </c>
      <c r="FR89" s="21">
        <f t="shared" si="414"/>
        <v>0</v>
      </c>
      <c r="FS89" s="21">
        <f t="shared" si="414"/>
        <v>0</v>
      </c>
      <c r="FT89" s="21">
        <f t="shared" si="414"/>
        <v>0</v>
      </c>
      <c r="FU89" s="21">
        <f t="shared" si="414"/>
        <v>0</v>
      </c>
      <c r="FV89" s="21">
        <f t="shared" si="414"/>
        <v>0</v>
      </c>
      <c r="FW89" s="21">
        <f t="shared" si="414"/>
        <v>0</v>
      </c>
    </row>
    <row r="90" spans="1:179" ht="15" thickTop="1" x14ac:dyDescent="0.35"/>
    <row r="91" spans="1:179" x14ac:dyDescent="0.35">
      <c r="B91" s="4" t="s">
        <v>146</v>
      </c>
    </row>
    <row r="92" spans="1:179" x14ac:dyDescent="0.35">
      <c r="C92" s="5" t="s">
        <v>131</v>
      </c>
      <c r="H92" s="31">
        <f>Assumptions!G51</f>
        <v>0.8</v>
      </c>
      <c r="L92" s="11">
        <f>$H$92*L86</f>
        <v>0</v>
      </c>
      <c r="M92" s="11">
        <f t="shared" ref="M92:BX92" si="415">$H$92*M86</f>
        <v>0</v>
      </c>
      <c r="N92" s="11">
        <f t="shared" si="415"/>
        <v>0</v>
      </c>
      <c r="O92" s="11">
        <f t="shared" si="415"/>
        <v>2400000</v>
      </c>
      <c r="P92" s="11">
        <f t="shared" si="415"/>
        <v>0</v>
      </c>
      <c r="Q92" s="11">
        <f t="shared" si="415"/>
        <v>0</v>
      </c>
      <c r="R92" s="11">
        <f t="shared" si="415"/>
        <v>0</v>
      </c>
      <c r="S92" s="11">
        <f t="shared" si="415"/>
        <v>0</v>
      </c>
      <c r="T92" s="11">
        <f t="shared" si="415"/>
        <v>0</v>
      </c>
      <c r="U92" s="11">
        <f t="shared" si="415"/>
        <v>0</v>
      </c>
      <c r="V92" s="11">
        <f t="shared" si="415"/>
        <v>0</v>
      </c>
      <c r="W92" s="11">
        <f t="shared" si="415"/>
        <v>0</v>
      </c>
      <c r="X92" s="11">
        <f t="shared" si="415"/>
        <v>0</v>
      </c>
      <c r="Y92" s="11">
        <f t="shared" si="415"/>
        <v>0</v>
      </c>
      <c r="Z92" s="11">
        <f t="shared" si="415"/>
        <v>0</v>
      </c>
      <c r="AA92" s="11">
        <f t="shared" si="415"/>
        <v>0</v>
      </c>
      <c r="AB92" s="11">
        <f t="shared" si="415"/>
        <v>0</v>
      </c>
      <c r="AC92" s="11">
        <f t="shared" si="415"/>
        <v>0</v>
      </c>
      <c r="AD92" s="11">
        <f t="shared" si="415"/>
        <v>0</v>
      </c>
      <c r="AE92" s="11">
        <f t="shared" si="415"/>
        <v>0</v>
      </c>
      <c r="AF92" s="11">
        <f t="shared" si="415"/>
        <v>0</v>
      </c>
      <c r="AG92" s="11">
        <f t="shared" si="415"/>
        <v>0</v>
      </c>
      <c r="AH92" s="11">
        <f t="shared" si="415"/>
        <v>0</v>
      </c>
      <c r="AI92" s="11">
        <f t="shared" si="415"/>
        <v>0</v>
      </c>
      <c r="AJ92" s="11">
        <f t="shared" si="415"/>
        <v>0</v>
      </c>
      <c r="AK92" s="11">
        <f t="shared" si="415"/>
        <v>0</v>
      </c>
      <c r="AL92" s="11">
        <f t="shared" si="415"/>
        <v>0</v>
      </c>
      <c r="AM92" s="11">
        <f t="shared" si="415"/>
        <v>0</v>
      </c>
      <c r="AN92" s="11">
        <f t="shared" si="415"/>
        <v>0</v>
      </c>
      <c r="AO92" s="11">
        <f t="shared" si="415"/>
        <v>0</v>
      </c>
      <c r="AP92" s="11">
        <f t="shared" si="415"/>
        <v>0</v>
      </c>
      <c r="AQ92" s="11">
        <f t="shared" si="415"/>
        <v>0</v>
      </c>
      <c r="AR92" s="11">
        <f t="shared" si="415"/>
        <v>0</v>
      </c>
      <c r="AS92" s="11">
        <f t="shared" si="415"/>
        <v>0</v>
      </c>
      <c r="AT92" s="11">
        <f t="shared" si="415"/>
        <v>0</v>
      </c>
      <c r="AU92" s="11">
        <f t="shared" si="415"/>
        <v>0</v>
      </c>
      <c r="AV92" s="11">
        <f t="shared" si="415"/>
        <v>0</v>
      </c>
      <c r="AW92" s="11">
        <f t="shared" si="415"/>
        <v>0</v>
      </c>
      <c r="AX92" s="11">
        <f t="shared" si="415"/>
        <v>0</v>
      </c>
      <c r="AY92" s="11">
        <f t="shared" si="415"/>
        <v>0</v>
      </c>
      <c r="AZ92" s="11">
        <f t="shared" si="415"/>
        <v>0</v>
      </c>
      <c r="BA92" s="11">
        <f t="shared" si="415"/>
        <v>0</v>
      </c>
      <c r="BB92" s="11">
        <f t="shared" si="415"/>
        <v>0</v>
      </c>
      <c r="BC92" s="11">
        <f t="shared" si="415"/>
        <v>0</v>
      </c>
      <c r="BD92" s="11">
        <f t="shared" si="415"/>
        <v>0</v>
      </c>
      <c r="BE92" s="11">
        <f t="shared" si="415"/>
        <v>0</v>
      </c>
      <c r="BF92" s="11">
        <f t="shared" si="415"/>
        <v>0</v>
      </c>
      <c r="BG92" s="11">
        <f t="shared" si="415"/>
        <v>0</v>
      </c>
      <c r="BH92" s="11">
        <f t="shared" si="415"/>
        <v>0</v>
      </c>
      <c r="BI92" s="11">
        <f t="shared" si="415"/>
        <v>0</v>
      </c>
      <c r="BJ92" s="11">
        <f t="shared" si="415"/>
        <v>0</v>
      </c>
      <c r="BK92" s="11">
        <f t="shared" si="415"/>
        <v>0</v>
      </c>
      <c r="BL92" s="11">
        <f t="shared" si="415"/>
        <v>0</v>
      </c>
      <c r="BM92" s="11">
        <f t="shared" si="415"/>
        <v>0</v>
      </c>
      <c r="BN92" s="11">
        <f t="shared" si="415"/>
        <v>0</v>
      </c>
      <c r="BO92" s="11">
        <f t="shared" si="415"/>
        <v>0</v>
      </c>
      <c r="BP92" s="11">
        <f t="shared" si="415"/>
        <v>0</v>
      </c>
      <c r="BQ92" s="11">
        <f t="shared" si="415"/>
        <v>0</v>
      </c>
      <c r="BR92" s="11">
        <f t="shared" si="415"/>
        <v>0</v>
      </c>
      <c r="BS92" s="11">
        <f t="shared" si="415"/>
        <v>0</v>
      </c>
      <c r="BT92" s="11">
        <f t="shared" si="415"/>
        <v>0</v>
      </c>
      <c r="BU92" s="11">
        <f t="shared" si="415"/>
        <v>0</v>
      </c>
      <c r="BV92" s="11">
        <f t="shared" si="415"/>
        <v>0</v>
      </c>
      <c r="BW92" s="11">
        <f t="shared" si="415"/>
        <v>0</v>
      </c>
      <c r="BX92" s="11">
        <f t="shared" si="415"/>
        <v>0</v>
      </c>
      <c r="BY92" s="11">
        <f t="shared" ref="BY92:EJ92" si="416">$H$92*BY86</f>
        <v>0</v>
      </c>
      <c r="BZ92" s="11">
        <f t="shared" si="416"/>
        <v>0</v>
      </c>
      <c r="CA92" s="11">
        <f t="shared" si="416"/>
        <v>0</v>
      </c>
      <c r="CB92" s="11">
        <f t="shared" si="416"/>
        <v>0</v>
      </c>
      <c r="CC92" s="11">
        <f t="shared" si="416"/>
        <v>0</v>
      </c>
      <c r="CD92" s="11">
        <f t="shared" si="416"/>
        <v>0</v>
      </c>
      <c r="CE92" s="11">
        <f t="shared" si="416"/>
        <v>0</v>
      </c>
      <c r="CF92" s="11">
        <f t="shared" si="416"/>
        <v>0</v>
      </c>
      <c r="CG92" s="11">
        <f t="shared" si="416"/>
        <v>0</v>
      </c>
      <c r="CH92" s="11">
        <f t="shared" si="416"/>
        <v>0</v>
      </c>
      <c r="CI92" s="11">
        <f t="shared" si="416"/>
        <v>0</v>
      </c>
      <c r="CJ92" s="11">
        <f t="shared" si="416"/>
        <v>0</v>
      </c>
      <c r="CK92" s="11">
        <f t="shared" si="416"/>
        <v>0</v>
      </c>
      <c r="CL92" s="11">
        <f t="shared" si="416"/>
        <v>0</v>
      </c>
      <c r="CM92" s="11">
        <f t="shared" si="416"/>
        <v>0</v>
      </c>
      <c r="CN92" s="11">
        <f t="shared" si="416"/>
        <v>0</v>
      </c>
      <c r="CO92" s="11">
        <f t="shared" si="416"/>
        <v>0</v>
      </c>
      <c r="CP92" s="11">
        <f t="shared" si="416"/>
        <v>0</v>
      </c>
      <c r="CQ92" s="11">
        <f t="shared" si="416"/>
        <v>0</v>
      </c>
      <c r="CR92" s="11">
        <f t="shared" si="416"/>
        <v>0</v>
      </c>
      <c r="CS92" s="11">
        <f t="shared" si="416"/>
        <v>0</v>
      </c>
      <c r="CT92" s="11">
        <f t="shared" si="416"/>
        <v>0</v>
      </c>
      <c r="CU92" s="11">
        <f t="shared" si="416"/>
        <v>0</v>
      </c>
      <c r="CV92" s="11">
        <f t="shared" si="416"/>
        <v>0</v>
      </c>
      <c r="CW92" s="11">
        <f t="shared" si="416"/>
        <v>0</v>
      </c>
      <c r="CX92" s="11">
        <f t="shared" si="416"/>
        <v>0</v>
      </c>
      <c r="CY92" s="11">
        <f t="shared" si="416"/>
        <v>0</v>
      </c>
      <c r="CZ92" s="11">
        <f t="shared" si="416"/>
        <v>0</v>
      </c>
      <c r="DA92" s="11">
        <f t="shared" si="416"/>
        <v>0</v>
      </c>
      <c r="DB92" s="11">
        <f t="shared" si="416"/>
        <v>0</v>
      </c>
      <c r="DC92" s="11">
        <f t="shared" si="416"/>
        <v>0</v>
      </c>
      <c r="DD92" s="11">
        <f t="shared" si="416"/>
        <v>0</v>
      </c>
      <c r="DE92" s="11">
        <f t="shared" si="416"/>
        <v>0</v>
      </c>
      <c r="DF92" s="11">
        <f t="shared" si="416"/>
        <v>0</v>
      </c>
      <c r="DG92" s="11">
        <f t="shared" si="416"/>
        <v>0</v>
      </c>
      <c r="DH92" s="11">
        <f t="shared" si="416"/>
        <v>0</v>
      </c>
      <c r="DI92" s="11">
        <f t="shared" si="416"/>
        <v>0</v>
      </c>
      <c r="DJ92" s="11">
        <f t="shared" si="416"/>
        <v>0</v>
      </c>
      <c r="DK92" s="11">
        <f t="shared" si="416"/>
        <v>0</v>
      </c>
      <c r="DL92" s="11">
        <f t="shared" si="416"/>
        <v>0</v>
      </c>
      <c r="DM92" s="11">
        <f t="shared" si="416"/>
        <v>0</v>
      </c>
      <c r="DN92" s="11">
        <f t="shared" si="416"/>
        <v>0</v>
      </c>
      <c r="DO92" s="11">
        <f t="shared" si="416"/>
        <v>0</v>
      </c>
      <c r="DP92" s="11">
        <f t="shared" si="416"/>
        <v>0</v>
      </c>
      <c r="DQ92" s="11">
        <f t="shared" si="416"/>
        <v>0</v>
      </c>
      <c r="DR92" s="11">
        <f t="shared" si="416"/>
        <v>0</v>
      </c>
      <c r="DS92" s="11">
        <f t="shared" si="416"/>
        <v>0</v>
      </c>
      <c r="DT92" s="11">
        <f t="shared" si="416"/>
        <v>0</v>
      </c>
      <c r="DU92" s="11">
        <f t="shared" si="416"/>
        <v>0</v>
      </c>
      <c r="DV92" s="11">
        <f t="shared" si="416"/>
        <v>0</v>
      </c>
      <c r="DW92" s="11">
        <f t="shared" si="416"/>
        <v>0</v>
      </c>
      <c r="DX92" s="11">
        <f t="shared" si="416"/>
        <v>0</v>
      </c>
      <c r="DY92" s="11">
        <f t="shared" si="416"/>
        <v>0</v>
      </c>
      <c r="DZ92" s="11">
        <f t="shared" si="416"/>
        <v>0</v>
      </c>
      <c r="EA92" s="11">
        <f t="shared" si="416"/>
        <v>0</v>
      </c>
      <c r="EB92" s="11">
        <f t="shared" si="416"/>
        <v>0</v>
      </c>
      <c r="EC92" s="11">
        <f t="shared" si="416"/>
        <v>0</v>
      </c>
      <c r="ED92" s="11">
        <f t="shared" si="416"/>
        <v>0</v>
      </c>
      <c r="EE92" s="11">
        <f t="shared" si="416"/>
        <v>0</v>
      </c>
      <c r="EF92" s="11">
        <f t="shared" si="416"/>
        <v>0</v>
      </c>
      <c r="EG92" s="11">
        <f t="shared" si="416"/>
        <v>0</v>
      </c>
      <c r="EH92" s="11">
        <f t="shared" si="416"/>
        <v>0</v>
      </c>
      <c r="EI92" s="11">
        <f t="shared" si="416"/>
        <v>0</v>
      </c>
      <c r="EJ92" s="11">
        <f t="shared" si="416"/>
        <v>0</v>
      </c>
      <c r="EK92" s="11">
        <f t="shared" ref="EK92:FW92" si="417">$H$92*EK86</f>
        <v>0</v>
      </c>
      <c r="EL92" s="11">
        <f t="shared" si="417"/>
        <v>0</v>
      </c>
      <c r="EM92" s="11">
        <f t="shared" si="417"/>
        <v>0</v>
      </c>
      <c r="EN92" s="11">
        <f t="shared" si="417"/>
        <v>0</v>
      </c>
      <c r="EO92" s="11">
        <f t="shared" si="417"/>
        <v>0</v>
      </c>
      <c r="EP92" s="11">
        <f t="shared" si="417"/>
        <v>0</v>
      </c>
      <c r="EQ92" s="11">
        <f t="shared" si="417"/>
        <v>0</v>
      </c>
      <c r="ER92" s="11">
        <f t="shared" si="417"/>
        <v>0</v>
      </c>
      <c r="ES92" s="11">
        <f t="shared" si="417"/>
        <v>0</v>
      </c>
      <c r="ET92" s="11">
        <f t="shared" si="417"/>
        <v>0</v>
      </c>
      <c r="EU92" s="11">
        <f t="shared" si="417"/>
        <v>0</v>
      </c>
      <c r="EV92" s="11">
        <f t="shared" si="417"/>
        <v>0</v>
      </c>
      <c r="EW92" s="11">
        <f t="shared" si="417"/>
        <v>0</v>
      </c>
      <c r="EX92" s="11">
        <f t="shared" si="417"/>
        <v>0</v>
      </c>
      <c r="EY92" s="11">
        <f t="shared" si="417"/>
        <v>0</v>
      </c>
      <c r="EZ92" s="11">
        <f t="shared" si="417"/>
        <v>0</v>
      </c>
      <c r="FA92" s="11">
        <f t="shared" si="417"/>
        <v>0</v>
      </c>
      <c r="FB92" s="11">
        <f t="shared" si="417"/>
        <v>0</v>
      </c>
      <c r="FC92" s="11">
        <f t="shared" si="417"/>
        <v>0</v>
      </c>
      <c r="FD92" s="11">
        <f t="shared" si="417"/>
        <v>0</v>
      </c>
      <c r="FE92" s="11">
        <f t="shared" si="417"/>
        <v>0</v>
      </c>
      <c r="FF92" s="11">
        <f t="shared" si="417"/>
        <v>0</v>
      </c>
      <c r="FG92" s="11">
        <f t="shared" si="417"/>
        <v>0</v>
      </c>
      <c r="FH92" s="11">
        <f t="shared" si="417"/>
        <v>0</v>
      </c>
      <c r="FI92" s="11">
        <f t="shared" si="417"/>
        <v>0</v>
      </c>
      <c r="FJ92" s="11">
        <f t="shared" si="417"/>
        <v>0</v>
      </c>
      <c r="FK92" s="11">
        <f t="shared" si="417"/>
        <v>0</v>
      </c>
      <c r="FL92" s="11">
        <f t="shared" si="417"/>
        <v>0</v>
      </c>
      <c r="FM92" s="11">
        <f t="shared" si="417"/>
        <v>0</v>
      </c>
      <c r="FN92" s="11">
        <f t="shared" si="417"/>
        <v>0</v>
      </c>
      <c r="FO92" s="11">
        <f t="shared" si="417"/>
        <v>0</v>
      </c>
      <c r="FP92" s="11">
        <f t="shared" si="417"/>
        <v>0</v>
      </c>
      <c r="FQ92" s="11">
        <f t="shared" si="417"/>
        <v>0</v>
      </c>
      <c r="FR92" s="11">
        <f t="shared" si="417"/>
        <v>0</v>
      </c>
      <c r="FS92" s="11">
        <f t="shared" si="417"/>
        <v>0</v>
      </c>
      <c r="FT92" s="11">
        <f t="shared" si="417"/>
        <v>0</v>
      </c>
      <c r="FU92" s="11">
        <f t="shared" si="417"/>
        <v>0</v>
      </c>
      <c r="FV92" s="11">
        <f t="shared" si="417"/>
        <v>0</v>
      </c>
      <c r="FW92" s="11">
        <f t="shared" si="417"/>
        <v>0</v>
      </c>
    </row>
    <row r="93" spans="1:179" x14ac:dyDescent="0.35">
      <c r="C93" s="5" t="s">
        <v>15</v>
      </c>
      <c r="H93" s="31">
        <f>Assumptions!G56</f>
        <v>0.65</v>
      </c>
      <c r="L93" s="11">
        <f>$H$93*L87</f>
        <v>0</v>
      </c>
      <c r="M93" s="11">
        <f t="shared" ref="M93:BX93" si="418">$H$93*M87</f>
        <v>0</v>
      </c>
      <c r="N93" s="11">
        <f t="shared" si="418"/>
        <v>0</v>
      </c>
      <c r="O93" s="11">
        <f t="shared" si="418"/>
        <v>60666.666666666664</v>
      </c>
      <c r="P93" s="11">
        <f t="shared" si="418"/>
        <v>60666.666666666664</v>
      </c>
      <c r="Q93" s="11">
        <f t="shared" si="418"/>
        <v>60666.666666666664</v>
      </c>
      <c r="R93" s="11">
        <f t="shared" si="418"/>
        <v>60666.666666666664</v>
      </c>
      <c r="S93" s="11">
        <f t="shared" si="418"/>
        <v>60666.666666666664</v>
      </c>
      <c r="T93" s="11">
        <f t="shared" si="418"/>
        <v>60666.666666666664</v>
      </c>
      <c r="U93" s="11">
        <f t="shared" si="418"/>
        <v>60666.666666666664</v>
      </c>
      <c r="V93" s="11">
        <f t="shared" si="418"/>
        <v>60666.666666666664</v>
      </c>
      <c r="W93" s="11">
        <f t="shared" si="418"/>
        <v>60666.666666666664</v>
      </c>
      <c r="X93" s="11">
        <f t="shared" si="418"/>
        <v>60666.666666666664</v>
      </c>
      <c r="Y93" s="11">
        <f t="shared" si="418"/>
        <v>60666.666666666664</v>
      </c>
      <c r="Z93" s="11">
        <f t="shared" si="418"/>
        <v>60666.666666666664</v>
      </c>
      <c r="AA93" s="11">
        <f t="shared" si="418"/>
        <v>212333.33333333331</v>
      </c>
      <c r="AB93" s="11">
        <f t="shared" si="418"/>
        <v>212333.33333333331</v>
      </c>
      <c r="AC93" s="11">
        <f t="shared" si="418"/>
        <v>212333.33333333331</v>
      </c>
      <c r="AD93" s="11">
        <f t="shared" si="418"/>
        <v>212333.33333333331</v>
      </c>
      <c r="AE93" s="11">
        <f t="shared" si="418"/>
        <v>212333.33333333331</v>
      </c>
      <c r="AF93" s="11">
        <f t="shared" si="418"/>
        <v>212333.33333333331</v>
      </c>
      <c r="AG93" s="11">
        <f t="shared" si="418"/>
        <v>212333.33333333331</v>
      </c>
      <c r="AH93" s="11">
        <f t="shared" si="418"/>
        <v>212333.33333333331</v>
      </c>
      <c r="AI93" s="11">
        <f t="shared" si="418"/>
        <v>212333.33333333331</v>
      </c>
      <c r="AJ93" s="11">
        <f t="shared" si="418"/>
        <v>212333.33333333331</v>
      </c>
      <c r="AK93" s="11">
        <f t="shared" si="418"/>
        <v>212333.33333333331</v>
      </c>
      <c r="AL93" s="11">
        <f t="shared" si="418"/>
        <v>212333.33333333331</v>
      </c>
      <c r="AM93" s="11">
        <f t="shared" si="418"/>
        <v>303333.33333333331</v>
      </c>
      <c r="AN93" s="11">
        <f t="shared" si="418"/>
        <v>303333.33333333331</v>
      </c>
      <c r="AO93" s="11">
        <f t="shared" si="418"/>
        <v>303333.33333333331</v>
      </c>
      <c r="AP93" s="11">
        <f t="shared" si="418"/>
        <v>303333.33333333331</v>
      </c>
      <c r="AQ93" s="11">
        <f t="shared" si="418"/>
        <v>303333.33333333331</v>
      </c>
      <c r="AR93" s="11">
        <f t="shared" si="418"/>
        <v>303333.33333333331</v>
      </c>
      <c r="AS93" s="11">
        <f t="shared" si="418"/>
        <v>303333.33333333331</v>
      </c>
      <c r="AT93" s="11">
        <f t="shared" si="418"/>
        <v>303333.33333333331</v>
      </c>
      <c r="AU93" s="11">
        <f t="shared" si="418"/>
        <v>303333.33333333331</v>
      </c>
      <c r="AV93" s="11">
        <f t="shared" si="418"/>
        <v>303333.33333333331</v>
      </c>
      <c r="AW93" s="11">
        <f t="shared" si="418"/>
        <v>303333.33333333331</v>
      </c>
      <c r="AX93" s="11">
        <f t="shared" si="418"/>
        <v>303333.33333333331</v>
      </c>
      <c r="AY93" s="11">
        <f t="shared" si="418"/>
        <v>91000</v>
      </c>
      <c r="AZ93" s="11">
        <f t="shared" si="418"/>
        <v>91000</v>
      </c>
      <c r="BA93" s="11">
        <f t="shared" si="418"/>
        <v>91000</v>
      </c>
      <c r="BB93" s="11">
        <f t="shared" si="418"/>
        <v>91000</v>
      </c>
      <c r="BC93" s="11">
        <f t="shared" si="418"/>
        <v>0</v>
      </c>
      <c r="BD93" s="11">
        <f t="shared" si="418"/>
        <v>0</v>
      </c>
      <c r="BE93" s="11">
        <f t="shared" si="418"/>
        <v>0</v>
      </c>
      <c r="BF93" s="11">
        <f t="shared" si="418"/>
        <v>0</v>
      </c>
      <c r="BG93" s="11">
        <f t="shared" si="418"/>
        <v>0</v>
      </c>
      <c r="BH93" s="11">
        <f t="shared" si="418"/>
        <v>0</v>
      </c>
      <c r="BI93" s="11">
        <f t="shared" si="418"/>
        <v>0</v>
      </c>
      <c r="BJ93" s="11">
        <f t="shared" si="418"/>
        <v>0</v>
      </c>
      <c r="BK93" s="11">
        <f t="shared" si="418"/>
        <v>0</v>
      </c>
      <c r="BL93" s="11">
        <f t="shared" si="418"/>
        <v>0</v>
      </c>
      <c r="BM93" s="11">
        <f t="shared" si="418"/>
        <v>0</v>
      </c>
      <c r="BN93" s="11">
        <f t="shared" si="418"/>
        <v>0</v>
      </c>
      <c r="BO93" s="11">
        <f t="shared" si="418"/>
        <v>0</v>
      </c>
      <c r="BP93" s="11">
        <f t="shared" si="418"/>
        <v>0</v>
      </c>
      <c r="BQ93" s="11">
        <f t="shared" si="418"/>
        <v>0</v>
      </c>
      <c r="BR93" s="11">
        <f t="shared" si="418"/>
        <v>0</v>
      </c>
      <c r="BS93" s="11">
        <f t="shared" si="418"/>
        <v>0</v>
      </c>
      <c r="BT93" s="11">
        <f t="shared" si="418"/>
        <v>0</v>
      </c>
      <c r="BU93" s="11">
        <f t="shared" si="418"/>
        <v>0</v>
      </c>
      <c r="BV93" s="11">
        <f t="shared" si="418"/>
        <v>0</v>
      </c>
      <c r="BW93" s="11">
        <f t="shared" si="418"/>
        <v>0</v>
      </c>
      <c r="BX93" s="11">
        <f t="shared" si="418"/>
        <v>0</v>
      </c>
      <c r="BY93" s="11">
        <f t="shared" ref="BY93:EJ93" si="419">$H$93*BY87</f>
        <v>0</v>
      </c>
      <c r="BZ93" s="11">
        <f t="shared" si="419"/>
        <v>0</v>
      </c>
      <c r="CA93" s="11">
        <f t="shared" si="419"/>
        <v>0</v>
      </c>
      <c r="CB93" s="11">
        <f t="shared" si="419"/>
        <v>0</v>
      </c>
      <c r="CC93" s="11">
        <f t="shared" si="419"/>
        <v>0</v>
      </c>
      <c r="CD93" s="11">
        <f t="shared" si="419"/>
        <v>0</v>
      </c>
      <c r="CE93" s="11">
        <f t="shared" si="419"/>
        <v>0</v>
      </c>
      <c r="CF93" s="11">
        <f t="shared" si="419"/>
        <v>0</v>
      </c>
      <c r="CG93" s="11">
        <f t="shared" si="419"/>
        <v>0</v>
      </c>
      <c r="CH93" s="11">
        <f t="shared" si="419"/>
        <v>0</v>
      </c>
      <c r="CI93" s="11">
        <f t="shared" si="419"/>
        <v>0</v>
      </c>
      <c r="CJ93" s="11">
        <f t="shared" si="419"/>
        <v>0</v>
      </c>
      <c r="CK93" s="11">
        <f t="shared" si="419"/>
        <v>0</v>
      </c>
      <c r="CL93" s="11">
        <f t="shared" si="419"/>
        <v>0</v>
      </c>
      <c r="CM93" s="11">
        <f t="shared" si="419"/>
        <v>0</v>
      </c>
      <c r="CN93" s="11">
        <f t="shared" si="419"/>
        <v>0</v>
      </c>
      <c r="CO93" s="11">
        <f t="shared" si="419"/>
        <v>0</v>
      </c>
      <c r="CP93" s="11">
        <f t="shared" si="419"/>
        <v>0</v>
      </c>
      <c r="CQ93" s="11">
        <f t="shared" si="419"/>
        <v>0</v>
      </c>
      <c r="CR93" s="11">
        <f t="shared" si="419"/>
        <v>0</v>
      </c>
      <c r="CS93" s="11">
        <f t="shared" si="419"/>
        <v>0</v>
      </c>
      <c r="CT93" s="11">
        <f t="shared" si="419"/>
        <v>0</v>
      </c>
      <c r="CU93" s="11">
        <f t="shared" si="419"/>
        <v>0</v>
      </c>
      <c r="CV93" s="11">
        <f t="shared" si="419"/>
        <v>0</v>
      </c>
      <c r="CW93" s="11">
        <f t="shared" si="419"/>
        <v>0</v>
      </c>
      <c r="CX93" s="11">
        <f t="shared" si="419"/>
        <v>0</v>
      </c>
      <c r="CY93" s="11">
        <f t="shared" si="419"/>
        <v>0</v>
      </c>
      <c r="CZ93" s="11">
        <f t="shared" si="419"/>
        <v>0</v>
      </c>
      <c r="DA93" s="11">
        <f t="shared" si="419"/>
        <v>0</v>
      </c>
      <c r="DB93" s="11">
        <f t="shared" si="419"/>
        <v>0</v>
      </c>
      <c r="DC93" s="11">
        <f t="shared" si="419"/>
        <v>0</v>
      </c>
      <c r="DD93" s="11">
        <f t="shared" si="419"/>
        <v>0</v>
      </c>
      <c r="DE93" s="11">
        <f t="shared" si="419"/>
        <v>0</v>
      </c>
      <c r="DF93" s="11">
        <f t="shared" si="419"/>
        <v>0</v>
      </c>
      <c r="DG93" s="11">
        <f t="shared" si="419"/>
        <v>0</v>
      </c>
      <c r="DH93" s="11">
        <f t="shared" si="419"/>
        <v>0</v>
      </c>
      <c r="DI93" s="11">
        <f t="shared" si="419"/>
        <v>0</v>
      </c>
      <c r="DJ93" s="11">
        <f t="shared" si="419"/>
        <v>0</v>
      </c>
      <c r="DK93" s="11">
        <f t="shared" si="419"/>
        <v>0</v>
      </c>
      <c r="DL93" s="11">
        <f t="shared" si="419"/>
        <v>0</v>
      </c>
      <c r="DM93" s="11">
        <f t="shared" si="419"/>
        <v>0</v>
      </c>
      <c r="DN93" s="11">
        <f t="shared" si="419"/>
        <v>0</v>
      </c>
      <c r="DO93" s="11">
        <f t="shared" si="419"/>
        <v>0</v>
      </c>
      <c r="DP93" s="11">
        <f t="shared" si="419"/>
        <v>0</v>
      </c>
      <c r="DQ93" s="11">
        <f t="shared" si="419"/>
        <v>0</v>
      </c>
      <c r="DR93" s="11">
        <f t="shared" si="419"/>
        <v>0</v>
      </c>
      <c r="DS93" s="11">
        <f t="shared" si="419"/>
        <v>0</v>
      </c>
      <c r="DT93" s="11">
        <f t="shared" si="419"/>
        <v>0</v>
      </c>
      <c r="DU93" s="11">
        <f t="shared" si="419"/>
        <v>0</v>
      </c>
      <c r="DV93" s="11">
        <f t="shared" si="419"/>
        <v>0</v>
      </c>
      <c r="DW93" s="11">
        <f t="shared" si="419"/>
        <v>0</v>
      </c>
      <c r="DX93" s="11">
        <f t="shared" si="419"/>
        <v>0</v>
      </c>
      <c r="DY93" s="11">
        <f t="shared" si="419"/>
        <v>0</v>
      </c>
      <c r="DZ93" s="11">
        <f t="shared" si="419"/>
        <v>0</v>
      </c>
      <c r="EA93" s="11">
        <f t="shared" si="419"/>
        <v>0</v>
      </c>
      <c r="EB93" s="11">
        <f t="shared" si="419"/>
        <v>0</v>
      </c>
      <c r="EC93" s="11">
        <f t="shared" si="419"/>
        <v>0</v>
      </c>
      <c r="ED93" s="11">
        <f t="shared" si="419"/>
        <v>0</v>
      </c>
      <c r="EE93" s="11">
        <f t="shared" si="419"/>
        <v>0</v>
      </c>
      <c r="EF93" s="11">
        <f t="shared" si="419"/>
        <v>0</v>
      </c>
      <c r="EG93" s="11">
        <f t="shared" si="419"/>
        <v>0</v>
      </c>
      <c r="EH93" s="11">
        <f t="shared" si="419"/>
        <v>0</v>
      </c>
      <c r="EI93" s="11">
        <f t="shared" si="419"/>
        <v>0</v>
      </c>
      <c r="EJ93" s="11">
        <f t="shared" si="419"/>
        <v>0</v>
      </c>
      <c r="EK93" s="11">
        <f t="shared" ref="EK93:FW93" si="420">$H$93*EK87</f>
        <v>0</v>
      </c>
      <c r="EL93" s="11">
        <f t="shared" si="420"/>
        <v>0</v>
      </c>
      <c r="EM93" s="11">
        <f t="shared" si="420"/>
        <v>0</v>
      </c>
      <c r="EN93" s="11">
        <f t="shared" si="420"/>
        <v>0</v>
      </c>
      <c r="EO93" s="11">
        <f t="shared" si="420"/>
        <v>0</v>
      </c>
      <c r="EP93" s="11">
        <f t="shared" si="420"/>
        <v>0</v>
      </c>
      <c r="EQ93" s="11">
        <f t="shared" si="420"/>
        <v>0</v>
      </c>
      <c r="ER93" s="11">
        <f t="shared" si="420"/>
        <v>0</v>
      </c>
      <c r="ES93" s="11">
        <f t="shared" si="420"/>
        <v>0</v>
      </c>
      <c r="ET93" s="11">
        <f t="shared" si="420"/>
        <v>0</v>
      </c>
      <c r="EU93" s="11">
        <f t="shared" si="420"/>
        <v>0</v>
      </c>
      <c r="EV93" s="11">
        <f t="shared" si="420"/>
        <v>0</v>
      </c>
      <c r="EW93" s="11">
        <f t="shared" si="420"/>
        <v>0</v>
      </c>
      <c r="EX93" s="11">
        <f t="shared" si="420"/>
        <v>0</v>
      </c>
      <c r="EY93" s="11">
        <f t="shared" si="420"/>
        <v>0</v>
      </c>
      <c r="EZ93" s="11">
        <f t="shared" si="420"/>
        <v>0</v>
      </c>
      <c r="FA93" s="11">
        <f t="shared" si="420"/>
        <v>0</v>
      </c>
      <c r="FB93" s="11">
        <f t="shared" si="420"/>
        <v>0</v>
      </c>
      <c r="FC93" s="11">
        <f t="shared" si="420"/>
        <v>0</v>
      </c>
      <c r="FD93" s="11">
        <f t="shared" si="420"/>
        <v>0</v>
      </c>
      <c r="FE93" s="11">
        <f t="shared" si="420"/>
        <v>0</v>
      </c>
      <c r="FF93" s="11">
        <f t="shared" si="420"/>
        <v>0</v>
      </c>
      <c r="FG93" s="11">
        <f t="shared" si="420"/>
        <v>0</v>
      </c>
      <c r="FH93" s="11">
        <f t="shared" si="420"/>
        <v>0</v>
      </c>
      <c r="FI93" s="11">
        <f t="shared" si="420"/>
        <v>0</v>
      </c>
      <c r="FJ93" s="11">
        <f t="shared" si="420"/>
        <v>0</v>
      </c>
      <c r="FK93" s="11">
        <f t="shared" si="420"/>
        <v>0</v>
      </c>
      <c r="FL93" s="11">
        <f t="shared" si="420"/>
        <v>0</v>
      </c>
      <c r="FM93" s="11">
        <f t="shared" si="420"/>
        <v>0</v>
      </c>
      <c r="FN93" s="11">
        <f t="shared" si="420"/>
        <v>0</v>
      </c>
      <c r="FO93" s="11">
        <f t="shared" si="420"/>
        <v>0</v>
      </c>
      <c r="FP93" s="11">
        <f t="shared" si="420"/>
        <v>0</v>
      </c>
      <c r="FQ93" s="11">
        <f t="shared" si="420"/>
        <v>0</v>
      </c>
      <c r="FR93" s="11">
        <f t="shared" si="420"/>
        <v>0</v>
      </c>
      <c r="FS93" s="11">
        <f t="shared" si="420"/>
        <v>0</v>
      </c>
      <c r="FT93" s="11">
        <f t="shared" si="420"/>
        <v>0</v>
      </c>
      <c r="FU93" s="11">
        <f t="shared" si="420"/>
        <v>0</v>
      </c>
      <c r="FV93" s="11">
        <f t="shared" si="420"/>
        <v>0</v>
      </c>
      <c r="FW93" s="11">
        <f t="shared" si="420"/>
        <v>0</v>
      </c>
    </row>
    <row r="94" spans="1:179" x14ac:dyDescent="0.35">
      <c r="C94" s="5" t="s">
        <v>183</v>
      </c>
      <c r="H94" s="7"/>
      <c r="L94" s="11">
        <f>L89-L92-L93</f>
        <v>236666.66666666666</v>
      </c>
      <c r="M94" s="11">
        <f t="shared" ref="M94:BX94" si="421">M89-M92-M93</f>
        <v>236666.66666666666</v>
      </c>
      <c r="N94" s="11">
        <f t="shared" si="421"/>
        <v>236666.66666666666</v>
      </c>
      <c r="O94" s="11">
        <f t="shared" si="421"/>
        <v>632666.66666666686</v>
      </c>
      <c r="P94" s="11">
        <f t="shared" si="421"/>
        <v>42380.111111111117</v>
      </c>
      <c r="Q94" s="11">
        <f t="shared" si="421"/>
        <v>42693.555555555555</v>
      </c>
      <c r="R94" s="11">
        <f t="shared" si="421"/>
        <v>43006.999999999993</v>
      </c>
      <c r="S94" s="11">
        <f t="shared" si="421"/>
        <v>43320.444444444445</v>
      </c>
      <c r="T94" s="11">
        <f t="shared" si="421"/>
        <v>43633.888888888883</v>
      </c>
      <c r="U94" s="11">
        <f t="shared" si="421"/>
        <v>43947.333333333336</v>
      </c>
      <c r="V94" s="11">
        <f t="shared" si="421"/>
        <v>44260.777777777774</v>
      </c>
      <c r="W94" s="11">
        <f t="shared" si="421"/>
        <v>44574.222222222212</v>
      </c>
      <c r="X94" s="11">
        <f t="shared" si="421"/>
        <v>44887.666666666664</v>
      </c>
      <c r="Y94" s="11">
        <f t="shared" si="421"/>
        <v>45201.111111111117</v>
      </c>
      <c r="Z94" s="11">
        <f t="shared" si="421"/>
        <v>45514.555555555555</v>
      </c>
      <c r="AA94" s="11">
        <f t="shared" si="421"/>
        <v>130883.33333333331</v>
      </c>
      <c r="AB94" s="11">
        <f t="shared" si="421"/>
        <v>132210.41666666663</v>
      </c>
      <c r="AC94" s="11">
        <f t="shared" si="421"/>
        <v>133537.5</v>
      </c>
      <c r="AD94" s="11">
        <f t="shared" si="421"/>
        <v>134864.58333333331</v>
      </c>
      <c r="AE94" s="11">
        <f t="shared" si="421"/>
        <v>136191.66666666663</v>
      </c>
      <c r="AF94" s="11">
        <f t="shared" si="421"/>
        <v>137518.75</v>
      </c>
      <c r="AG94" s="11">
        <f t="shared" si="421"/>
        <v>138845.83333333331</v>
      </c>
      <c r="AH94" s="11">
        <f t="shared" si="421"/>
        <v>140172.91666666663</v>
      </c>
      <c r="AI94" s="11">
        <f t="shared" si="421"/>
        <v>141500</v>
      </c>
      <c r="AJ94" s="11">
        <f t="shared" si="421"/>
        <v>142827.08333333331</v>
      </c>
      <c r="AK94" s="11">
        <f t="shared" si="421"/>
        <v>144154.16666666663</v>
      </c>
      <c r="AL94" s="11">
        <f t="shared" si="421"/>
        <v>145481.25</v>
      </c>
      <c r="AM94" s="11">
        <f t="shared" si="421"/>
        <v>195808.33333333331</v>
      </c>
      <c r="AN94" s="11">
        <f t="shared" si="421"/>
        <v>197704.16666666669</v>
      </c>
      <c r="AO94" s="11">
        <f t="shared" si="421"/>
        <v>199600</v>
      </c>
      <c r="AP94" s="11">
        <f t="shared" si="421"/>
        <v>201495.83333333331</v>
      </c>
      <c r="AQ94" s="11">
        <f t="shared" si="421"/>
        <v>203391.66666666669</v>
      </c>
      <c r="AR94" s="11">
        <f t="shared" si="421"/>
        <v>205287.5</v>
      </c>
      <c r="AS94" s="11">
        <f t="shared" si="421"/>
        <v>207183.33333333331</v>
      </c>
      <c r="AT94" s="11">
        <f t="shared" si="421"/>
        <v>209079.16666666663</v>
      </c>
      <c r="AU94" s="11">
        <f t="shared" si="421"/>
        <v>210975</v>
      </c>
      <c r="AV94" s="11">
        <f t="shared" si="421"/>
        <v>212870.83333333331</v>
      </c>
      <c r="AW94" s="11">
        <f t="shared" si="421"/>
        <v>214766.66666666663</v>
      </c>
      <c r="AX94" s="11">
        <f t="shared" si="421"/>
        <v>216662.49999999994</v>
      </c>
      <c r="AY94" s="11">
        <f t="shared" si="421"/>
        <v>104225</v>
      </c>
      <c r="AZ94" s="11">
        <f t="shared" si="421"/>
        <v>104793.75</v>
      </c>
      <c r="BA94" s="11">
        <f t="shared" si="421"/>
        <v>105362.5</v>
      </c>
      <c r="BB94" s="11">
        <f t="shared" si="421"/>
        <v>105931.25</v>
      </c>
      <c r="BC94" s="11">
        <f t="shared" si="421"/>
        <v>0</v>
      </c>
      <c r="BD94" s="11">
        <f t="shared" si="421"/>
        <v>0</v>
      </c>
      <c r="BE94" s="11">
        <f t="shared" si="421"/>
        <v>0</v>
      </c>
      <c r="BF94" s="11">
        <f t="shared" si="421"/>
        <v>0</v>
      </c>
      <c r="BG94" s="11">
        <f t="shared" si="421"/>
        <v>0</v>
      </c>
      <c r="BH94" s="11">
        <f t="shared" si="421"/>
        <v>0</v>
      </c>
      <c r="BI94" s="11">
        <f t="shared" si="421"/>
        <v>0</v>
      </c>
      <c r="BJ94" s="11">
        <f t="shared" si="421"/>
        <v>0</v>
      </c>
      <c r="BK94" s="11">
        <f t="shared" si="421"/>
        <v>0</v>
      </c>
      <c r="BL94" s="11">
        <f t="shared" si="421"/>
        <v>0</v>
      </c>
      <c r="BM94" s="11">
        <f t="shared" si="421"/>
        <v>0</v>
      </c>
      <c r="BN94" s="11">
        <f t="shared" si="421"/>
        <v>0</v>
      </c>
      <c r="BO94" s="11">
        <f t="shared" si="421"/>
        <v>0</v>
      </c>
      <c r="BP94" s="11">
        <f t="shared" si="421"/>
        <v>0</v>
      </c>
      <c r="BQ94" s="11">
        <f t="shared" si="421"/>
        <v>0</v>
      </c>
      <c r="BR94" s="11">
        <f t="shared" si="421"/>
        <v>0</v>
      </c>
      <c r="BS94" s="11">
        <f t="shared" si="421"/>
        <v>0</v>
      </c>
      <c r="BT94" s="11">
        <f t="shared" si="421"/>
        <v>0</v>
      </c>
      <c r="BU94" s="11">
        <f t="shared" si="421"/>
        <v>0</v>
      </c>
      <c r="BV94" s="11">
        <f t="shared" si="421"/>
        <v>0</v>
      </c>
      <c r="BW94" s="11">
        <f t="shared" si="421"/>
        <v>0</v>
      </c>
      <c r="BX94" s="11">
        <f t="shared" si="421"/>
        <v>0</v>
      </c>
      <c r="BY94" s="11">
        <f t="shared" ref="BY94:EJ94" si="422">BY89-BY92-BY93</f>
        <v>0</v>
      </c>
      <c r="BZ94" s="11">
        <f t="shared" si="422"/>
        <v>0</v>
      </c>
      <c r="CA94" s="11">
        <f t="shared" si="422"/>
        <v>0</v>
      </c>
      <c r="CB94" s="11">
        <f t="shared" si="422"/>
        <v>0</v>
      </c>
      <c r="CC94" s="11">
        <f t="shared" si="422"/>
        <v>0</v>
      </c>
      <c r="CD94" s="11">
        <f t="shared" si="422"/>
        <v>0</v>
      </c>
      <c r="CE94" s="11">
        <f t="shared" si="422"/>
        <v>0</v>
      </c>
      <c r="CF94" s="11">
        <f t="shared" si="422"/>
        <v>0</v>
      </c>
      <c r="CG94" s="11">
        <f t="shared" si="422"/>
        <v>0</v>
      </c>
      <c r="CH94" s="11">
        <f t="shared" si="422"/>
        <v>0</v>
      </c>
      <c r="CI94" s="11">
        <f t="shared" si="422"/>
        <v>0</v>
      </c>
      <c r="CJ94" s="11">
        <f t="shared" si="422"/>
        <v>0</v>
      </c>
      <c r="CK94" s="11">
        <f t="shared" si="422"/>
        <v>0</v>
      </c>
      <c r="CL94" s="11">
        <f t="shared" si="422"/>
        <v>0</v>
      </c>
      <c r="CM94" s="11">
        <f t="shared" si="422"/>
        <v>0</v>
      </c>
      <c r="CN94" s="11">
        <f t="shared" si="422"/>
        <v>0</v>
      </c>
      <c r="CO94" s="11">
        <f t="shared" si="422"/>
        <v>0</v>
      </c>
      <c r="CP94" s="11">
        <f t="shared" si="422"/>
        <v>0</v>
      </c>
      <c r="CQ94" s="11">
        <f t="shared" si="422"/>
        <v>0</v>
      </c>
      <c r="CR94" s="11">
        <f t="shared" si="422"/>
        <v>0</v>
      </c>
      <c r="CS94" s="11">
        <f t="shared" si="422"/>
        <v>0</v>
      </c>
      <c r="CT94" s="11">
        <f t="shared" si="422"/>
        <v>0</v>
      </c>
      <c r="CU94" s="11">
        <f t="shared" si="422"/>
        <v>0</v>
      </c>
      <c r="CV94" s="11">
        <f t="shared" si="422"/>
        <v>0</v>
      </c>
      <c r="CW94" s="11">
        <f t="shared" si="422"/>
        <v>0</v>
      </c>
      <c r="CX94" s="11">
        <f t="shared" si="422"/>
        <v>0</v>
      </c>
      <c r="CY94" s="11">
        <f t="shared" si="422"/>
        <v>0</v>
      </c>
      <c r="CZ94" s="11">
        <f t="shared" si="422"/>
        <v>0</v>
      </c>
      <c r="DA94" s="11">
        <f t="shared" si="422"/>
        <v>0</v>
      </c>
      <c r="DB94" s="11">
        <f t="shared" si="422"/>
        <v>0</v>
      </c>
      <c r="DC94" s="11">
        <f t="shared" si="422"/>
        <v>0</v>
      </c>
      <c r="DD94" s="11">
        <f t="shared" si="422"/>
        <v>0</v>
      </c>
      <c r="DE94" s="11">
        <f t="shared" si="422"/>
        <v>0</v>
      </c>
      <c r="DF94" s="11">
        <f t="shared" si="422"/>
        <v>0</v>
      </c>
      <c r="DG94" s="11">
        <f t="shared" si="422"/>
        <v>0</v>
      </c>
      <c r="DH94" s="11">
        <f t="shared" si="422"/>
        <v>0</v>
      </c>
      <c r="DI94" s="11">
        <f t="shared" si="422"/>
        <v>0</v>
      </c>
      <c r="DJ94" s="11">
        <f t="shared" si="422"/>
        <v>0</v>
      </c>
      <c r="DK94" s="11">
        <f t="shared" si="422"/>
        <v>0</v>
      </c>
      <c r="DL94" s="11">
        <f t="shared" si="422"/>
        <v>0</v>
      </c>
      <c r="DM94" s="11">
        <f t="shared" si="422"/>
        <v>0</v>
      </c>
      <c r="DN94" s="11">
        <f t="shared" si="422"/>
        <v>0</v>
      </c>
      <c r="DO94" s="11">
        <f t="shared" si="422"/>
        <v>0</v>
      </c>
      <c r="DP94" s="11">
        <f t="shared" si="422"/>
        <v>0</v>
      </c>
      <c r="DQ94" s="11">
        <f t="shared" si="422"/>
        <v>0</v>
      </c>
      <c r="DR94" s="11">
        <f t="shared" si="422"/>
        <v>0</v>
      </c>
      <c r="DS94" s="11">
        <f t="shared" si="422"/>
        <v>0</v>
      </c>
      <c r="DT94" s="11">
        <f t="shared" si="422"/>
        <v>0</v>
      </c>
      <c r="DU94" s="11">
        <f t="shared" si="422"/>
        <v>0</v>
      </c>
      <c r="DV94" s="11">
        <f t="shared" si="422"/>
        <v>0</v>
      </c>
      <c r="DW94" s="11">
        <f t="shared" si="422"/>
        <v>0</v>
      </c>
      <c r="DX94" s="11">
        <f t="shared" si="422"/>
        <v>0</v>
      </c>
      <c r="DY94" s="11">
        <f t="shared" si="422"/>
        <v>0</v>
      </c>
      <c r="DZ94" s="11">
        <f t="shared" si="422"/>
        <v>0</v>
      </c>
      <c r="EA94" s="11">
        <f t="shared" si="422"/>
        <v>0</v>
      </c>
      <c r="EB94" s="11">
        <f t="shared" si="422"/>
        <v>0</v>
      </c>
      <c r="EC94" s="11">
        <f t="shared" si="422"/>
        <v>0</v>
      </c>
      <c r="ED94" s="11">
        <f t="shared" si="422"/>
        <v>0</v>
      </c>
      <c r="EE94" s="11">
        <f t="shared" si="422"/>
        <v>0</v>
      </c>
      <c r="EF94" s="11">
        <f t="shared" si="422"/>
        <v>0</v>
      </c>
      <c r="EG94" s="11">
        <f t="shared" si="422"/>
        <v>0</v>
      </c>
      <c r="EH94" s="11">
        <f t="shared" si="422"/>
        <v>0</v>
      </c>
      <c r="EI94" s="11">
        <f t="shared" si="422"/>
        <v>0</v>
      </c>
      <c r="EJ94" s="11">
        <f t="shared" si="422"/>
        <v>0</v>
      </c>
      <c r="EK94" s="11">
        <f t="shared" ref="EK94:FW94" si="423">EK89-EK92-EK93</f>
        <v>0</v>
      </c>
      <c r="EL94" s="11">
        <f t="shared" si="423"/>
        <v>0</v>
      </c>
      <c r="EM94" s="11">
        <f t="shared" si="423"/>
        <v>0</v>
      </c>
      <c r="EN94" s="11">
        <f t="shared" si="423"/>
        <v>0</v>
      </c>
      <c r="EO94" s="11">
        <f t="shared" si="423"/>
        <v>0</v>
      </c>
      <c r="EP94" s="11">
        <f t="shared" si="423"/>
        <v>0</v>
      </c>
      <c r="EQ94" s="11">
        <f t="shared" si="423"/>
        <v>0</v>
      </c>
      <c r="ER94" s="11">
        <f t="shared" si="423"/>
        <v>0</v>
      </c>
      <c r="ES94" s="11">
        <f t="shared" si="423"/>
        <v>0</v>
      </c>
      <c r="ET94" s="11">
        <f t="shared" si="423"/>
        <v>0</v>
      </c>
      <c r="EU94" s="11">
        <f t="shared" si="423"/>
        <v>0</v>
      </c>
      <c r="EV94" s="11">
        <f t="shared" si="423"/>
        <v>0</v>
      </c>
      <c r="EW94" s="11">
        <f t="shared" si="423"/>
        <v>0</v>
      </c>
      <c r="EX94" s="11">
        <f t="shared" si="423"/>
        <v>0</v>
      </c>
      <c r="EY94" s="11">
        <f t="shared" si="423"/>
        <v>0</v>
      </c>
      <c r="EZ94" s="11">
        <f t="shared" si="423"/>
        <v>0</v>
      </c>
      <c r="FA94" s="11">
        <f t="shared" si="423"/>
        <v>0</v>
      </c>
      <c r="FB94" s="11">
        <f t="shared" si="423"/>
        <v>0</v>
      </c>
      <c r="FC94" s="11">
        <f t="shared" si="423"/>
        <v>0</v>
      </c>
      <c r="FD94" s="11">
        <f t="shared" si="423"/>
        <v>0</v>
      </c>
      <c r="FE94" s="11">
        <f t="shared" si="423"/>
        <v>0</v>
      </c>
      <c r="FF94" s="11">
        <f t="shared" si="423"/>
        <v>0</v>
      </c>
      <c r="FG94" s="11">
        <f t="shared" si="423"/>
        <v>0</v>
      </c>
      <c r="FH94" s="11">
        <f t="shared" si="423"/>
        <v>0</v>
      </c>
      <c r="FI94" s="11">
        <f t="shared" si="423"/>
        <v>0</v>
      </c>
      <c r="FJ94" s="11">
        <f t="shared" si="423"/>
        <v>0</v>
      </c>
      <c r="FK94" s="11">
        <f t="shared" si="423"/>
        <v>0</v>
      </c>
      <c r="FL94" s="11">
        <f t="shared" si="423"/>
        <v>0</v>
      </c>
      <c r="FM94" s="11">
        <f t="shared" si="423"/>
        <v>0</v>
      </c>
      <c r="FN94" s="11">
        <f t="shared" si="423"/>
        <v>0</v>
      </c>
      <c r="FO94" s="11">
        <f t="shared" si="423"/>
        <v>0</v>
      </c>
      <c r="FP94" s="11">
        <f t="shared" si="423"/>
        <v>0</v>
      </c>
      <c r="FQ94" s="11">
        <f t="shared" si="423"/>
        <v>0</v>
      </c>
      <c r="FR94" s="11">
        <f t="shared" si="423"/>
        <v>0</v>
      </c>
      <c r="FS94" s="11">
        <f t="shared" si="423"/>
        <v>0</v>
      </c>
      <c r="FT94" s="11">
        <f t="shared" si="423"/>
        <v>0</v>
      </c>
      <c r="FU94" s="11">
        <f t="shared" si="423"/>
        <v>0</v>
      </c>
      <c r="FV94" s="11">
        <f t="shared" si="423"/>
        <v>0</v>
      </c>
      <c r="FW94" s="11">
        <f t="shared" si="423"/>
        <v>0</v>
      </c>
    </row>
    <row r="95" spans="1:179" ht="15" thickBot="1" x14ac:dyDescent="0.4">
      <c r="D95" s="20" t="s">
        <v>147</v>
      </c>
      <c r="E95" s="20"/>
      <c r="F95" s="20"/>
      <c r="G95" s="20"/>
      <c r="H95" s="20"/>
      <c r="I95" s="20"/>
      <c r="J95" s="20"/>
      <c r="K95" s="20"/>
      <c r="L95" s="21">
        <f>SUM(L92:L94)</f>
        <v>236666.66666666666</v>
      </c>
      <c r="M95" s="21">
        <f t="shared" ref="M95:BX95" si="424">SUM(M92:M94)</f>
        <v>236666.66666666666</v>
      </c>
      <c r="N95" s="21">
        <f t="shared" si="424"/>
        <v>236666.66666666666</v>
      </c>
      <c r="O95" s="21">
        <f t="shared" si="424"/>
        <v>3093333.3333333335</v>
      </c>
      <c r="P95" s="21">
        <f t="shared" si="424"/>
        <v>103046.77777777778</v>
      </c>
      <c r="Q95" s="21">
        <f t="shared" si="424"/>
        <v>103360.22222222222</v>
      </c>
      <c r="R95" s="21">
        <f t="shared" si="424"/>
        <v>103673.66666666666</v>
      </c>
      <c r="S95" s="21">
        <f t="shared" si="424"/>
        <v>103987.11111111111</v>
      </c>
      <c r="T95" s="21">
        <f t="shared" si="424"/>
        <v>104300.55555555555</v>
      </c>
      <c r="U95" s="21">
        <f t="shared" si="424"/>
        <v>104614</v>
      </c>
      <c r="V95" s="21">
        <f t="shared" si="424"/>
        <v>104927.44444444444</v>
      </c>
      <c r="W95" s="21">
        <f t="shared" si="424"/>
        <v>105240.88888888888</v>
      </c>
      <c r="X95" s="21">
        <f t="shared" si="424"/>
        <v>105554.33333333333</v>
      </c>
      <c r="Y95" s="21">
        <f t="shared" si="424"/>
        <v>105867.77777777778</v>
      </c>
      <c r="Z95" s="21">
        <f t="shared" si="424"/>
        <v>106181.22222222222</v>
      </c>
      <c r="AA95" s="21">
        <f t="shared" si="424"/>
        <v>343216.66666666663</v>
      </c>
      <c r="AB95" s="21">
        <f t="shared" si="424"/>
        <v>344543.74999999994</v>
      </c>
      <c r="AC95" s="21">
        <f t="shared" si="424"/>
        <v>345870.83333333331</v>
      </c>
      <c r="AD95" s="21">
        <f t="shared" si="424"/>
        <v>347197.91666666663</v>
      </c>
      <c r="AE95" s="21">
        <f t="shared" si="424"/>
        <v>348524.99999999994</v>
      </c>
      <c r="AF95" s="21">
        <f t="shared" si="424"/>
        <v>349852.08333333331</v>
      </c>
      <c r="AG95" s="21">
        <f t="shared" si="424"/>
        <v>351179.16666666663</v>
      </c>
      <c r="AH95" s="21">
        <f t="shared" si="424"/>
        <v>352506.24999999994</v>
      </c>
      <c r="AI95" s="21">
        <f t="shared" si="424"/>
        <v>353833.33333333331</v>
      </c>
      <c r="AJ95" s="21">
        <f t="shared" si="424"/>
        <v>355160.41666666663</v>
      </c>
      <c r="AK95" s="21">
        <f t="shared" si="424"/>
        <v>356487.49999999994</v>
      </c>
      <c r="AL95" s="21">
        <f t="shared" si="424"/>
        <v>357814.58333333331</v>
      </c>
      <c r="AM95" s="21">
        <f t="shared" si="424"/>
        <v>499141.66666666663</v>
      </c>
      <c r="AN95" s="21">
        <f t="shared" si="424"/>
        <v>501037.5</v>
      </c>
      <c r="AO95" s="21">
        <f t="shared" si="424"/>
        <v>502933.33333333331</v>
      </c>
      <c r="AP95" s="21">
        <f t="shared" si="424"/>
        <v>504829.16666666663</v>
      </c>
      <c r="AQ95" s="21">
        <f t="shared" si="424"/>
        <v>506725</v>
      </c>
      <c r="AR95" s="21">
        <f t="shared" si="424"/>
        <v>508620.83333333331</v>
      </c>
      <c r="AS95" s="21">
        <f t="shared" si="424"/>
        <v>510516.66666666663</v>
      </c>
      <c r="AT95" s="21">
        <f t="shared" si="424"/>
        <v>512412.49999999994</v>
      </c>
      <c r="AU95" s="21">
        <f t="shared" si="424"/>
        <v>514308.33333333331</v>
      </c>
      <c r="AV95" s="21">
        <f t="shared" si="424"/>
        <v>516204.16666666663</v>
      </c>
      <c r="AW95" s="21">
        <f t="shared" si="424"/>
        <v>518099.99999999994</v>
      </c>
      <c r="AX95" s="21">
        <f t="shared" si="424"/>
        <v>519995.83333333326</v>
      </c>
      <c r="AY95" s="21">
        <f t="shared" si="424"/>
        <v>195225</v>
      </c>
      <c r="AZ95" s="21">
        <f t="shared" si="424"/>
        <v>195793.75</v>
      </c>
      <c r="BA95" s="21">
        <f t="shared" si="424"/>
        <v>196362.5</v>
      </c>
      <c r="BB95" s="21">
        <f t="shared" si="424"/>
        <v>196931.25</v>
      </c>
      <c r="BC95" s="21">
        <f t="shared" si="424"/>
        <v>0</v>
      </c>
      <c r="BD95" s="21">
        <f t="shared" si="424"/>
        <v>0</v>
      </c>
      <c r="BE95" s="21">
        <f t="shared" si="424"/>
        <v>0</v>
      </c>
      <c r="BF95" s="21">
        <f t="shared" si="424"/>
        <v>0</v>
      </c>
      <c r="BG95" s="21">
        <f t="shared" si="424"/>
        <v>0</v>
      </c>
      <c r="BH95" s="21">
        <f t="shared" si="424"/>
        <v>0</v>
      </c>
      <c r="BI95" s="21">
        <f t="shared" si="424"/>
        <v>0</v>
      </c>
      <c r="BJ95" s="21">
        <f t="shared" si="424"/>
        <v>0</v>
      </c>
      <c r="BK95" s="21">
        <f t="shared" si="424"/>
        <v>0</v>
      </c>
      <c r="BL95" s="21">
        <f t="shared" si="424"/>
        <v>0</v>
      </c>
      <c r="BM95" s="21">
        <f t="shared" si="424"/>
        <v>0</v>
      </c>
      <c r="BN95" s="21">
        <f t="shared" si="424"/>
        <v>0</v>
      </c>
      <c r="BO95" s="21">
        <f t="shared" si="424"/>
        <v>0</v>
      </c>
      <c r="BP95" s="21">
        <f t="shared" si="424"/>
        <v>0</v>
      </c>
      <c r="BQ95" s="21">
        <f t="shared" si="424"/>
        <v>0</v>
      </c>
      <c r="BR95" s="21">
        <f t="shared" si="424"/>
        <v>0</v>
      </c>
      <c r="BS95" s="21">
        <f t="shared" si="424"/>
        <v>0</v>
      </c>
      <c r="BT95" s="21">
        <f t="shared" si="424"/>
        <v>0</v>
      </c>
      <c r="BU95" s="21">
        <f t="shared" si="424"/>
        <v>0</v>
      </c>
      <c r="BV95" s="21">
        <f t="shared" si="424"/>
        <v>0</v>
      </c>
      <c r="BW95" s="21">
        <f t="shared" si="424"/>
        <v>0</v>
      </c>
      <c r="BX95" s="21">
        <f t="shared" si="424"/>
        <v>0</v>
      </c>
      <c r="BY95" s="21">
        <f t="shared" ref="BY95:EJ95" si="425">SUM(BY92:BY94)</f>
        <v>0</v>
      </c>
      <c r="BZ95" s="21">
        <f t="shared" si="425"/>
        <v>0</v>
      </c>
      <c r="CA95" s="21">
        <f t="shared" si="425"/>
        <v>0</v>
      </c>
      <c r="CB95" s="21">
        <f t="shared" si="425"/>
        <v>0</v>
      </c>
      <c r="CC95" s="21">
        <f t="shared" si="425"/>
        <v>0</v>
      </c>
      <c r="CD95" s="21">
        <f t="shared" si="425"/>
        <v>0</v>
      </c>
      <c r="CE95" s="21">
        <f t="shared" si="425"/>
        <v>0</v>
      </c>
      <c r="CF95" s="21">
        <f t="shared" si="425"/>
        <v>0</v>
      </c>
      <c r="CG95" s="21">
        <f t="shared" si="425"/>
        <v>0</v>
      </c>
      <c r="CH95" s="21">
        <f t="shared" si="425"/>
        <v>0</v>
      </c>
      <c r="CI95" s="21">
        <f t="shared" si="425"/>
        <v>0</v>
      </c>
      <c r="CJ95" s="21">
        <f t="shared" si="425"/>
        <v>0</v>
      </c>
      <c r="CK95" s="21">
        <f t="shared" si="425"/>
        <v>0</v>
      </c>
      <c r="CL95" s="21">
        <f t="shared" si="425"/>
        <v>0</v>
      </c>
      <c r="CM95" s="21">
        <f t="shared" si="425"/>
        <v>0</v>
      </c>
      <c r="CN95" s="21">
        <f t="shared" si="425"/>
        <v>0</v>
      </c>
      <c r="CO95" s="21">
        <f t="shared" si="425"/>
        <v>0</v>
      </c>
      <c r="CP95" s="21">
        <f t="shared" si="425"/>
        <v>0</v>
      </c>
      <c r="CQ95" s="21">
        <f t="shared" si="425"/>
        <v>0</v>
      </c>
      <c r="CR95" s="21">
        <f t="shared" si="425"/>
        <v>0</v>
      </c>
      <c r="CS95" s="21">
        <f t="shared" si="425"/>
        <v>0</v>
      </c>
      <c r="CT95" s="21">
        <f t="shared" si="425"/>
        <v>0</v>
      </c>
      <c r="CU95" s="21">
        <f t="shared" si="425"/>
        <v>0</v>
      </c>
      <c r="CV95" s="21">
        <f t="shared" si="425"/>
        <v>0</v>
      </c>
      <c r="CW95" s="21">
        <f t="shared" si="425"/>
        <v>0</v>
      </c>
      <c r="CX95" s="21">
        <f t="shared" si="425"/>
        <v>0</v>
      </c>
      <c r="CY95" s="21">
        <f t="shared" si="425"/>
        <v>0</v>
      </c>
      <c r="CZ95" s="21">
        <f t="shared" si="425"/>
        <v>0</v>
      </c>
      <c r="DA95" s="21">
        <f t="shared" si="425"/>
        <v>0</v>
      </c>
      <c r="DB95" s="21">
        <f t="shared" si="425"/>
        <v>0</v>
      </c>
      <c r="DC95" s="21">
        <f t="shared" si="425"/>
        <v>0</v>
      </c>
      <c r="DD95" s="21">
        <f t="shared" si="425"/>
        <v>0</v>
      </c>
      <c r="DE95" s="21">
        <f t="shared" si="425"/>
        <v>0</v>
      </c>
      <c r="DF95" s="21">
        <f t="shared" si="425"/>
        <v>0</v>
      </c>
      <c r="DG95" s="21">
        <f t="shared" si="425"/>
        <v>0</v>
      </c>
      <c r="DH95" s="21">
        <f t="shared" si="425"/>
        <v>0</v>
      </c>
      <c r="DI95" s="21">
        <f t="shared" si="425"/>
        <v>0</v>
      </c>
      <c r="DJ95" s="21">
        <f t="shared" si="425"/>
        <v>0</v>
      </c>
      <c r="DK95" s="21">
        <f t="shared" si="425"/>
        <v>0</v>
      </c>
      <c r="DL95" s="21">
        <f t="shared" si="425"/>
        <v>0</v>
      </c>
      <c r="DM95" s="21">
        <f t="shared" si="425"/>
        <v>0</v>
      </c>
      <c r="DN95" s="21">
        <f t="shared" si="425"/>
        <v>0</v>
      </c>
      <c r="DO95" s="21">
        <f t="shared" si="425"/>
        <v>0</v>
      </c>
      <c r="DP95" s="21">
        <f t="shared" si="425"/>
        <v>0</v>
      </c>
      <c r="DQ95" s="21">
        <f t="shared" si="425"/>
        <v>0</v>
      </c>
      <c r="DR95" s="21">
        <f t="shared" si="425"/>
        <v>0</v>
      </c>
      <c r="DS95" s="21">
        <f t="shared" si="425"/>
        <v>0</v>
      </c>
      <c r="DT95" s="21">
        <f t="shared" si="425"/>
        <v>0</v>
      </c>
      <c r="DU95" s="21">
        <f t="shared" si="425"/>
        <v>0</v>
      </c>
      <c r="DV95" s="21">
        <f t="shared" si="425"/>
        <v>0</v>
      </c>
      <c r="DW95" s="21">
        <f t="shared" si="425"/>
        <v>0</v>
      </c>
      <c r="DX95" s="21">
        <f t="shared" si="425"/>
        <v>0</v>
      </c>
      <c r="DY95" s="21">
        <f t="shared" si="425"/>
        <v>0</v>
      </c>
      <c r="DZ95" s="21">
        <f t="shared" si="425"/>
        <v>0</v>
      </c>
      <c r="EA95" s="21">
        <f t="shared" si="425"/>
        <v>0</v>
      </c>
      <c r="EB95" s="21">
        <f t="shared" si="425"/>
        <v>0</v>
      </c>
      <c r="EC95" s="21">
        <f t="shared" si="425"/>
        <v>0</v>
      </c>
      <c r="ED95" s="21">
        <f t="shared" si="425"/>
        <v>0</v>
      </c>
      <c r="EE95" s="21">
        <f t="shared" si="425"/>
        <v>0</v>
      </c>
      <c r="EF95" s="21">
        <f t="shared" si="425"/>
        <v>0</v>
      </c>
      <c r="EG95" s="21">
        <f t="shared" si="425"/>
        <v>0</v>
      </c>
      <c r="EH95" s="21">
        <f t="shared" si="425"/>
        <v>0</v>
      </c>
      <c r="EI95" s="21">
        <f t="shared" si="425"/>
        <v>0</v>
      </c>
      <c r="EJ95" s="21">
        <f t="shared" si="425"/>
        <v>0</v>
      </c>
      <c r="EK95" s="21">
        <f t="shared" ref="EK95:FW95" si="426">SUM(EK92:EK94)</f>
        <v>0</v>
      </c>
      <c r="EL95" s="21">
        <f t="shared" si="426"/>
        <v>0</v>
      </c>
      <c r="EM95" s="21">
        <f t="shared" si="426"/>
        <v>0</v>
      </c>
      <c r="EN95" s="21">
        <f t="shared" si="426"/>
        <v>0</v>
      </c>
      <c r="EO95" s="21">
        <f t="shared" si="426"/>
        <v>0</v>
      </c>
      <c r="EP95" s="21">
        <f t="shared" si="426"/>
        <v>0</v>
      </c>
      <c r="EQ95" s="21">
        <f t="shared" si="426"/>
        <v>0</v>
      </c>
      <c r="ER95" s="21">
        <f t="shared" si="426"/>
        <v>0</v>
      </c>
      <c r="ES95" s="21">
        <f t="shared" si="426"/>
        <v>0</v>
      </c>
      <c r="ET95" s="21">
        <f t="shared" si="426"/>
        <v>0</v>
      </c>
      <c r="EU95" s="21">
        <f t="shared" si="426"/>
        <v>0</v>
      </c>
      <c r="EV95" s="21">
        <f t="shared" si="426"/>
        <v>0</v>
      </c>
      <c r="EW95" s="21">
        <f t="shared" si="426"/>
        <v>0</v>
      </c>
      <c r="EX95" s="21">
        <f t="shared" si="426"/>
        <v>0</v>
      </c>
      <c r="EY95" s="21">
        <f t="shared" si="426"/>
        <v>0</v>
      </c>
      <c r="EZ95" s="21">
        <f t="shared" si="426"/>
        <v>0</v>
      </c>
      <c r="FA95" s="21">
        <f t="shared" si="426"/>
        <v>0</v>
      </c>
      <c r="FB95" s="21">
        <f t="shared" si="426"/>
        <v>0</v>
      </c>
      <c r="FC95" s="21">
        <f t="shared" si="426"/>
        <v>0</v>
      </c>
      <c r="FD95" s="21">
        <f t="shared" si="426"/>
        <v>0</v>
      </c>
      <c r="FE95" s="21">
        <f t="shared" si="426"/>
        <v>0</v>
      </c>
      <c r="FF95" s="21">
        <f t="shared" si="426"/>
        <v>0</v>
      </c>
      <c r="FG95" s="21">
        <f t="shared" si="426"/>
        <v>0</v>
      </c>
      <c r="FH95" s="21">
        <f t="shared" si="426"/>
        <v>0</v>
      </c>
      <c r="FI95" s="21">
        <f t="shared" si="426"/>
        <v>0</v>
      </c>
      <c r="FJ95" s="21">
        <f t="shared" si="426"/>
        <v>0</v>
      </c>
      <c r="FK95" s="21">
        <f t="shared" si="426"/>
        <v>0</v>
      </c>
      <c r="FL95" s="21">
        <f t="shared" si="426"/>
        <v>0</v>
      </c>
      <c r="FM95" s="21">
        <f t="shared" si="426"/>
        <v>0</v>
      </c>
      <c r="FN95" s="21">
        <f t="shared" si="426"/>
        <v>0</v>
      </c>
      <c r="FO95" s="21">
        <f t="shared" si="426"/>
        <v>0</v>
      </c>
      <c r="FP95" s="21">
        <f t="shared" si="426"/>
        <v>0</v>
      </c>
      <c r="FQ95" s="21">
        <f t="shared" si="426"/>
        <v>0</v>
      </c>
      <c r="FR95" s="21">
        <f t="shared" si="426"/>
        <v>0</v>
      </c>
      <c r="FS95" s="21">
        <f t="shared" si="426"/>
        <v>0</v>
      </c>
      <c r="FT95" s="21">
        <f t="shared" si="426"/>
        <v>0</v>
      </c>
      <c r="FU95" s="21">
        <f t="shared" si="426"/>
        <v>0</v>
      </c>
      <c r="FV95" s="21">
        <f t="shared" si="426"/>
        <v>0</v>
      </c>
      <c r="FW95" s="21">
        <f t="shared" si="426"/>
        <v>0</v>
      </c>
    </row>
    <row r="96" spans="1:179" ht="15" thickTop="1" x14ac:dyDescent="0.35"/>
    <row r="97" spans="1:179" x14ac:dyDescent="0.35">
      <c r="A97" s="3" t="s">
        <v>129</v>
      </c>
    </row>
    <row r="98" spans="1:179" x14ac:dyDescent="0.35">
      <c r="B98" s="4" t="s">
        <v>131</v>
      </c>
    </row>
    <row r="99" spans="1:179" x14ac:dyDescent="0.35">
      <c r="C99" s="5" t="s">
        <v>116</v>
      </c>
      <c r="L99" s="11">
        <f>K103</f>
        <v>0</v>
      </c>
      <c r="M99" s="11">
        <f t="shared" ref="M99:BX99" si="427">L103</f>
        <v>0</v>
      </c>
      <c r="N99" s="11">
        <f t="shared" si="427"/>
        <v>0</v>
      </c>
      <c r="O99" s="11">
        <f t="shared" si="427"/>
        <v>0</v>
      </c>
      <c r="P99" s="11">
        <f t="shared" si="427"/>
        <v>2400000</v>
      </c>
      <c r="Q99" s="11">
        <f t="shared" si="427"/>
        <v>2400000</v>
      </c>
      <c r="R99" s="11">
        <f t="shared" si="427"/>
        <v>2400000</v>
      </c>
      <c r="S99" s="11">
        <f t="shared" si="427"/>
        <v>2400000</v>
      </c>
      <c r="T99" s="11">
        <f t="shared" si="427"/>
        <v>2400000</v>
      </c>
      <c r="U99" s="11">
        <f t="shared" si="427"/>
        <v>2400000</v>
      </c>
      <c r="V99" s="11">
        <f t="shared" si="427"/>
        <v>2400000</v>
      </c>
      <c r="W99" s="11">
        <f t="shared" si="427"/>
        <v>2400000</v>
      </c>
      <c r="X99" s="11">
        <f t="shared" si="427"/>
        <v>2400000</v>
      </c>
      <c r="Y99" s="11">
        <f t="shared" si="427"/>
        <v>2400000</v>
      </c>
      <c r="Z99" s="11">
        <f t="shared" si="427"/>
        <v>2400000</v>
      </c>
      <c r="AA99" s="11">
        <f t="shared" si="427"/>
        <v>2400000</v>
      </c>
      <c r="AB99" s="11">
        <f t="shared" si="427"/>
        <v>2400000</v>
      </c>
      <c r="AC99" s="11">
        <f t="shared" si="427"/>
        <v>2400000</v>
      </c>
      <c r="AD99" s="11">
        <f t="shared" si="427"/>
        <v>2400000</v>
      </c>
      <c r="AE99" s="11">
        <f t="shared" si="427"/>
        <v>2400000</v>
      </c>
      <c r="AF99" s="11">
        <f t="shared" si="427"/>
        <v>2400000</v>
      </c>
      <c r="AG99" s="11">
        <f t="shared" si="427"/>
        <v>2400000</v>
      </c>
      <c r="AH99" s="11">
        <f t="shared" si="427"/>
        <v>2400000</v>
      </c>
      <c r="AI99" s="11">
        <f t="shared" si="427"/>
        <v>2400000</v>
      </c>
      <c r="AJ99" s="11">
        <f t="shared" si="427"/>
        <v>2400000</v>
      </c>
      <c r="AK99" s="11">
        <f t="shared" si="427"/>
        <v>2400000</v>
      </c>
      <c r="AL99" s="11">
        <f t="shared" si="427"/>
        <v>2400000</v>
      </c>
      <c r="AM99" s="11">
        <f t="shared" si="427"/>
        <v>2400000</v>
      </c>
      <c r="AN99" s="11">
        <f t="shared" si="427"/>
        <v>2400000</v>
      </c>
      <c r="AO99" s="11">
        <f t="shared" si="427"/>
        <v>2400000</v>
      </c>
      <c r="AP99" s="11">
        <f t="shared" si="427"/>
        <v>2400000</v>
      </c>
      <c r="AQ99" s="11">
        <f t="shared" si="427"/>
        <v>2400000</v>
      </c>
      <c r="AR99" s="11">
        <f t="shared" si="427"/>
        <v>2400000</v>
      </c>
      <c r="AS99" s="11">
        <f t="shared" si="427"/>
        <v>2400000</v>
      </c>
      <c r="AT99" s="11">
        <f t="shared" si="427"/>
        <v>2400000</v>
      </c>
      <c r="AU99" s="11">
        <f t="shared" si="427"/>
        <v>2400000</v>
      </c>
      <c r="AV99" s="11">
        <f t="shared" si="427"/>
        <v>2400000</v>
      </c>
      <c r="AW99" s="11">
        <f t="shared" si="427"/>
        <v>2400000</v>
      </c>
      <c r="AX99" s="11">
        <f t="shared" si="427"/>
        <v>2400000</v>
      </c>
      <c r="AY99" s="11">
        <f t="shared" si="427"/>
        <v>2400000</v>
      </c>
      <c r="AZ99" s="11">
        <f t="shared" si="427"/>
        <v>2400000</v>
      </c>
      <c r="BA99" s="11">
        <f t="shared" si="427"/>
        <v>2400000</v>
      </c>
      <c r="BB99" s="11">
        <f t="shared" si="427"/>
        <v>2400000</v>
      </c>
      <c r="BC99" s="11">
        <f t="shared" si="427"/>
        <v>2400000</v>
      </c>
      <c r="BD99" s="11">
        <f t="shared" si="427"/>
        <v>2340000</v>
      </c>
      <c r="BE99" s="11">
        <f t="shared" si="427"/>
        <v>2280000</v>
      </c>
      <c r="BF99" s="11">
        <f t="shared" si="427"/>
        <v>2220000</v>
      </c>
      <c r="BG99" s="11">
        <f t="shared" si="427"/>
        <v>2160000</v>
      </c>
      <c r="BH99" s="11">
        <f t="shared" si="427"/>
        <v>2100000</v>
      </c>
      <c r="BI99" s="11">
        <f t="shared" si="427"/>
        <v>2040000</v>
      </c>
      <c r="BJ99" s="11">
        <f t="shared" si="427"/>
        <v>1980000</v>
      </c>
      <c r="BK99" s="11">
        <f t="shared" si="427"/>
        <v>1920000</v>
      </c>
      <c r="BL99" s="11">
        <f t="shared" si="427"/>
        <v>1860000</v>
      </c>
      <c r="BM99" s="11">
        <f t="shared" si="427"/>
        <v>1800000</v>
      </c>
      <c r="BN99" s="11">
        <f t="shared" si="427"/>
        <v>1740000</v>
      </c>
      <c r="BO99" s="11">
        <f t="shared" si="427"/>
        <v>1680000</v>
      </c>
      <c r="BP99" s="11">
        <f t="shared" si="427"/>
        <v>1620000</v>
      </c>
      <c r="BQ99" s="11">
        <f t="shared" si="427"/>
        <v>1560000</v>
      </c>
      <c r="BR99" s="11">
        <f t="shared" si="427"/>
        <v>1500000</v>
      </c>
      <c r="BS99" s="11">
        <f t="shared" si="427"/>
        <v>1440000</v>
      </c>
      <c r="BT99" s="11">
        <f t="shared" si="427"/>
        <v>1380000</v>
      </c>
      <c r="BU99" s="11">
        <f t="shared" si="427"/>
        <v>1320000</v>
      </c>
      <c r="BV99" s="11">
        <f t="shared" si="427"/>
        <v>1260000</v>
      </c>
      <c r="BW99" s="11">
        <f t="shared" si="427"/>
        <v>1200000</v>
      </c>
      <c r="BX99" s="11">
        <f t="shared" si="427"/>
        <v>1140000</v>
      </c>
      <c r="BY99" s="11">
        <f t="shared" ref="BY99:EJ99" si="428">BX103</f>
        <v>1080000</v>
      </c>
      <c r="BZ99" s="11">
        <f t="shared" si="428"/>
        <v>1020000</v>
      </c>
      <c r="CA99" s="11">
        <f t="shared" si="428"/>
        <v>960000</v>
      </c>
      <c r="CB99" s="11">
        <f t="shared" si="428"/>
        <v>900000</v>
      </c>
      <c r="CC99" s="11">
        <f t="shared" si="428"/>
        <v>840000</v>
      </c>
      <c r="CD99" s="11">
        <f t="shared" si="428"/>
        <v>780000</v>
      </c>
      <c r="CE99" s="11">
        <f t="shared" si="428"/>
        <v>720000</v>
      </c>
      <c r="CF99" s="11">
        <f t="shared" si="428"/>
        <v>660000</v>
      </c>
      <c r="CG99" s="11">
        <f t="shared" si="428"/>
        <v>600000</v>
      </c>
      <c r="CH99" s="11">
        <f t="shared" si="428"/>
        <v>540000</v>
      </c>
      <c r="CI99" s="11">
        <f t="shared" si="428"/>
        <v>480000</v>
      </c>
      <c r="CJ99" s="11">
        <f t="shared" si="428"/>
        <v>420000</v>
      </c>
      <c r="CK99" s="11">
        <f t="shared" si="428"/>
        <v>360000</v>
      </c>
      <c r="CL99" s="11">
        <f t="shared" si="428"/>
        <v>300000</v>
      </c>
      <c r="CM99" s="11">
        <f t="shared" si="428"/>
        <v>240000</v>
      </c>
      <c r="CN99" s="11">
        <f t="shared" si="428"/>
        <v>180000</v>
      </c>
      <c r="CO99" s="11">
        <f t="shared" si="428"/>
        <v>120000</v>
      </c>
      <c r="CP99" s="11">
        <f t="shared" si="428"/>
        <v>60000</v>
      </c>
      <c r="CQ99" s="11">
        <f t="shared" si="428"/>
        <v>0</v>
      </c>
      <c r="CR99" s="11">
        <f t="shared" si="428"/>
        <v>0</v>
      </c>
      <c r="CS99" s="11">
        <f t="shared" si="428"/>
        <v>0</v>
      </c>
      <c r="CT99" s="11">
        <f t="shared" si="428"/>
        <v>0</v>
      </c>
      <c r="CU99" s="11">
        <f t="shared" si="428"/>
        <v>0</v>
      </c>
      <c r="CV99" s="11">
        <f t="shared" si="428"/>
        <v>0</v>
      </c>
      <c r="CW99" s="11">
        <f t="shared" si="428"/>
        <v>0</v>
      </c>
      <c r="CX99" s="11">
        <f t="shared" si="428"/>
        <v>0</v>
      </c>
      <c r="CY99" s="11">
        <f t="shared" si="428"/>
        <v>0</v>
      </c>
      <c r="CZ99" s="11">
        <f t="shared" si="428"/>
        <v>0</v>
      </c>
      <c r="DA99" s="11">
        <f t="shared" si="428"/>
        <v>0</v>
      </c>
      <c r="DB99" s="11">
        <f t="shared" si="428"/>
        <v>0</v>
      </c>
      <c r="DC99" s="11">
        <f t="shared" si="428"/>
        <v>0</v>
      </c>
      <c r="DD99" s="11">
        <f t="shared" si="428"/>
        <v>0</v>
      </c>
      <c r="DE99" s="11">
        <f t="shared" si="428"/>
        <v>0</v>
      </c>
      <c r="DF99" s="11">
        <f t="shared" si="428"/>
        <v>0</v>
      </c>
      <c r="DG99" s="11">
        <f t="shared" si="428"/>
        <v>0</v>
      </c>
      <c r="DH99" s="11">
        <f t="shared" si="428"/>
        <v>0</v>
      </c>
      <c r="DI99" s="11">
        <f t="shared" si="428"/>
        <v>0</v>
      </c>
      <c r="DJ99" s="11">
        <f t="shared" si="428"/>
        <v>0</v>
      </c>
      <c r="DK99" s="11">
        <f t="shared" si="428"/>
        <v>0</v>
      </c>
      <c r="DL99" s="11">
        <f t="shared" si="428"/>
        <v>0</v>
      </c>
      <c r="DM99" s="11">
        <f t="shared" si="428"/>
        <v>0</v>
      </c>
      <c r="DN99" s="11">
        <f t="shared" si="428"/>
        <v>0</v>
      </c>
      <c r="DO99" s="11">
        <f t="shared" si="428"/>
        <v>0</v>
      </c>
      <c r="DP99" s="11">
        <f t="shared" si="428"/>
        <v>0</v>
      </c>
      <c r="DQ99" s="11">
        <f t="shared" si="428"/>
        <v>0</v>
      </c>
      <c r="DR99" s="11">
        <f t="shared" si="428"/>
        <v>0</v>
      </c>
      <c r="DS99" s="11">
        <f t="shared" si="428"/>
        <v>0</v>
      </c>
      <c r="DT99" s="11">
        <f t="shared" si="428"/>
        <v>0</v>
      </c>
      <c r="DU99" s="11">
        <f t="shared" si="428"/>
        <v>0</v>
      </c>
      <c r="DV99" s="11">
        <f t="shared" si="428"/>
        <v>0</v>
      </c>
      <c r="DW99" s="11">
        <f t="shared" si="428"/>
        <v>0</v>
      </c>
      <c r="DX99" s="11">
        <f t="shared" si="428"/>
        <v>0</v>
      </c>
      <c r="DY99" s="11">
        <f t="shared" si="428"/>
        <v>0</v>
      </c>
      <c r="DZ99" s="11">
        <f t="shared" si="428"/>
        <v>0</v>
      </c>
      <c r="EA99" s="11">
        <f t="shared" si="428"/>
        <v>0</v>
      </c>
      <c r="EB99" s="11">
        <f t="shared" si="428"/>
        <v>0</v>
      </c>
      <c r="EC99" s="11">
        <f t="shared" si="428"/>
        <v>0</v>
      </c>
      <c r="ED99" s="11">
        <f t="shared" si="428"/>
        <v>0</v>
      </c>
      <c r="EE99" s="11">
        <f t="shared" si="428"/>
        <v>0</v>
      </c>
      <c r="EF99" s="11">
        <f t="shared" si="428"/>
        <v>0</v>
      </c>
      <c r="EG99" s="11">
        <f t="shared" si="428"/>
        <v>0</v>
      </c>
      <c r="EH99" s="11">
        <f t="shared" si="428"/>
        <v>0</v>
      </c>
      <c r="EI99" s="11">
        <f t="shared" si="428"/>
        <v>0</v>
      </c>
      <c r="EJ99" s="11">
        <f t="shared" si="428"/>
        <v>0</v>
      </c>
      <c r="EK99" s="11">
        <f t="shared" ref="EK99:FW99" si="429">EJ103</f>
        <v>0</v>
      </c>
      <c r="EL99" s="11">
        <f t="shared" si="429"/>
        <v>0</v>
      </c>
      <c r="EM99" s="11">
        <f t="shared" si="429"/>
        <v>0</v>
      </c>
      <c r="EN99" s="11">
        <f t="shared" si="429"/>
        <v>0</v>
      </c>
      <c r="EO99" s="11">
        <f t="shared" si="429"/>
        <v>0</v>
      </c>
      <c r="EP99" s="11">
        <f t="shared" si="429"/>
        <v>0</v>
      </c>
      <c r="EQ99" s="11">
        <f t="shared" si="429"/>
        <v>0</v>
      </c>
      <c r="ER99" s="11">
        <f t="shared" si="429"/>
        <v>0</v>
      </c>
      <c r="ES99" s="11">
        <f t="shared" si="429"/>
        <v>0</v>
      </c>
      <c r="ET99" s="11">
        <f t="shared" si="429"/>
        <v>0</v>
      </c>
      <c r="EU99" s="11">
        <f t="shared" si="429"/>
        <v>0</v>
      </c>
      <c r="EV99" s="11">
        <f t="shared" si="429"/>
        <v>0</v>
      </c>
      <c r="EW99" s="11">
        <f t="shared" si="429"/>
        <v>0</v>
      </c>
      <c r="EX99" s="11">
        <f t="shared" si="429"/>
        <v>0</v>
      </c>
      <c r="EY99" s="11">
        <f t="shared" si="429"/>
        <v>0</v>
      </c>
      <c r="EZ99" s="11">
        <f t="shared" si="429"/>
        <v>0</v>
      </c>
      <c r="FA99" s="11">
        <f t="shared" si="429"/>
        <v>0</v>
      </c>
      <c r="FB99" s="11">
        <f t="shared" si="429"/>
        <v>0</v>
      </c>
      <c r="FC99" s="11">
        <f t="shared" si="429"/>
        <v>0</v>
      </c>
      <c r="FD99" s="11">
        <f t="shared" si="429"/>
        <v>0</v>
      </c>
      <c r="FE99" s="11">
        <f t="shared" si="429"/>
        <v>0</v>
      </c>
      <c r="FF99" s="11">
        <f t="shared" si="429"/>
        <v>0</v>
      </c>
      <c r="FG99" s="11">
        <f t="shared" si="429"/>
        <v>0</v>
      </c>
      <c r="FH99" s="11">
        <f t="shared" si="429"/>
        <v>0</v>
      </c>
      <c r="FI99" s="11">
        <f t="shared" si="429"/>
        <v>0</v>
      </c>
      <c r="FJ99" s="11">
        <f t="shared" si="429"/>
        <v>0</v>
      </c>
      <c r="FK99" s="11">
        <f t="shared" si="429"/>
        <v>0</v>
      </c>
      <c r="FL99" s="11">
        <f t="shared" si="429"/>
        <v>0</v>
      </c>
      <c r="FM99" s="11">
        <f t="shared" si="429"/>
        <v>0</v>
      </c>
      <c r="FN99" s="11">
        <f t="shared" si="429"/>
        <v>0</v>
      </c>
      <c r="FO99" s="11">
        <f t="shared" si="429"/>
        <v>0</v>
      </c>
      <c r="FP99" s="11">
        <f t="shared" si="429"/>
        <v>0</v>
      </c>
      <c r="FQ99" s="11">
        <f t="shared" si="429"/>
        <v>0</v>
      </c>
      <c r="FR99" s="11">
        <f t="shared" si="429"/>
        <v>0</v>
      </c>
      <c r="FS99" s="11">
        <f t="shared" si="429"/>
        <v>0</v>
      </c>
      <c r="FT99" s="11">
        <f t="shared" si="429"/>
        <v>0</v>
      </c>
      <c r="FU99" s="11">
        <f t="shared" si="429"/>
        <v>0</v>
      </c>
      <c r="FV99" s="11">
        <f t="shared" si="429"/>
        <v>0</v>
      </c>
      <c r="FW99" s="11">
        <f t="shared" si="429"/>
        <v>0</v>
      </c>
    </row>
    <row r="100" spans="1:179" x14ac:dyDescent="0.35">
      <c r="C100" s="5" t="s">
        <v>132</v>
      </c>
      <c r="L100" s="11">
        <f>L92</f>
        <v>0</v>
      </c>
      <c r="M100" s="11">
        <f t="shared" ref="M100:BX100" si="430">M92</f>
        <v>0</v>
      </c>
      <c r="N100" s="11">
        <f t="shared" si="430"/>
        <v>0</v>
      </c>
      <c r="O100" s="11">
        <f t="shared" si="430"/>
        <v>2400000</v>
      </c>
      <c r="P100" s="11">
        <f t="shared" si="430"/>
        <v>0</v>
      </c>
      <c r="Q100" s="11">
        <f t="shared" si="430"/>
        <v>0</v>
      </c>
      <c r="R100" s="11">
        <f t="shared" si="430"/>
        <v>0</v>
      </c>
      <c r="S100" s="11">
        <f t="shared" si="430"/>
        <v>0</v>
      </c>
      <c r="T100" s="11">
        <f t="shared" si="430"/>
        <v>0</v>
      </c>
      <c r="U100" s="11">
        <f t="shared" si="430"/>
        <v>0</v>
      </c>
      <c r="V100" s="11">
        <f t="shared" si="430"/>
        <v>0</v>
      </c>
      <c r="W100" s="11">
        <f t="shared" si="430"/>
        <v>0</v>
      </c>
      <c r="X100" s="11">
        <f t="shared" si="430"/>
        <v>0</v>
      </c>
      <c r="Y100" s="11">
        <f t="shared" si="430"/>
        <v>0</v>
      </c>
      <c r="Z100" s="11">
        <f t="shared" si="430"/>
        <v>0</v>
      </c>
      <c r="AA100" s="11">
        <f t="shared" si="430"/>
        <v>0</v>
      </c>
      <c r="AB100" s="11">
        <f t="shared" si="430"/>
        <v>0</v>
      </c>
      <c r="AC100" s="11">
        <f t="shared" si="430"/>
        <v>0</v>
      </c>
      <c r="AD100" s="11">
        <f t="shared" si="430"/>
        <v>0</v>
      </c>
      <c r="AE100" s="11">
        <f t="shared" si="430"/>
        <v>0</v>
      </c>
      <c r="AF100" s="11">
        <f t="shared" si="430"/>
        <v>0</v>
      </c>
      <c r="AG100" s="11">
        <f t="shared" si="430"/>
        <v>0</v>
      </c>
      <c r="AH100" s="11">
        <f t="shared" si="430"/>
        <v>0</v>
      </c>
      <c r="AI100" s="11">
        <f t="shared" si="430"/>
        <v>0</v>
      </c>
      <c r="AJ100" s="11">
        <f t="shared" si="430"/>
        <v>0</v>
      </c>
      <c r="AK100" s="11">
        <f t="shared" si="430"/>
        <v>0</v>
      </c>
      <c r="AL100" s="11">
        <f t="shared" si="430"/>
        <v>0</v>
      </c>
      <c r="AM100" s="11">
        <f t="shared" si="430"/>
        <v>0</v>
      </c>
      <c r="AN100" s="11">
        <f t="shared" si="430"/>
        <v>0</v>
      </c>
      <c r="AO100" s="11">
        <f t="shared" si="430"/>
        <v>0</v>
      </c>
      <c r="AP100" s="11">
        <f t="shared" si="430"/>
        <v>0</v>
      </c>
      <c r="AQ100" s="11">
        <f t="shared" si="430"/>
        <v>0</v>
      </c>
      <c r="AR100" s="11">
        <f t="shared" si="430"/>
        <v>0</v>
      </c>
      <c r="AS100" s="11">
        <f t="shared" si="430"/>
        <v>0</v>
      </c>
      <c r="AT100" s="11">
        <f t="shared" si="430"/>
        <v>0</v>
      </c>
      <c r="AU100" s="11">
        <f t="shared" si="430"/>
        <v>0</v>
      </c>
      <c r="AV100" s="11">
        <f t="shared" si="430"/>
        <v>0</v>
      </c>
      <c r="AW100" s="11">
        <f t="shared" si="430"/>
        <v>0</v>
      </c>
      <c r="AX100" s="11">
        <f t="shared" si="430"/>
        <v>0</v>
      </c>
      <c r="AY100" s="11">
        <f t="shared" si="430"/>
        <v>0</v>
      </c>
      <c r="AZ100" s="11">
        <f t="shared" si="430"/>
        <v>0</v>
      </c>
      <c r="BA100" s="11">
        <f t="shared" si="430"/>
        <v>0</v>
      </c>
      <c r="BB100" s="11">
        <f t="shared" si="430"/>
        <v>0</v>
      </c>
      <c r="BC100" s="11">
        <f t="shared" si="430"/>
        <v>0</v>
      </c>
      <c r="BD100" s="11">
        <f t="shared" si="430"/>
        <v>0</v>
      </c>
      <c r="BE100" s="11">
        <f t="shared" si="430"/>
        <v>0</v>
      </c>
      <c r="BF100" s="11">
        <f t="shared" si="430"/>
        <v>0</v>
      </c>
      <c r="BG100" s="11">
        <f t="shared" si="430"/>
        <v>0</v>
      </c>
      <c r="BH100" s="11">
        <f t="shared" si="430"/>
        <v>0</v>
      </c>
      <c r="BI100" s="11">
        <f t="shared" si="430"/>
        <v>0</v>
      </c>
      <c r="BJ100" s="11">
        <f t="shared" si="430"/>
        <v>0</v>
      </c>
      <c r="BK100" s="11">
        <f t="shared" si="430"/>
        <v>0</v>
      </c>
      <c r="BL100" s="11">
        <f t="shared" si="430"/>
        <v>0</v>
      </c>
      <c r="BM100" s="11">
        <f t="shared" si="430"/>
        <v>0</v>
      </c>
      <c r="BN100" s="11">
        <f t="shared" si="430"/>
        <v>0</v>
      </c>
      <c r="BO100" s="11">
        <f t="shared" si="430"/>
        <v>0</v>
      </c>
      <c r="BP100" s="11">
        <f t="shared" si="430"/>
        <v>0</v>
      </c>
      <c r="BQ100" s="11">
        <f t="shared" si="430"/>
        <v>0</v>
      </c>
      <c r="BR100" s="11">
        <f t="shared" si="430"/>
        <v>0</v>
      </c>
      <c r="BS100" s="11">
        <f t="shared" si="430"/>
        <v>0</v>
      </c>
      <c r="BT100" s="11">
        <f t="shared" si="430"/>
        <v>0</v>
      </c>
      <c r="BU100" s="11">
        <f t="shared" si="430"/>
        <v>0</v>
      </c>
      <c r="BV100" s="11">
        <f t="shared" si="430"/>
        <v>0</v>
      </c>
      <c r="BW100" s="11">
        <f t="shared" si="430"/>
        <v>0</v>
      </c>
      <c r="BX100" s="11">
        <f t="shared" si="430"/>
        <v>0</v>
      </c>
      <c r="BY100" s="11">
        <f t="shared" ref="BY100:EJ100" si="431">BY92</f>
        <v>0</v>
      </c>
      <c r="BZ100" s="11">
        <f t="shared" si="431"/>
        <v>0</v>
      </c>
      <c r="CA100" s="11">
        <f t="shared" si="431"/>
        <v>0</v>
      </c>
      <c r="CB100" s="11">
        <f t="shared" si="431"/>
        <v>0</v>
      </c>
      <c r="CC100" s="11">
        <f t="shared" si="431"/>
        <v>0</v>
      </c>
      <c r="CD100" s="11">
        <f t="shared" si="431"/>
        <v>0</v>
      </c>
      <c r="CE100" s="11">
        <f t="shared" si="431"/>
        <v>0</v>
      </c>
      <c r="CF100" s="11">
        <f t="shared" si="431"/>
        <v>0</v>
      </c>
      <c r="CG100" s="11">
        <f t="shared" si="431"/>
        <v>0</v>
      </c>
      <c r="CH100" s="11">
        <f t="shared" si="431"/>
        <v>0</v>
      </c>
      <c r="CI100" s="11">
        <f t="shared" si="431"/>
        <v>0</v>
      </c>
      <c r="CJ100" s="11">
        <f t="shared" si="431"/>
        <v>0</v>
      </c>
      <c r="CK100" s="11">
        <f t="shared" si="431"/>
        <v>0</v>
      </c>
      <c r="CL100" s="11">
        <f t="shared" si="431"/>
        <v>0</v>
      </c>
      <c r="CM100" s="11">
        <f t="shared" si="431"/>
        <v>0</v>
      </c>
      <c r="CN100" s="11">
        <f t="shared" si="431"/>
        <v>0</v>
      </c>
      <c r="CO100" s="11">
        <f t="shared" si="431"/>
        <v>0</v>
      </c>
      <c r="CP100" s="11">
        <f t="shared" si="431"/>
        <v>0</v>
      </c>
      <c r="CQ100" s="11">
        <f t="shared" si="431"/>
        <v>0</v>
      </c>
      <c r="CR100" s="11">
        <f t="shared" si="431"/>
        <v>0</v>
      </c>
      <c r="CS100" s="11">
        <f t="shared" si="431"/>
        <v>0</v>
      </c>
      <c r="CT100" s="11">
        <f t="shared" si="431"/>
        <v>0</v>
      </c>
      <c r="CU100" s="11">
        <f t="shared" si="431"/>
        <v>0</v>
      </c>
      <c r="CV100" s="11">
        <f t="shared" si="431"/>
        <v>0</v>
      </c>
      <c r="CW100" s="11">
        <f t="shared" si="431"/>
        <v>0</v>
      </c>
      <c r="CX100" s="11">
        <f t="shared" si="431"/>
        <v>0</v>
      </c>
      <c r="CY100" s="11">
        <f t="shared" si="431"/>
        <v>0</v>
      </c>
      <c r="CZ100" s="11">
        <f t="shared" si="431"/>
        <v>0</v>
      </c>
      <c r="DA100" s="11">
        <f t="shared" si="431"/>
        <v>0</v>
      </c>
      <c r="DB100" s="11">
        <f t="shared" si="431"/>
        <v>0</v>
      </c>
      <c r="DC100" s="11">
        <f t="shared" si="431"/>
        <v>0</v>
      </c>
      <c r="DD100" s="11">
        <f t="shared" si="431"/>
        <v>0</v>
      </c>
      <c r="DE100" s="11">
        <f t="shared" si="431"/>
        <v>0</v>
      </c>
      <c r="DF100" s="11">
        <f t="shared" si="431"/>
        <v>0</v>
      </c>
      <c r="DG100" s="11">
        <f t="shared" si="431"/>
        <v>0</v>
      </c>
      <c r="DH100" s="11">
        <f t="shared" si="431"/>
        <v>0</v>
      </c>
      <c r="DI100" s="11">
        <f t="shared" si="431"/>
        <v>0</v>
      </c>
      <c r="DJ100" s="11">
        <f t="shared" si="431"/>
        <v>0</v>
      </c>
      <c r="DK100" s="11">
        <f t="shared" si="431"/>
        <v>0</v>
      </c>
      <c r="DL100" s="11">
        <f t="shared" si="431"/>
        <v>0</v>
      </c>
      <c r="DM100" s="11">
        <f t="shared" si="431"/>
        <v>0</v>
      </c>
      <c r="DN100" s="11">
        <f t="shared" si="431"/>
        <v>0</v>
      </c>
      <c r="DO100" s="11">
        <f t="shared" si="431"/>
        <v>0</v>
      </c>
      <c r="DP100" s="11">
        <f t="shared" si="431"/>
        <v>0</v>
      </c>
      <c r="DQ100" s="11">
        <f t="shared" si="431"/>
        <v>0</v>
      </c>
      <c r="DR100" s="11">
        <f t="shared" si="431"/>
        <v>0</v>
      </c>
      <c r="DS100" s="11">
        <f t="shared" si="431"/>
        <v>0</v>
      </c>
      <c r="DT100" s="11">
        <f t="shared" si="431"/>
        <v>0</v>
      </c>
      <c r="DU100" s="11">
        <f t="shared" si="431"/>
        <v>0</v>
      </c>
      <c r="DV100" s="11">
        <f t="shared" si="431"/>
        <v>0</v>
      </c>
      <c r="DW100" s="11">
        <f t="shared" si="431"/>
        <v>0</v>
      </c>
      <c r="DX100" s="11">
        <f t="shared" si="431"/>
        <v>0</v>
      </c>
      <c r="DY100" s="11">
        <f t="shared" si="431"/>
        <v>0</v>
      </c>
      <c r="DZ100" s="11">
        <f t="shared" si="431"/>
        <v>0</v>
      </c>
      <c r="EA100" s="11">
        <f t="shared" si="431"/>
        <v>0</v>
      </c>
      <c r="EB100" s="11">
        <f t="shared" si="431"/>
        <v>0</v>
      </c>
      <c r="EC100" s="11">
        <f t="shared" si="431"/>
        <v>0</v>
      </c>
      <c r="ED100" s="11">
        <f t="shared" si="431"/>
        <v>0</v>
      </c>
      <c r="EE100" s="11">
        <f t="shared" si="431"/>
        <v>0</v>
      </c>
      <c r="EF100" s="11">
        <f t="shared" si="431"/>
        <v>0</v>
      </c>
      <c r="EG100" s="11">
        <f t="shared" si="431"/>
        <v>0</v>
      </c>
      <c r="EH100" s="11">
        <f t="shared" si="431"/>
        <v>0</v>
      </c>
      <c r="EI100" s="11">
        <f t="shared" si="431"/>
        <v>0</v>
      </c>
      <c r="EJ100" s="11">
        <f t="shared" si="431"/>
        <v>0</v>
      </c>
      <c r="EK100" s="11">
        <f t="shared" ref="EK100:FW100" si="432">EK92</f>
        <v>0</v>
      </c>
      <c r="EL100" s="11">
        <f t="shared" si="432"/>
        <v>0</v>
      </c>
      <c r="EM100" s="11">
        <f t="shared" si="432"/>
        <v>0</v>
      </c>
      <c r="EN100" s="11">
        <f t="shared" si="432"/>
        <v>0</v>
      </c>
      <c r="EO100" s="11">
        <f t="shared" si="432"/>
        <v>0</v>
      </c>
      <c r="EP100" s="11">
        <f t="shared" si="432"/>
        <v>0</v>
      </c>
      <c r="EQ100" s="11">
        <f t="shared" si="432"/>
        <v>0</v>
      </c>
      <c r="ER100" s="11">
        <f t="shared" si="432"/>
        <v>0</v>
      </c>
      <c r="ES100" s="11">
        <f t="shared" si="432"/>
        <v>0</v>
      </c>
      <c r="ET100" s="11">
        <f t="shared" si="432"/>
        <v>0</v>
      </c>
      <c r="EU100" s="11">
        <f t="shared" si="432"/>
        <v>0</v>
      </c>
      <c r="EV100" s="11">
        <f t="shared" si="432"/>
        <v>0</v>
      </c>
      <c r="EW100" s="11">
        <f t="shared" si="432"/>
        <v>0</v>
      </c>
      <c r="EX100" s="11">
        <f t="shared" si="432"/>
        <v>0</v>
      </c>
      <c r="EY100" s="11">
        <f t="shared" si="432"/>
        <v>0</v>
      </c>
      <c r="EZ100" s="11">
        <f t="shared" si="432"/>
        <v>0</v>
      </c>
      <c r="FA100" s="11">
        <f t="shared" si="432"/>
        <v>0</v>
      </c>
      <c r="FB100" s="11">
        <f t="shared" si="432"/>
        <v>0</v>
      </c>
      <c r="FC100" s="11">
        <f t="shared" si="432"/>
        <v>0</v>
      </c>
      <c r="FD100" s="11">
        <f t="shared" si="432"/>
        <v>0</v>
      </c>
      <c r="FE100" s="11">
        <f t="shared" si="432"/>
        <v>0</v>
      </c>
      <c r="FF100" s="11">
        <f t="shared" si="432"/>
        <v>0</v>
      </c>
      <c r="FG100" s="11">
        <f t="shared" si="432"/>
        <v>0</v>
      </c>
      <c r="FH100" s="11">
        <f t="shared" si="432"/>
        <v>0</v>
      </c>
      <c r="FI100" s="11">
        <f t="shared" si="432"/>
        <v>0</v>
      </c>
      <c r="FJ100" s="11">
        <f t="shared" si="432"/>
        <v>0</v>
      </c>
      <c r="FK100" s="11">
        <f t="shared" si="432"/>
        <v>0</v>
      </c>
      <c r="FL100" s="11">
        <f t="shared" si="432"/>
        <v>0</v>
      </c>
      <c r="FM100" s="11">
        <f t="shared" si="432"/>
        <v>0</v>
      </c>
      <c r="FN100" s="11">
        <f t="shared" si="432"/>
        <v>0</v>
      </c>
      <c r="FO100" s="11">
        <f t="shared" si="432"/>
        <v>0</v>
      </c>
      <c r="FP100" s="11">
        <f t="shared" si="432"/>
        <v>0</v>
      </c>
      <c r="FQ100" s="11">
        <f t="shared" si="432"/>
        <v>0</v>
      </c>
      <c r="FR100" s="11">
        <f t="shared" si="432"/>
        <v>0</v>
      </c>
      <c r="FS100" s="11">
        <f t="shared" si="432"/>
        <v>0</v>
      </c>
      <c r="FT100" s="11">
        <f t="shared" si="432"/>
        <v>0</v>
      </c>
      <c r="FU100" s="11">
        <f t="shared" si="432"/>
        <v>0</v>
      </c>
      <c r="FV100" s="11">
        <f t="shared" si="432"/>
        <v>0</v>
      </c>
      <c r="FW100" s="11">
        <f t="shared" si="432"/>
        <v>0</v>
      </c>
    </row>
    <row r="101" spans="1:179" x14ac:dyDescent="0.35">
      <c r="C101" s="5" t="s">
        <v>133</v>
      </c>
      <c r="H101" s="1">
        <f>Assumptions!G52*4</f>
        <v>40</v>
      </c>
      <c r="I101" s="5" t="s">
        <v>61</v>
      </c>
      <c r="J101" s="11">
        <f>SUM(100:100)</f>
        <v>2400000</v>
      </c>
      <c r="L101" s="11">
        <f>MIN($J$101/$H$101*L5,L99)</f>
        <v>0</v>
      </c>
      <c r="M101" s="11">
        <f>MIN($J$101/$H$101*M5,M99)</f>
        <v>0</v>
      </c>
      <c r="N101" s="11">
        <f>MIN($J$101/$H$101*N5,N99)</f>
        <v>0</v>
      </c>
      <c r="O101" s="11">
        <f>MIN($J$101/$H$101*O5,O99)</f>
        <v>0</v>
      </c>
      <c r="P101" s="11">
        <f>MIN($J$101/$H$101*P5,P99)</f>
        <v>0</v>
      </c>
      <c r="Q101" s="11">
        <f>MIN($J$101/$H$101*Q5,Q99)</f>
        <v>0</v>
      </c>
      <c r="R101" s="11">
        <f>MIN($J$101/$H$101*R5,R99)</f>
        <v>0</v>
      </c>
      <c r="S101" s="11">
        <f>MIN($J$101/$H$101*S5,S99)</f>
        <v>0</v>
      </c>
      <c r="T101" s="11">
        <f>MIN($J$101/$H$101*T5,T99)</f>
        <v>0</v>
      </c>
      <c r="U101" s="11">
        <f>MIN($J$101/$H$101*U5,U99)</f>
        <v>0</v>
      </c>
      <c r="V101" s="11">
        <f>MIN($J$101/$H$101*V5,V99)</f>
        <v>0</v>
      </c>
      <c r="W101" s="11">
        <f>MIN($J$101/$H$101*W5,W99)</f>
        <v>0</v>
      </c>
      <c r="X101" s="11">
        <f>MIN($J$101/$H$101*X5,X99)</f>
        <v>0</v>
      </c>
      <c r="Y101" s="11">
        <f>MIN($J$101/$H$101*Y5,Y99)</f>
        <v>0</v>
      </c>
      <c r="Z101" s="11">
        <f>MIN($J$101/$H$101*Z5,Z99)</f>
        <v>0</v>
      </c>
      <c r="AA101" s="11">
        <f>MIN($J$101/$H$101*AA5,AA99)</f>
        <v>0</v>
      </c>
      <c r="AB101" s="11">
        <f>MIN($J$101/$H$101*AB5,AB99)</f>
        <v>0</v>
      </c>
      <c r="AC101" s="11">
        <f>MIN($J$101/$H$101*AC5,AC99)</f>
        <v>0</v>
      </c>
      <c r="AD101" s="11">
        <f>MIN($J$101/$H$101*AD5,AD99)</f>
        <v>0</v>
      </c>
      <c r="AE101" s="11">
        <f>MIN($J$101/$H$101*AE5,AE99)</f>
        <v>0</v>
      </c>
      <c r="AF101" s="11">
        <f>MIN($J$101/$H$101*AF5,AF99)</f>
        <v>0</v>
      </c>
      <c r="AG101" s="11">
        <f>MIN($J$101/$H$101*AG5,AG99)</f>
        <v>0</v>
      </c>
      <c r="AH101" s="11">
        <f>MIN($J$101/$H$101*AH5,AH99)</f>
        <v>0</v>
      </c>
      <c r="AI101" s="11">
        <f>MIN($J$101/$H$101*AI5,AI99)</f>
        <v>0</v>
      </c>
      <c r="AJ101" s="11">
        <f>MIN($J$101/$H$101*AJ5,AJ99)</f>
        <v>0</v>
      </c>
      <c r="AK101" s="11">
        <f>MIN($J$101/$H$101*AK5,AK99)</f>
        <v>0</v>
      </c>
      <c r="AL101" s="11">
        <f>MIN($J$101/$H$101*AL5,AL99)</f>
        <v>0</v>
      </c>
      <c r="AM101" s="11">
        <f>MIN($J$101/$H$101*AM5,AM99)</f>
        <v>0</v>
      </c>
      <c r="AN101" s="11">
        <f>MIN($J$101/$H$101*AN5,AN99)</f>
        <v>0</v>
      </c>
      <c r="AO101" s="11">
        <f>MIN($J$101/$H$101*AO5,AO99)</f>
        <v>0</v>
      </c>
      <c r="AP101" s="11">
        <f>MIN($J$101/$H$101*AP5,AP99)</f>
        <v>0</v>
      </c>
      <c r="AQ101" s="11">
        <f>MIN($J$101/$H$101*AQ5,AQ99)</f>
        <v>0</v>
      </c>
      <c r="AR101" s="11">
        <f>MIN($J$101/$H$101*AR5,AR99)</f>
        <v>0</v>
      </c>
      <c r="AS101" s="11">
        <f>MIN($J$101/$H$101*AS5,AS99)</f>
        <v>0</v>
      </c>
      <c r="AT101" s="11">
        <f>MIN($J$101/$H$101*AT5,AT99)</f>
        <v>0</v>
      </c>
      <c r="AU101" s="11">
        <f>MIN($J$101/$H$101*AU5,AU99)</f>
        <v>0</v>
      </c>
      <c r="AV101" s="11">
        <f>MIN($J$101/$H$101*AV5,AV99)</f>
        <v>0</v>
      </c>
      <c r="AW101" s="11">
        <f>MIN($J$101/$H$101*AW5,AW99)</f>
        <v>0</v>
      </c>
      <c r="AX101" s="11">
        <f>MIN($J$101/$H$101*AX5,AX99)</f>
        <v>0</v>
      </c>
      <c r="AY101" s="11">
        <f>MIN($J$101/$H$101*AY5,AY99)</f>
        <v>0</v>
      </c>
      <c r="AZ101" s="11">
        <f>MIN($J$101/$H$101*AZ5,AZ99)</f>
        <v>0</v>
      </c>
      <c r="BA101" s="11">
        <f>MIN($J$101/$H$101*BA5,BA99)</f>
        <v>0</v>
      </c>
      <c r="BB101" s="11">
        <f>MIN($J$101/$H$101*BB5,BB99)</f>
        <v>0</v>
      </c>
      <c r="BC101" s="11">
        <f>MIN($J$101/$H$101*BC5,BC99)</f>
        <v>60000</v>
      </c>
      <c r="BD101" s="11">
        <f>MIN($J$101/$H$101*BD5,BD99)</f>
        <v>60000</v>
      </c>
      <c r="BE101" s="11">
        <f>MIN($J$101/$H$101*BE5,BE99)</f>
        <v>60000</v>
      </c>
      <c r="BF101" s="11">
        <f>MIN($J$101/$H$101*BF5,BF99)</f>
        <v>60000</v>
      </c>
      <c r="BG101" s="11">
        <f>MIN($J$101/$H$101*BG5,BG99)</f>
        <v>60000</v>
      </c>
      <c r="BH101" s="11">
        <f>MIN($J$101/$H$101*BH5,BH99)</f>
        <v>60000</v>
      </c>
      <c r="BI101" s="11">
        <f>MIN($J$101/$H$101*BI5,BI99)</f>
        <v>60000</v>
      </c>
      <c r="BJ101" s="11">
        <f>MIN($J$101/$H$101*BJ5,BJ99)</f>
        <v>60000</v>
      </c>
      <c r="BK101" s="11">
        <f>MIN($J$101/$H$101*BK5,BK99)</f>
        <v>60000</v>
      </c>
      <c r="BL101" s="11">
        <f>MIN($J$101/$H$101*BL5,BL99)</f>
        <v>60000</v>
      </c>
      <c r="BM101" s="11">
        <f>MIN($J$101/$H$101*BM5,BM99)</f>
        <v>60000</v>
      </c>
      <c r="BN101" s="11">
        <f>MIN($J$101/$H$101*BN5,BN99)</f>
        <v>60000</v>
      </c>
      <c r="BO101" s="11">
        <f>MIN($J$101/$H$101*BO5,BO99)</f>
        <v>60000</v>
      </c>
      <c r="BP101" s="11">
        <f>MIN($J$101/$H$101*BP5,BP99)</f>
        <v>60000</v>
      </c>
      <c r="BQ101" s="11">
        <f>MIN($J$101/$H$101*BQ5,BQ99)</f>
        <v>60000</v>
      </c>
      <c r="BR101" s="11">
        <f>MIN($J$101/$H$101*BR5,BR99)</f>
        <v>60000</v>
      </c>
      <c r="BS101" s="11">
        <f>MIN($J$101/$H$101*BS5,BS99)</f>
        <v>60000</v>
      </c>
      <c r="BT101" s="11">
        <f>MIN($J$101/$H$101*BT5,BT99)</f>
        <v>60000</v>
      </c>
      <c r="BU101" s="11">
        <f>MIN($J$101/$H$101*BU5,BU99)</f>
        <v>60000</v>
      </c>
      <c r="BV101" s="11">
        <f>MIN($J$101/$H$101*BV5,BV99)</f>
        <v>60000</v>
      </c>
      <c r="BW101" s="11">
        <f>MIN($J$101/$H$101*BW5,BW99)</f>
        <v>60000</v>
      </c>
      <c r="BX101" s="11">
        <f>MIN($J$101/$H$101*BX5,BX99)</f>
        <v>60000</v>
      </c>
      <c r="BY101" s="11">
        <f>MIN($J$101/$H$101*BY5,BY99)</f>
        <v>60000</v>
      </c>
      <c r="BZ101" s="11">
        <f>MIN($J$101/$H$101*BZ5,BZ99)</f>
        <v>60000</v>
      </c>
      <c r="CA101" s="11">
        <f>MIN($J$101/$H$101*CA5,CA99)</f>
        <v>60000</v>
      </c>
      <c r="CB101" s="11">
        <f>MIN($J$101/$H$101*CB5,CB99)</f>
        <v>60000</v>
      </c>
      <c r="CC101" s="11">
        <f>MIN($J$101/$H$101*CC5,CC99)</f>
        <v>60000</v>
      </c>
      <c r="CD101" s="11">
        <f>MIN($J$101/$H$101*CD5,CD99)</f>
        <v>60000</v>
      </c>
      <c r="CE101" s="11">
        <f>MIN($J$101/$H$101*CE5,CE99)</f>
        <v>60000</v>
      </c>
      <c r="CF101" s="11">
        <f>MIN($J$101/$H$101*CF5,CF99)</f>
        <v>60000</v>
      </c>
      <c r="CG101" s="11">
        <f>MIN($J$101/$H$101*CG5,CG99)</f>
        <v>60000</v>
      </c>
      <c r="CH101" s="11">
        <f>MIN($J$101/$H$101*CH5,CH99)</f>
        <v>60000</v>
      </c>
      <c r="CI101" s="11">
        <f>MIN($J$101/$H$101*CI5,CI99)</f>
        <v>60000</v>
      </c>
      <c r="CJ101" s="11">
        <f>MIN($J$101/$H$101*CJ5,CJ99)</f>
        <v>60000</v>
      </c>
      <c r="CK101" s="11">
        <f>MIN($J$101/$H$101*CK5,CK99)</f>
        <v>60000</v>
      </c>
      <c r="CL101" s="11">
        <f>MIN($J$101/$H$101*CL5,CL99)</f>
        <v>60000</v>
      </c>
      <c r="CM101" s="11">
        <f>MIN($J$101/$H$101*CM5,CM99)</f>
        <v>60000</v>
      </c>
      <c r="CN101" s="11">
        <f>MIN($J$101/$H$101*CN5,CN99)</f>
        <v>60000</v>
      </c>
      <c r="CO101" s="11">
        <f>MIN($J$101/$H$101*CO5,CO99)</f>
        <v>60000</v>
      </c>
      <c r="CP101" s="11">
        <f>MIN($J$101/$H$101*CP5,CP99)</f>
        <v>60000</v>
      </c>
      <c r="CQ101" s="11">
        <f>MIN($J$101/$H$101*CQ5,CQ99)</f>
        <v>0</v>
      </c>
      <c r="CR101" s="11">
        <f>MIN($J$101/$H$101*CR5,CR99)</f>
        <v>0</v>
      </c>
      <c r="CS101" s="11">
        <f>MIN($J$101/$H$101*CS5,CS99)</f>
        <v>0</v>
      </c>
      <c r="CT101" s="11">
        <f>MIN($J$101/$H$101*CT5,CT99)</f>
        <v>0</v>
      </c>
      <c r="CU101" s="11">
        <f>MIN($J$101/$H$101*CU5,CU99)</f>
        <v>0</v>
      </c>
      <c r="CV101" s="11">
        <f>MIN($J$101/$H$101*CV5,CV99)</f>
        <v>0</v>
      </c>
      <c r="CW101" s="11">
        <f>MIN($J$101/$H$101*CW5,CW99)</f>
        <v>0</v>
      </c>
      <c r="CX101" s="11">
        <f>MIN($J$101/$H$101*CX5,CX99)</f>
        <v>0</v>
      </c>
      <c r="CY101" s="11">
        <f>MIN($J$101/$H$101*CY5,CY99)</f>
        <v>0</v>
      </c>
      <c r="CZ101" s="11">
        <f>MIN($J$101/$H$101*CZ5,CZ99)</f>
        <v>0</v>
      </c>
      <c r="DA101" s="11">
        <f>MIN($J$101/$H$101*DA5,DA99)</f>
        <v>0</v>
      </c>
      <c r="DB101" s="11">
        <f>MIN($J$101/$H$101*DB5,DB99)</f>
        <v>0</v>
      </c>
      <c r="DC101" s="11">
        <f>MIN($J$101/$H$101*DC5,DC99)</f>
        <v>0</v>
      </c>
      <c r="DD101" s="11">
        <f>MIN($J$101/$H$101*DD5,DD99)</f>
        <v>0</v>
      </c>
      <c r="DE101" s="11">
        <f>MIN($J$101/$H$101*DE5,DE99)</f>
        <v>0</v>
      </c>
      <c r="DF101" s="11">
        <f>MIN($J$101/$H$101*DF5,DF99)</f>
        <v>0</v>
      </c>
      <c r="DG101" s="11">
        <f>MIN($J$101/$H$101*DG5,DG99)</f>
        <v>0</v>
      </c>
      <c r="DH101" s="11">
        <f>MIN($J$101/$H$101*DH5,DH99)</f>
        <v>0</v>
      </c>
      <c r="DI101" s="11">
        <f>MIN($J$101/$H$101*DI5,DI99)</f>
        <v>0</v>
      </c>
      <c r="DJ101" s="11">
        <f>MIN($J$101/$H$101*DJ5,DJ99)</f>
        <v>0</v>
      </c>
      <c r="DK101" s="11">
        <f>MIN($J$101/$H$101*DK5,DK99)</f>
        <v>0</v>
      </c>
      <c r="DL101" s="11">
        <f>MIN($J$101/$H$101*DL5,DL99)</f>
        <v>0</v>
      </c>
      <c r="DM101" s="11">
        <f>MIN($J$101/$H$101*DM5,DM99)</f>
        <v>0</v>
      </c>
      <c r="DN101" s="11">
        <f>MIN($J$101/$H$101*DN5,DN99)</f>
        <v>0</v>
      </c>
      <c r="DO101" s="11">
        <f>MIN($J$101/$H$101*DO5,DO99)</f>
        <v>0</v>
      </c>
      <c r="DP101" s="11">
        <f>MIN($J$101/$H$101*DP5,DP99)</f>
        <v>0</v>
      </c>
      <c r="DQ101" s="11">
        <f>MIN($J$101/$H$101*DQ5,DQ99)</f>
        <v>0</v>
      </c>
      <c r="DR101" s="11">
        <f>MIN($J$101/$H$101*DR5,DR99)</f>
        <v>0</v>
      </c>
      <c r="DS101" s="11">
        <f>MIN($J$101/$H$101*DS5,DS99)</f>
        <v>0</v>
      </c>
      <c r="DT101" s="11">
        <f>MIN($J$101/$H$101*DT5,DT99)</f>
        <v>0</v>
      </c>
      <c r="DU101" s="11">
        <f>MIN($J$101/$H$101*DU5,DU99)</f>
        <v>0</v>
      </c>
      <c r="DV101" s="11">
        <f>MIN($J$101/$H$101*DV5,DV99)</f>
        <v>0</v>
      </c>
      <c r="DW101" s="11">
        <f>MIN($J$101/$H$101*DW5,DW99)</f>
        <v>0</v>
      </c>
      <c r="DX101" s="11">
        <f>MIN($J$101/$H$101*DX5,DX99)</f>
        <v>0</v>
      </c>
      <c r="DY101" s="11">
        <f>MIN($J$101/$H$101*DY5,DY99)</f>
        <v>0</v>
      </c>
      <c r="DZ101" s="11">
        <f>MIN($J$101/$H$101*DZ5,DZ99)</f>
        <v>0</v>
      </c>
      <c r="EA101" s="11">
        <f>MIN($J$101/$H$101*EA5,EA99)</f>
        <v>0</v>
      </c>
      <c r="EB101" s="11">
        <f>MIN($J$101/$H$101*EB5,EB99)</f>
        <v>0</v>
      </c>
      <c r="EC101" s="11">
        <f>MIN($J$101/$H$101*EC5,EC99)</f>
        <v>0</v>
      </c>
      <c r="ED101" s="11">
        <f>MIN($J$101/$H$101*ED5,ED99)</f>
        <v>0</v>
      </c>
      <c r="EE101" s="11">
        <f>MIN($J$101/$H$101*EE5,EE99)</f>
        <v>0</v>
      </c>
      <c r="EF101" s="11">
        <f>MIN($J$101/$H$101*EF5,EF99)</f>
        <v>0</v>
      </c>
      <c r="EG101" s="11">
        <f>MIN($J$101/$H$101*EG5,EG99)</f>
        <v>0</v>
      </c>
      <c r="EH101" s="11">
        <f>MIN($J$101/$H$101*EH5,EH99)</f>
        <v>0</v>
      </c>
      <c r="EI101" s="11">
        <f>MIN($J$101/$H$101*EI5,EI99)</f>
        <v>0</v>
      </c>
      <c r="EJ101" s="11">
        <f>MIN($J$101/$H$101*EJ5,EJ99)</f>
        <v>0</v>
      </c>
      <c r="EK101" s="11">
        <f>MIN($J$101/$H$101*EK5,EK99)</f>
        <v>0</v>
      </c>
      <c r="EL101" s="11">
        <f>MIN($J$101/$H$101*EL5,EL99)</f>
        <v>0</v>
      </c>
      <c r="EM101" s="11">
        <f>MIN($J$101/$H$101*EM5,EM99)</f>
        <v>0</v>
      </c>
      <c r="EN101" s="11">
        <f>MIN($J$101/$H$101*EN5,EN99)</f>
        <v>0</v>
      </c>
      <c r="EO101" s="11">
        <f>MIN($J$101/$H$101*EO5,EO99)</f>
        <v>0</v>
      </c>
      <c r="EP101" s="11">
        <f>MIN($J$101/$H$101*EP5,EP99)</f>
        <v>0</v>
      </c>
      <c r="EQ101" s="11">
        <f>MIN($J$101/$H$101*EQ5,EQ99)</f>
        <v>0</v>
      </c>
      <c r="ER101" s="11">
        <f>MIN($J$101/$H$101*ER5,ER99)</f>
        <v>0</v>
      </c>
      <c r="ES101" s="11">
        <f>MIN($J$101/$H$101*ES5,ES99)</f>
        <v>0</v>
      </c>
      <c r="ET101" s="11">
        <f>MIN($J$101/$H$101*ET5,ET99)</f>
        <v>0</v>
      </c>
      <c r="EU101" s="11">
        <f>MIN($J$101/$H$101*EU5,EU99)</f>
        <v>0</v>
      </c>
      <c r="EV101" s="11">
        <f>MIN($J$101/$H$101*EV5,EV99)</f>
        <v>0</v>
      </c>
      <c r="EW101" s="11">
        <f>MIN($J$101/$H$101*EW5,EW99)</f>
        <v>0</v>
      </c>
      <c r="EX101" s="11">
        <f>MIN($J$101/$H$101*EX5,EX99)</f>
        <v>0</v>
      </c>
      <c r="EY101" s="11">
        <f>MIN($J$101/$H$101*EY5,EY99)</f>
        <v>0</v>
      </c>
      <c r="EZ101" s="11">
        <f>MIN($J$101/$H$101*EZ5,EZ99)</f>
        <v>0</v>
      </c>
      <c r="FA101" s="11">
        <f>MIN($J$101/$H$101*FA5,FA99)</f>
        <v>0</v>
      </c>
      <c r="FB101" s="11">
        <f>MIN($J$101/$H$101*FB5,FB99)</f>
        <v>0</v>
      </c>
      <c r="FC101" s="11">
        <f>MIN($J$101/$H$101*FC5,FC99)</f>
        <v>0</v>
      </c>
      <c r="FD101" s="11">
        <f>MIN($J$101/$H$101*FD5,FD99)</f>
        <v>0</v>
      </c>
      <c r="FE101" s="11">
        <f>MIN($J$101/$H$101*FE5,FE99)</f>
        <v>0</v>
      </c>
      <c r="FF101" s="11">
        <f>MIN($J$101/$H$101*FF5,FF99)</f>
        <v>0</v>
      </c>
      <c r="FG101" s="11">
        <f>MIN($J$101/$H$101*FG5,FG99)</f>
        <v>0</v>
      </c>
      <c r="FH101" s="11">
        <f>MIN($J$101/$H$101*FH5,FH99)</f>
        <v>0</v>
      </c>
      <c r="FI101" s="11">
        <f>MIN($J$101/$H$101*FI5,FI99)</f>
        <v>0</v>
      </c>
      <c r="FJ101" s="11">
        <f>MIN($J$101/$H$101*FJ5,FJ99)</f>
        <v>0</v>
      </c>
      <c r="FK101" s="11">
        <f>MIN($J$101/$H$101*FK5,FK99)</f>
        <v>0</v>
      </c>
      <c r="FL101" s="11">
        <f>MIN($J$101/$H$101*FL5,FL99)</f>
        <v>0</v>
      </c>
      <c r="FM101" s="11">
        <f>MIN($J$101/$H$101*FM5,FM99)</f>
        <v>0</v>
      </c>
      <c r="FN101" s="11">
        <f>MIN($J$101/$H$101*FN5,FN99)</f>
        <v>0</v>
      </c>
      <c r="FO101" s="11">
        <f>MIN($J$101/$H$101*FO5,FO99)</f>
        <v>0</v>
      </c>
      <c r="FP101" s="11">
        <f>MIN($J$101/$H$101*FP5,FP99)</f>
        <v>0</v>
      </c>
      <c r="FQ101" s="11">
        <f>MIN($J$101/$H$101*FQ5,FQ99)</f>
        <v>0</v>
      </c>
      <c r="FR101" s="11">
        <f>MIN($J$101/$H$101*FR5,FR99)</f>
        <v>0</v>
      </c>
      <c r="FS101" s="11">
        <f>MIN($J$101/$H$101*FS5,FS99)</f>
        <v>0</v>
      </c>
      <c r="FT101" s="11">
        <f>MIN($J$101/$H$101*FT5,FT99)</f>
        <v>0</v>
      </c>
      <c r="FU101" s="11">
        <f>MIN($J$101/$H$101*FU5,FU99)</f>
        <v>0</v>
      </c>
      <c r="FV101" s="11">
        <f>MIN($J$101/$H$101*FV5,FV99)</f>
        <v>0</v>
      </c>
      <c r="FW101" s="11">
        <f>MIN($J$101/$H$101*FW5,FW99)</f>
        <v>0</v>
      </c>
    </row>
    <row r="102" spans="1:179" x14ac:dyDescent="0.35">
      <c r="C102" s="5" t="s">
        <v>142</v>
      </c>
      <c r="L102" s="11">
        <f>L161</f>
        <v>0</v>
      </c>
      <c r="M102" s="11">
        <f t="shared" ref="M102:BX102" si="433">M161</f>
        <v>0</v>
      </c>
      <c r="N102" s="11">
        <f t="shared" si="433"/>
        <v>0</v>
      </c>
      <c r="O102" s="11">
        <f t="shared" si="433"/>
        <v>0</v>
      </c>
      <c r="P102" s="11">
        <f t="shared" si="433"/>
        <v>0</v>
      </c>
      <c r="Q102" s="11">
        <f t="shared" si="433"/>
        <v>0</v>
      </c>
      <c r="R102" s="11">
        <f t="shared" si="433"/>
        <v>0</v>
      </c>
      <c r="S102" s="11">
        <f t="shared" si="433"/>
        <v>0</v>
      </c>
      <c r="T102" s="11">
        <f t="shared" si="433"/>
        <v>0</v>
      </c>
      <c r="U102" s="11">
        <f t="shared" si="433"/>
        <v>0</v>
      </c>
      <c r="V102" s="11">
        <f t="shared" si="433"/>
        <v>0</v>
      </c>
      <c r="W102" s="11">
        <f t="shared" si="433"/>
        <v>0</v>
      </c>
      <c r="X102" s="11">
        <f t="shared" si="433"/>
        <v>0</v>
      </c>
      <c r="Y102" s="11">
        <f t="shared" si="433"/>
        <v>0</v>
      </c>
      <c r="Z102" s="11">
        <f t="shared" si="433"/>
        <v>0</v>
      </c>
      <c r="AA102" s="11">
        <f t="shared" si="433"/>
        <v>0</v>
      </c>
      <c r="AB102" s="11">
        <f t="shared" si="433"/>
        <v>0</v>
      </c>
      <c r="AC102" s="11">
        <f t="shared" si="433"/>
        <v>0</v>
      </c>
      <c r="AD102" s="11">
        <f t="shared" si="433"/>
        <v>0</v>
      </c>
      <c r="AE102" s="11">
        <f t="shared" si="433"/>
        <v>0</v>
      </c>
      <c r="AF102" s="11">
        <f t="shared" si="433"/>
        <v>0</v>
      </c>
      <c r="AG102" s="11">
        <f t="shared" si="433"/>
        <v>0</v>
      </c>
      <c r="AH102" s="11">
        <f t="shared" si="433"/>
        <v>0</v>
      </c>
      <c r="AI102" s="11">
        <f t="shared" si="433"/>
        <v>0</v>
      </c>
      <c r="AJ102" s="11">
        <f t="shared" si="433"/>
        <v>0</v>
      </c>
      <c r="AK102" s="11">
        <f t="shared" si="433"/>
        <v>0</v>
      </c>
      <c r="AL102" s="11">
        <f t="shared" si="433"/>
        <v>0</v>
      </c>
      <c r="AM102" s="11">
        <f t="shared" si="433"/>
        <v>0</v>
      </c>
      <c r="AN102" s="11">
        <f t="shared" si="433"/>
        <v>0</v>
      </c>
      <c r="AO102" s="11">
        <f t="shared" si="433"/>
        <v>0</v>
      </c>
      <c r="AP102" s="11">
        <f t="shared" si="433"/>
        <v>0</v>
      </c>
      <c r="AQ102" s="11">
        <f t="shared" si="433"/>
        <v>0</v>
      </c>
      <c r="AR102" s="11">
        <f t="shared" si="433"/>
        <v>0</v>
      </c>
      <c r="AS102" s="11">
        <f t="shared" si="433"/>
        <v>0</v>
      </c>
      <c r="AT102" s="11">
        <f t="shared" si="433"/>
        <v>0</v>
      </c>
      <c r="AU102" s="11">
        <f t="shared" si="433"/>
        <v>0</v>
      </c>
      <c r="AV102" s="11">
        <f t="shared" si="433"/>
        <v>0</v>
      </c>
      <c r="AW102" s="11">
        <f t="shared" si="433"/>
        <v>0</v>
      </c>
      <c r="AX102" s="11">
        <f t="shared" si="433"/>
        <v>0</v>
      </c>
      <c r="AY102" s="11">
        <f t="shared" si="433"/>
        <v>0</v>
      </c>
      <c r="AZ102" s="11">
        <f t="shared" si="433"/>
        <v>0</v>
      </c>
      <c r="BA102" s="11">
        <f t="shared" si="433"/>
        <v>0</v>
      </c>
      <c r="BB102" s="11">
        <f t="shared" si="433"/>
        <v>0</v>
      </c>
      <c r="BC102" s="11">
        <f t="shared" si="433"/>
        <v>0</v>
      </c>
      <c r="BD102" s="11">
        <f t="shared" si="433"/>
        <v>0</v>
      </c>
      <c r="BE102" s="11">
        <f t="shared" si="433"/>
        <v>0</v>
      </c>
      <c r="BF102" s="11">
        <f t="shared" si="433"/>
        <v>0</v>
      </c>
      <c r="BG102" s="11">
        <f t="shared" si="433"/>
        <v>0</v>
      </c>
      <c r="BH102" s="11">
        <f t="shared" si="433"/>
        <v>0</v>
      </c>
      <c r="BI102" s="11">
        <f t="shared" si="433"/>
        <v>0</v>
      </c>
      <c r="BJ102" s="11">
        <f t="shared" si="433"/>
        <v>0</v>
      </c>
      <c r="BK102" s="11">
        <f t="shared" si="433"/>
        <v>0</v>
      </c>
      <c r="BL102" s="11">
        <f t="shared" si="433"/>
        <v>0</v>
      </c>
      <c r="BM102" s="11">
        <f t="shared" si="433"/>
        <v>0</v>
      </c>
      <c r="BN102" s="11">
        <f t="shared" si="433"/>
        <v>0</v>
      </c>
      <c r="BO102" s="11">
        <f t="shared" si="433"/>
        <v>0</v>
      </c>
      <c r="BP102" s="11">
        <f t="shared" si="433"/>
        <v>0</v>
      </c>
      <c r="BQ102" s="11">
        <f t="shared" si="433"/>
        <v>0</v>
      </c>
      <c r="BR102" s="11">
        <f t="shared" si="433"/>
        <v>0</v>
      </c>
      <c r="BS102" s="11">
        <f t="shared" si="433"/>
        <v>0</v>
      </c>
      <c r="BT102" s="11">
        <f t="shared" si="433"/>
        <v>0</v>
      </c>
      <c r="BU102" s="11">
        <f t="shared" si="433"/>
        <v>0</v>
      </c>
      <c r="BV102" s="11">
        <f t="shared" si="433"/>
        <v>0</v>
      </c>
      <c r="BW102" s="11">
        <f t="shared" si="433"/>
        <v>0</v>
      </c>
      <c r="BX102" s="11">
        <f t="shared" si="433"/>
        <v>0</v>
      </c>
      <c r="BY102" s="11">
        <f t="shared" ref="BY102:EJ102" si="434">BY161</f>
        <v>0</v>
      </c>
      <c r="BZ102" s="11">
        <f t="shared" si="434"/>
        <v>0</v>
      </c>
      <c r="CA102" s="11">
        <f t="shared" si="434"/>
        <v>0</v>
      </c>
      <c r="CB102" s="11">
        <f t="shared" si="434"/>
        <v>0</v>
      </c>
      <c r="CC102" s="11">
        <f t="shared" si="434"/>
        <v>0</v>
      </c>
      <c r="CD102" s="11">
        <f t="shared" si="434"/>
        <v>0</v>
      </c>
      <c r="CE102" s="11">
        <f t="shared" si="434"/>
        <v>0</v>
      </c>
      <c r="CF102" s="11">
        <f t="shared" si="434"/>
        <v>0</v>
      </c>
      <c r="CG102" s="11">
        <f t="shared" si="434"/>
        <v>0</v>
      </c>
      <c r="CH102" s="11">
        <f t="shared" si="434"/>
        <v>0</v>
      </c>
      <c r="CI102" s="11">
        <f t="shared" si="434"/>
        <v>0</v>
      </c>
      <c r="CJ102" s="11">
        <f t="shared" si="434"/>
        <v>0</v>
      </c>
      <c r="CK102" s="11">
        <f t="shared" si="434"/>
        <v>0</v>
      </c>
      <c r="CL102" s="11">
        <f t="shared" si="434"/>
        <v>0</v>
      </c>
      <c r="CM102" s="11">
        <f t="shared" si="434"/>
        <v>0</v>
      </c>
      <c r="CN102" s="11">
        <f t="shared" si="434"/>
        <v>0</v>
      </c>
      <c r="CO102" s="11">
        <f t="shared" si="434"/>
        <v>0</v>
      </c>
      <c r="CP102" s="11">
        <f t="shared" si="434"/>
        <v>0</v>
      </c>
      <c r="CQ102" s="11">
        <f t="shared" si="434"/>
        <v>0</v>
      </c>
      <c r="CR102" s="11">
        <f t="shared" si="434"/>
        <v>0</v>
      </c>
      <c r="CS102" s="11">
        <f t="shared" si="434"/>
        <v>0</v>
      </c>
      <c r="CT102" s="11">
        <f t="shared" si="434"/>
        <v>0</v>
      </c>
      <c r="CU102" s="11">
        <f t="shared" si="434"/>
        <v>0</v>
      </c>
      <c r="CV102" s="11">
        <f t="shared" si="434"/>
        <v>0</v>
      </c>
      <c r="CW102" s="11">
        <f t="shared" si="434"/>
        <v>0</v>
      </c>
      <c r="CX102" s="11">
        <f t="shared" si="434"/>
        <v>0</v>
      </c>
      <c r="CY102" s="11">
        <f t="shared" si="434"/>
        <v>0</v>
      </c>
      <c r="CZ102" s="11">
        <f t="shared" si="434"/>
        <v>0</v>
      </c>
      <c r="DA102" s="11">
        <f t="shared" si="434"/>
        <v>0</v>
      </c>
      <c r="DB102" s="11">
        <f t="shared" si="434"/>
        <v>0</v>
      </c>
      <c r="DC102" s="11">
        <f t="shared" si="434"/>
        <v>0</v>
      </c>
      <c r="DD102" s="11">
        <f t="shared" si="434"/>
        <v>0</v>
      </c>
      <c r="DE102" s="11">
        <f t="shared" si="434"/>
        <v>0</v>
      </c>
      <c r="DF102" s="11">
        <f t="shared" si="434"/>
        <v>0</v>
      </c>
      <c r="DG102" s="11">
        <f t="shared" si="434"/>
        <v>0</v>
      </c>
      <c r="DH102" s="11">
        <f t="shared" si="434"/>
        <v>0</v>
      </c>
      <c r="DI102" s="11">
        <f t="shared" si="434"/>
        <v>0</v>
      </c>
      <c r="DJ102" s="11">
        <f t="shared" si="434"/>
        <v>0</v>
      </c>
      <c r="DK102" s="11">
        <f t="shared" si="434"/>
        <v>0</v>
      </c>
      <c r="DL102" s="11">
        <f t="shared" si="434"/>
        <v>0</v>
      </c>
      <c r="DM102" s="11">
        <f t="shared" si="434"/>
        <v>0</v>
      </c>
      <c r="DN102" s="11">
        <f t="shared" si="434"/>
        <v>0</v>
      </c>
      <c r="DO102" s="11">
        <f t="shared" si="434"/>
        <v>0</v>
      </c>
      <c r="DP102" s="11">
        <f t="shared" si="434"/>
        <v>0</v>
      </c>
      <c r="DQ102" s="11">
        <f t="shared" si="434"/>
        <v>0</v>
      </c>
      <c r="DR102" s="11">
        <f t="shared" si="434"/>
        <v>0</v>
      </c>
      <c r="DS102" s="11">
        <f t="shared" si="434"/>
        <v>0</v>
      </c>
      <c r="DT102" s="11">
        <f t="shared" si="434"/>
        <v>0</v>
      </c>
      <c r="DU102" s="11">
        <f t="shared" si="434"/>
        <v>0</v>
      </c>
      <c r="DV102" s="11">
        <f t="shared" si="434"/>
        <v>0</v>
      </c>
      <c r="DW102" s="11">
        <f t="shared" si="434"/>
        <v>0</v>
      </c>
      <c r="DX102" s="11">
        <f t="shared" si="434"/>
        <v>0</v>
      </c>
      <c r="DY102" s="11">
        <f t="shared" si="434"/>
        <v>0</v>
      </c>
      <c r="DZ102" s="11">
        <f t="shared" si="434"/>
        <v>0</v>
      </c>
      <c r="EA102" s="11">
        <f t="shared" si="434"/>
        <v>0</v>
      </c>
      <c r="EB102" s="11">
        <f t="shared" si="434"/>
        <v>0</v>
      </c>
      <c r="EC102" s="11">
        <f t="shared" si="434"/>
        <v>0</v>
      </c>
      <c r="ED102" s="11">
        <f t="shared" si="434"/>
        <v>0</v>
      </c>
      <c r="EE102" s="11">
        <f t="shared" si="434"/>
        <v>0</v>
      </c>
      <c r="EF102" s="11">
        <f t="shared" si="434"/>
        <v>0</v>
      </c>
      <c r="EG102" s="11">
        <f t="shared" si="434"/>
        <v>0</v>
      </c>
      <c r="EH102" s="11">
        <f t="shared" si="434"/>
        <v>0</v>
      </c>
      <c r="EI102" s="11">
        <f t="shared" si="434"/>
        <v>0</v>
      </c>
      <c r="EJ102" s="11">
        <f t="shared" si="434"/>
        <v>0</v>
      </c>
      <c r="EK102" s="11">
        <f t="shared" ref="EK102:FW102" si="435">EK161</f>
        <v>0</v>
      </c>
      <c r="EL102" s="11">
        <f t="shared" si="435"/>
        <v>0</v>
      </c>
      <c r="EM102" s="11">
        <f t="shared" si="435"/>
        <v>0</v>
      </c>
      <c r="EN102" s="11">
        <f t="shared" si="435"/>
        <v>0</v>
      </c>
      <c r="EO102" s="11">
        <f t="shared" si="435"/>
        <v>0</v>
      </c>
      <c r="EP102" s="11">
        <f t="shared" si="435"/>
        <v>0</v>
      </c>
      <c r="EQ102" s="11">
        <f t="shared" si="435"/>
        <v>0</v>
      </c>
      <c r="ER102" s="11">
        <f t="shared" si="435"/>
        <v>0</v>
      </c>
      <c r="ES102" s="11">
        <f t="shared" si="435"/>
        <v>0</v>
      </c>
      <c r="ET102" s="11">
        <f t="shared" si="435"/>
        <v>0</v>
      </c>
      <c r="EU102" s="11">
        <f t="shared" si="435"/>
        <v>0</v>
      </c>
      <c r="EV102" s="11">
        <f t="shared" si="435"/>
        <v>0</v>
      </c>
      <c r="EW102" s="11">
        <f t="shared" si="435"/>
        <v>0</v>
      </c>
      <c r="EX102" s="11">
        <f t="shared" si="435"/>
        <v>0</v>
      </c>
      <c r="EY102" s="11">
        <f t="shared" si="435"/>
        <v>0</v>
      </c>
      <c r="EZ102" s="11">
        <f t="shared" si="435"/>
        <v>0</v>
      </c>
      <c r="FA102" s="11">
        <f t="shared" si="435"/>
        <v>0</v>
      </c>
      <c r="FB102" s="11">
        <f t="shared" si="435"/>
        <v>0</v>
      </c>
      <c r="FC102" s="11">
        <f t="shared" si="435"/>
        <v>0</v>
      </c>
      <c r="FD102" s="11">
        <f t="shared" si="435"/>
        <v>0</v>
      </c>
      <c r="FE102" s="11">
        <f t="shared" si="435"/>
        <v>0</v>
      </c>
      <c r="FF102" s="11">
        <f t="shared" si="435"/>
        <v>0</v>
      </c>
      <c r="FG102" s="11">
        <f t="shared" si="435"/>
        <v>0</v>
      </c>
      <c r="FH102" s="11">
        <f t="shared" si="435"/>
        <v>0</v>
      </c>
      <c r="FI102" s="11">
        <f t="shared" si="435"/>
        <v>0</v>
      </c>
      <c r="FJ102" s="11">
        <f t="shared" si="435"/>
        <v>0</v>
      </c>
      <c r="FK102" s="11">
        <f t="shared" si="435"/>
        <v>0</v>
      </c>
      <c r="FL102" s="11">
        <f t="shared" si="435"/>
        <v>0</v>
      </c>
      <c r="FM102" s="11">
        <f t="shared" si="435"/>
        <v>0</v>
      </c>
      <c r="FN102" s="11">
        <f t="shared" si="435"/>
        <v>0</v>
      </c>
      <c r="FO102" s="11">
        <f t="shared" si="435"/>
        <v>0</v>
      </c>
      <c r="FP102" s="11">
        <f t="shared" si="435"/>
        <v>0</v>
      </c>
      <c r="FQ102" s="11">
        <f t="shared" si="435"/>
        <v>0</v>
      </c>
      <c r="FR102" s="11">
        <f t="shared" si="435"/>
        <v>0</v>
      </c>
      <c r="FS102" s="11">
        <f t="shared" si="435"/>
        <v>0</v>
      </c>
      <c r="FT102" s="11">
        <f t="shared" si="435"/>
        <v>0</v>
      </c>
      <c r="FU102" s="11">
        <f t="shared" si="435"/>
        <v>0</v>
      </c>
      <c r="FV102" s="11">
        <f t="shared" si="435"/>
        <v>0</v>
      </c>
      <c r="FW102" s="11">
        <f t="shared" si="435"/>
        <v>0</v>
      </c>
    </row>
    <row r="103" spans="1:179" x14ac:dyDescent="0.35">
      <c r="C103" s="5" t="s">
        <v>134</v>
      </c>
      <c r="L103" s="11">
        <f>L99+L100-L101-L102</f>
        <v>0</v>
      </c>
      <c r="M103" s="11">
        <f t="shared" ref="M103:BX103" si="436">M99+M100-M101-M102</f>
        <v>0</v>
      </c>
      <c r="N103" s="11">
        <f t="shared" si="436"/>
        <v>0</v>
      </c>
      <c r="O103" s="11">
        <f t="shared" si="436"/>
        <v>2400000</v>
      </c>
      <c r="P103" s="11">
        <f t="shared" si="436"/>
        <v>2400000</v>
      </c>
      <c r="Q103" s="11">
        <f t="shared" si="436"/>
        <v>2400000</v>
      </c>
      <c r="R103" s="11">
        <f t="shared" si="436"/>
        <v>2400000</v>
      </c>
      <c r="S103" s="11">
        <f t="shared" si="436"/>
        <v>2400000</v>
      </c>
      <c r="T103" s="11">
        <f t="shared" si="436"/>
        <v>2400000</v>
      </c>
      <c r="U103" s="11">
        <f t="shared" si="436"/>
        <v>2400000</v>
      </c>
      <c r="V103" s="11">
        <f t="shared" si="436"/>
        <v>2400000</v>
      </c>
      <c r="W103" s="11">
        <f t="shared" si="436"/>
        <v>2400000</v>
      </c>
      <c r="X103" s="11">
        <f t="shared" si="436"/>
        <v>2400000</v>
      </c>
      <c r="Y103" s="11">
        <f t="shared" si="436"/>
        <v>2400000</v>
      </c>
      <c r="Z103" s="11">
        <f t="shared" si="436"/>
        <v>2400000</v>
      </c>
      <c r="AA103" s="11">
        <f t="shared" si="436"/>
        <v>2400000</v>
      </c>
      <c r="AB103" s="11">
        <f t="shared" si="436"/>
        <v>2400000</v>
      </c>
      <c r="AC103" s="11">
        <f t="shared" si="436"/>
        <v>2400000</v>
      </c>
      <c r="AD103" s="11">
        <f t="shared" si="436"/>
        <v>2400000</v>
      </c>
      <c r="AE103" s="11">
        <f t="shared" si="436"/>
        <v>2400000</v>
      </c>
      <c r="AF103" s="11">
        <f t="shared" si="436"/>
        <v>2400000</v>
      </c>
      <c r="AG103" s="11">
        <f t="shared" si="436"/>
        <v>2400000</v>
      </c>
      <c r="AH103" s="11">
        <f t="shared" si="436"/>
        <v>2400000</v>
      </c>
      <c r="AI103" s="11">
        <f t="shared" si="436"/>
        <v>2400000</v>
      </c>
      <c r="AJ103" s="11">
        <f t="shared" si="436"/>
        <v>2400000</v>
      </c>
      <c r="AK103" s="11">
        <f t="shared" si="436"/>
        <v>2400000</v>
      </c>
      <c r="AL103" s="11">
        <f t="shared" si="436"/>
        <v>2400000</v>
      </c>
      <c r="AM103" s="11">
        <f t="shared" si="436"/>
        <v>2400000</v>
      </c>
      <c r="AN103" s="11">
        <f t="shared" si="436"/>
        <v>2400000</v>
      </c>
      <c r="AO103" s="11">
        <f t="shared" si="436"/>
        <v>2400000</v>
      </c>
      <c r="AP103" s="11">
        <f t="shared" si="436"/>
        <v>2400000</v>
      </c>
      <c r="AQ103" s="11">
        <f t="shared" si="436"/>
        <v>2400000</v>
      </c>
      <c r="AR103" s="11">
        <f t="shared" si="436"/>
        <v>2400000</v>
      </c>
      <c r="AS103" s="11">
        <f t="shared" si="436"/>
        <v>2400000</v>
      </c>
      <c r="AT103" s="11">
        <f t="shared" si="436"/>
        <v>2400000</v>
      </c>
      <c r="AU103" s="11">
        <f t="shared" si="436"/>
        <v>2400000</v>
      </c>
      <c r="AV103" s="11">
        <f t="shared" si="436"/>
        <v>2400000</v>
      </c>
      <c r="AW103" s="11">
        <f t="shared" si="436"/>
        <v>2400000</v>
      </c>
      <c r="AX103" s="11">
        <f t="shared" si="436"/>
        <v>2400000</v>
      </c>
      <c r="AY103" s="11">
        <f t="shared" si="436"/>
        <v>2400000</v>
      </c>
      <c r="AZ103" s="11">
        <f t="shared" si="436"/>
        <v>2400000</v>
      </c>
      <c r="BA103" s="11">
        <f t="shared" si="436"/>
        <v>2400000</v>
      </c>
      <c r="BB103" s="11">
        <f t="shared" si="436"/>
        <v>2400000</v>
      </c>
      <c r="BC103" s="11">
        <f t="shared" si="436"/>
        <v>2340000</v>
      </c>
      <c r="BD103" s="11">
        <f t="shared" si="436"/>
        <v>2280000</v>
      </c>
      <c r="BE103" s="11">
        <f t="shared" si="436"/>
        <v>2220000</v>
      </c>
      <c r="BF103" s="11">
        <f t="shared" si="436"/>
        <v>2160000</v>
      </c>
      <c r="BG103" s="11">
        <f t="shared" si="436"/>
        <v>2100000</v>
      </c>
      <c r="BH103" s="11">
        <f t="shared" si="436"/>
        <v>2040000</v>
      </c>
      <c r="BI103" s="11">
        <f t="shared" si="436"/>
        <v>1980000</v>
      </c>
      <c r="BJ103" s="11">
        <f t="shared" si="436"/>
        <v>1920000</v>
      </c>
      <c r="BK103" s="11">
        <f t="shared" si="436"/>
        <v>1860000</v>
      </c>
      <c r="BL103" s="11">
        <f t="shared" si="436"/>
        <v>1800000</v>
      </c>
      <c r="BM103" s="11">
        <f t="shared" si="436"/>
        <v>1740000</v>
      </c>
      <c r="BN103" s="11">
        <f t="shared" si="436"/>
        <v>1680000</v>
      </c>
      <c r="BO103" s="11">
        <f t="shared" si="436"/>
        <v>1620000</v>
      </c>
      <c r="BP103" s="11">
        <f t="shared" si="436"/>
        <v>1560000</v>
      </c>
      <c r="BQ103" s="11">
        <f t="shared" si="436"/>
        <v>1500000</v>
      </c>
      <c r="BR103" s="11">
        <f t="shared" si="436"/>
        <v>1440000</v>
      </c>
      <c r="BS103" s="11">
        <f t="shared" si="436"/>
        <v>1380000</v>
      </c>
      <c r="BT103" s="11">
        <f t="shared" si="436"/>
        <v>1320000</v>
      </c>
      <c r="BU103" s="11">
        <f t="shared" si="436"/>
        <v>1260000</v>
      </c>
      <c r="BV103" s="11">
        <f t="shared" si="436"/>
        <v>1200000</v>
      </c>
      <c r="BW103" s="11">
        <f t="shared" si="436"/>
        <v>1140000</v>
      </c>
      <c r="BX103" s="11">
        <f t="shared" si="436"/>
        <v>1080000</v>
      </c>
      <c r="BY103" s="11">
        <f t="shared" ref="BY103:EJ103" si="437">BY99+BY100-BY101-BY102</f>
        <v>1020000</v>
      </c>
      <c r="BZ103" s="11">
        <f t="shared" si="437"/>
        <v>960000</v>
      </c>
      <c r="CA103" s="11">
        <f t="shared" si="437"/>
        <v>900000</v>
      </c>
      <c r="CB103" s="11">
        <f t="shared" si="437"/>
        <v>840000</v>
      </c>
      <c r="CC103" s="11">
        <f t="shared" si="437"/>
        <v>780000</v>
      </c>
      <c r="CD103" s="11">
        <f t="shared" si="437"/>
        <v>720000</v>
      </c>
      <c r="CE103" s="11">
        <f t="shared" si="437"/>
        <v>660000</v>
      </c>
      <c r="CF103" s="11">
        <f t="shared" si="437"/>
        <v>600000</v>
      </c>
      <c r="CG103" s="11">
        <f t="shared" si="437"/>
        <v>540000</v>
      </c>
      <c r="CH103" s="11">
        <f t="shared" si="437"/>
        <v>480000</v>
      </c>
      <c r="CI103" s="11">
        <f t="shared" si="437"/>
        <v>420000</v>
      </c>
      <c r="CJ103" s="11">
        <f t="shared" si="437"/>
        <v>360000</v>
      </c>
      <c r="CK103" s="11">
        <f t="shared" si="437"/>
        <v>300000</v>
      </c>
      <c r="CL103" s="11">
        <f t="shared" si="437"/>
        <v>240000</v>
      </c>
      <c r="CM103" s="11">
        <f t="shared" si="437"/>
        <v>180000</v>
      </c>
      <c r="CN103" s="11">
        <f t="shared" si="437"/>
        <v>120000</v>
      </c>
      <c r="CO103" s="11">
        <f t="shared" si="437"/>
        <v>60000</v>
      </c>
      <c r="CP103" s="11">
        <f t="shared" si="437"/>
        <v>0</v>
      </c>
      <c r="CQ103" s="11">
        <f t="shared" si="437"/>
        <v>0</v>
      </c>
      <c r="CR103" s="11">
        <f t="shared" si="437"/>
        <v>0</v>
      </c>
      <c r="CS103" s="11">
        <f t="shared" si="437"/>
        <v>0</v>
      </c>
      <c r="CT103" s="11">
        <f t="shared" si="437"/>
        <v>0</v>
      </c>
      <c r="CU103" s="11">
        <f t="shared" si="437"/>
        <v>0</v>
      </c>
      <c r="CV103" s="11">
        <f t="shared" si="437"/>
        <v>0</v>
      </c>
      <c r="CW103" s="11">
        <f t="shared" si="437"/>
        <v>0</v>
      </c>
      <c r="CX103" s="11">
        <f t="shared" si="437"/>
        <v>0</v>
      </c>
      <c r="CY103" s="11">
        <f t="shared" si="437"/>
        <v>0</v>
      </c>
      <c r="CZ103" s="11">
        <f t="shared" si="437"/>
        <v>0</v>
      </c>
      <c r="DA103" s="11">
        <f t="shared" si="437"/>
        <v>0</v>
      </c>
      <c r="DB103" s="11">
        <f t="shared" si="437"/>
        <v>0</v>
      </c>
      <c r="DC103" s="11">
        <f t="shared" si="437"/>
        <v>0</v>
      </c>
      <c r="DD103" s="11">
        <f t="shared" si="437"/>
        <v>0</v>
      </c>
      <c r="DE103" s="11">
        <f t="shared" si="437"/>
        <v>0</v>
      </c>
      <c r="DF103" s="11">
        <f t="shared" si="437"/>
        <v>0</v>
      </c>
      <c r="DG103" s="11">
        <f t="shared" si="437"/>
        <v>0</v>
      </c>
      <c r="DH103" s="11">
        <f t="shared" si="437"/>
        <v>0</v>
      </c>
      <c r="DI103" s="11">
        <f t="shared" si="437"/>
        <v>0</v>
      </c>
      <c r="DJ103" s="11">
        <f t="shared" si="437"/>
        <v>0</v>
      </c>
      <c r="DK103" s="11">
        <f t="shared" si="437"/>
        <v>0</v>
      </c>
      <c r="DL103" s="11">
        <f t="shared" si="437"/>
        <v>0</v>
      </c>
      <c r="DM103" s="11">
        <f t="shared" si="437"/>
        <v>0</v>
      </c>
      <c r="DN103" s="11">
        <f t="shared" si="437"/>
        <v>0</v>
      </c>
      <c r="DO103" s="11">
        <f t="shared" si="437"/>
        <v>0</v>
      </c>
      <c r="DP103" s="11">
        <f t="shared" si="437"/>
        <v>0</v>
      </c>
      <c r="DQ103" s="11">
        <f t="shared" si="437"/>
        <v>0</v>
      </c>
      <c r="DR103" s="11">
        <f t="shared" si="437"/>
        <v>0</v>
      </c>
      <c r="DS103" s="11">
        <f t="shared" si="437"/>
        <v>0</v>
      </c>
      <c r="DT103" s="11">
        <f t="shared" si="437"/>
        <v>0</v>
      </c>
      <c r="DU103" s="11">
        <f t="shared" si="437"/>
        <v>0</v>
      </c>
      <c r="DV103" s="11">
        <f t="shared" si="437"/>
        <v>0</v>
      </c>
      <c r="DW103" s="11">
        <f t="shared" si="437"/>
        <v>0</v>
      </c>
      <c r="DX103" s="11">
        <f t="shared" si="437"/>
        <v>0</v>
      </c>
      <c r="DY103" s="11">
        <f t="shared" si="437"/>
        <v>0</v>
      </c>
      <c r="DZ103" s="11">
        <f t="shared" si="437"/>
        <v>0</v>
      </c>
      <c r="EA103" s="11">
        <f t="shared" si="437"/>
        <v>0</v>
      </c>
      <c r="EB103" s="11">
        <f t="shared" si="437"/>
        <v>0</v>
      </c>
      <c r="EC103" s="11">
        <f t="shared" si="437"/>
        <v>0</v>
      </c>
      <c r="ED103" s="11">
        <f t="shared" si="437"/>
        <v>0</v>
      </c>
      <c r="EE103" s="11">
        <f t="shared" si="437"/>
        <v>0</v>
      </c>
      <c r="EF103" s="11">
        <f t="shared" si="437"/>
        <v>0</v>
      </c>
      <c r="EG103" s="11">
        <f t="shared" si="437"/>
        <v>0</v>
      </c>
      <c r="EH103" s="11">
        <f t="shared" si="437"/>
        <v>0</v>
      </c>
      <c r="EI103" s="11">
        <f t="shared" si="437"/>
        <v>0</v>
      </c>
      <c r="EJ103" s="11">
        <f t="shared" si="437"/>
        <v>0</v>
      </c>
      <c r="EK103" s="11">
        <f t="shared" ref="EK103:FW103" si="438">EK99+EK100-EK101-EK102</f>
        <v>0</v>
      </c>
      <c r="EL103" s="11">
        <f t="shared" si="438"/>
        <v>0</v>
      </c>
      <c r="EM103" s="11">
        <f t="shared" si="438"/>
        <v>0</v>
      </c>
      <c r="EN103" s="11">
        <f t="shared" si="438"/>
        <v>0</v>
      </c>
      <c r="EO103" s="11">
        <f t="shared" si="438"/>
        <v>0</v>
      </c>
      <c r="EP103" s="11">
        <f t="shared" si="438"/>
        <v>0</v>
      </c>
      <c r="EQ103" s="11">
        <f t="shared" si="438"/>
        <v>0</v>
      </c>
      <c r="ER103" s="11">
        <f t="shared" si="438"/>
        <v>0</v>
      </c>
      <c r="ES103" s="11">
        <f t="shared" si="438"/>
        <v>0</v>
      </c>
      <c r="ET103" s="11">
        <f t="shared" si="438"/>
        <v>0</v>
      </c>
      <c r="EU103" s="11">
        <f t="shared" si="438"/>
        <v>0</v>
      </c>
      <c r="EV103" s="11">
        <f t="shared" si="438"/>
        <v>0</v>
      </c>
      <c r="EW103" s="11">
        <f t="shared" si="438"/>
        <v>0</v>
      </c>
      <c r="EX103" s="11">
        <f t="shared" si="438"/>
        <v>0</v>
      </c>
      <c r="EY103" s="11">
        <f t="shared" si="438"/>
        <v>0</v>
      </c>
      <c r="EZ103" s="11">
        <f t="shared" si="438"/>
        <v>0</v>
      </c>
      <c r="FA103" s="11">
        <f t="shared" si="438"/>
        <v>0</v>
      </c>
      <c r="FB103" s="11">
        <f t="shared" si="438"/>
        <v>0</v>
      </c>
      <c r="FC103" s="11">
        <f t="shared" si="438"/>
        <v>0</v>
      </c>
      <c r="FD103" s="11">
        <f t="shared" si="438"/>
        <v>0</v>
      </c>
      <c r="FE103" s="11">
        <f t="shared" si="438"/>
        <v>0</v>
      </c>
      <c r="FF103" s="11">
        <f t="shared" si="438"/>
        <v>0</v>
      </c>
      <c r="FG103" s="11">
        <f t="shared" si="438"/>
        <v>0</v>
      </c>
      <c r="FH103" s="11">
        <f t="shared" si="438"/>
        <v>0</v>
      </c>
      <c r="FI103" s="11">
        <f t="shared" si="438"/>
        <v>0</v>
      </c>
      <c r="FJ103" s="11">
        <f t="shared" si="438"/>
        <v>0</v>
      </c>
      <c r="FK103" s="11">
        <f t="shared" si="438"/>
        <v>0</v>
      </c>
      <c r="FL103" s="11">
        <f t="shared" si="438"/>
        <v>0</v>
      </c>
      <c r="FM103" s="11">
        <f t="shared" si="438"/>
        <v>0</v>
      </c>
      <c r="FN103" s="11">
        <f t="shared" si="438"/>
        <v>0</v>
      </c>
      <c r="FO103" s="11">
        <f t="shared" si="438"/>
        <v>0</v>
      </c>
      <c r="FP103" s="11">
        <f t="shared" si="438"/>
        <v>0</v>
      </c>
      <c r="FQ103" s="11">
        <f t="shared" si="438"/>
        <v>0</v>
      </c>
      <c r="FR103" s="11">
        <f t="shared" si="438"/>
        <v>0</v>
      </c>
      <c r="FS103" s="11">
        <f t="shared" si="438"/>
        <v>0</v>
      </c>
      <c r="FT103" s="11">
        <f t="shared" si="438"/>
        <v>0</v>
      </c>
      <c r="FU103" s="11">
        <f t="shared" si="438"/>
        <v>0</v>
      </c>
      <c r="FV103" s="11">
        <f t="shared" si="438"/>
        <v>0</v>
      </c>
      <c r="FW103" s="11">
        <f t="shared" si="438"/>
        <v>0</v>
      </c>
    </row>
    <row r="105" spans="1:179" x14ac:dyDescent="0.35">
      <c r="C105" s="5" t="s">
        <v>135</v>
      </c>
      <c r="L105" s="30">
        <f>LOOKUP(L12,Assumptions!25:25,Assumptions!28:28)/L13</f>
        <v>2E-3</v>
      </c>
      <c r="M105" s="30">
        <f>LOOKUP(M12,Assumptions!25:25,Assumptions!28:28)/M13</f>
        <v>2E-3</v>
      </c>
      <c r="N105" s="30">
        <f>LOOKUP(N12,Assumptions!25:25,Assumptions!28:28)/N13</f>
        <v>2E-3</v>
      </c>
      <c r="O105" s="30">
        <f>LOOKUP(O12,Assumptions!25:25,Assumptions!28:28)/O13</f>
        <v>1.6666666666666666E-4</v>
      </c>
      <c r="P105" s="30">
        <f>LOOKUP(P12,Assumptions!25:25,Assumptions!28:28)/P13</f>
        <v>1.6666666666666666E-4</v>
      </c>
      <c r="Q105" s="30">
        <f>LOOKUP(Q12,Assumptions!25:25,Assumptions!28:28)/Q13</f>
        <v>1.6666666666666666E-4</v>
      </c>
      <c r="R105" s="30">
        <f>LOOKUP(R12,Assumptions!25:25,Assumptions!28:28)/R13</f>
        <v>1.6666666666666666E-4</v>
      </c>
      <c r="S105" s="30">
        <f>LOOKUP(S12,Assumptions!25:25,Assumptions!28:28)/S13</f>
        <v>1.6666666666666666E-4</v>
      </c>
      <c r="T105" s="30">
        <f>LOOKUP(T12,Assumptions!25:25,Assumptions!28:28)/T13</f>
        <v>1.6666666666666666E-4</v>
      </c>
      <c r="U105" s="30">
        <f>LOOKUP(U12,Assumptions!25:25,Assumptions!28:28)/U13</f>
        <v>1.6666666666666666E-4</v>
      </c>
      <c r="V105" s="30">
        <f>LOOKUP(V12,Assumptions!25:25,Assumptions!28:28)/V13</f>
        <v>1.6666666666666666E-4</v>
      </c>
      <c r="W105" s="30">
        <f>LOOKUP(W12,Assumptions!25:25,Assumptions!28:28)/W13</f>
        <v>1.6666666666666666E-4</v>
      </c>
      <c r="X105" s="30">
        <f>LOOKUP(X12,Assumptions!25:25,Assumptions!28:28)/X13</f>
        <v>1.6666666666666666E-4</v>
      </c>
      <c r="Y105" s="30">
        <f>LOOKUP(Y12,Assumptions!25:25,Assumptions!28:28)/Y13</f>
        <v>1.6666666666666666E-4</v>
      </c>
      <c r="Z105" s="30">
        <f>LOOKUP(Z12,Assumptions!25:25,Assumptions!28:28)/Z13</f>
        <v>1.6666666666666666E-4</v>
      </c>
      <c r="AA105" s="30">
        <f>LOOKUP(AA12,Assumptions!25:25,Assumptions!28:28)/AA13</f>
        <v>1.25E-3</v>
      </c>
      <c r="AB105" s="30">
        <f>LOOKUP(AB12,Assumptions!25:25,Assumptions!28:28)/AB13</f>
        <v>1.25E-3</v>
      </c>
      <c r="AC105" s="30">
        <f>LOOKUP(AC12,Assumptions!25:25,Assumptions!28:28)/AC13</f>
        <v>1.25E-3</v>
      </c>
      <c r="AD105" s="30">
        <f>LOOKUP(AD12,Assumptions!25:25,Assumptions!28:28)/AD13</f>
        <v>1.25E-3</v>
      </c>
      <c r="AE105" s="30">
        <f>LOOKUP(AE12,Assumptions!25:25,Assumptions!28:28)/AE13</f>
        <v>1.25E-3</v>
      </c>
      <c r="AF105" s="30">
        <f>LOOKUP(AF12,Assumptions!25:25,Assumptions!28:28)/AF13</f>
        <v>1.25E-3</v>
      </c>
      <c r="AG105" s="30">
        <f>LOOKUP(AG12,Assumptions!25:25,Assumptions!28:28)/AG13</f>
        <v>1.25E-3</v>
      </c>
      <c r="AH105" s="30">
        <f>LOOKUP(AH12,Assumptions!25:25,Assumptions!28:28)/AH13</f>
        <v>1.25E-3</v>
      </c>
      <c r="AI105" s="30">
        <f>LOOKUP(AI12,Assumptions!25:25,Assumptions!28:28)/AI13</f>
        <v>1.25E-3</v>
      </c>
      <c r="AJ105" s="30">
        <f>LOOKUP(AJ12,Assumptions!25:25,Assumptions!28:28)/AJ13</f>
        <v>1.25E-3</v>
      </c>
      <c r="AK105" s="30">
        <f>LOOKUP(AK12,Assumptions!25:25,Assumptions!28:28)/AK13</f>
        <v>1.25E-3</v>
      </c>
      <c r="AL105" s="30">
        <f>LOOKUP(AL12,Assumptions!25:25,Assumptions!28:28)/AL13</f>
        <v>1.25E-3</v>
      </c>
      <c r="AM105" s="30">
        <f>LOOKUP(AM12,Assumptions!25:25,Assumptions!28:28)/AM13</f>
        <v>1.25E-3</v>
      </c>
      <c r="AN105" s="30">
        <f>LOOKUP(AN12,Assumptions!25:25,Assumptions!28:28)/AN13</f>
        <v>1.25E-3</v>
      </c>
      <c r="AO105" s="30">
        <f>LOOKUP(AO12,Assumptions!25:25,Assumptions!28:28)/AO13</f>
        <v>1.25E-3</v>
      </c>
      <c r="AP105" s="30">
        <f>LOOKUP(AP12,Assumptions!25:25,Assumptions!28:28)/AP13</f>
        <v>1.25E-3</v>
      </c>
      <c r="AQ105" s="30">
        <f>LOOKUP(AQ12,Assumptions!25:25,Assumptions!28:28)/AQ13</f>
        <v>1.25E-3</v>
      </c>
      <c r="AR105" s="30">
        <f>LOOKUP(AR12,Assumptions!25:25,Assumptions!28:28)/AR13</f>
        <v>1.25E-3</v>
      </c>
      <c r="AS105" s="30">
        <f>LOOKUP(AS12,Assumptions!25:25,Assumptions!28:28)/AS13</f>
        <v>1.25E-3</v>
      </c>
      <c r="AT105" s="30">
        <f>LOOKUP(AT12,Assumptions!25:25,Assumptions!28:28)/AT13</f>
        <v>1.25E-3</v>
      </c>
      <c r="AU105" s="30">
        <f>LOOKUP(AU12,Assumptions!25:25,Assumptions!28:28)/AU13</f>
        <v>1.25E-3</v>
      </c>
      <c r="AV105" s="30">
        <f>LOOKUP(AV12,Assumptions!25:25,Assumptions!28:28)/AV13</f>
        <v>1.25E-3</v>
      </c>
      <c r="AW105" s="30">
        <f>LOOKUP(AW12,Assumptions!25:25,Assumptions!28:28)/AW13</f>
        <v>1.25E-3</v>
      </c>
      <c r="AX105" s="30">
        <f>LOOKUP(AX12,Assumptions!25:25,Assumptions!28:28)/AX13</f>
        <v>1.25E-3</v>
      </c>
      <c r="AY105" s="30">
        <f>LOOKUP(AY12,Assumptions!25:25,Assumptions!28:28)/AY13</f>
        <v>1.25E-3</v>
      </c>
      <c r="AZ105" s="30">
        <f>LOOKUP(AZ12,Assumptions!25:25,Assumptions!28:28)/AZ13</f>
        <v>1.25E-3</v>
      </c>
      <c r="BA105" s="30">
        <f>LOOKUP(BA12,Assumptions!25:25,Assumptions!28:28)/BA13</f>
        <v>1.25E-3</v>
      </c>
      <c r="BB105" s="30">
        <f>LOOKUP(BB12,Assumptions!25:25,Assumptions!28:28)/BB13</f>
        <v>1.25E-3</v>
      </c>
      <c r="BC105" s="30">
        <f>LOOKUP(BC12,Assumptions!25:25,Assumptions!28:28)/BC13</f>
        <v>3.7499999999999999E-3</v>
      </c>
      <c r="BD105" s="30">
        <f>LOOKUP(BD12,Assumptions!25:25,Assumptions!28:28)/BD13</f>
        <v>3.7499999999999999E-3</v>
      </c>
      <c r="BE105" s="30">
        <f>LOOKUP(BE12,Assumptions!25:25,Assumptions!28:28)/BE13</f>
        <v>3.7499999999999999E-3</v>
      </c>
      <c r="BF105" s="30">
        <f>LOOKUP(BF12,Assumptions!25:25,Assumptions!28:28)/BF13</f>
        <v>3.7499999999999999E-3</v>
      </c>
      <c r="BG105" s="30">
        <f>LOOKUP(BG12,Assumptions!25:25,Assumptions!28:28)/BG13</f>
        <v>3.7499999999999999E-3</v>
      </c>
      <c r="BH105" s="30">
        <f>LOOKUP(BH12,Assumptions!25:25,Assumptions!28:28)/BH13</f>
        <v>3.7499999999999999E-3</v>
      </c>
      <c r="BI105" s="30">
        <f>LOOKUP(BI12,Assumptions!25:25,Assumptions!28:28)/BI13</f>
        <v>3.7499999999999999E-3</v>
      </c>
      <c r="BJ105" s="30">
        <f>LOOKUP(BJ12,Assumptions!25:25,Assumptions!28:28)/BJ13</f>
        <v>5.0000000000000001E-3</v>
      </c>
      <c r="BK105" s="30">
        <f>LOOKUP(BK12,Assumptions!25:25,Assumptions!28:28)/BK13</f>
        <v>5.0000000000000001E-3</v>
      </c>
      <c r="BL105" s="30">
        <f>LOOKUP(BL12,Assumptions!25:25,Assumptions!28:28)/BL13</f>
        <v>5.0000000000000001E-3</v>
      </c>
      <c r="BM105" s="30">
        <f>LOOKUP(BM12,Assumptions!25:25,Assumptions!28:28)/BM13</f>
        <v>5.0000000000000001E-3</v>
      </c>
      <c r="BN105" s="30">
        <f>LOOKUP(BN12,Assumptions!25:25,Assumptions!28:28)/BN13</f>
        <v>5.0000000000000001E-3</v>
      </c>
      <c r="BO105" s="30">
        <f>LOOKUP(BO12,Assumptions!25:25,Assumptions!28:28)/BO13</f>
        <v>5.0000000000000001E-3</v>
      </c>
      <c r="BP105" s="30">
        <f>LOOKUP(BP12,Assumptions!25:25,Assumptions!28:28)/BP13</f>
        <v>5.0000000000000001E-3</v>
      </c>
      <c r="BQ105" s="30">
        <f>LOOKUP(BQ12,Assumptions!25:25,Assumptions!28:28)/BQ13</f>
        <v>5.0000000000000001E-3</v>
      </c>
      <c r="BR105" s="30">
        <f>LOOKUP(BR12,Assumptions!25:25,Assumptions!28:28)/BR13</f>
        <v>5.0000000000000001E-3</v>
      </c>
      <c r="BS105" s="30">
        <f>LOOKUP(BS12,Assumptions!25:25,Assumptions!28:28)/BS13</f>
        <v>5.0000000000000001E-3</v>
      </c>
      <c r="BT105" s="30">
        <f>LOOKUP(BT12,Assumptions!25:25,Assumptions!28:28)/BT13</f>
        <v>5.0000000000000001E-3</v>
      </c>
      <c r="BU105" s="30">
        <f>LOOKUP(BU12,Assumptions!25:25,Assumptions!28:28)/BU13</f>
        <v>5.0000000000000001E-3</v>
      </c>
      <c r="BV105" s="30">
        <f>LOOKUP(BV12,Assumptions!25:25,Assumptions!28:28)/BV13</f>
        <v>5.0000000000000001E-3</v>
      </c>
      <c r="BW105" s="30">
        <f>LOOKUP(BW12,Assumptions!25:25,Assumptions!28:28)/BW13</f>
        <v>5.0000000000000001E-3</v>
      </c>
      <c r="BX105" s="30">
        <f>LOOKUP(BX12,Assumptions!25:25,Assumptions!28:28)/BX13</f>
        <v>5.0000000000000001E-3</v>
      </c>
      <c r="BY105" s="30">
        <f>LOOKUP(BY12,Assumptions!25:25,Assumptions!28:28)/BY13</f>
        <v>5.0000000000000001E-3</v>
      </c>
      <c r="BZ105" s="30">
        <f>LOOKUP(BZ12,Assumptions!25:25,Assumptions!28:28)/BZ13</f>
        <v>6.2500000000000003E-3</v>
      </c>
      <c r="CA105" s="30">
        <f>LOOKUP(CA12,Assumptions!25:25,Assumptions!28:28)/CA13</f>
        <v>6.2500000000000003E-3</v>
      </c>
      <c r="CB105" s="30">
        <f>LOOKUP(CB12,Assumptions!25:25,Assumptions!28:28)/CB13</f>
        <v>6.2500000000000003E-3</v>
      </c>
      <c r="CC105" s="30">
        <f>LOOKUP(CC12,Assumptions!25:25,Assumptions!28:28)/CC13</f>
        <v>6.2500000000000003E-3</v>
      </c>
      <c r="CD105" s="30">
        <f>LOOKUP(CD12,Assumptions!25:25,Assumptions!28:28)/CD13</f>
        <v>6.2500000000000003E-3</v>
      </c>
      <c r="CE105" s="30">
        <f>LOOKUP(CE12,Assumptions!25:25,Assumptions!28:28)/CE13</f>
        <v>6.2500000000000003E-3</v>
      </c>
      <c r="CF105" s="30">
        <f>LOOKUP(CF12,Assumptions!25:25,Assumptions!28:28)/CF13</f>
        <v>6.2500000000000003E-3</v>
      </c>
      <c r="CG105" s="30">
        <f>LOOKUP(CG12,Assumptions!25:25,Assumptions!28:28)/CG13</f>
        <v>6.2500000000000003E-3</v>
      </c>
      <c r="CH105" s="30">
        <f>LOOKUP(CH12,Assumptions!25:25,Assumptions!28:28)/CH13</f>
        <v>6.2500000000000003E-3</v>
      </c>
      <c r="CI105" s="30">
        <f>LOOKUP(CI12,Assumptions!25:25,Assumptions!28:28)/CI13</f>
        <v>6.2500000000000003E-3</v>
      </c>
      <c r="CJ105" s="30">
        <f>LOOKUP(CJ12,Assumptions!25:25,Assumptions!28:28)/CJ13</f>
        <v>6.2500000000000003E-3</v>
      </c>
      <c r="CK105" s="30">
        <f>LOOKUP(CK12,Assumptions!25:25,Assumptions!28:28)/CK13</f>
        <v>6.2500000000000003E-3</v>
      </c>
      <c r="CL105" s="30">
        <f>LOOKUP(CL12,Assumptions!25:25,Assumptions!28:28)/CL13</f>
        <v>6.2500000000000003E-3</v>
      </c>
      <c r="CM105" s="30">
        <f>LOOKUP(CM12,Assumptions!25:25,Assumptions!28:28)/CM13</f>
        <v>6.2500000000000003E-3</v>
      </c>
      <c r="CN105" s="30">
        <f>LOOKUP(CN12,Assumptions!25:25,Assumptions!28:28)/CN13</f>
        <v>6.2500000000000003E-3</v>
      </c>
      <c r="CO105" s="30">
        <f>LOOKUP(CO12,Assumptions!25:25,Assumptions!28:28)/CO13</f>
        <v>6.2500000000000003E-3</v>
      </c>
      <c r="CP105" s="30">
        <f>LOOKUP(CP12,Assumptions!25:25,Assumptions!28:28)/CP13</f>
        <v>7.4999999999999997E-3</v>
      </c>
      <c r="CQ105" s="30">
        <f>LOOKUP(CQ12,Assumptions!25:25,Assumptions!28:28)/CQ13</f>
        <v>7.4999999999999997E-3</v>
      </c>
      <c r="CR105" s="30">
        <f>LOOKUP(CR12,Assumptions!25:25,Assumptions!28:28)/CR13</f>
        <v>7.4999999999999997E-3</v>
      </c>
      <c r="CS105" s="30">
        <f>LOOKUP(CS12,Assumptions!25:25,Assumptions!28:28)/CS13</f>
        <v>7.4999999999999997E-3</v>
      </c>
      <c r="CT105" s="30">
        <f>LOOKUP(CT12,Assumptions!25:25,Assumptions!28:28)/CT13</f>
        <v>7.4999999999999997E-3</v>
      </c>
      <c r="CU105" s="30">
        <f>LOOKUP(CU12,Assumptions!25:25,Assumptions!28:28)/CU13</f>
        <v>7.4999999999999997E-3</v>
      </c>
      <c r="CV105" s="30">
        <f>LOOKUP(CV12,Assumptions!25:25,Assumptions!28:28)/CV13</f>
        <v>7.4999999999999997E-3</v>
      </c>
      <c r="CW105" s="30">
        <f>LOOKUP(CW12,Assumptions!25:25,Assumptions!28:28)/CW13</f>
        <v>7.4999999999999997E-3</v>
      </c>
      <c r="CX105" s="30">
        <f>LOOKUP(CX12,Assumptions!25:25,Assumptions!28:28)/CX13</f>
        <v>7.4999999999999997E-3</v>
      </c>
      <c r="CY105" s="30">
        <f>LOOKUP(CY12,Assumptions!25:25,Assumptions!28:28)/CY13</f>
        <v>7.4999999999999997E-3</v>
      </c>
      <c r="CZ105" s="30">
        <f>LOOKUP(CZ12,Assumptions!25:25,Assumptions!28:28)/CZ13</f>
        <v>7.4999999999999997E-3</v>
      </c>
      <c r="DA105" s="30">
        <f>LOOKUP(DA12,Assumptions!25:25,Assumptions!28:28)/DA13</f>
        <v>7.4999999999999997E-3</v>
      </c>
      <c r="DB105" s="30">
        <f>LOOKUP(DB12,Assumptions!25:25,Assumptions!28:28)/DB13</f>
        <v>7.4999999999999997E-3</v>
      </c>
      <c r="DC105" s="30">
        <f>LOOKUP(DC12,Assumptions!25:25,Assumptions!28:28)/DC13</f>
        <v>7.4999999999999997E-3</v>
      </c>
      <c r="DD105" s="30">
        <f>LOOKUP(DD12,Assumptions!25:25,Assumptions!28:28)/DD13</f>
        <v>7.4999999999999997E-3</v>
      </c>
      <c r="DE105" s="30">
        <f>LOOKUP(DE12,Assumptions!25:25,Assumptions!28:28)/DE13</f>
        <v>7.4999999999999997E-3</v>
      </c>
      <c r="DF105" s="30">
        <f>LOOKUP(DF12,Assumptions!25:25,Assumptions!28:28)/DF13</f>
        <v>7.4999999999999997E-3</v>
      </c>
      <c r="DG105" s="30">
        <f>LOOKUP(DG12,Assumptions!25:25,Assumptions!28:28)/DG13</f>
        <v>7.4999999999999997E-3</v>
      </c>
      <c r="DH105" s="30">
        <f>LOOKUP(DH12,Assumptions!25:25,Assumptions!28:28)/DH13</f>
        <v>7.4999999999999997E-3</v>
      </c>
      <c r="DI105" s="30">
        <f>LOOKUP(DI12,Assumptions!25:25,Assumptions!28:28)/DI13</f>
        <v>7.4999999999999997E-3</v>
      </c>
      <c r="DJ105" s="30">
        <f>LOOKUP(DJ12,Assumptions!25:25,Assumptions!28:28)/DJ13</f>
        <v>7.4999999999999997E-3</v>
      </c>
      <c r="DK105" s="30">
        <f>LOOKUP(DK12,Assumptions!25:25,Assumptions!28:28)/DK13</f>
        <v>7.4999999999999997E-3</v>
      </c>
      <c r="DL105" s="30">
        <f>LOOKUP(DL12,Assumptions!25:25,Assumptions!28:28)/DL13</f>
        <v>7.4999999999999997E-3</v>
      </c>
      <c r="DM105" s="30">
        <f>LOOKUP(DM12,Assumptions!25:25,Assumptions!28:28)/DM13</f>
        <v>7.4999999999999997E-3</v>
      </c>
      <c r="DN105" s="30">
        <f>LOOKUP(DN12,Assumptions!25:25,Assumptions!28:28)/DN13</f>
        <v>7.4999999999999997E-3</v>
      </c>
      <c r="DO105" s="30">
        <f>LOOKUP(DO12,Assumptions!25:25,Assumptions!28:28)/DO13</f>
        <v>7.4999999999999997E-3</v>
      </c>
      <c r="DP105" s="30">
        <f>LOOKUP(DP12,Assumptions!25:25,Assumptions!28:28)/DP13</f>
        <v>7.4999999999999997E-3</v>
      </c>
      <c r="DQ105" s="30">
        <f>LOOKUP(DQ12,Assumptions!25:25,Assumptions!28:28)/DQ13</f>
        <v>7.4999999999999997E-3</v>
      </c>
      <c r="DR105" s="30">
        <f>LOOKUP(DR12,Assumptions!25:25,Assumptions!28:28)/DR13</f>
        <v>7.4999999999999997E-3</v>
      </c>
      <c r="DS105" s="30">
        <f>LOOKUP(DS12,Assumptions!25:25,Assumptions!28:28)/DS13</f>
        <v>7.4999999999999997E-3</v>
      </c>
      <c r="DT105" s="30">
        <f>LOOKUP(DT12,Assumptions!25:25,Assumptions!28:28)/DT13</f>
        <v>7.4999999999999997E-3</v>
      </c>
      <c r="DU105" s="30">
        <f>LOOKUP(DU12,Assumptions!25:25,Assumptions!28:28)/DU13</f>
        <v>7.4999999999999997E-3</v>
      </c>
      <c r="DV105" s="30">
        <f>LOOKUP(DV12,Assumptions!25:25,Assumptions!28:28)/DV13</f>
        <v>7.4999999999999997E-3</v>
      </c>
      <c r="DW105" s="30">
        <f>LOOKUP(DW12,Assumptions!25:25,Assumptions!28:28)/DW13</f>
        <v>7.4999999999999997E-3</v>
      </c>
      <c r="DX105" s="30">
        <f>LOOKUP(DX12,Assumptions!25:25,Assumptions!28:28)/DX13</f>
        <v>7.4999999999999997E-3</v>
      </c>
      <c r="DY105" s="30">
        <f>LOOKUP(DY12,Assumptions!25:25,Assumptions!28:28)/DY13</f>
        <v>7.4999999999999997E-3</v>
      </c>
      <c r="DZ105" s="30">
        <f>LOOKUP(DZ12,Assumptions!25:25,Assumptions!28:28)/DZ13</f>
        <v>7.4999999999999997E-3</v>
      </c>
      <c r="EA105" s="30">
        <f>LOOKUP(EA12,Assumptions!25:25,Assumptions!28:28)/EA13</f>
        <v>7.4999999999999997E-3</v>
      </c>
      <c r="EB105" s="30">
        <f>LOOKUP(EB12,Assumptions!25:25,Assumptions!28:28)/EB13</f>
        <v>7.4999999999999997E-3</v>
      </c>
      <c r="EC105" s="30">
        <f>LOOKUP(EC12,Assumptions!25:25,Assumptions!28:28)/EC13</f>
        <v>7.4999999999999997E-3</v>
      </c>
      <c r="ED105" s="30">
        <f>LOOKUP(ED12,Assumptions!25:25,Assumptions!28:28)/ED13</f>
        <v>7.4999999999999997E-3</v>
      </c>
      <c r="EE105" s="30">
        <f>LOOKUP(EE12,Assumptions!25:25,Assumptions!28:28)/EE13</f>
        <v>7.4999999999999997E-3</v>
      </c>
      <c r="EF105" s="30">
        <f>LOOKUP(EF12,Assumptions!25:25,Assumptions!28:28)/EF13</f>
        <v>7.4999999999999997E-3</v>
      </c>
      <c r="EG105" s="30">
        <f>LOOKUP(EG12,Assumptions!25:25,Assumptions!28:28)/EG13</f>
        <v>7.4999999999999997E-3</v>
      </c>
      <c r="EH105" s="30">
        <f>LOOKUP(EH12,Assumptions!25:25,Assumptions!28:28)/EH13</f>
        <v>7.4999999999999997E-3</v>
      </c>
      <c r="EI105" s="30">
        <f>LOOKUP(EI12,Assumptions!25:25,Assumptions!28:28)/EI13</f>
        <v>7.4999999999999997E-3</v>
      </c>
      <c r="EJ105" s="30">
        <f>LOOKUP(EJ12,Assumptions!25:25,Assumptions!28:28)/EJ13</f>
        <v>7.4999999999999997E-3</v>
      </c>
      <c r="EK105" s="30">
        <f>LOOKUP(EK12,Assumptions!25:25,Assumptions!28:28)/EK13</f>
        <v>7.4999999999999997E-3</v>
      </c>
      <c r="EL105" s="30">
        <f>LOOKUP(EL12,Assumptions!25:25,Assumptions!28:28)/EL13</f>
        <v>7.4999999999999997E-3</v>
      </c>
      <c r="EM105" s="30">
        <f>LOOKUP(EM12,Assumptions!25:25,Assumptions!28:28)/EM13</f>
        <v>7.4999999999999997E-3</v>
      </c>
      <c r="EN105" s="30">
        <f>LOOKUP(EN12,Assumptions!25:25,Assumptions!28:28)/EN13</f>
        <v>7.4999999999999997E-3</v>
      </c>
      <c r="EO105" s="30">
        <f>LOOKUP(EO12,Assumptions!25:25,Assumptions!28:28)/EO13</f>
        <v>7.4999999999999997E-3</v>
      </c>
      <c r="EP105" s="30">
        <f>LOOKUP(EP12,Assumptions!25:25,Assumptions!28:28)/EP13</f>
        <v>7.4999999999999997E-3</v>
      </c>
      <c r="EQ105" s="30">
        <f>LOOKUP(EQ12,Assumptions!25:25,Assumptions!28:28)/EQ13</f>
        <v>7.4999999999999997E-3</v>
      </c>
      <c r="ER105" s="30">
        <f>LOOKUP(ER12,Assumptions!25:25,Assumptions!28:28)/ER13</f>
        <v>7.4999999999999997E-3</v>
      </c>
      <c r="ES105" s="30">
        <f>LOOKUP(ES12,Assumptions!25:25,Assumptions!28:28)/ES13</f>
        <v>7.4999999999999997E-3</v>
      </c>
      <c r="ET105" s="30">
        <f>LOOKUP(ET12,Assumptions!25:25,Assumptions!28:28)/ET13</f>
        <v>7.4999999999999997E-3</v>
      </c>
      <c r="EU105" s="30">
        <f>LOOKUP(EU12,Assumptions!25:25,Assumptions!28:28)/EU13</f>
        <v>7.4999999999999997E-3</v>
      </c>
      <c r="EV105" s="30">
        <f>LOOKUP(EV12,Assumptions!25:25,Assumptions!28:28)/EV13</f>
        <v>7.4999999999999997E-3</v>
      </c>
      <c r="EW105" s="30">
        <f>LOOKUP(EW12,Assumptions!25:25,Assumptions!28:28)/EW13</f>
        <v>7.4999999999999997E-3</v>
      </c>
      <c r="EX105" s="30">
        <f>LOOKUP(EX12,Assumptions!25:25,Assumptions!28:28)/EX13</f>
        <v>7.4999999999999997E-3</v>
      </c>
      <c r="EY105" s="30">
        <f>LOOKUP(EY12,Assumptions!25:25,Assumptions!28:28)/EY13</f>
        <v>0.03</v>
      </c>
      <c r="EZ105" s="30">
        <f>LOOKUP(EZ12,Assumptions!25:25,Assumptions!28:28)/EZ13</f>
        <v>0.03</v>
      </c>
      <c r="FA105" s="30">
        <f>LOOKUP(FA12,Assumptions!25:25,Assumptions!28:28)/FA13</f>
        <v>0.03</v>
      </c>
      <c r="FB105" s="30">
        <f>LOOKUP(FB12,Assumptions!25:25,Assumptions!28:28)/FB13</f>
        <v>0.03</v>
      </c>
      <c r="FC105" s="30">
        <f>LOOKUP(FC12,Assumptions!25:25,Assumptions!28:28)/FC13</f>
        <v>0.03</v>
      </c>
      <c r="FD105" s="30">
        <f>LOOKUP(FD12,Assumptions!25:25,Assumptions!28:28)/FD13</f>
        <v>0.03</v>
      </c>
      <c r="FE105" s="30">
        <f>LOOKUP(FE12,Assumptions!25:25,Assumptions!28:28)/FE13</f>
        <v>0.03</v>
      </c>
      <c r="FF105" s="30">
        <f>LOOKUP(FF12,Assumptions!25:25,Assumptions!28:28)/FF13</f>
        <v>0.03</v>
      </c>
      <c r="FG105" s="30">
        <f>LOOKUP(FG12,Assumptions!25:25,Assumptions!28:28)/FG13</f>
        <v>0.03</v>
      </c>
      <c r="FH105" s="30">
        <f>LOOKUP(FH12,Assumptions!25:25,Assumptions!28:28)/FH13</f>
        <v>0.03</v>
      </c>
      <c r="FI105" s="30">
        <f>LOOKUP(FI12,Assumptions!25:25,Assumptions!28:28)/FI13</f>
        <v>0.03</v>
      </c>
      <c r="FJ105" s="30">
        <f>LOOKUP(FJ12,Assumptions!25:25,Assumptions!28:28)/FJ13</f>
        <v>0.03</v>
      </c>
      <c r="FK105" s="30">
        <f>LOOKUP(FK12,Assumptions!25:25,Assumptions!28:28)/FK13</f>
        <v>0.03</v>
      </c>
      <c r="FL105" s="30">
        <f>LOOKUP(FL12,Assumptions!25:25,Assumptions!28:28)/FL13</f>
        <v>0.03</v>
      </c>
      <c r="FM105" s="30">
        <f>LOOKUP(FM12,Assumptions!25:25,Assumptions!28:28)/FM13</f>
        <v>0.03</v>
      </c>
      <c r="FN105" s="30">
        <f>LOOKUP(FN12,Assumptions!25:25,Assumptions!28:28)/FN13</f>
        <v>0.03</v>
      </c>
      <c r="FO105" s="30">
        <f>LOOKUP(FO12,Assumptions!25:25,Assumptions!28:28)/FO13</f>
        <v>0.03</v>
      </c>
      <c r="FP105" s="30">
        <f>LOOKUP(FP12,Assumptions!25:25,Assumptions!28:28)/FP13</f>
        <v>0.03</v>
      </c>
      <c r="FQ105" s="30">
        <f>LOOKUP(FQ12,Assumptions!25:25,Assumptions!28:28)/FQ13</f>
        <v>0.03</v>
      </c>
      <c r="FR105" s="30">
        <f>LOOKUP(FR12,Assumptions!25:25,Assumptions!28:28)/FR13</f>
        <v>0.03</v>
      </c>
      <c r="FS105" s="30">
        <f>LOOKUP(FS12,Assumptions!25:25,Assumptions!28:28)/FS13</f>
        <v>0.03</v>
      </c>
      <c r="FT105" s="30">
        <f>LOOKUP(FT12,Assumptions!25:25,Assumptions!28:28)/FT13</f>
        <v>0.03</v>
      </c>
      <c r="FU105" s="30">
        <f>LOOKUP(FU12,Assumptions!25:25,Assumptions!28:28)/FU13</f>
        <v>0.03</v>
      </c>
      <c r="FV105" s="30">
        <f>LOOKUP(FV12,Assumptions!25:25,Assumptions!28:28)/FV13</f>
        <v>0.03</v>
      </c>
      <c r="FW105" s="30">
        <f>LOOKUP(FW12,Assumptions!25:25,Assumptions!28:28)/FW13</f>
        <v>0.03</v>
      </c>
    </row>
    <row r="106" spans="1:179" x14ac:dyDescent="0.35">
      <c r="C106" s="5" t="s">
        <v>11</v>
      </c>
      <c r="H106" s="30">
        <f>Assumptions!G53/4</f>
        <v>3.7499999999999999E-3</v>
      </c>
      <c r="L106" s="10">
        <f>$H$106</f>
        <v>3.7499999999999999E-3</v>
      </c>
      <c r="M106" s="10">
        <f t="shared" ref="M106:BX106" si="439">$H$106</f>
        <v>3.7499999999999999E-3</v>
      </c>
      <c r="N106" s="10">
        <f t="shared" si="439"/>
        <v>3.7499999999999999E-3</v>
      </c>
      <c r="O106" s="10">
        <f t="shared" si="439"/>
        <v>3.7499999999999999E-3</v>
      </c>
      <c r="P106" s="10">
        <f t="shared" si="439"/>
        <v>3.7499999999999999E-3</v>
      </c>
      <c r="Q106" s="10">
        <f t="shared" si="439"/>
        <v>3.7499999999999999E-3</v>
      </c>
      <c r="R106" s="10">
        <f t="shared" si="439"/>
        <v>3.7499999999999999E-3</v>
      </c>
      <c r="S106" s="10">
        <f t="shared" si="439"/>
        <v>3.7499999999999999E-3</v>
      </c>
      <c r="T106" s="10">
        <f t="shared" si="439"/>
        <v>3.7499999999999999E-3</v>
      </c>
      <c r="U106" s="10">
        <f t="shared" si="439"/>
        <v>3.7499999999999999E-3</v>
      </c>
      <c r="V106" s="10">
        <f t="shared" si="439"/>
        <v>3.7499999999999999E-3</v>
      </c>
      <c r="W106" s="10">
        <f t="shared" si="439"/>
        <v>3.7499999999999999E-3</v>
      </c>
      <c r="X106" s="10">
        <f t="shared" si="439"/>
        <v>3.7499999999999999E-3</v>
      </c>
      <c r="Y106" s="10">
        <f t="shared" si="439"/>
        <v>3.7499999999999999E-3</v>
      </c>
      <c r="Z106" s="10">
        <f t="shared" si="439"/>
        <v>3.7499999999999999E-3</v>
      </c>
      <c r="AA106" s="10">
        <f t="shared" si="439"/>
        <v>3.7499999999999999E-3</v>
      </c>
      <c r="AB106" s="10">
        <f t="shared" si="439"/>
        <v>3.7499999999999999E-3</v>
      </c>
      <c r="AC106" s="10">
        <f t="shared" si="439"/>
        <v>3.7499999999999999E-3</v>
      </c>
      <c r="AD106" s="10">
        <f t="shared" si="439"/>
        <v>3.7499999999999999E-3</v>
      </c>
      <c r="AE106" s="10">
        <f t="shared" si="439"/>
        <v>3.7499999999999999E-3</v>
      </c>
      <c r="AF106" s="10">
        <f t="shared" si="439"/>
        <v>3.7499999999999999E-3</v>
      </c>
      <c r="AG106" s="10">
        <f t="shared" si="439"/>
        <v>3.7499999999999999E-3</v>
      </c>
      <c r="AH106" s="10">
        <f t="shared" si="439"/>
        <v>3.7499999999999999E-3</v>
      </c>
      <c r="AI106" s="10">
        <f t="shared" si="439"/>
        <v>3.7499999999999999E-3</v>
      </c>
      <c r="AJ106" s="10">
        <f t="shared" si="439"/>
        <v>3.7499999999999999E-3</v>
      </c>
      <c r="AK106" s="10">
        <f t="shared" si="439"/>
        <v>3.7499999999999999E-3</v>
      </c>
      <c r="AL106" s="10">
        <f t="shared" si="439"/>
        <v>3.7499999999999999E-3</v>
      </c>
      <c r="AM106" s="10">
        <f t="shared" si="439"/>
        <v>3.7499999999999999E-3</v>
      </c>
      <c r="AN106" s="10">
        <f t="shared" si="439"/>
        <v>3.7499999999999999E-3</v>
      </c>
      <c r="AO106" s="10">
        <f t="shared" si="439"/>
        <v>3.7499999999999999E-3</v>
      </c>
      <c r="AP106" s="10">
        <f t="shared" si="439"/>
        <v>3.7499999999999999E-3</v>
      </c>
      <c r="AQ106" s="10">
        <f t="shared" si="439"/>
        <v>3.7499999999999999E-3</v>
      </c>
      <c r="AR106" s="10">
        <f t="shared" si="439"/>
        <v>3.7499999999999999E-3</v>
      </c>
      <c r="AS106" s="10">
        <f t="shared" si="439"/>
        <v>3.7499999999999999E-3</v>
      </c>
      <c r="AT106" s="10">
        <f t="shared" si="439"/>
        <v>3.7499999999999999E-3</v>
      </c>
      <c r="AU106" s="10">
        <f t="shared" si="439"/>
        <v>3.7499999999999999E-3</v>
      </c>
      <c r="AV106" s="10">
        <f t="shared" si="439"/>
        <v>3.7499999999999999E-3</v>
      </c>
      <c r="AW106" s="10">
        <f t="shared" si="439"/>
        <v>3.7499999999999999E-3</v>
      </c>
      <c r="AX106" s="10">
        <f t="shared" si="439"/>
        <v>3.7499999999999999E-3</v>
      </c>
      <c r="AY106" s="10">
        <f t="shared" si="439"/>
        <v>3.7499999999999999E-3</v>
      </c>
      <c r="AZ106" s="10">
        <f t="shared" si="439"/>
        <v>3.7499999999999999E-3</v>
      </c>
      <c r="BA106" s="10">
        <f t="shared" si="439"/>
        <v>3.7499999999999999E-3</v>
      </c>
      <c r="BB106" s="10">
        <f t="shared" si="439"/>
        <v>3.7499999999999999E-3</v>
      </c>
      <c r="BC106" s="10">
        <f t="shared" si="439"/>
        <v>3.7499999999999999E-3</v>
      </c>
      <c r="BD106" s="10">
        <f t="shared" si="439"/>
        <v>3.7499999999999999E-3</v>
      </c>
      <c r="BE106" s="10">
        <f t="shared" si="439"/>
        <v>3.7499999999999999E-3</v>
      </c>
      <c r="BF106" s="10">
        <f t="shared" si="439"/>
        <v>3.7499999999999999E-3</v>
      </c>
      <c r="BG106" s="10">
        <f t="shared" si="439"/>
        <v>3.7499999999999999E-3</v>
      </c>
      <c r="BH106" s="10">
        <f t="shared" si="439"/>
        <v>3.7499999999999999E-3</v>
      </c>
      <c r="BI106" s="10">
        <f t="shared" si="439"/>
        <v>3.7499999999999999E-3</v>
      </c>
      <c r="BJ106" s="10">
        <f t="shared" si="439"/>
        <v>3.7499999999999999E-3</v>
      </c>
      <c r="BK106" s="10">
        <f t="shared" si="439"/>
        <v>3.7499999999999999E-3</v>
      </c>
      <c r="BL106" s="10">
        <f t="shared" si="439"/>
        <v>3.7499999999999999E-3</v>
      </c>
      <c r="BM106" s="10">
        <f t="shared" si="439"/>
        <v>3.7499999999999999E-3</v>
      </c>
      <c r="BN106" s="10">
        <f t="shared" si="439"/>
        <v>3.7499999999999999E-3</v>
      </c>
      <c r="BO106" s="10">
        <f t="shared" si="439"/>
        <v>3.7499999999999999E-3</v>
      </c>
      <c r="BP106" s="10">
        <f t="shared" si="439"/>
        <v>3.7499999999999999E-3</v>
      </c>
      <c r="BQ106" s="10">
        <f t="shared" si="439"/>
        <v>3.7499999999999999E-3</v>
      </c>
      <c r="BR106" s="10">
        <f t="shared" si="439"/>
        <v>3.7499999999999999E-3</v>
      </c>
      <c r="BS106" s="10">
        <f t="shared" si="439"/>
        <v>3.7499999999999999E-3</v>
      </c>
      <c r="BT106" s="10">
        <f t="shared" si="439"/>
        <v>3.7499999999999999E-3</v>
      </c>
      <c r="BU106" s="10">
        <f t="shared" si="439"/>
        <v>3.7499999999999999E-3</v>
      </c>
      <c r="BV106" s="10">
        <f t="shared" si="439"/>
        <v>3.7499999999999999E-3</v>
      </c>
      <c r="BW106" s="10">
        <f t="shared" si="439"/>
        <v>3.7499999999999999E-3</v>
      </c>
      <c r="BX106" s="10">
        <f t="shared" si="439"/>
        <v>3.7499999999999999E-3</v>
      </c>
      <c r="BY106" s="10">
        <f t="shared" ref="BY106:EJ106" si="440">$H$106</f>
        <v>3.7499999999999999E-3</v>
      </c>
      <c r="BZ106" s="10">
        <f t="shared" si="440"/>
        <v>3.7499999999999999E-3</v>
      </c>
      <c r="CA106" s="10">
        <f t="shared" si="440"/>
        <v>3.7499999999999999E-3</v>
      </c>
      <c r="CB106" s="10">
        <f t="shared" si="440"/>
        <v>3.7499999999999999E-3</v>
      </c>
      <c r="CC106" s="10">
        <f t="shared" si="440"/>
        <v>3.7499999999999999E-3</v>
      </c>
      <c r="CD106" s="10">
        <f t="shared" si="440"/>
        <v>3.7499999999999999E-3</v>
      </c>
      <c r="CE106" s="10">
        <f t="shared" si="440"/>
        <v>3.7499999999999999E-3</v>
      </c>
      <c r="CF106" s="10">
        <f t="shared" si="440"/>
        <v>3.7499999999999999E-3</v>
      </c>
      <c r="CG106" s="10">
        <f t="shared" si="440"/>
        <v>3.7499999999999999E-3</v>
      </c>
      <c r="CH106" s="10">
        <f t="shared" si="440"/>
        <v>3.7499999999999999E-3</v>
      </c>
      <c r="CI106" s="10">
        <f t="shared" si="440"/>
        <v>3.7499999999999999E-3</v>
      </c>
      <c r="CJ106" s="10">
        <f t="shared" si="440"/>
        <v>3.7499999999999999E-3</v>
      </c>
      <c r="CK106" s="10">
        <f t="shared" si="440"/>
        <v>3.7499999999999999E-3</v>
      </c>
      <c r="CL106" s="10">
        <f t="shared" si="440"/>
        <v>3.7499999999999999E-3</v>
      </c>
      <c r="CM106" s="10">
        <f t="shared" si="440"/>
        <v>3.7499999999999999E-3</v>
      </c>
      <c r="CN106" s="10">
        <f t="shared" si="440"/>
        <v>3.7499999999999999E-3</v>
      </c>
      <c r="CO106" s="10">
        <f t="shared" si="440"/>
        <v>3.7499999999999999E-3</v>
      </c>
      <c r="CP106" s="10">
        <f t="shared" si="440"/>
        <v>3.7499999999999999E-3</v>
      </c>
      <c r="CQ106" s="10">
        <f t="shared" si="440"/>
        <v>3.7499999999999999E-3</v>
      </c>
      <c r="CR106" s="10">
        <f t="shared" si="440"/>
        <v>3.7499999999999999E-3</v>
      </c>
      <c r="CS106" s="10">
        <f t="shared" si="440"/>
        <v>3.7499999999999999E-3</v>
      </c>
      <c r="CT106" s="10">
        <f t="shared" si="440"/>
        <v>3.7499999999999999E-3</v>
      </c>
      <c r="CU106" s="10">
        <f t="shared" si="440"/>
        <v>3.7499999999999999E-3</v>
      </c>
      <c r="CV106" s="10">
        <f t="shared" si="440"/>
        <v>3.7499999999999999E-3</v>
      </c>
      <c r="CW106" s="10">
        <f t="shared" si="440"/>
        <v>3.7499999999999999E-3</v>
      </c>
      <c r="CX106" s="10">
        <f t="shared" si="440"/>
        <v>3.7499999999999999E-3</v>
      </c>
      <c r="CY106" s="10">
        <f t="shared" si="440"/>
        <v>3.7499999999999999E-3</v>
      </c>
      <c r="CZ106" s="10">
        <f t="shared" si="440"/>
        <v>3.7499999999999999E-3</v>
      </c>
      <c r="DA106" s="10">
        <f t="shared" si="440"/>
        <v>3.7499999999999999E-3</v>
      </c>
      <c r="DB106" s="10">
        <f t="shared" si="440"/>
        <v>3.7499999999999999E-3</v>
      </c>
      <c r="DC106" s="10">
        <f t="shared" si="440"/>
        <v>3.7499999999999999E-3</v>
      </c>
      <c r="DD106" s="10">
        <f t="shared" si="440"/>
        <v>3.7499999999999999E-3</v>
      </c>
      <c r="DE106" s="10">
        <f t="shared" si="440"/>
        <v>3.7499999999999999E-3</v>
      </c>
      <c r="DF106" s="10">
        <f t="shared" si="440"/>
        <v>3.7499999999999999E-3</v>
      </c>
      <c r="DG106" s="10">
        <f t="shared" si="440"/>
        <v>3.7499999999999999E-3</v>
      </c>
      <c r="DH106" s="10">
        <f t="shared" si="440"/>
        <v>3.7499999999999999E-3</v>
      </c>
      <c r="DI106" s="10">
        <f t="shared" si="440"/>
        <v>3.7499999999999999E-3</v>
      </c>
      <c r="DJ106" s="10">
        <f t="shared" si="440"/>
        <v>3.7499999999999999E-3</v>
      </c>
      <c r="DK106" s="10">
        <f t="shared" si="440"/>
        <v>3.7499999999999999E-3</v>
      </c>
      <c r="DL106" s="10">
        <f t="shared" si="440"/>
        <v>3.7499999999999999E-3</v>
      </c>
      <c r="DM106" s="10">
        <f t="shared" si="440"/>
        <v>3.7499999999999999E-3</v>
      </c>
      <c r="DN106" s="10">
        <f t="shared" si="440"/>
        <v>3.7499999999999999E-3</v>
      </c>
      <c r="DO106" s="10">
        <f t="shared" si="440"/>
        <v>3.7499999999999999E-3</v>
      </c>
      <c r="DP106" s="10">
        <f t="shared" si="440"/>
        <v>3.7499999999999999E-3</v>
      </c>
      <c r="DQ106" s="10">
        <f t="shared" si="440"/>
        <v>3.7499999999999999E-3</v>
      </c>
      <c r="DR106" s="10">
        <f t="shared" si="440"/>
        <v>3.7499999999999999E-3</v>
      </c>
      <c r="DS106" s="10">
        <f t="shared" si="440"/>
        <v>3.7499999999999999E-3</v>
      </c>
      <c r="DT106" s="10">
        <f t="shared" si="440"/>
        <v>3.7499999999999999E-3</v>
      </c>
      <c r="DU106" s="10">
        <f t="shared" si="440"/>
        <v>3.7499999999999999E-3</v>
      </c>
      <c r="DV106" s="10">
        <f t="shared" si="440"/>
        <v>3.7499999999999999E-3</v>
      </c>
      <c r="DW106" s="10">
        <f t="shared" si="440"/>
        <v>3.7499999999999999E-3</v>
      </c>
      <c r="DX106" s="10">
        <f t="shared" si="440"/>
        <v>3.7499999999999999E-3</v>
      </c>
      <c r="DY106" s="10">
        <f t="shared" si="440"/>
        <v>3.7499999999999999E-3</v>
      </c>
      <c r="DZ106" s="10">
        <f t="shared" si="440"/>
        <v>3.7499999999999999E-3</v>
      </c>
      <c r="EA106" s="10">
        <f t="shared" si="440"/>
        <v>3.7499999999999999E-3</v>
      </c>
      <c r="EB106" s="10">
        <f t="shared" si="440"/>
        <v>3.7499999999999999E-3</v>
      </c>
      <c r="EC106" s="10">
        <f t="shared" si="440"/>
        <v>3.7499999999999999E-3</v>
      </c>
      <c r="ED106" s="10">
        <f t="shared" si="440"/>
        <v>3.7499999999999999E-3</v>
      </c>
      <c r="EE106" s="10">
        <f t="shared" si="440"/>
        <v>3.7499999999999999E-3</v>
      </c>
      <c r="EF106" s="10">
        <f t="shared" si="440"/>
        <v>3.7499999999999999E-3</v>
      </c>
      <c r="EG106" s="10">
        <f t="shared" si="440"/>
        <v>3.7499999999999999E-3</v>
      </c>
      <c r="EH106" s="10">
        <f t="shared" si="440"/>
        <v>3.7499999999999999E-3</v>
      </c>
      <c r="EI106" s="10">
        <f t="shared" si="440"/>
        <v>3.7499999999999999E-3</v>
      </c>
      <c r="EJ106" s="10">
        <f t="shared" si="440"/>
        <v>3.7499999999999999E-3</v>
      </c>
      <c r="EK106" s="10">
        <f t="shared" ref="EK106:FW106" si="441">$H$106</f>
        <v>3.7499999999999999E-3</v>
      </c>
      <c r="EL106" s="10">
        <f t="shared" si="441"/>
        <v>3.7499999999999999E-3</v>
      </c>
      <c r="EM106" s="10">
        <f t="shared" si="441"/>
        <v>3.7499999999999999E-3</v>
      </c>
      <c r="EN106" s="10">
        <f t="shared" si="441"/>
        <v>3.7499999999999999E-3</v>
      </c>
      <c r="EO106" s="10">
        <f t="shared" si="441"/>
        <v>3.7499999999999999E-3</v>
      </c>
      <c r="EP106" s="10">
        <f t="shared" si="441"/>
        <v>3.7499999999999999E-3</v>
      </c>
      <c r="EQ106" s="10">
        <f t="shared" si="441"/>
        <v>3.7499999999999999E-3</v>
      </c>
      <c r="ER106" s="10">
        <f t="shared" si="441"/>
        <v>3.7499999999999999E-3</v>
      </c>
      <c r="ES106" s="10">
        <f t="shared" si="441"/>
        <v>3.7499999999999999E-3</v>
      </c>
      <c r="ET106" s="10">
        <f t="shared" si="441"/>
        <v>3.7499999999999999E-3</v>
      </c>
      <c r="EU106" s="10">
        <f t="shared" si="441"/>
        <v>3.7499999999999999E-3</v>
      </c>
      <c r="EV106" s="10">
        <f t="shared" si="441"/>
        <v>3.7499999999999999E-3</v>
      </c>
      <c r="EW106" s="10">
        <f t="shared" si="441"/>
        <v>3.7499999999999999E-3</v>
      </c>
      <c r="EX106" s="10">
        <f t="shared" si="441"/>
        <v>3.7499999999999999E-3</v>
      </c>
      <c r="EY106" s="10">
        <f t="shared" si="441"/>
        <v>3.7499999999999999E-3</v>
      </c>
      <c r="EZ106" s="10">
        <f t="shared" si="441"/>
        <v>3.7499999999999999E-3</v>
      </c>
      <c r="FA106" s="10">
        <f t="shared" si="441"/>
        <v>3.7499999999999999E-3</v>
      </c>
      <c r="FB106" s="10">
        <f t="shared" si="441"/>
        <v>3.7499999999999999E-3</v>
      </c>
      <c r="FC106" s="10">
        <f t="shared" si="441"/>
        <v>3.7499999999999999E-3</v>
      </c>
      <c r="FD106" s="10">
        <f t="shared" si="441"/>
        <v>3.7499999999999999E-3</v>
      </c>
      <c r="FE106" s="10">
        <f t="shared" si="441"/>
        <v>3.7499999999999999E-3</v>
      </c>
      <c r="FF106" s="10">
        <f t="shared" si="441"/>
        <v>3.7499999999999999E-3</v>
      </c>
      <c r="FG106" s="10">
        <f t="shared" si="441"/>
        <v>3.7499999999999999E-3</v>
      </c>
      <c r="FH106" s="10">
        <f t="shared" si="441"/>
        <v>3.7499999999999999E-3</v>
      </c>
      <c r="FI106" s="10">
        <f t="shared" si="441"/>
        <v>3.7499999999999999E-3</v>
      </c>
      <c r="FJ106" s="10">
        <f t="shared" si="441"/>
        <v>3.7499999999999999E-3</v>
      </c>
      <c r="FK106" s="10">
        <f t="shared" si="441"/>
        <v>3.7499999999999999E-3</v>
      </c>
      <c r="FL106" s="10">
        <f t="shared" si="441"/>
        <v>3.7499999999999999E-3</v>
      </c>
      <c r="FM106" s="10">
        <f t="shared" si="441"/>
        <v>3.7499999999999999E-3</v>
      </c>
      <c r="FN106" s="10">
        <f t="shared" si="441"/>
        <v>3.7499999999999999E-3</v>
      </c>
      <c r="FO106" s="10">
        <f t="shared" si="441"/>
        <v>3.7499999999999999E-3</v>
      </c>
      <c r="FP106" s="10">
        <f t="shared" si="441"/>
        <v>3.7499999999999999E-3</v>
      </c>
      <c r="FQ106" s="10">
        <f t="shared" si="441"/>
        <v>3.7499999999999999E-3</v>
      </c>
      <c r="FR106" s="10">
        <f t="shared" si="441"/>
        <v>3.7499999999999999E-3</v>
      </c>
      <c r="FS106" s="10">
        <f t="shared" si="441"/>
        <v>3.7499999999999999E-3</v>
      </c>
      <c r="FT106" s="10">
        <f t="shared" si="441"/>
        <v>3.7499999999999999E-3</v>
      </c>
      <c r="FU106" s="10">
        <f t="shared" si="441"/>
        <v>3.7499999999999999E-3</v>
      </c>
      <c r="FV106" s="10">
        <f t="shared" si="441"/>
        <v>3.7499999999999999E-3</v>
      </c>
      <c r="FW106" s="10">
        <f t="shared" si="441"/>
        <v>3.7499999999999999E-3</v>
      </c>
    </row>
    <row r="107" spans="1:179" x14ac:dyDescent="0.35">
      <c r="C107" s="5" t="s">
        <v>136</v>
      </c>
      <c r="L107" s="10">
        <f>SUM(L105:L106)</f>
        <v>5.7499999999999999E-3</v>
      </c>
      <c r="M107" s="10">
        <f t="shared" ref="M107:BX107" si="442">SUM(M105:M106)</f>
        <v>5.7499999999999999E-3</v>
      </c>
      <c r="N107" s="10">
        <f t="shared" si="442"/>
        <v>5.7499999999999999E-3</v>
      </c>
      <c r="O107" s="10">
        <f t="shared" si="442"/>
        <v>3.9166666666666664E-3</v>
      </c>
      <c r="P107" s="10">
        <f t="shared" si="442"/>
        <v>3.9166666666666664E-3</v>
      </c>
      <c r="Q107" s="10">
        <f t="shared" si="442"/>
        <v>3.9166666666666664E-3</v>
      </c>
      <c r="R107" s="10">
        <f t="shared" si="442"/>
        <v>3.9166666666666664E-3</v>
      </c>
      <c r="S107" s="10">
        <f t="shared" si="442"/>
        <v>3.9166666666666664E-3</v>
      </c>
      <c r="T107" s="10">
        <f t="shared" si="442"/>
        <v>3.9166666666666664E-3</v>
      </c>
      <c r="U107" s="10">
        <f t="shared" si="442"/>
        <v>3.9166666666666664E-3</v>
      </c>
      <c r="V107" s="10">
        <f t="shared" si="442"/>
        <v>3.9166666666666664E-3</v>
      </c>
      <c r="W107" s="10">
        <f t="shared" si="442"/>
        <v>3.9166666666666664E-3</v>
      </c>
      <c r="X107" s="10">
        <f t="shared" si="442"/>
        <v>3.9166666666666664E-3</v>
      </c>
      <c r="Y107" s="10">
        <f t="shared" si="442"/>
        <v>3.9166666666666664E-3</v>
      </c>
      <c r="Z107" s="10">
        <f t="shared" si="442"/>
        <v>3.9166666666666664E-3</v>
      </c>
      <c r="AA107" s="10">
        <f t="shared" si="442"/>
        <v>5.0000000000000001E-3</v>
      </c>
      <c r="AB107" s="10">
        <f t="shared" si="442"/>
        <v>5.0000000000000001E-3</v>
      </c>
      <c r="AC107" s="10">
        <f t="shared" si="442"/>
        <v>5.0000000000000001E-3</v>
      </c>
      <c r="AD107" s="10">
        <f t="shared" si="442"/>
        <v>5.0000000000000001E-3</v>
      </c>
      <c r="AE107" s="10">
        <f t="shared" si="442"/>
        <v>5.0000000000000001E-3</v>
      </c>
      <c r="AF107" s="10">
        <f t="shared" si="442"/>
        <v>5.0000000000000001E-3</v>
      </c>
      <c r="AG107" s="10">
        <f t="shared" si="442"/>
        <v>5.0000000000000001E-3</v>
      </c>
      <c r="AH107" s="10">
        <f t="shared" si="442"/>
        <v>5.0000000000000001E-3</v>
      </c>
      <c r="AI107" s="10">
        <f t="shared" si="442"/>
        <v>5.0000000000000001E-3</v>
      </c>
      <c r="AJ107" s="10">
        <f t="shared" si="442"/>
        <v>5.0000000000000001E-3</v>
      </c>
      <c r="AK107" s="10">
        <f t="shared" si="442"/>
        <v>5.0000000000000001E-3</v>
      </c>
      <c r="AL107" s="10">
        <f t="shared" si="442"/>
        <v>5.0000000000000001E-3</v>
      </c>
      <c r="AM107" s="10">
        <f t="shared" si="442"/>
        <v>5.0000000000000001E-3</v>
      </c>
      <c r="AN107" s="10">
        <f t="shared" si="442"/>
        <v>5.0000000000000001E-3</v>
      </c>
      <c r="AO107" s="10">
        <f t="shared" si="442"/>
        <v>5.0000000000000001E-3</v>
      </c>
      <c r="AP107" s="10">
        <f t="shared" si="442"/>
        <v>5.0000000000000001E-3</v>
      </c>
      <c r="AQ107" s="10">
        <f t="shared" si="442"/>
        <v>5.0000000000000001E-3</v>
      </c>
      <c r="AR107" s="10">
        <f t="shared" si="442"/>
        <v>5.0000000000000001E-3</v>
      </c>
      <c r="AS107" s="10">
        <f t="shared" si="442"/>
        <v>5.0000000000000001E-3</v>
      </c>
      <c r="AT107" s="10">
        <f t="shared" si="442"/>
        <v>5.0000000000000001E-3</v>
      </c>
      <c r="AU107" s="10">
        <f t="shared" si="442"/>
        <v>5.0000000000000001E-3</v>
      </c>
      <c r="AV107" s="10">
        <f t="shared" si="442"/>
        <v>5.0000000000000001E-3</v>
      </c>
      <c r="AW107" s="10">
        <f t="shared" si="442"/>
        <v>5.0000000000000001E-3</v>
      </c>
      <c r="AX107" s="10">
        <f t="shared" si="442"/>
        <v>5.0000000000000001E-3</v>
      </c>
      <c r="AY107" s="10">
        <f t="shared" si="442"/>
        <v>5.0000000000000001E-3</v>
      </c>
      <c r="AZ107" s="10">
        <f t="shared" si="442"/>
        <v>5.0000000000000001E-3</v>
      </c>
      <c r="BA107" s="10">
        <f t="shared" si="442"/>
        <v>5.0000000000000001E-3</v>
      </c>
      <c r="BB107" s="10">
        <f t="shared" si="442"/>
        <v>5.0000000000000001E-3</v>
      </c>
      <c r="BC107" s="10">
        <f t="shared" si="442"/>
        <v>7.4999999999999997E-3</v>
      </c>
      <c r="BD107" s="10">
        <f t="shared" si="442"/>
        <v>7.4999999999999997E-3</v>
      </c>
      <c r="BE107" s="10">
        <f t="shared" si="442"/>
        <v>7.4999999999999997E-3</v>
      </c>
      <c r="BF107" s="10">
        <f t="shared" si="442"/>
        <v>7.4999999999999997E-3</v>
      </c>
      <c r="BG107" s="10">
        <f t="shared" si="442"/>
        <v>7.4999999999999997E-3</v>
      </c>
      <c r="BH107" s="10">
        <f t="shared" si="442"/>
        <v>7.4999999999999997E-3</v>
      </c>
      <c r="BI107" s="10">
        <f t="shared" si="442"/>
        <v>7.4999999999999997E-3</v>
      </c>
      <c r="BJ107" s="10">
        <f t="shared" si="442"/>
        <v>8.7500000000000008E-3</v>
      </c>
      <c r="BK107" s="10">
        <f t="shared" si="442"/>
        <v>8.7500000000000008E-3</v>
      </c>
      <c r="BL107" s="10">
        <f t="shared" si="442"/>
        <v>8.7500000000000008E-3</v>
      </c>
      <c r="BM107" s="10">
        <f t="shared" si="442"/>
        <v>8.7500000000000008E-3</v>
      </c>
      <c r="BN107" s="10">
        <f t="shared" si="442"/>
        <v>8.7500000000000008E-3</v>
      </c>
      <c r="BO107" s="10">
        <f t="shared" si="442"/>
        <v>8.7500000000000008E-3</v>
      </c>
      <c r="BP107" s="10">
        <f t="shared" si="442"/>
        <v>8.7500000000000008E-3</v>
      </c>
      <c r="BQ107" s="10">
        <f t="shared" si="442"/>
        <v>8.7500000000000008E-3</v>
      </c>
      <c r="BR107" s="10">
        <f t="shared" si="442"/>
        <v>8.7500000000000008E-3</v>
      </c>
      <c r="BS107" s="10">
        <f t="shared" si="442"/>
        <v>8.7500000000000008E-3</v>
      </c>
      <c r="BT107" s="10">
        <f t="shared" si="442"/>
        <v>8.7500000000000008E-3</v>
      </c>
      <c r="BU107" s="10">
        <f t="shared" si="442"/>
        <v>8.7500000000000008E-3</v>
      </c>
      <c r="BV107" s="10">
        <f t="shared" si="442"/>
        <v>8.7500000000000008E-3</v>
      </c>
      <c r="BW107" s="10">
        <f t="shared" si="442"/>
        <v>8.7500000000000008E-3</v>
      </c>
      <c r="BX107" s="10">
        <f t="shared" si="442"/>
        <v>8.7500000000000008E-3</v>
      </c>
      <c r="BY107" s="10">
        <f t="shared" ref="BY107:EJ107" si="443">SUM(BY105:BY106)</f>
        <v>8.7500000000000008E-3</v>
      </c>
      <c r="BZ107" s="10">
        <f t="shared" si="443"/>
        <v>0.01</v>
      </c>
      <c r="CA107" s="10">
        <f t="shared" si="443"/>
        <v>0.01</v>
      </c>
      <c r="CB107" s="10">
        <f t="shared" si="443"/>
        <v>0.01</v>
      </c>
      <c r="CC107" s="10">
        <f t="shared" si="443"/>
        <v>0.01</v>
      </c>
      <c r="CD107" s="10">
        <f t="shared" si="443"/>
        <v>0.01</v>
      </c>
      <c r="CE107" s="10">
        <f t="shared" si="443"/>
        <v>0.01</v>
      </c>
      <c r="CF107" s="10">
        <f t="shared" si="443"/>
        <v>0.01</v>
      </c>
      <c r="CG107" s="10">
        <f t="shared" si="443"/>
        <v>0.01</v>
      </c>
      <c r="CH107" s="10">
        <f t="shared" si="443"/>
        <v>0.01</v>
      </c>
      <c r="CI107" s="10">
        <f t="shared" si="443"/>
        <v>0.01</v>
      </c>
      <c r="CJ107" s="10">
        <f t="shared" si="443"/>
        <v>0.01</v>
      </c>
      <c r="CK107" s="10">
        <f t="shared" si="443"/>
        <v>0.01</v>
      </c>
      <c r="CL107" s="10">
        <f t="shared" si="443"/>
        <v>0.01</v>
      </c>
      <c r="CM107" s="10">
        <f t="shared" si="443"/>
        <v>0.01</v>
      </c>
      <c r="CN107" s="10">
        <f t="shared" si="443"/>
        <v>0.01</v>
      </c>
      <c r="CO107" s="10">
        <f t="shared" si="443"/>
        <v>0.01</v>
      </c>
      <c r="CP107" s="10">
        <f t="shared" si="443"/>
        <v>1.125E-2</v>
      </c>
      <c r="CQ107" s="10">
        <f t="shared" si="443"/>
        <v>1.125E-2</v>
      </c>
      <c r="CR107" s="10">
        <f t="shared" si="443"/>
        <v>1.125E-2</v>
      </c>
      <c r="CS107" s="10">
        <f t="shared" si="443"/>
        <v>1.125E-2</v>
      </c>
      <c r="CT107" s="10">
        <f t="shared" si="443"/>
        <v>1.125E-2</v>
      </c>
      <c r="CU107" s="10">
        <f t="shared" si="443"/>
        <v>1.125E-2</v>
      </c>
      <c r="CV107" s="10">
        <f t="shared" si="443"/>
        <v>1.125E-2</v>
      </c>
      <c r="CW107" s="10">
        <f t="shared" si="443"/>
        <v>1.125E-2</v>
      </c>
      <c r="CX107" s="10">
        <f t="shared" si="443"/>
        <v>1.125E-2</v>
      </c>
      <c r="CY107" s="10">
        <f t="shared" si="443"/>
        <v>1.125E-2</v>
      </c>
      <c r="CZ107" s="10">
        <f t="shared" si="443"/>
        <v>1.125E-2</v>
      </c>
      <c r="DA107" s="10">
        <f t="shared" si="443"/>
        <v>1.125E-2</v>
      </c>
      <c r="DB107" s="10">
        <f t="shared" si="443"/>
        <v>1.125E-2</v>
      </c>
      <c r="DC107" s="10">
        <f t="shared" si="443"/>
        <v>1.125E-2</v>
      </c>
      <c r="DD107" s="10">
        <f t="shared" si="443"/>
        <v>1.125E-2</v>
      </c>
      <c r="DE107" s="10">
        <f t="shared" si="443"/>
        <v>1.125E-2</v>
      </c>
      <c r="DF107" s="10">
        <f t="shared" si="443"/>
        <v>1.125E-2</v>
      </c>
      <c r="DG107" s="10">
        <f t="shared" si="443"/>
        <v>1.125E-2</v>
      </c>
      <c r="DH107" s="10">
        <f t="shared" si="443"/>
        <v>1.125E-2</v>
      </c>
      <c r="DI107" s="10">
        <f t="shared" si="443"/>
        <v>1.125E-2</v>
      </c>
      <c r="DJ107" s="10">
        <f t="shared" si="443"/>
        <v>1.125E-2</v>
      </c>
      <c r="DK107" s="10">
        <f t="shared" si="443"/>
        <v>1.125E-2</v>
      </c>
      <c r="DL107" s="10">
        <f t="shared" si="443"/>
        <v>1.125E-2</v>
      </c>
      <c r="DM107" s="10">
        <f t="shared" si="443"/>
        <v>1.125E-2</v>
      </c>
      <c r="DN107" s="10">
        <f t="shared" si="443"/>
        <v>1.125E-2</v>
      </c>
      <c r="DO107" s="10">
        <f t="shared" si="443"/>
        <v>1.125E-2</v>
      </c>
      <c r="DP107" s="10">
        <f t="shared" si="443"/>
        <v>1.125E-2</v>
      </c>
      <c r="DQ107" s="10">
        <f t="shared" si="443"/>
        <v>1.125E-2</v>
      </c>
      <c r="DR107" s="10">
        <f t="shared" si="443"/>
        <v>1.125E-2</v>
      </c>
      <c r="DS107" s="10">
        <f t="shared" si="443"/>
        <v>1.125E-2</v>
      </c>
      <c r="DT107" s="10">
        <f t="shared" si="443"/>
        <v>1.125E-2</v>
      </c>
      <c r="DU107" s="10">
        <f t="shared" si="443"/>
        <v>1.125E-2</v>
      </c>
      <c r="DV107" s="10">
        <f t="shared" si="443"/>
        <v>1.125E-2</v>
      </c>
      <c r="DW107" s="10">
        <f t="shared" si="443"/>
        <v>1.125E-2</v>
      </c>
      <c r="DX107" s="10">
        <f t="shared" si="443"/>
        <v>1.125E-2</v>
      </c>
      <c r="DY107" s="10">
        <f t="shared" si="443"/>
        <v>1.125E-2</v>
      </c>
      <c r="DZ107" s="10">
        <f t="shared" si="443"/>
        <v>1.125E-2</v>
      </c>
      <c r="EA107" s="10">
        <f t="shared" si="443"/>
        <v>1.125E-2</v>
      </c>
      <c r="EB107" s="10">
        <f t="shared" si="443"/>
        <v>1.125E-2</v>
      </c>
      <c r="EC107" s="10">
        <f t="shared" si="443"/>
        <v>1.125E-2</v>
      </c>
      <c r="ED107" s="10">
        <f t="shared" si="443"/>
        <v>1.125E-2</v>
      </c>
      <c r="EE107" s="10">
        <f t="shared" si="443"/>
        <v>1.125E-2</v>
      </c>
      <c r="EF107" s="10">
        <f t="shared" si="443"/>
        <v>1.125E-2</v>
      </c>
      <c r="EG107" s="10">
        <f t="shared" si="443"/>
        <v>1.125E-2</v>
      </c>
      <c r="EH107" s="10">
        <f t="shared" si="443"/>
        <v>1.125E-2</v>
      </c>
      <c r="EI107" s="10">
        <f t="shared" si="443"/>
        <v>1.125E-2</v>
      </c>
      <c r="EJ107" s="10">
        <f t="shared" si="443"/>
        <v>1.125E-2</v>
      </c>
      <c r="EK107" s="10">
        <f t="shared" ref="EK107:FW107" si="444">SUM(EK105:EK106)</f>
        <v>1.125E-2</v>
      </c>
      <c r="EL107" s="10">
        <f t="shared" si="444"/>
        <v>1.125E-2</v>
      </c>
      <c r="EM107" s="10">
        <f t="shared" si="444"/>
        <v>1.125E-2</v>
      </c>
      <c r="EN107" s="10">
        <f t="shared" si="444"/>
        <v>1.125E-2</v>
      </c>
      <c r="EO107" s="10">
        <f t="shared" si="444"/>
        <v>1.125E-2</v>
      </c>
      <c r="EP107" s="10">
        <f t="shared" si="444"/>
        <v>1.125E-2</v>
      </c>
      <c r="EQ107" s="10">
        <f t="shared" si="444"/>
        <v>1.125E-2</v>
      </c>
      <c r="ER107" s="10">
        <f t="shared" si="444"/>
        <v>1.125E-2</v>
      </c>
      <c r="ES107" s="10">
        <f t="shared" si="444"/>
        <v>1.125E-2</v>
      </c>
      <c r="ET107" s="10">
        <f t="shared" si="444"/>
        <v>1.125E-2</v>
      </c>
      <c r="EU107" s="10">
        <f t="shared" si="444"/>
        <v>1.125E-2</v>
      </c>
      <c r="EV107" s="10">
        <f t="shared" si="444"/>
        <v>1.125E-2</v>
      </c>
      <c r="EW107" s="10">
        <f t="shared" si="444"/>
        <v>1.125E-2</v>
      </c>
      <c r="EX107" s="10">
        <f t="shared" si="444"/>
        <v>1.125E-2</v>
      </c>
      <c r="EY107" s="10">
        <f t="shared" si="444"/>
        <v>3.3750000000000002E-2</v>
      </c>
      <c r="EZ107" s="10">
        <f t="shared" si="444"/>
        <v>3.3750000000000002E-2</v>
      </c>
      <c r="FA107" s="10">
        <f t="shared" si="444"/>
        <v>3.3750000000000002E-2</v>
      </c>
      <c r="FB107" s="10">
        <f t="shared" si="444"/>
        <v>3.3750000000000002E-2</v>
      </c>
      <c r="FC107" s="10">
        <f t="shared" si="444"/>
        <v>3.3750000000000002E-2</v>
      </c>
      <c r="FD107" s="10">
        <f t="shared" si="444"/>
        <v>3.3750000000000002E-2</v>
      </c>
      <c r="FE107" s="10">
        <f t="shared" si="444"/>
        <v>3.3750000000000002E-2</v>
      </c>
      <c r="FF107" s="10">
        <f t="shared" si="444"/>
        <v>3.3750000000000002E-2</v>
      </c>
      <c r="FG107" s="10">
        <f t="shared" si="444"/>
        <v>3.3750000000000002E-2</v>
      </c>
      <c r="FH107" s="10">
        <f t="shared" si="444"/>
        <v>3.3750000000000002E-2</v>
      </c>
      <c r="FI107" s="10">
        <f t="shared" si="444"/>
        <v>3.3750000000000002E-2</v>
      </c>
      <c r="FJ107" s="10">
        <f t="shared" si="444"/>
        <v>3.3750000000000002E-2</v>
      </c>
      <c r="FK107" s="10">
        <f t="shared" si="444"/>
        <v>3.3750000000000002E-2</v>
      </c>
      <c r="FL107" s="10">
        <f t="shared" si="444"/>
        <v>3.3750000000000002E-2</v>
      </c>
      <c r="FM107" s="10">
        <f t="shared" si="444"/>
        <v>3.3750000000000002E-2</v>
      </c>
      <c r="FN107" s="10">
        <f t="shared" si="444"/>
        <v>3.3750000000000002E-2</v>
      </c>
      <c r="FO107" s="10">
        <f t="shared" si="444"/>
        <v>3.3750000000000002E-2</v>
      </c>
      <c r="FP107" s="10">
        <f t="shared" si="444"/>
        <v>3.3750000000000002E-2</v>
      </c>
      <c r="FQ107" s="10">
        <f t="shared" si="444"/>
        <v>3.3750000000000002E-2</v>
      </c>
      <c r="FR107" s="10">
        <f t="shared" si="444"/>
        <v>3.3750000000000002E-2</v>
      </c>
      <c r="FS107" s="10">
        <f t="shared" si="444"/>
        <v>3.3750000000000002E-2</v>
      </c>
      <c r="FT107" s="10">
        <f t="shared" si="444"/>
        <v>3.3750000000000002E-2</v>
      </c>
      <c r="FU107" s="10">
        <f t="shared" si="444"/>
        <v>3.3750000000000002E-2</v>
      </c>
      <c r="FV107" s="10">
        <f t="shared" si="444"/>
        <v>3.3750000000000002E-2</v>
      </c>
      <c r="FW107" s="10">
        <f t="shared" si="444"/>
        <v>3.3750000000000002E-2</v>
      </c>
    </row>
    <row r="108" spans="1:179" x14ac:dyDescent="0.35">
      <c r="C108" s="5" t="s">
        <v>137</v>
      </c>
      <c r="L108" s="11">
        <f>L107*L99*L5</f>
        <v>0</v>
      </c>
      <c r="M108" s="11">
        <f>M107*M99*M5</f>
        <v>0</v>
      </c>
      <c r="N108" s="11">
        <f>N107*N99*N5</f>
        <v>0</v>
      </c>
      <c r="O108" s="11">
        <f>O107*O99*O5</f>
        <v>0</v>
      </c>
      <c r="P108" s="11">
        <f>P107*P99*P5</f>
        <v>0</v>
      </c>
      <c r="Q108" s="11">
        <f>Q107*Q99*Q5</f>
        <v>0</v>
      </c>
      <c r="R108" s="11">
        <f>R107*R99*R5</f>
        <v>0</v>
      </c>
      <c r="S108" s="11">
        <f>S107*S99*S5</f>
        <v>0</v>
      </c>
      <c r="T108" s="11">
        <f>T107*T99*T5</f>
        <v>0</v>
      </c>
      <c r="U108" s="11">
        <f>U107*U99*U5</f>
        <v>0</v>
      </c>
      <c r="V108" s="11">
        <f>V107*V99*V5</f>
        <v>0</v>
      </c>
      <c r="W108" s="11">
        <f>W107*W99*W5</f>
        <v>0</v>
      </c>
      <c r="X108" s="11">
        <f>X107*X99*X5</f>
        <v>0</v>
      </c>
      <c r="Y108" s="11">
        <f>Y107*Y99*Y5</f>
        <v>0</v>
      </c>
      <c r="Z108" s="11">
        <f>Z107*Z99*Z5</f>
        <v>0</v>
      </c>
      <c r="AA108" s="11">
        <f>AA107*AA99*AA5</f>
        <v>0</v>
      </c>
      <c r="AB108" s="11">
        <f>AB107*AB99*AB5</f>
        <v>0</v>
      </c>
      <c r="AC108" s="11">
        <f>AC107*AC99*AC5</f>
        <v>0</v>
      </c>
      <c r="AD108" s="11">
        <f>AD107*AD99*AD5</f>
        <v>0</v>
      </c>
      <c r="AE108" s="11">
        <f>AE107*AE99*AE5</f>
        <v>0</v>
      </c>
      <c r="AF108" s="11">
        <f>AF107*AF99*AF5</f>
        <v>0</v>
      </c>
      <c r="AG108" s="11">
        <f>AG107*AG99*AG5</f>
        <v>0</v>
      </c>
      <c r="AH108" s="11">
        <f>AH107*AH99*AH5</f>
        <v>0</v>
      </c>
      <c r="AI108" s="11">
        <f>AI107*AI99*AI5</f>
        <v>0</v>
      </c>
      <c r="AJ108" s="11">
        <f>AJ107*AJ99*AJ5</f>
        <v>0</v>
      </c>
      <c r="AK108" s="11">
        <f>AK107*AK99*AK5</f>
        <v>0</v>
      </c>
      <c r="AL108" s="11">
        <f>AL107*AL99*AL5</f>
        <v>0</v>
      </c>
      <c r="AM108" s="11">
        <f>AM107*AM99*AM5</f>
        <v>0</v>
      </c>
      <c r="AN108" s="11">
        <f>AN107*AN99*AN5</f>
        <v>0</v>
      </c>
      <c r="AO108" s="11">
        <f>AO107*AO99*AO5</f>
        <v>0</v>
      </c>
      <c r="AP108" s="11">
        <f>AP107*AP99*AP5</f>
        <v>0</v>
      </c>
      <c r="AQ108" s="11">
        <f>AQ107*AQ99*AQ5</f>
        <v>0</v>
      </c>
      <c r="AR108" s="11">
        <f>AR107*AR99*AR5</f>
        <v>0</v>
      </c>
      <c r="AS108" s="11">
        <f>AS107*AS99*AS5</f>
        <v>0</v>
      </c>
      <c r="AT108" s="11">
        <f>AT107*AT99*AT5</f>
        <v>0</v>
      </c>
      <c r="AU108" s="11">
        <f>AU107*AU99*AU5</f>
        <v>0</v>
      </c>
      <c r="AV108" s="11">
        <f>AV107*AV99*AV5</f>
        <v>0</v>
      </c>
      <c r="AW108" s="11">
        <f>AW107*AW99*AW5</f>
        <v>0</v>
      </c>
      <c r="AX108" s="11">
        <f>AX107*AX99*AX5</f>
        <v>0</v>
      </c>
      <c r="AY108" s="11">
        <f>AY107*AY99*AY5</f>
        <v>0</v>
      </c>
      <c r="AZ108" s="11">
        <f>AZ107*AZ99*AZ5</f>
        <v>0</v>
      </c>
      <c r="BA108" s="11">
        <f>BA107*BA99*BA5</f>
        <v>0</v>
      </c>
      <c r="BB108" s="11">
        <f>BB107*BB99*BB5</f>
        <v>0</v>
      </c>
      <c r="BC108" s="11">
        <f>BC107*BC99*BC5</f>
        <v>18000</v>
      </c>
      <c r="BD108" s="11">
        <f>BD107*BD99*BD5</f>
        <v>17550</v>
      </c>
      <c r="BE108" s="11">
        <f>BE107*BE99*BE5</f>
        <v>17100</v>
      </c>
      <c r="BF108" s="11">
        <f>BF107*BF99*BF5</f>
        <v>16650</v>
      </c>
      <c r="BG108" s="11">
        <f>BG107*BG99*BG5</f>
        <v>16200</v>
      </c>
      <c r="BH108" s="11">
        <f>BH107*BH99*BH5</f>
        <v>15750</v>
      </c>
      <c r="BI108" s="11">
        <f>BI107*BI99*BI5</f>
        <v>15300</v>
      </c>
      <c r="BJ108" s="11">
        <f>BJ107*BJ99*BJ5</f>
        <v>17325</v>
      </c>
      <c r="BK108" s="11">
        <f>BK107*BK99*BK5</f>
        <v>16800</v>
      </c>
      <c r="BL108" s="11">
        <f>BL107*BL99*BL5</f>
        <v>16275.000000000002</v>
      </c>
      <c r="BM108" s="11">
        <f>BM107*BM99*BM5</f>
        <v>15750.000000000002</v>
      </c>
      <c r="BN108" s="11">
        <f>BN107*BN99*BN5</f>
        <v>15225.000000000002</v>
      </c>
      <c r="BO108" s="11">
        <f>BO107*BO99*BO5</f>
        <v>14700.000000000002</v>
      </c>
      <c r="BP108" s="11">
        <f>BP107*BP99*BP5</f>
        <v>14175.000000000002</v>
      </c>
      <c r="BQ108" s="11">
        <f>BQ107*BQ99*BQ5</f>
        <v>13650.000000000002</v>
      </c>
      <c r="BR108" s="11">
        <f>BR107*BR99*BR5</f>
        <v>13125.000000000002</v>
      </c>
      <c r="BS108" s="11">
        <f>BS107*BS99*BS5</f>
        <v>12600.000000000002</v>
      </c>
      <c r="BT108" s="11">
        <f>BT107*BT99*BT5</f>
        <v>12075.000000000002</v>
      </c>
      <c r="BU108" s="11">
        <f>BU107*BU99*BU5</f>
        <v>11550.000000000002</v>
      </c>
      <c r="BV108" s="11">
        <f>BV107*BV99*BV5</f>
        <v>11025.000000000002</v>
      </c>
      <c r="BW108" s="11">
        <f>BW107*BW99*BW5</f>
        <v>10500.000000000002</v>
      </c>
      <c r="BX108" s="11">
        <f>BX107*BX99*BX5</f>
        <v>9975.0000000000018</v>
      </c>
      <c r="BY108" s="11">
        <f>BY107*BY99*BY5</f>
        <v>9450</v>
      </c>
      <c r="BZ108" s="11">
        <f>BZ107*BZ99*BZ5</f>
        <v>10200</v>
      </c>
      <c r="CA108" s="11">
        <f>CA107*CA99*CA5</f>
        <v>9600</v>
      </c>
      <c r="CB108" s="11">
        <f>CB107*CB99*CB5</f>
        <v>9000</v>
      </c>
      <c r="CC108" s="11">
        <f>CC107*CC99*CC5</f>
        <v>8400</v>
      </c>
      <c r="CD108" s="11">
        <f>CD107*CD99*CD5</f>
        <v>7800</v>
      </c>
      <c r="CE108" s="11">
        <f>CE107*CE99*CE5</f>
        <v>7200</v>
      </c>
      <c r="CF108" s="11">
        <f>CF107*CF99*CF5</f>
        <v>6600</v>
      </c>
      <c r="CG108" s="11">
        <f>CG107*CG99*CG5</f>
        <v>6000</v>
      </c>
      <c r="CH108" s="11">
        <f>CH107*CH99*CH5</f>
        <v>5400</v>
      </c>
      <c r="CI108" s="11">
        <f>CI107*CI99*CI5</f>
        <v>4800</v>
      </c>
      <c r="CJ108" s="11">
        <f>CJ107*CJ99*CJ5</f>
        <v>4200</v>
      </c>
      <c r="CK108" s="11">
        <f>CK107*CK99*CK5</f>
        <v>3600</v>
      </c>
      <c r="CL108" s="11">
        <f>CL107*CL99*CL5</f>
        <v>3000</v>
      </c>
      <c r="CM108" s="11">
        <f>CM107*CM99*CM5</f>
        <v>2400</v>
      </c>
      <c r="CN108" s="11">
        <f>CN107*CN99*CN5</f>
        <v>1800</v>
      </c>
      <c r="CO108" s="11">
        <f>CO107*CO99*CO5</f>
        <v>1200</v>
      </c>
      <c r="CP108" s="11">
        <f>CP107*CP99*CP5</f>
        <v>675</v>
      </c>
      <c r="CQ108" s="11">
        <f>CQ107*CQ99*CQ5</f>
        <v>0</v>
      </c>
      <c r="CR108" s="11">
        <f>CR107*CR99*CR5</f>
        <v>0</v>
      </c>
      <c r="CS108" s="11">
        <f>CS107*CS99*CS5</f>
        <v>0</v>
      </c>
      <c r="CT108" s="11">
        <f>CT107*CT99*CT5</f>
        <v>0</v>
      </c>
      <c r="CU108" s="11">
        <f>CU107*CU99*CU5</f>
        <v>0</v>
      </c>
      <c r="CV108" s="11">
        <f>CV107*CV99*CV5</f>
        <v>0</v>
      </c>
      <c r="CW108" s="11">
        <f>CW107*CW99*CW5</f>
        <v>0</v>
      </c>
      <c r="CX108" s="11">
        <f>CX107*CX99*CX5</f>
        <v>0</v>
      </c>
      <c r="CY108" s="11">
        <f>CY107*CY99*CY5</f>
        <v>0</v>
      </c>
      <c r="CZ108" s="11">
        <f>CZ107*CZ99*CZ5</f>
        <v>0</v>
      </c>
      <c r="DA108" s="11">
        <f>DA107*DA99*DA5</f>
        <v>0</v>
      </c>
      <c r="DB108" s="11">
        <f>DB107*DB99*DB5</f>
        <v>0</v>
      </c>
      <c r="DC108" s="11">
        <f>DC107*DC99*DC5</f>
        <v>0</v>
      </c>
      <c r="DD108" s="11">
        <f>DD107*DD99*DD5</f>
        <v>0</v>
      </c>
      <c r="DE108" s="11">
        <f>DE107*DE99*DE5</f>
        <v>0</v>
      </c>
      <c r="DF108" s="11">
        <f>DF107*DF99*DF5</f>
        <v>0</v>
      </c>
      <c r="DG108" s="11">
        <f>DG107*DG99*DG5</f>
        <v>0</v>
      </c>
      <c r="DH108" s="11">
        <f>DH107*DH99*DH5</f>
        <v>0</v>
      </c>
      <c r="DI108" s="11">
        <f>DI107*DI99*DI5</f>
        <v>0</v>
      </c>
      <c r="DJ108" s="11">
        <f>DJ107*DJ99*DJ5</f>
        <v>0</v>
      </c>
      <c r="DK108" s="11">
        <f>DK107*DK99*DK5</f>
        <v>0</v>
      </c>
      <c r="DL108" s="11">
        <f>DL107*DL99*DL5</f>
        <v>0</v>
      </c>
      <c r="DM108" s="11">
        <f>DM107*DM99*DM5</f>
        <v>0</v>
      </c>
      <c r="DN108" s="11">
        <f>DN107*DN99*DN5</f>
        <v>0</v>
      </c>
      <c r="DO108" s="11">
        <f>DO107*DO99*DO5</f>
        <v>0</v>
      </c>
      <c r="DP108" s="11">
        <f>DP107*DP99*DP5</f>
        <v>0</v>
      </c>
      <c r="DQ108" s="11">
        <f>DQ107*DQ99*DQ5</f>
        <v>0</v>
      </c>
      <c r="DR108" s="11">
        <f>DR107*DR99*DR5</f>
        <v>0</v>
      </c>
      <c r="DS108" s="11">
        <f>DS107*DS99*DS5</f>
        <v>0</v>
      </c>
      <c r="DT108" s="11">
        <f>DT107*DT99*DT5</f>
        <v>0</v>
      </c>
      <c r="DU108" s="11">
        <f>DU107*DU99*DU5</f>
        <v>0</v>
      </c>
      <c r="DV108" s="11">
        <f>DV107*DV99*DV5</f>
        <v>0</v>
      </c>
      <c r="DW108" s="11">
        <f>DW107*DW99*DW5</f>
        <v>0</v>
      </c>
      <c r="DX108" s="11">
        <f>DX107*DX99*DX5</f>
        <v>0</v>
      </c>
      <c r="DY108" s="11">
        <f>DY107*DY99*DY5</f>
        <v>0</v>
      </c>
      <c r="DZ108" s="11">
        <f>DZ107*DZ99*DZ5</f>
        <v>0</v>
      </c>
      <c r="EA108" s="11">
        <f>EA107*EA99*EA5</f>
        <v>0</v>
      </c>
      <c r="EB108" s="11">
        <f>EB107*EB99*EB5</f>
        <v>0</v>
      </c>
      <c r="EC108" s="11">
        <f>EC107*EC99*EC5</f>
        <v>0</v>
      </c>
      <c r="ED108" s="11">
        <f>ED107*ED99*ED5</f>
        <v>0</v>
      </c>
      <c r="EE108" s="11">
        <f>EE107*EE99*EE5</f>
        <v>0</v>
      </c>
      <c r="EF108" s="11">
        <f>EF107*EF99*EF5</f>
        <v>0</v>
      </c>
      <c r="EG108" s="11">
        <f>EG107*EG99*EG5</f>
        <v>0</v>
      </c>
      <c r="EH108" s="11">
        <f>EH107*EH99*EH5</f>
        <v>0</v>
      </c>
      <c r="EI108" s="11">
        <f>EI107*EI99*EI5</f>
        <v>0</v>
      </c>
      <c r="EJ108" s="11">
        <f>EJ107*EJ99*EJ5</f>
        <v>0</v>
      </c>
      <c r="EK108" s="11">
        <f>EK107*EK99*EK5</f>
        <v>0</v>
      </c>
      <c r="EL108" s="11">
        <f>EL107*EL99*EL5</f>
        <v>0</v>
      </c>
      <c r="EM108" s="11">
        <f>EM107*EM99*EM5</f>
        <v>0</v>
      </c>
      <c r="EN108" s="11">
        <f>EN107*EN99*EN5</f>
        <v>0</v>
      </c>
      <c r="EO108" s="11">
        <f>EO107*EO99*EO5</f>
        <v>0</v>
      </c>
      <c r="EP108" s="11">
        <f>EP107*EP99*EP5</f>
        <v>0</v>
      </c>
      <c r="EQ108" s="11">
        <f>EQ107*EQ99*EQ5</f>
        <v>0</v>
      </c>
      <c r="ER108" s="11">
        <f>ER107*ER99*ER5</f>
        <v>0</v>
      </c>
      <c r="ES108" s="11">
        <f>ES107*ES99*ES5</f>
        <v>0</v>
      </c>
      <c r="ET108" s="11">
        <f>ET107*ET99*ET5</f>
        <v>0</v>
      </c>
      <c r="EU108" s="11">
        <f>EU107*EU99*EU5</f>
        <v>0</v>
      </c>
      <c r="EV108" s="11">
        <f>EV107*EV99*EV5</f>
        <v>0</v>
      </c>
      <c r="EW108" s="11">
        <f>EW107*EW99*EW5</f>
        <v>0</v>
      </c>
      <c r="EX108" s="11">
        <f>EX107*EX99*EX5</f>
        <v>0</v>
      </c>
      <c r="EY108" s="11">
        <f>EY107*EY99*EY5</f>
        <v>0</v>
      </c>
      <c r="EZ108" s="11">
        <f>EZ107*EZ99*EZ5</f>
        <v>0</v>
      </c>
      <c r="FA108" s="11">
        <f>FA107*FA99*FA5</f>
        <v>0</v>
      </c>
      <c r="FB108" s="11">
        <f>FB107*FB99*FB5</f>
        <v>0</v>
      </c>
      <c r="FC108" s="11">
        <f>FC107*FC99*FC5</f>
        <v>0</v>
      </c>
      <c r="FD108" s="11">
        <f>FD107*FD99*FD5</f>
        <v>0</v>
      </c>
      <c r="FE108" s="11">
        <f>FE107*FE99*FE5</f>
        <v>0</v>
      </c>
      <c r="FF108" s="11">
        <f>FF107*FF99*FF5</f>
        <v>0</v>
      </c>
      <c r="FG108" s="11">
        <f>FG107*FG99*FG5</f>
        <v>0</v>
      </c>
      <c r="FH108" s="11">
        <f>FH107*FH99*FH5</f>
        <v>0</v>
      </c>
      <c r="FI108" s="11">
        <f>FI107*FI99*FI5</f>
        <v>0</v>
      </c>
      <c r="FJ108" s="11">
        <f>FJ107*FJ99*FJ5</f>
        <v>0</v>
      </c>
      <c r="FK108" s="11">
        <f>FK107*FK99*FK5</f>
        <v>0</v>
      </c>
      <c r="FL108" s="11">
        <f>FL107*FL99*FL5</f>
        <v>0</v>
      </c>
      <c r="FM108" s="11">
        <f>FM107*FM99*FM5</f>
        <v>0</v>
      </c>
      <c r="FN108" s="11">
        <f>FN107*FN99*FN5</f>
        <v>0</v>
      </c>
      <c r="FO108" s="11">
        <f>FO107*FO99*FO5</f>
        <v>0</v>
      </c>
      <c r="FP108" s="11">
        <f>FP107*FP99*FP5</f>
        <v>0</v>
      </c>
      <c r="FQ108" s="11">
        <f>FQ107*FQ99*FQ5</f>
        <v>0</v>
      </c>
      <c r="FR108" s="11">
        <f>FR107*FR99*FR5</f>
        <v>0</v>
      </c>
      <c r="FS108" s="11">
        <f>FS107*FS99*FS5</f>
        <v>0</v>
      </c>
      <c r="FT108" s="11">
        <f>FT107*FT99*FT5</f>
        <v>0</v>
      </c>
      <c r="FU108" s="11">
        <f>FU107*FU99*FU5</f>
        <v>0</v>
      </c>
      <c r="FV108" s="11">
        <f>FV107*FV99*FV5</f>
        <v>0</v>
      </c>
      <c r="FW108" s="11">
        <f>FW107*FW99*FW5</f>
        <v>0</v>
      </c>
    </row>
    <row r="109" spans="1:179" x14ac:dyDescent="0.35">
      <c r="C109" s="5" t="s">
        <v>138</v>
      </c>
      <c r="L109" s="11">
        <f>L107*L99*L4</f>
        <v>0</v>
      </c>
      <c r="M109" s="11">
        <f>M107*M99*M4</f>
        <v>0</v>
      </c>
      <c r="N109" s="11">
        <f>N107*N99*N4</f>
        <v>0</v>
      </c>
      <c r="O109" s="11">
        <f>O107*O99*O4</f>
        <v>0</v>
      </c>
      <c r="P109" s="11">
        <f>P107*P99*P4</f>
        <v>9400</v>
      </c>
      <c r="Q109" s="11">
        <f>Q107*Q99*Q4</f>
        <v>9400</v>
      </c>
      <c r="R109" s="11">
        <f>R107*R99*R4</f>
        <v>9400</v>
      </c>
      <c r="S109" s="11">
        <f>S107*S99*S4</f>
        <v>9400</v>
      </c>
      <c r="T109" s="11">
        <f>T107*T99*T4</f>
        <v>9400</v>
      </c>
      <c r="U109" s="11">
        <f>U107*U99*U4</f>
        <v>9400</v>
      </c>
      <c r="V109" s="11">
        <f>V107*V99*V4</f>
        <v>9400</v>
      </c>
      <c r="W109" s="11">
        <f>W107*W99*W4</f>
        <v>9400</v>
      </c>
      <c r="X109" s="11">
        <f>X107*X99*X4</f>
        <v>9400</v>
      </c>
      <c r="Y109" s="11">
        <f>Y107*Y99*Y4</f>
        <v>9400</v>
      </c>
      <c r="Z109" s="11">
        <f>Z107*Z99*Z4</f>
        <v>9400</v>
      </c>
      <c r="AA109" s="11">
        <f>AA107*AA99*AA4</f>
        <v>12000</v>
      </c>
      <c r="AB109" s="11">
        <f>AB107*AB99*AB4</f>
        <v>12000</v>
      </c>
      <c r="AC109" s="11">
        <f>AC107*AC99*AC4</f>
        <v>12000</v>
      </c>
      <c r="AD109" s="11">
        <f>AD107*AD99*AD4</f>
        <v>12000</v>
      </c>
      <c r="AE109" s="11">
        <f>AE107*AE99*AE4</f>
        <v>12000</v>
      </c>
      <c r="AF109" s="11">
        <f>AF107*AF99*AF4</f>
        <v>12000</v>
      </c>
      <c r="AG109" s="11">
        <f>AG107*AG99*AG4</f>
        <v>12000</v>
      </c>
      <c r="AH109" s="11">
        <f>AH107*AH99*AH4</f>
        <v>12000</v>
      </c>
      <c r="AI109" s="11">
        <f>AI107*AI99*AI4</f>
        <v>12000</v>
      </c>
      <c r="AJ109" s="11">
        <f>AJ107*AJ99*AJ4</f>
        <v>12000</v>
      </c>
      <c r="AK109" s="11">
        <f>AK107*AK99*AK4</f>
        <v>12000</v>
      </c>
      <c r="AL109" s="11">
        <f>AL107*AL99*AL4</f>
        <v>12000</v>
      </c>
      <c r="AM109" s="11">
        <f>AM107*AM99*AM4</f>
        <v>12000</v>
      </c>
      <c r="AN109" s="11">
        <f>AN107*AN99*AN4</f>
        <v>12000</v>
      </c>
      <c r="AO109" s="11">
        <f>AO107*AO99*AO4</f>
        <v>12000</v>
      </c>
      <c r="AP109" s="11">
        <f>AP107*AP99*AP4</f>
        <v>12000</v>
      </c>
      <c r="AQ109" s="11">
        <f>AQ107*AQ99*AQ4</f>
        <v>12000</v>
      </c>
      <c r="AR109" s="11">
        <f>AR107*AR99*AR4</f>
        <v>12000</v>
      </c>
      <c r="AS109" s="11">
        <f>AS107*AS99*AS4</f>
        <v>12000</v>
      </c>
      <c r="AT109" s="11">
        <f>AT107*AT99*AT4</f>
        <v>12000</v>
      </c>
      <c r="AU109" s="11">
        <f>AU107*AU99*AU4</f>
        <v>12000</v>
      </c>
      <c r="AV109" s="11">
        <f>AV107*AV99*AV4</f>
        <v>12000</v>
      </c>
      <c r="AW109" s="11">
        <f>AW107*AW99*AW4</f>
        <v>12000</v>
      </c>
      <c r="AX109" s="11">
        <f>AX107*AX99*AX4</f>
        <v>12000</v>
      </c>
      <c r="AY109" s="11">
        <f>AY107*AY99*AY4</f>
        <v>12000</v>
      </c>
      <c r="AZ109" s="11">
        <f>AZ107*AZ99*AZ4</f>
        <v>12000</v>
      </c>
      <c r="BA109" s="11">
        <f>BA107*BA99*BA4</f>
        <v>12000</v>
      </c>
      <c r="BB109" s="11">
        <f>BB107*BB99*BB4</f>
        <v>12000</v>
      </c>
      <c r="BC109" s="11">
        <f>BC107*BC99*BC4</f>
        <v>0</v>
      </c>
      <c r="BD109" s="11">
        <f>BD107*BD99*BD4</f>
        <v>0</v>
      </c>
      <c r="BE109" s="11">
        <f>BE107*BE99*BE4</f>
        <v>0</v>
      </c>
      <c r="BF109" s="11">
        <f>BF107*BF99*BF4</f>
        <v>0</v>
      </c>
      <c r="BG109" s="11">
        <f>BG107*BG99*BG4</f>
        <v>0</v>
      </c>
      <c r="BH109" s="11">
        <f>BH107*BH99*BH4</f>
        <v>0</v>
      </c>
      <c r="BI109" s="11">
        <f>BI107*BI99*BI4</f>
        <v>0</v>
      </c>
      <c r="BJ109" s="11">
        <f>BJ107*BJ99*BJ4</f>
        <v>0</v>
      </c>
      <c r="BK109" s="11">
        <f>BK107*BK99*BK4</f>
        <v>0</v>
      </c>
      <c r="BL109" s="11">
        <f>BL107*BL99*BL4</f>
        <v>0</v>
      </c>
      <c r="BM109" s="11">
        <f>BM107*BM99*BM4</f>
        <v>0</v>
      </c>
      <c r="BN109" s="11">
        <f>BN107*BN99*BN4</f>
        <v>0</v>
      </c>
      <c r="BO109" s="11">
        <f>BO107*BO99*BO4</f>
        <v>0</v>
      </c>
      <c r="BP109" s="11">
        <f>BP107*BP99*BP4</f>
        <v>0</v>
      </c>
      <c r="BQ109" s="11">
        <f>BQ107*BQ99*BQ4</f>
        <v>0</v>
      </c>
      <c r="BR109" s="11">
        <f>BR107*BR99*BR4</f>
        <v>0</v>
      </c>
      <c r="BS109" s="11">
        <f>BS107*BS99*BS4</f>
        <v>0</v>
      </c>
      <c r="BT109" s="11">
        <f>BT107*BT99*BT4</f>
        <v>0</v>
      </c>
      <c r="BU109" s="11">
        <f>BU107*BU99*BU4</f>
        <v>0</v>
      </c>
      <c r="BV109" s="11">
        <f>BV107*BV99*BV4</f>
        <v>0</v>
      </c>
      <c r="BW109" s="11">
        <f>BW107*BW99*BW4</f>
        <v>0</v>
      </c>
      <c r="BX109" s="11">
        <f>BX107*BX99*BX4</f>
        <v>0</v>
      </c>
      <c r="BY109" s="11">
        <f>BY107*BY99*BY4</f>
        <v>0</v>
      </c>
      <c r="BZ109" s="11">
        <f>BZ107*BZ99*BZ4</f>
        <v>0</v>
      </c>
      <c r="CA109" s="11">
        <f>CA107*CA99*CA4</f>
        <v>0</v>
      </c>
      <c r="CB109" s="11">
        <f>CB107*CB99*CB4</f>
        <v>0</v>
      </c>
      <c r="CC109" s="11">
        <f>CC107*CC99*CC4</f>
        <v>0</v>
      </c>
      <c r="CD109" s="11">
        <f>CD107*CD99*CD4</f>
        <v>0</v>
      </c>
      <c r="CE109" s="11">
        <f>CE107*CE99*CE4</f>
        <v>0</v>
      </c>
      <c r="CF109" s="11">
        <f>CF107*CF99*CF4</f>
        <v>0</v>
      </c>
      <c r="CG109" s="11">
        <f>CG107*CG99*CG4</f>
        <v>0</v>
      </c>
      <c r="CH109" s="11">
        <f>CH107*CH99*CH4</f>
        <v>0</v>
      </c>
      <c r="CI109" s="11">
        <f>CI107*CI99*CI4</f>
        <v>0</v>
      </c>
      <c r="CJ109" s="11">
        <f>CJ107*CJ99*CJ4</f>
        <v>0</v>
      </c>
      <c r="CK109" s="11">
        <f>CK107*CK99*CK4</f>
        <v>0</v>
      </c>
      <c r="CL109" s="11">
        <f>CL107*CL99*CL4</f>
        <v>0</v>
      </c>
      <c r="CM109" s="11">
        <f>CM107*CM99*CM4</f>
        <v>0</v>
      </c>
      <c r="CN109" s="11">
        <f>CN107*CN99*CN4</f>
        <v>0</v>
      </c>
      <c r="CO109" s="11">
        <f>CO107*CO99*CO4</f>
        <v>0</v>
      </c>
      <c r="CP109" s="11">
        <f>CP107*CP99*CP4</f>
        <v>0</v>
      </c>
      <c r="CQ109" s="11">
        <f>CQ107*CQ99*CQ4</f>
        <v>0</v>
      </c>
      <c r="CR109" s="11">
        <f>CR107*CR99*CR4</f>
        <v>0</v>
      </c>
      <c r="CS109" s="11">
        <f>CS107*CS99*CS4</f>
        <v>0</v>
      </c>
      <c r="CT109" s="11">
        <f>CT107*CT99*CT4</f>
        <v>0</v>
      </c>
      <c r="CU109" s="11">
        <f>CU107*CU99*CU4</f>
        <v>0</v>
      </c>
      <c r="CV109" s="11">
        <f>CV107*CV99*CV4</f>
        <v>0</v>
      </c>
      <c r="CW109" s="11">
        <f>CW107*CW99*CW4</f>
        <v>0</v>
      </c>
      <c r="CX109" s="11">
        <f>CX107*CX99*CX4</f>
        <v>0</v>
      </c>
      <c r="CY109" s="11">
        <f>CY107*CY99*CY4</f>
        <v>0</v>
      </c>
      <c r="CZ109" s="11">
        <f>CZ107*CZ99*CZ4</f>
        <v>0</v>
      </c>
      <c r="DA109" s="11">
        <f>DA107*DA99*DA4</f>
        <v>0</v>
      </c>
      <c r="DB109" s="11">
        <f>DB107*DB99*DB4</f>
        <v>0</v>
      </c>
      <c r="DC109" s="11">
        <f>DC107*DC99*DC4</f>
        <v>0</v>
      </c>
      <c r="DD109" s="11">
        <f>DD107*DD99*DD4</f>
        <v>0</v>
      </c>
      <c r="DE109" s="11">
        <f>DE107*DE99*DE4</f>
        <v>0</v>
      </c>
      <c r="DF109" s="11">
        <f>DF107*DF99*DF4</f>
        <v>0</v>
      </c>
      <c r="DG109" s="11">
        <f>DG107*DG99*DG4</f>
        <v>0</v>
      </c>
      <c r="DH109" s="11">
        <f>DH107*DH99*DH4</f>
        <v>0</v>
      </c>
      <c r="DI109" s="11">
        <f>DI107*DI99*DI4</f>
        <v>0</v>
      </c>
      <c r="DJ109" s="11">
        <f>DJ107*DJ99*DJ4</f>
        <v>0</v>
      </c>
      <c r="DK109" s="11">
        <f>DK107*DK99*DK4</f>
        <v>0</v>
      </c>
      <c r="DL109" s="11">
        <f>DL107*DL99*DL4</f>
        <v>0</v>
      </c>
      <c r="DM109" s="11">
        <f>DM107*DM99*DM4</f>
        <v>0</v>
      </c>
      <c r="DN109" s="11">
        <f>DN107*DN99*DN4</f>
        <v>0</v>
      </c>
      <c r="DO109" s="11">
        <f>DO107*DO99*DO4</f>
        <v>0</v>
      </c>
      <c r="DP109" s="11">
        <f>DP107*DP99*DP4</f>
        <v>0</v>
      </c>
      <c r="DQ109" s="11">
        <f>DQ107*DQ99*DQ4</f>
        <v>0</v>
      </c>
      <c r="DR109" s="11">
        <f>DR107*DR99*DR4</f>
        <v>0</v>
      </c>
      <c r="DS109" s="11">
        <f>DS107*DS99*DS4</f>
        <v>0</v>
      </c>
      <c r="DT109" s="11">
        <f>DT107*DT99*DT4</f>
        <v>0</v>
      </c>
      <c r="DU109" s="11">
        <f>DU107*DU99*DU4</f>
        <v>0</v>
      </c>
      <c r="DV109" s="11">
        <f>DV107*DV99*DV4</f>
        <v>0</v>
      </c>
      <c r="DW109" s="11">
        <f>DW107*DW99*DW4</f>
        <v>0</v>
      </c>
      <c r="DX109" s="11">
        <f>DX107*DX99*DX4</f>
        <v>0</v>
      </c>
      <c r="DY109" s="11">
        <f>DY107*DY99*DY4</f>
        <v>0</v>
      </c>
      <c r="DZ109" s="11">
        <f>DZ107*DZ99*DZ4</f>
        <v>0</v>
      </c>
      <c r="EA109" s="11">
        <f>EA107*EA99*EA4</f>
        <v>0</v>
      </c>
      <c r="EB109" s="11">
        <f>EB107*EB99*EB4</f>
        <v>0</v>
      </c>
      <c r="EC109" s="11">
        <f>EC107*EC99*EC4</f>
        <v>0</v>
      </c>
      <c r="ED109" s="11">
        <f>ED107*ED99*ED4</f>
        <v>0</v>
      </c>
      <c r="EE109" s="11">
        <f>EE107*EE99*EE4</f>
        <v>0</v>
      </c>
      <c r="EF109" s="11">
        <f>EF107*EF99*EF4</f>
        <v>0</v>
      </c>
      <c r="EG109" s="11">
        <f>EG107*EG99*EG4</f>
        <v>0</v>
      </c>
      <c r="EH109" s="11">
        <f>EH107*EH99*EH4</f>
        <v>0</v>
      </c>
      <c r="EI109" s="11">
        <f>EI107*EI99*EI4</f>
        <v>0</v>
      </c>
      <c r="EJ109" s="11">
        <f>EJ107*EJ99*EJ4</f>
        <v>0</v>
      </c>
      <c r="EK109" s="11">
        <f>EK107*EK99*EK4</f>
        <v>0</v>
      </c>
      <c r="EL109" s="11">
        <f>EL107*EL99*EL4</f>
        <v>0</v>
      </c>
      <c r="EM109" s="11">
        <f>EM107*EM99*EM4</f>
        <v>0</v>
      </c>
      <c r="EN109" s="11">
        <f>EN107*EN99*EN4</f>
        <v>0</v>
      </c>
      <c r="EO109" s="11">
        <f>EO107*EO99*EO4</f>
        <v>0</v>
      </c>
      <c r="EP109" s="11">
        <f>EP107*EP99*EP4</f>
        <v>0</v>
      </c>
      <c r="EQ109" s="11">
        <f>EQ107*EQ99*EQ4</f>
        <v>0</v>
      </c>
      <c r="ER109" s="11">
        <f>ER107*ER99*ER4</f>
        <v>0</v>
      </c>
      <c r="ES109" s="11">
        <f>ES107*ES99*ES4</f>
        <v>0</v>
      </c>
      <c r="ET109" s="11">
        <f>ET107*ET99*ET4</f>
        <v>0</v>
      </c>
      <c r="EU109" s="11">
        <f>EU107*EU99*EU4</f>
        <v>0</v>
      </c>
      <c r="EV109" s="11">
        <f>EV107*EV99*EV4</f>
        <v>0</v>
      </c>
      <c r="EW109" s="11">
        <f>EW107*EW99*EW4</f>
        <v>0</v>
      </c>
      <c r="EX109" s="11">
        <f>EX107*EX99*EX4</f>
        <v>0</v>
      </c>
      <c r="EY109" s="11">
        <f>EY107*EY99*EY4</f>
        <v>0</v>
      </c>
      <c r="EZ109" s="11">
        <f>EZ107*EZ99*EZ4</f>
        <v>0</v>
      </c>
      <c r="FA109" s="11">
        <f>FA107*FA99*FA4</f>
        <v>0</v>
      </c>
      <c r="FB109" s="11">
        <f>FB107*FB99*FB4</f>
        <v>0</v>
      </c>
      <c r="FC109" s="11">
        <f>FC107*FC99*FC4</f>
        <v>0</v>
      </c>
      <c r="FD109" s="11">
        <f>FD107*FD99*FD4</f>
        <v>0</v>
      </c>
      <c r="FE109" s="11">
        <f>FE107*FE99*FE4</f>
        <v>0</v>
      </c>
      <c r="FF109" s="11">
        <f>FF107*FF99*FF4</f>
        <v>0</v>
      </c>
      <c r="FG109" s="11">
        <f>FG107*FG99*FG4</f>
        <v>0</v>
      </c>
      <c r="FH109" s="11">
        <f>FH107*FH99*FH4</f>
        <v>0</v>
      </c>
      <c r="FI109" s="11">
        <f>FI107*FI99*FI4</f>
        <v>0</v>
      </c>
      <c r="FJ109" s="11">
        <f>FJ107*FJ99*FJ4</f>
        <v>0</v>
      </c>
      <c r="FK109" s="11">
        <f>FK107*FK99*FK4</f>
        <v>0</v>
      </c>
      <c r="FL109" s="11">
        <f>FL107*FL99*FL4</f>
        <v>0</v>
      </c>
      <c r="FM109" s="11">
        <f>FM107*FM99*FM4</f>
        <v>0</v>
      </c>
      <c r="FN109" s="11">
        <f>FN107*FN99*FN4</f>
        <v>0</v>
      </c>
      <c r="FO109" s="11">
        <f>FO107*FO99*FO4</f>
        <v>0</v>
      </c>
      <c r="FP109" s="11">
        <f>FP107*FP99*FP4</f>
        <v>0</v>
      </c>
      <c r="FQ109" s="11">
        <f>FQ107*FQ99*FQ4</f>
        <v>0</v>
      </c>
      <c r="FR109" s="11">
        <f>FR107*FR99*FR4</f>
        <v>0</v>
      </c>
      <c r="FS109" s="11">
        <f>FS107*FS99*FS4</f>
        <v>0</v>
      </c>
      <c r="FT109" s="11">
        <f>FT107*FT99*FT4</f>
        <v>0</v>
      </c>
      <c r="FU109" s="11">
        <f>FU107*FU99*FU4</f>
        <v>0</v>
      </c>
      <c r="FV109" s="11">
        <f>FV107*FV99*FV4</f>
        <v>0</v>
      </c>
      <c r="FW109" s="11">
        <f>FW107*FW99*FW4</f>
        <v>0</v>
      </c>
    </row>
    <row r="111" spans="1:179" x14ac:dyDescent="0.35">
      <c r="B111" s="4" t="s">
        <v>15</v>
      </c>
      <c r="G111" s="24" t="s">
        <v>75</v>
      </c>
      <c r="H111" s="24" t="s">
        <v>13</v>
      </c>
    </row>
    <row r="112" spans="1:179" x14ac:dyDescent="0.35">
      <c r="C112" s="5" t="s">
        <v>139</v>
      </c>
      <c r="G112" s="28">
        <f>Assumptions!G16</f>
        <v>11200000</v>
      </c>
      <c r="H112" s="31">
        <f>Assumptions!G56</f>
        <v>0.65</v>
      </c>
      <c r="L112" s="8">
        <f>$H$112*$G$112</f>
        <v>7280000</v>
      </c>
      <c r="M112" s="8">
        <f t="shared" ref="M112:BX112" si="445">$H$112*$G$112</f>
        <v>7280000</v>
      </c>
      <c r="N112" s="8">
        <f t="shared" si="445"/>
        <v>7280000</v>
      </c>
      <c r="O112" s="8">
        <f t="shared" si="445"/>
        <v>7280000</v>
      </c>
      <c r="P112" s="8">
        <f t="shared" si="445"/>
        <v>7280000</v>
      </c>
      <c r="Q112" s="8">
        <f t="shared" si="445"/>
        <v>7280000</v>
      </c>
      <c r="R112" s="8">
        <f t="shared" si="445"/>
        <v>7280000</v>
      </c>
      <c r="S112" s="8">
        <f t="shared" si="445"/>
        <v>7280000</v>
      </c>
      <c r="T112" s="8">
        <f t="shared" si="445"/>
        <v>7280000</v>
      </c>
      <c r="U112" s="8">
        <f t="shared" si="445"/>
        <v>7280000</v>
      </c>
      <c r="V112" s="8">
        <f t="shared" si="445"/>
        <v>7280000</v>
      </c>
      <c r="W112" s="8">
        <f t="shared" si="445"/>
        <v>7280000</v>
      </c>
      <c r="X112" s="8">
        <f t="shared" si="445"/>
        <v>7280000</v>
      </c>
      <c r="Y112" s="8">
        <f t="shared" si="445"/>
        <v>7280000</v>
      </c>
      <c r="Z112" s="8">
        <f t="shared" si="445"/>
        <v>7280000</v>
      </c>
      <c r="AA112" s="8">
        <f t="shared" si="445"/>
        <v>7280000</v>
      </c>
      <c r="AB112" s="8">
        <f t="shared" si="445"/>
        <v>7280000</v>
      </c>
      <c r="AC112" s="8">
        <f t="shared" si="445"/>
        <v>7280000</v>
      </c>
      <c r="AD112" s="8">
        <f t="shared" si="445"/>
        <v>7280000</v>
      </c>
      <c r="AE112" s="8">
        <f t="shared" si="445"/>
        <v>7280000</v>
      </c>
      <c r="AF112" s="8">
        <f t="shared" si="445"/>
        <v>7280000</v>
      </c>
      <c r="AG112" s="8">
        <f t="shared" si="445"/>
        <v>7280000</v>
      </c>
      <c r="AH112" s="8">
        <f t="shared" si="445"/>
        <v>7280000</v>
      </c>
      <c r="AI112" s="8">
        <f t="shared" si="445"/>
        <v>7280000</v>
      </c>
      <c r="AJ112" s="8">
        <f t="shared" si="445"/>
        <v>7280000</v>
      </c>
      <c r="AK112" s="8">
        <f t="shared" si="445"/>
        <v>7280000</v>
      </c>
      <c r="AL112" s="8">
        <f t="shared" si="445"/>
        <v>7280000</v>
      </c>
      <c r="AM112" s="8">
        <f t="shared" si="445"/>
        <v>7280000</v>
      </c>
      <c r="AN112" s="8">
        <f t="shared" si="445"/>
        <v>7280000</v>
      </c>
      <c r="AO112" s="8">
        <f t="shared" si="445"/>
        <v>7280000</v>
      </c>
      <c r="AP112" s="8">
        <f t="shared" si="445"/>
        <v>7280000</v>
      </c>
      <c r="AQ112" s="8">
        <f t="shared" si="445"/>
        <v>7280000</v>
      </c>
      <c r="AR112" s="8">
        <f t="shared" si="445"/>
        <v>7280000</v>
      </c>
      <c r="AS112" s="8">
        <f t="shared" si="445"/>
        <v>7280000</v>
      </c>
      <c r="AT112" s="8">
        <f t="shared" si="445"/>
        <v>7280000</v>
      </c>
      <c r="AU112" s="8">
        <f t="shared" si="445"/>
        <v>7280000</v>
      </c>
      <c r="AV112" s="8">
        <f t="shared" si="445"/>
        <v>7280000</v>
      </c>
      <c r="AW112" s="8">
        <f t="shared" si="445"/>
        <v>7280000</v>
      </c>
      <c r="AX112" s="8">
        <f t="shared" si="445"/>
        <v>7280000</v>
      </c>
      <c r="AY112" s="8">
        <f t="shared" si="445"/>
        <v>7280000</v>
      </c>
      <c r="AZ112" s="8">
        <f t="shared" si="445"/>
        <v>7280000</v>
      </c>
      <c r="BA112" s="8">
        <f t="shared" si="445"/>
        <v>7280000</v>
      </c>
      <c r="BB112" s="8">
        <f t="shared" si="445"/>
        <v>7280000</v>
      </c>
      <c r="BC112" s="8">
        <f t="shared" si="445"/>
        <v>7280000</v>
      </c>
      <c r="BD112" s="8">
        <f t="shared" si="445"/>
        <v>7280000</v>
      </c>
      <c r="BE112" s="8">
        <f t="shared" si="445"/>
        <v>7280000</v>
      </c>
      <c r="BF112" s="8">
        <f t="shared" si="445"/>
        <v>7280000</v>
      </c>
      <c r="BG112" s="8">
        <f t="shared" si="445"/>
        <v>7280000</v>
      </c>
      <c r="BH112" s="8">
        <f t="shared" si="445"/>
        <v>7280000</v>
      </c>
      <c r="BI112" s="8">
        <f t="shared" si="445"/>
        <v>7280000</v>
      </c>
      <c r="BJ112" s="8">
        <f t="shared" si="445"/>
        <v>7280000</v>
      </c>
      <c r="BK112" s="8">
        <f t="shared" si="445"/>
        <v>7280000</v>
      </c>
      <c r="BL112" s="8">
        <f t="shared" si="445"/>
        <v>7280000</v>
      </c>
      <c r="BM112" s="8">
        <f t="shared" si="445"/>
        <v>7280000</v>
      </c>
      <c r="BN112" s="8">
        <f t="shared" si="445"/>
        <v>7280000</v>
      </c>
      <c r="BO112" s="8">
        <f t="shared" si="445"/>
        <v>7280000</v>
      </c>
      <c r="BP112" s="8">
        <f t="shared" si="445"/>
        <v>7280000</v>
      </c>
      <c r="BQ112" s="8">
        <f t="shared" si="445"/>
        <v>7280000</v>
      </c>
      <c r="BR112" s="8">
        <f t="shared" si="445"/>
        <v>7280000</v>
      </c>
      <c r="BS112" s="8">
        <f t="shared" si="445"/>
        <v>7280000</v>
      </c>
      <c r="BT112" s="8">
        <f t="shared" si="445"/>
        <v>7280000</v>
      </c>
      <c r="BU112" s="8">
        <f t="shared" si="445"/>
        <v>7280000</v>
      </c>
      <c r="BV112" s="8">
        <f t="shared" si="445"/>
        <v>7280000</v>
      </c>
      <c r="BW112" s="8">
        <f t="shared" si="445"/>
        <v>7280000</v>
      </c>
      <c r="BX112" s="8">
        <f t="shared" si="445"/>
        <v>7280000</v>
      </c>
      <c r="BY112" s="8">
        <f t="shared" ref="BY112:EJ112" si="446">$H$112*$G$112</f>
        <v>7280000</v>
      </c>
      <c r="BZ112" s="8">
        <f t="shared" si="446"/>
        <v>7280000</v>
      </c>
      <c r="CA112" s="8">
        <f t="shared" si="446"/>
        <v>7280000</v>
      </c>
      <c r="CB112" s="8">
        <f t="shared" si="446"/>
        <v>7280000</v>
      </c>
      <c r="CC112" s="8">
        <f t="shared" si="446"/>
        <v>7280000</v>
      </c>
      <c r="CD112" s="8">
        <f t="shared" si="446"/>
        <v>7280000</v>
      </c>
      <c r="CE112" s="8">
        <f t="shared" si="446"/>
        <v>7280000</v>
      </c>
      <c r="CF112" s="8">
        <f t="shared" si="446"/>
        <v>7280000</v>
      </c>
      <c r="CG112" s="8">
        <f t="shared" si="446"/>
        <v>7280000</v>
      </c>
      <c r="CH112" s="8">
        <f t="shared" si="446"/>
        <v>7280000</v>
      </c>
      <c r="CI112" s="8">
        <f t="shared" si="446"/>
        <v>7280000</v>
      </c>
      <c r="CJ112" s="8">
        <f t="shared" si="446"/>
        <v>7280000</v>
      </c>
      <c r="CK112" s="8">
        <f t="shared" si="446"/>
        <v>7280000</v>
      </c>
      <c r="CL112" s="8">
        <f t="shared" si="446"/>
        <v>7280000</v>
      </c>
      <c r="CM112" s="8">
        <f t="shared" si="446"/>
        <v>7280000</v>
      </c>
      <c r="CN112" s="8">
        <f t="shared" si="446"/>
        <v>7280000</v>
      </c>
      <c r="CO112" s="8">
        <f t="shared" si="446"/>
        <v>7280000</v>
      </c>
      <c r="CP112" s="8">
        <f t="shared" si="446"/>
        <v>7280000</v>
      </c>
      <c r="CQ112" s="8">
        <f t="shared" si="446"/>
        <v>7280000</v>
      </c>
      <c r="CR112" s="8">
        <f t="shared" si="446"/>
        <v>7280000</v>
      </c>
      <c r="CS112" s="8">
        <f t="shared" si="446"/>
        <v>7280000</v>
      </c>
      <c r="CT112" s="8">
        <f t="shared" si="446"/>
        <v>7280000</v>
      </c>
      <c r="CU112" s="8">
        <f t="shared" si="446"/>
        <v>7280000</v>
      </c>
      <c r="CV112" s="8">
        <f t="shared" si="446"/>
        <v>7280000</v>
      </c>
      <c r="CW112" s="8">
        <f t="shared" si="446"/>
        <v>7280000</v>
      </c>
      <c r="CX112" s="8">
        <f t="shared" si="446"/>
        <v>7280000</v>
      </c>
      <c r="CY112" s="8">
        <f t="shared" si="446"/>
        <v>7280000</v>
      </c>
      <c r="CZ112" s="8">
        <f t="shared" si="446"/>
        <v>7280000</v>
      </c>
      <c r="DA112" s="8">
        <f t="shared" si="446"/>
        <v>7280000</v>
      </c>
      <c r="DB112" s="8">
        <f t="shared" si="446"/>
        <v>7280000</v>
      </c>
      <c r="DC112" s="8">
        <f t="shared" si="446"/>
        <v>7280000</v>
      </c>
      <c r="DD112" s="8">
        <f t="shared" si="446"/>
        <v>7280000</v>
      </c>
      <c r="DE112" s="8">
        <f t="shared" si="446"/>
        <v>7280000</v>
      </c>
      <c r="DF112" s="8">
        <f t="shared" si="446"/>
        <v>7280000</v>
      </c>
      <c r="DG112" s="8">
        <f t="shared" si="446"/>
        <v>7280000</v>
      </c>
      <c r="DH112" s="8">
        <f t="shared" si="446"/>
        <v>7280000</v>
      </c>
      <c r="DI112" s="8">
        <f t="shared" si="446"/>
        <v>7280000</v>
      </c>
      <c r="DJ112" s="8">
        <f t="shared" si="446"/>
        <v>7280000</v>
      </c>
      <c r="DK112" s="8">
        <f t="shared" si="446"/>
        <v>7280000</v>
      </c>
      <c r="DL112" s="8">
        <f t="shared" si="446"/>
        <v>7280000</v>
      </c>
      <c r="DM112" s="8">
        <f t="shared" si="446"/>
        <v>7280000</v>
      </c>
      <c r="DN112" s="8">
        <f t="shared" si="446"/>
        <v>7280000</v>
      </c>
      <c r="DO112" s="8">
        <f t="shared" si="446"/>
        <v>7280000</v>
      </c>
      <c r="DP112" s="8">
        <f t="shared" si="446"/>
        <v>7280000</v>
      </c>
      <c r="DQ112" s="8">
        <f t="shared" si="446"/>
        <v>7280000</v>
      </c>
      <c r="DR112" s="8">
        <f t="shared" si="446"/>
        <v>7280000</v>
      </c>
      <c r="DS112" s="8">
        <f t="shared" si="446"/>
        <v>7280000</v>
      </c>
      <c r="DT112" s="8">
        <f t="shared" si="446"/>
        <v>7280000</v>
      </c>
      <c r="DU112" s="8">
        <f t="shared" si="446"/>
        <v>7280000</v>
      </c>
      <c r="DV112" s="8">
        <f t="shared" si="446"/>
        <v>7280000</v>
      </c>
      <c r="DW112" s="8">
        <f t="shared" si="446"/>
        <v>7280000</v>
      </c>
      <c r="DX112" s="8">
        <f t="shared" si="446"/>
        <v>7280000</v>
      </c>
      <c r="DY112" s="8">
        <f t="shared" si="446"/>
        <v>7280000</v>
      </c>
      <c r="DZ112" s="8">
        <f t="shared" si="446"/>
        <v>7280000</v>
      </c>
      <c r="EA112" s="8">
        <f t="shared" si="446"/>
        <v>7280000</v>
      </c>
      <c r="EB112" s="8">
        <f t="shared" si="446"/>
        <v>7280000</v>
      </c>
      <c r="EC112" s="8">
        <f t="shared" si="446"/>
        <v>7280000</v>
      </c>
      <c r="ED112" s="8">
        <f t="shared" si="446"/>
        <v>7280000</v>
      </c>
      <c r="EE112" s="8">
        <f t="shared" si="446"/>
        <v>7280000</v>
      </c>
      <c r="EF112" s="8">
        <f t="shared" si="446"/>
        <v>7280000</v>
      </c>
      <c r="EG112" s="8">
        <f t="shared" si="446"/>
        <v>7280000</v>
      </c>
      <c r="EH112" s="8">
        <f t="shared" si="446"/>
        <v>7280000</v>
      </c>
      <c r="EI112" s="8">
        <f t="shared" si="446"/>
        <v>7280000</v>
      </c>
      <c r="EJ112" s="8">
        <f t="shared" si="446"/>
        <v>7280000</v>
      </c>
      <c r="EK112" s="8">
        <f t="shared" ref="EK112:FW112" si="447">$H$112*$G$112</f>
        <v>7280000</v>
      </c>
      <c r="EL112" s="8">
        <f t="shared" si="447"/>
        <v>7280000</v>
      </c>
      <c r="EM112" s="8">
        <f t="shared" si="447"/>
        <v>7280000</v>
      </c>
      <c r="EN112" s="8">
        <f t="shared" si="447"/>
        <v>7280000</v>
      </c>
      <c r="EO112" s="8">
        <f t="shared" si="447"/>
        <v>7280000</v>
      </c>
      <c r="EP112" s="8">
        <f t="shared" si="447"/>
        <v>7280000</v>
      </c>
      <c r="EQ112" s="8">
        <f t="shared" si="447"/>
        <v>7280000</v>
      </c>
      <c r="ER112" s="8">
        <f t="shared" si="447"/>
        <v>7280000</v>
      </c>
      <c r="ES112" s="8">
        <f t="shared" si="447"/>
        <v>7280000</v>
      </c>
      <c r="ET112" s="8">
        <f t="shared" si="447"/>
        <v>7280000</v>
      </c>
      <c r="EU112" s="8">
        <f t="shared" si="447"/>
        <v>7280000</v>
      </c>
      <c r="EV112" s="8">
        <f t="shared" si="447"/>
        <v>7280000</v>
      </c>
      <c r="EW112" s="8">
        <f t="shared" si="447"/>
        <v>7280000</v>
      </c>
      <c r="EX112" s="8">
        <f t="shared" si="447"/>
        <v>7280000</v>
      </c>
      <c r="EY112" s="8">
        <f t="shared" si="447"/>
        <v>7280000</v>
      </c>
      <c r="EZ112" s="8">
        <f t="shared" si="447"/>
        <v>7280000</v>
      </c>
      <c r="FA112" s="8">
        <f t="shared" si="447"/>
        <v>7280000</v>
      </c>
      <c r="FB112" s="8">
        <f t="shared" si="447"/>
        <v>7280000</v>
      </c>
      <c r="FC112" s="8">
        <f t="shared" si="447"/>
        <v>7280000</v>
      </c>
      <c r="FD112" s="8">
        <f t="shared" si="447"/>
        <v>7280000</v>
      </c>
      <c r="FE112" s="8">
        <f t="shared" si="447"/>
        <v>7280000</v>
      </c>
      <c r="FF112" s="8">
        <f t="shared" si="447"/>
        <v>7280000</v>
      </c>
      <c r="FG112" s="8">
        <f t="shared" si="447"/>
        <v>7280000</v>
      </c>
      <c r="FH112" s="8">
        <f t="shared" si="447"/>
        <v>7280000</v>
      </c>
      <c r="FI112" s="8">
        <f t="shared" si="447"/>
        <v>7280000</v>
      </c>
      <c r="FJ112" s="8">
        <f t="shared" si="447"/>
        <v>7280000</v>
      </c>
      <c r="FK112" s="8">
        <f t="shared" si="447"/>
        <v>7280000</v>
      </c>
      <c r="FL112" s="8">
        <f t="shared" si="447"/>
        <v>7280000</v>
      </c>
      <c r="FM112" s="8">
        <f t="shared" si="447"/>
        <v>7280000</v>
      </c>
      <c r="FN112" s="8">
        <f t="shared" si="447"/>
        <v>7280000</v>
      </c>
      <c r="FO112" s="8">
        <f t="shared" si="447"/>
        <v>7280000</v>
      </c>
      <c r="FP112" s="8">
        <f t="shared" si="447"/>
        <v>7280000</v>
      </c>
      <c r="FQ112" s="8">
        <f t="shared" si="447"/>
        <v>7280000</v>
      </c>
      <c r="FR112" s="8">
        <f t="shared" si="447"/>
        <v>7280000</v>
      </c>
      <c r="FS112" s="8">
        <f t="shared" si="447"/>
        <v>7280000</v>
      </c>
      <c r="FT112" s="8">
        <f t="shared" si="447"/>
        <v>7280000</v>
      </c>
      <c r="FU112" s="8">
        <f t="shared" si="447"/>
        <v>7280000</v>
      </c>
      <c r="FV112" s="8">
        <f t="shared" si="447"/>
        <v>7280000</v>
      </c>
      <c r="FW112" s="8">
        <f t="shared" si="447"/>
        <v>7280000</v>
      </c>
    </row>
    <row r="113" spans="1:179" x14ac:dyDescent="0.35">
      <c r="C113" s="5" t="s">
        <v>116</v>
      </c>
      <c r="L113" s="11">
        <f>K117</f>
        <v>0</v>
      </c>
      <c r="M113" s="11">
        <f t="shared" ref="M113:BX113" si="448">L117</f>
        <v>0</v>
      </c>
      <c r="N113" s="11">
        <f t="shared" si="448"/>
        <v>0</v>
      </c>
      <c r="O113" s="11">
        <f t="shared" si="448"/>
        <v>0</v>
      </c>
      <c r="P113" s="11">
        <f t="shared" si="448"/>
        <v>60666.666666666664</v>
      </c>
      <c r="Q113" s="11">
        <f t="shared" si="448"/>
        <v>121333.33333333333</v>
      </c>
      <c r="R113" s="11">
        <f t="shared" si="448"/>
        <v>182000</v>
      </c>
      <c r="S113" s="11">
        <f t="shared" si="448"/>
        <v>242666.66666666666</v>
      </c>
      <c r="T113" s="11">
        <f t="shared" si="448"/>
        <v>303333.33333333331</v>
      </c>
      <c r="U113" s="11">
        <f t="shared" si="448"/>
        <v>364000</v>
      </c>
      <c r="V113" s="11">
        <f t="shared" si="448"/>
        <v>424666.66666666669</v>
      </c>
      <c r="W113" s="11">
        <f t="shared" si="448"/>
        <v>485333.33333333337</v>
      </c>
      <c r="X113" s="11">
        <f t="shared" si="448"/>
        <v>546000</v>
      </c>
      <c r="Y113" s="11">
        <f t="shared" si="448"/>
        <v>606666.66666666663</v>
      </c>
      <c r="Z113" s="11">
        <f t="shared" si="448"/>
        <v>667333.33333333326</v>
      </c>
      <c r="AA113" s="11">
        <f t="shared" si="448"/>
        <v>727999.99999999988</v>
      </c>
      <c r="AB113" s="11">
        <f t="shared" si="448"/>
        <v>940333.33333333326</v>
      </c>
      <c r="AC113" s="11">
        <f t="shared" si="448"/>
        <v>1152666.6666666665</v>
      </c>
      <c r="AD113" s="11">
        <f t="shared" si="448"/>
        <v>1364999.9999999998</v>
      </c>
      <c r="AE113" s="11">
        <f t="shared" si="448"/>
        <v>1577333.333333333</v>
      </c>
      <c r="AF113" s="11">
        <f t="shared" si="448"/>
        <v>1789666.6666666663</v>
      </c>
      <c r="AG113" s="11">
        <f t="shared" si="448"/>
        <v>2001999.9999999995</v>
      </c>
      <c r="AH113" s="11">
        <f t="shared" si="448"/>
        <v>2214333.333333333</v>
      </c>
      <c r="AI113" s="11">
        <f t="shared" si="448"/>
        <v>2426666.6666666665</v>
      </c>
      <c r="AJ113" s="11">
        <f t="shared" si="448"/>
        <v>2639000</v>
      </c>
      <c r="AK113" s="11">
        <f t="shared" si="448"/>
        <v>2851333.3333333335</v>
      </c>
      <c r="AL113" s="11">
        <f t="shared" si="448"/>
        <v>3063666.666666667</v>
      </c>
      <c r="AM113" s="11">
        <f t="shared" si="448"/>
        <v>3276000.0000000005</v>
      </c>
      <c r="AN113" s="11">
        <f t="shared" si="448"/>
        <v>3579333.333333334</v>
      </c>
      <c r="AO113" s="11">
        <f t="shared" si="448"/>
        <v>3882666.6666666674</v>
      </c>
      <c r="AP113" s="11">
        <f t="shared" si="448"/>
        <v>4186000.0000000009</v>
      </c>
      <c r="AQ113" s="11">
        <f t="shared" si="448"/>
        <v>4489333.333333334</v>
      </c>
      <c r="AR113" s="11">
        <f t="shared" si="448"/>
        <v>4792666.666666667</v>
      </c>
      <c r="AS113" s="11">
        <f t="shared" si="448"/>
        <v>5096000</v>
      </c>
      <c r="AT113" s="11">
        <f t="shared" si="448"/>
        <v>5399333.333333333</v>
      </c>
      <c r="AU113" s="11">
        <f t="shared" si="448"/>
        <v>5702666.666666666</v>
      </c>
      <c r="AV113" s="11">
        <f t="shared" si="448"/>
        <v>6005999.9999999991</v>
      </c>
      <c r="AW113" s="11">
        <f t="shared" si="448"/>
        <v>6309333.3333333321</v>
      </c>
      <c r="AX113" s="11">
        <f t="shared" si="448"/>
        <v>6612666.6666666651</v>
      </c>
      <c r="AY113" s="11">
        <f t="shared" si="448"/>
        <v>6915999.9999999981</v>
      </c>
      <c r="AZ113" s="11">
        <f t="shared" si="448"/>
        <v>7006999.9999999981</v>
      </c>
      <c r="BA113" s="11">
        <f t="shared" si="448"/>
        <v>7097999.9999999981</v>
      </c>
      <c r="BB113" s="11">
        <f t="shared" si="448"/>
        <v>7188999.9999999981</v>
      </c>
      <c r="BC113" s="11">
        <f t="shared" si="448"/>
        <v>7279999.9999999981</v>
      </c>
      <c r="BD113" s="11">
        <f t="shared" si="448"/>
        <v>7228313.6326111807</v>
      </c>
      <c r="BE113" s="11">
        <f t="shared" si="448"/>
        <v>7175888.5495934254</v>
      </c>
      <c r="BF113" s="11">
        <f t="shared" si="448"/>
        <v>7122720.5497850152</v>
      </c>
      <c r="BG113" s="11">
        <f t="shared" si="448"/>
        <v>7068805.4099903228</v>
      </c>
      <c r="BH113" s="11">
        <f t="shared" si="448"/>
        <v>6963883.3964320077</v>
      </c>
      <c r="BI113" s="11">
        <f t="shared" si="448"/>
        <v>6857834.3077487573</v>
      </c>
      <c r="BJ113" s="11">
        <f t="shared" si="448"/>
        <v>6750651.7222436825</v>
      </c>
      <c r="BK113" s="11">
        <f t="shared" si="448"/>
        <v>6648404.5133417137</v>
      </c>
      <c r="BL113" s="11">
        <f t="shared" si="448"/>
        <v>6494107.5778507227</v>
      </c>
      <c r="BM113" s="11">
        <f t="shared" si="448"/>
        <v>6338112.4254199974</v>
      </c>
      <c r="BN113" s="11">
        <f t="shared" si="448"/>
        <v>6180408.0666992487</v>
      </c>
      <c r="BO113" s="11">
        <f t="shared" si="448"/>
        <v>6020983.446746327</v>
      </c>
      <c r="BP113" s="11">
        <f t="shared" si="448"/>
        <v>5808485.664987335</v>
      </c>
      <c r="BQ113" s="11">
        <f t="shared" si="448"/>
        <v>5593817.1886595516</v>
      </c>
      <c r="BR113" s="11">
        <f t="shared" si="448"/>
        <v>5376963.9811693896</v>
      </c>
      <c r="BS113" s="11">
        <f t="shared" si="448"/>
        <v>5157911.9221675992</v>
      </c>
      <c r="BT113" s="11">
        <f t="shared" si="448"/>
        <v>4936646.8070661314</v>
      </c>
      <c r="BU113" s="11">
        <f t="shared" si="448"/>
        <v>4713154.3465522546</v>
      </c>
      <c r="BV113" s="11">
        <f t="shared" si="448"/>
        <v>4487420.1660999125</v>
      </c>
      <c r="BW113" s="11">
        <f t="shared" si="448"/>
        <v>4259429.8054783074</v>
      </c>
      <c r="BX113" s="11">
        <f t="shared" si="448"/>
        <v>4029168.7182576912</v>
      </c>
      <c r="BY113" s="11">
        <f t="shared" ref="BY113:EJ113" si="449">BX117</f>
        <v>3796622.2713123523</v>
      </c>
      <c r="BZ113" s="11">
        <f t="shared" si="449"/>
        <v>3561775.7443207763</v>
      </c>
      <c r="CA113" s="11">
        <f t="shared" si="449"/>
        <v>3327566.3646484651</v>
      </c>
      <c r="CB113" s="11">
        <f t="shared" si="449"/>
        <v>3090580.927246389</v>
      </c>
      <c r="CC113" s="11">
        <f t="shared" si="449"/>
        <v>2850798.3461004859</v>
      </c>
      <c r="CD113" s="11">
        <f t="shared" si="449"/>
        <v>2608197.38894183</v>
      </c>
      <c r="CE113" s="11">
        <f t="shared" si="449"/>
        <v>2362756.6762752086</v>
      </c>
      <c r="CF113" s="11">
        <f t="shared" si="449"/>
        <v>2114454.6804013904</v>
      </c>
      <c r="CG113" s="11">
        <f t="shared" si="449"/>
        <v>1863269.7244330505</v>
      </c>
      <c r="CH113" s="11">
        <f t="shared" si="449"/>
        <v>1609179.9813043035</v>
      </c>
      <c r="CI113" s="11">
        <f t="shared" si="449"/>
        <v>1352163.4727738111</v>
      </c>
      <c r="CJ113" s="11">
        <f t="shared" si="449"/>
        <v>1092198.068421419</v>
      </c>
      <c r="CK113" s="11">
        <f t="shared" si="449"/>
        <v>829261.48463828221</v>
      </c>
      <c r="CL113" s="11">
        <f t="shared" si="449"/>
        <v>563331.283610438</v>
      </c>
      <c r="CM113" s="11">
        <f t="shared" si="449"/>
        <v>294384.87229578366</v>
      </c>
      <c r="CN113" s="11">
        <f t="shared" si="449"/>
        <v>22399.50139441702</v>
      </c>
      <c r="CO113" s="11">
        <f t="shared" si="449"/>
        <v>0</v>
      </c>
      <c r="CP113" s="11">
        <f t="shared" si="449"/>
        <v>0</v>
      </c>
      <c r="CQ113" s="11">
        <f t="shared" si="449"/>
        <v>0</v>
      </c>
      <c r="CR113" s="11">
        <f t="shared" si="449"/>
        <v>0</v>
      </c>
      <c r="CS113" s="11">
        <f t="shared" si="449"/>
        <v>0</v>
      </c>
      <c r="CT113" s="11">
        <f t="shared" si="449"/>
        <v>0</v>
      </c>
      <c r="CU113" s="11">
        <f t="shared" si="449"/>
        <v>0</v>
      </c>
      <c r="CV113" s="11">
        <f t="shared" si="449"/>
        <v>0</v>
      </c>
      <c r="CW113" s="11">
        <f t="shared" si="449"/>
        <v>0</v>
      </c>
      <c r="CX113" s="11">
        <f t="shared" si="449"/>
        <v>0</v>
      </c>
      <c r="CY113" s="11">
        <f t="shared" si="449"/>
        <v>0</v>
      </c>
      <c r="CZ113" s="11">
        <f t="shared" si="449"/>
        <v>0</v>
      </c>
      <c r="DA113" s="11">
        <f t="shared" si="449"/>
        <v>0</v>
      </c>
      <c r="DB113" s="11">
        <f t="shared" si="449"/>
        <v>0</v>
      </c>
      <c r="DC113" s="11">
        <f t="shared" si="449"/>
        <v>0</v>
      </c>
      <c r="DD113" s="11">
        <f t="shared" si="449"/>
        <v>0</v>
      </c>
      <c r="DE113" s="11">
        <f t="shared" si="449"/>
        <v>0</v>
      </c>
      <c r="DF113" s="11">
        <f t="shared" si="449"/>
        <v>0</v>
      </c>
      <c r="DG113" s="11">
        <f t="shared" si="449"/>
        <v>0</v>
      </c>
      <c r="DH113" s="11">
        <f t="shared" si="449"/>
        <v>0</v>
      </c>
      <c r="DI113" s="11">
        <f t="shared" si="449"/>
        <v>0</v>
      </c>
      <c r="DJ113" s="11">
        <f t="shared" si="449"/>
        <v>0</v>
      </c>
      <c r="DK113" s="11">
        <f t="shared" si="449"/>
        <v>0</v>
      </c>
      <c r="DL113" s="11">
        <f t="shared" si="449"/>
        <v>0</v>
      </c>
      <c r="DM113" s="11">
        <f t="shared" si="449"/>
        <v>0</v>
      </c>
      <c r="DN113" s="11">
        <f t="shared" si="449"/>
        <v>0</v>
      </c>
      <c r="DO113" s="11">
        <f t="shared" si="449"/>
        <v>0</v>
      </c>
      <c r="DP113" s="11">
        <f t="shared" si="449"/>
        <v>0</v>
      </c>
      <c r="DQ113" s="11">
        <f t="shared" si="449"/>
        <v>0</v>
      </c>
      <c r="DR113" s="11">
        <f t="shared" si="449"/>
        <v>0</v>
      </c>
      <c r="DS113" s="11">
        <f t="shared" si="449"/>
        <v>0</v>
      </c>
      <c r="DT113" s="11">
        <f t="shared" si="449"/>
        <v>0</v>
      </c>
      <c r="DU113" s="11">
        <f t="shared" si="449"/>
        <v>0</v>
      </c>
      <c r="DV113" s="11">
        <f t="shared" si="449"/>
        <v>0</v>
      </c>
      <c r="DW113" s="11">
        <f t="shared" si="449"/>
        <v>0</v>
      </c>
      <c r="DX113" s="11">
        <f t="shared" si="449"/>
        <v>0</v>
      </c>
      <c r="DY113" s="11">
        <f t="shared" si="449"/>
        <v>0</v>
      </c>
      <c r="DZ113" s="11">
        <f t="shared" si="449"/>
        <v>0</v>
      </c>
      <c r="EA113" s="11">
        <f t="shared" si="449"/>
        <v>0</v>
      </c>
      <c r="EB113" s="11">
        <f t="shared" si="449"/>
        <v>0</v>
      </c>
      <c r="EC113" s="11">
        <f t="shared" si="449"/>
        <v>0</v>
      </c>
      <c r="ED113" s="11">
        <f t="shared" si="449"/>
        <v>0</v>
      </c>
      <c r="EE113" s="11">
        <f t="shared" si="449"/>
        <v>0</v>
      </c>
      <c r="EF113" s="11">
        <f t="shared" si="449"/>
        <v>0</v>
      </c>
      <c r="EG113" s="11">
        <f t="shared" si="449"/>
        <v>0</v>
      </c>
      <c r="EH113" s="11">
        <f t="shared" si="449"/>
        <v>0</v>
      </c>
      <c r="EI113" s="11">
        <f t="shared" si="449"/>
        <v>0</v>
      </c>
      <c r="EJ113" s="11">
        <f t="shared" si="449"/>
        <v>0</v>
      </c>
      <c r="EK113" s="11">
        <f t="shared" ref="EK113:FW113" si="450">EJ117</f>
        <v>0</v>
      </c>
      <c r="EL113" s="11">
        <f t="shared" si="450"/>
        <v>0</v>
      </c>
      <c r="EM113" s="11">
        <f t="shared" si="450"/>
        <v>0</v>
      </c>
      <c r="EN113" s="11">
        <f t="shared" si="450"/>
        <v>0</v>
      </c>
      <c r="EO113" s="11">
        <f t="shared" si="450"/>
        <v>0</v>
      </c>
      <c r="EP113" s="11">
        <f t="shared" si="450"/>
        <v>0</v>
      </c>
      <c r="EQ113" s="11">
        <f t="shared" si="450"/>
        <v>0</v>
      </c>
      <c r="ER113" s="11">
        <f t="shared" si="450"/>
        <v>0</v>
      </c>
      <c r="ES113" s="11">
        <f t="shared" si="450"/>
        <v>0</v>
      </c>
      <c r="ET113" s="11">
        <f t="shared" si="450"/>
        <v>0</v>
      </c>
      <c r="EU113" s="11">
        <f t="shared" si="450"/>
        <v>0</v>
      </c>
      <c r="EV113" s="11">
        <f t="shared" si="450"/>
        <v>0</v>
      </c>
      <c r="EW113" s="11">
        <f t="shared" si="450"/>
        <v>0</v>
      </c>
      <c r="EX113" s="11">
        <f t="shared" si="450"/>
        <v>0</v>
      </c>
      <c r="EY113" s="11">
        <f t="shared" si="450"/>
        <v>0</v>
      </c>
      <c r="EZ113" s="11">
        <f t="shared" si="450"/>
        <v>0</v>
      </c>
      <c r="FA113" s="11">
        <f t="shared" si="450"/>
        <v>0</v>
      </c>
      <c r="FB113" s="11">
        <f t="shared" si="450"/>
        <v>0</v>
      </c>
      <c r="FC113" s="11">
        <f t="shared" si="450"/>
        <v>0</v>
      </c>
      <c r="FD113" s="11">
        <f t="shared" si="450"/>
        <v>0</v>
      </c>
      <c r="FE113" s="11">
        <f t="shared" si="450"/>
        <v>0</v>
      </c>
      <c r="FF113" s="11">
        <f t="shared" si="450"/>
        <v>0</v>
      </c>
      <c r="FG113" s="11">
        <f t="shared" si="450"/>
        <v>0</v>
      </c>
      <c r="FH113" s="11">
        <f t="shared" si="450"/>
        <v>0</v>
      </c>
      <c r="FI113" s="11">
        <f t="shared" si="450"/>
        <v>0</v>
      </c>
      <c r="FJ113" s="11">
        <f t="shared" si="450"/>
        <v>0</v>
      </c>
      <c r="FK113" s="11">
        <f t="shared" si="450"/>
        <v>0</v>
      </c>
      <c r="FL113" s="11">
        <f t="shared" si="450"/>
        <v>0</v>
      </c>
      <c r="FM113" s="11">
        <f t="shared" si="450"/>
        <v>0</v>
      </c>
      <c r="FN113" s="11">
        <f t="shared" si="450"/>
        <v>0</v>
      </c>
      <c r="FO113" s="11">
        <f t="shared" si="450"/>
        <v>0</v>
      </c>
      <c r="FP113" s="11">
        <f t="shared" si="450"/>
        <v>0</v>
      </c>
      <c r="FQ113" s="11">
        <f t="shared" si="450"/>
        <v>0</v>
      </c>
      <c r="FR113" s="11">
        <f t="shared" si="450"/>
        <v>0</v>
      </c>
      <c r="FS113" s="11">
        <f t="shared" si="450"/>
        <v>0</v>
      </c>
      <c r="FT113" s="11">
        <f t="shared" si="450"/>
        <v>0</v>
      </c>
      <c r="FU113" s="11">
        <f t="shared" si="450"/>
        <v>0</v>
      </c>
      <c r="FV113" s="11">
        <f t="shared" si="450"/>
        <v>0</v>
      </c>
      <c r="FW113" s="11">
        <f t="shared" si="450"/>
        <v>0</v>
      </c>
    </row>
    <row r="114" spans="1:179" x14ac:dyDescent="0.35">
      <c r="C114" s="5" t="s">
        <v>140</v>
      </c>
      <c r="L114" s="11">
        <f>L93</f>
        <v>0</v>
      </c>
      <c r="M114" s="11">
        <f t="shared" ref="M114:BX114" si="451">M93</f>
        <v>0</v>
      </c>
      <c r="N114" s="11">
        <f t="shared" si="451"/>
        <v>0</v>
      </c>
      <c r="O114" s="11">
        <f t="shared" si="451"/>
        <v>60666.666666666664</v>
      </c>
      <c r="P114" s="11">
        <f t="shared" si="451"/>
        <v>60666.666666666664</v>
      </c>
      <c r="Q114" s="11">
        <f t="shared" si="451"/>
        <v>60666.666666666664</v>
      </c>
      <c r="R114" s="11">
        <f t="shared" si="451"/>
        <v>60666.666666666664</v>
      </c>
      <c r="S114" s="11">
        <f t="shared" si="451"/>
        <v>60666.666666666664</v>
      </c>
      <c r="T114" s="11">
        <f t="shared" si="451"/>
        <v>60666.666666666664</v>
      </c>
      <c r="U114" s="11">
        <f t="shared" si="451"/>
        <v>60666.666666666664</v>
      </c>
      <c r="V114" s="11">
        <f t="shared" si="451"/>
        <v>60666.666666666664</v>
      </c>
      <c r="W114" s="11">
        <f t="shared" si="451"/>
        <v>60666.666666666664</v>
      </c>
      <c r="X114" s="11">
        <f t="shared" si="451"/>
        <v>60666.666666666664</v>
      </c>
      <c r="Y114" s="11">
        <f t="shared" si="451"/>
        <v>60666.666666666664</v>
      </c>
      <c r="Z114" s="11">
        <f t="shared" si="451"/>
        <v>60666.666666666664</v>
      </c>
      <c r="AA114" s="11">
        <f t="shared" si="451"/>
        <v>212333.33333333331</v>
      </c>
      <c r="AB114" s="11">
        <f t="shared" si="451"/>
        <v>212333.33333333331</v>
      </c>
      <c r="AC114" s="11">
        <f t="shared" si="451"/>
        <v>212333.33333333331</v>
      </c>
      <c r="AD114" s="11">
        <f t="shared" si="451"/>
        <v>212333.33333333331</v>
      </c>
      <c r="AE114" s="11">
        <f t="shared" si="451"/>
        <v>212333.33333333331</v>
      </c>
      <c r="AF114" s="11">
        <f t="shared" si="451"/>
        <v>212333.33333333331</v>
      </c>
      <c r="AG114" s="11">
        <f t="shared" si="451"/>
        <v>212333.33333333331</v>
      </c>
      <c r="AH114" s="11">
        <f t="shared" si="451"/>
        <v>212333.33333333331</v>
      </c>
      <c r="AI114" s="11">
        <f t="shared" si="451"/>
        <v>212333.33333333331</v>
      </c>
      <c r="AJ114" s="11">
        <f t="shared" si="451"/>
        <v>212333.33333333331</v>
      </c>
      <c r="AK114" s="11">
        <f t="shared" si="451"/>
        <v>212333.33333333331</v>
      </c>
      <c r="AL114" s="11">
        <f t="shared" si="451"/>
        <v>212333.33333333331</v>
      </c>
      <c r="AM114" s="11">
        <f t="shared" si="451"/>
        <v>303333.33333333331</v>
      </c>
      <c r="AN114" s="11">
        <f t="shared" si="451"/>
        <v>303333.33333333331</v>
      </c>
      <c r="AO114" s="11">
        <f t="shared" si="451"/>
        <v>303333.33333333331</v>
      </c>
      <c r="AP114" s="11">
        <f t="shared" si="451"/>
        <v>303333.33333333331</v>
      </c>
      <c r="AQ114" s="11">
        <f t="shared" si="451"/>
        <v>303333.33333333331</v>
      </c>
      <c r="AR114" s="11">
        <f t="shared" si="451"/>
        <v>303333.33333333331</v>
      </c>
      <c r="AS114" s="11">
        <f t="shared" si="451"/>
        <v>303333.33333333331</v>
      </c>
      <c r="AT114" s="11">
        <f t="shared" si="451"/>
        <v>303333.33333333331</v>
      </c>
      <c r="AU114" s="11">
        <f t="shared" si="451"/>
        <v>303333.33333333331</v>
      </c>
      <c r="AV114" s="11">
        <f t="shared" si="451"/>
        <v>303333.33333333331</v>
      </c>
      <c r="AW114" s="11">
        <f t="shared" si="451"/>
        <v>303333.33333333331</v>
      </c>
      <c r="AX114" s="11">
        <f t="shared" si="451"/>
        <v>303333.33333333331</v>
      </c>
      <c r="AY114" s="11">
        <f t="shared" si="451"/>
        <v>91000</v>
      </c>
      <c r="AZ114" s="11">
        <f t="shared" si="451"/>
        <v>91000</v>
      </c>
      <c r="BA114" s="11">
        <f t="shared" si="451"/>
        <v>91000</v>
      </c>
      <c r="BB114" s="11">
        <f t="shared" si="451"/>
        <v>91000</v>
      </c>
      <c r="BC114" s="11">
        <f t="shared" si="451"/>
        <v>0</v>
      </c>
      <c r="BD114" s="11">
        <f t="shared" si="451"/>
        <v>0</v>
      </c>
      <c r="BE114" s="11">
        <f t="shared" si="451"/>
        <v>0</v>
      </c>
      <c r="BF114" s="11">
        <f t="shared" si="451"/>
        <v>0</v>
      </c>
      <c r="BG114" s="11">
        <f t="shared" si="451"/>
        <v>0</v>
      </c>
      <c r="BH114" s="11">
        <f t="shared" si="451"/>
        <v>0</v>
      </c>
      <c r="BI114" s="11">
        <f t="shared" si="451"/>
        <v>0</v>
      </c>
      <c r="BJ114" s="11">
        <f t="shared" si="451"/>
        <v>0</v>
      </c>
      <c r="BK114" s="11">
        <f t="shared" si="451"/>
        <v>0</v>
      </c>
      <c r="BL114" s="11">
        <f t="shared" si="451"/>
        <v>0</v>
      </c>
      <c r="BM114" s="11">
        <f t="shared" si="451"/>
        <v>0</v>
      </c>
      <c r="BN114" s="11">
        <f t="shared" si="451"/>
        <v>0</v>
      </c>
      <c r="BO114" s="11">
        <f t="shared" si="451"/>
        <v>0</v>
      </c>
      <c r="BP114" s="11">
        <f t="shared" si="451"/>
        <v>0</v>
      </c>
      <c r="BQ114" s="11">
        <f t="shared" si="451"/>
        <v>0</v>
      </c>
      <c r="BR114" s="11">
        <f t="shared" si="451"/>
        <v>0</v>
      </c>
      <c r="BS114" s="11">
        <f t="shared" si="451"/>
        <v>0</v>
      </c>
      <c r="BT114" s="11">
        <f t="shared" si="451"/>
        <v>0</v>
      </c>
      <c r="BU114" s="11">
        <f t="shared" si="451"/>
        <v>0</v>
      </c>
      <c r="BV114" s="11">
        <f t="shared" si="451"/>
        <v>0</v>
      </c>
      <c r="BW114" s="11">
        <f t="shared" si="451"/>
        <v>0</v>
      </c>
      <c r="BX114" s="11">
        <f t="shared" si="451"/>
        <v>0</v>
      </c>
      <c r="BY114" s="11">
        <f t="shared" ref="BY114:EJ114" si="452">BY93</f>
        <v>0</v>
      </c>
      <c r="BZ114" s="11">
        <f t="shared" si="452"/>
        <v>0</v>
      </c>
      <c r="CA114" s="11">
        <f t="shared" si="452"/>
        <v>0</v>
      </c>
      <c r="CB114" s="11">
        <f t="shared" si="452"/>
        <v>0</v>
      </c>
      <c r="CC114" s="11">
        <f t="shared" si="452"/>
        <v>0</v>
      </c>
      <c r="CD114" s="11">
        <f t="shared" si="452"/>
        <v>0</v>
      </c>
      <c r="CE114" s="11">
        <f t="shared" si="452"/>
        <v>0</v>
      </c>
      <c r="CF114" s="11">
        <f t="shared" si="452"/>
        <v>0</v>
      </c>
      <c r="CG114" s="11">
        <f t="shared" si="452"/>
        <v>0</v>
      </c>
      <c r="CH114" s="11">
        <f t="shared" si="452"/>
        <v>0</v>
      </c>
      <c r="CI114" s="11">
        <f t="shared" si="452"/>
        <v>0</v>
      </c>
      <c r="CJ114" s="11">
        <f t="shared" si="452"/>
        <v>0</v>
      </c>
      <c r="CK114" s="11">
        <f t="shared" si="452"/>
        <v>0</v>
      </c>
      <c r="CL114" s="11">
        <f t="shared" si="452"/>
        <v>0</v>
      </c>
      <c r="CM114" s="11">
        <f t="shared" si="452"/>
        <v>0</v>
      </c>
      <c r="CN114" s="11">
        <f t="shared" si="452"/>
        <v>0</v>
      </c>
      <c r="CO114" s="11">
        <f t="shared" si="452"/>
        <v>0</v>
      </c>
      <c r="CP114" s="11">
        <f t="shared" si="452"/>
        <v>0</v>
      </c>
      <c r="CQ114" s="11">
        <f t="shared" si="452"/>
        <v>0</v>
      </c>
      <c r="CR114" s="11">
        <f t="shared" si="452"/>
        <v>0</v>
      </c>
      <c r="CS114" s="11">
        <f t="shared" si="452"/>
        <v>0</v>
      </c>
      <c r="CT114" s="11">
        <f t="shared" si="452"/>
        <v>0</v>
      </c>
      <c r="CU114" s="11">
        <f t="shared" si="452"/>
        <v>0</v>
      </c>
      <c r="CV114" s="11">
        <f t="shared" si="452"/>
        <v>0</v>
      </c>
      <c r="CW114" s="11">
        <f t="shared" si="452"/>
        <v>0</v>
      </c>
      <c r="CX114" s="11">
        <f t="shared" si="452"/>
        <v>0</v>
      </c>
      <c r="CY114" s="11">
        <f t="shared" si="452"/>
        <v>0</v>
      </c>
      <c r="CZ114" s="11">
        <f t="shared" si="452"/>
        <v>0</v>
      </c>
      <c r="DA114" s="11">
        <f t="shared" si="452"/>
        <v>0</v>
      </c>
      <c r="DB114" s="11">
        <f t="shared" si="452"/>
        <v>0</v>
      </c>
      <c r="DC114" s="11">
        <f t="shared" si="452"/>
        <v>0</v>
      </c>
      <c r="DD114" s="11">
        <f t="shared" si="452"/>
        <v>0</v>
      </c>
      <c r="DE114" s="11">
        <f t="shared" si="452"/>
        <v>0</v>
      </c>
      <c r="DF114" s="11">
        <f t="shared" si="452"/>
        <v>0</v>
      </c>
      <c r="DG114" s="11">
        <f t="shared" si="452"/>
        <v>0</v>
      </c>
      <c r="DH114" s="11">
        <f t="shared" si="452"/>
        <v>0</v>
      </c>
      <c r="DI114" s="11">
        <f t="shared" si="452"/>
        <v>0</v>
      </c>
      <c r="DJ114" s="11">
        <f t="shared" si="452"/>
        <v>0</v>
      </c>
      <c r="DK114" s="11">
        <f t="shared" si="452"/>
        <v>0</v>
      </c>
      <c r="DL114" s="11">
        <f t="shared" si="452"/>
        <v>0</v>
      </c>
      <c r="DM114" s="11">
        <f t="shared" si="452"/>
        <v>0</v>
      </c>
      <c r="DN114" s="11">
        <f t="shared" si="452"/>
        <v>0</v>
      </c>
      <c r="DO114" s="11">
        <f t="shared" si="452"/>
        <v>0</v>
      </c>
      <c r="DP114" s="11">
        <f t="shared" si="452"/>
        <v>0</v>
      </c>
      <c r="DQ114" s="11">
        <f t="shared" si="452"/>
        <v>0</v>
      </c>
      <c r="DR114" s="11">
        <f t="shared" si="452"/>
        <v>0</v>
      </c>
      <c r="DS114" s="11">
        <f t="shared" si="452"/>
        <v>0</v>
      </c>
      <c r="DT114" s="11">
        <f t="shared" si="452"/>
        <v>0</v>
      </c>
      <c r="DU114" s="11">
        <f t="shared" si="452"/>
        <v>0</v>
      </c>
      <c r="DV114" s="11">
        <f t="shared" si="452"/>
        <v>0</v>
      </c>
      <c r="DW114" s="11">
        <f t="shared" si="452"/>
        <v>0</v>
      </c>
      <c r="DX114" s="11">
        <f t="shared" si="452"/>
        <v>0</v>
      </c>
      <c r="DY114" s="11">
        <f t="shared" si="452"/>
        <v>0</v>
      </c>
      <c r="DZ114" s="11">
        <f t="shared" si="452"/>
        <v>0</v>
      </c>
      <c r="EA114" s="11">
        <f t="shared" si="452"/>
        <v>0</v>
      </c>
      <c r="EB114" s="11">
        <f t="shared" si="452"/>
        <v>0</v>
      </c>
      <c r="EC114" s="11">
        <f t="shared" si="452"/>
        <v>0</v>
      </c>
      <c r="ED114" s="11">
        <f t="shared" si="452"/>
        <v>0</v>
      </c>
      <c r="EE114" s="11">
        <f t="shared" si="452"/>
        <v>0</v>
      </c>
      <c r="EF114" s="11">
        <f t="shared" si="452"/>
        <v>0</v>
      </c>
      <c r="EG114" s="11">
        <f t="shared" si="452"/>
        <v>0</v>
      </c>
      <c r="EH114" s="11">
        <f t="shared" si="452"/>
        <v>0</v>
      </c>
      <c r="EI114" s="11">
        <f t="shared" si="452"/>
        <v>0</v>
      </c>
      <c r="EJ114" s="11">
        <f t="shared" si="452"/>
        <v>0</v>
      </c>
      <c r="EK114" s="11">
        <f t="shared" ref="EK114:FW114" si="453">EK93</f>
        <v>0</v>
      </c>
      <c r="EL114" s="11">
        <f t="shared" si="453"/>
        <v>0</v>
      </c>
      <c r="EM114" s="11">
        <f t="shared" si="453"/>
        <v>0</v>
      </c>
      <c r="EN114" s="11">
        <f t="shared" si="453"/>
        <v>0</v>
      </c>
      <c r="EO114" s="11">
        <f t="shared" si="453"/>
        <v>0</v>
      </c>
      <c r="EP114" s="11">
        <f t="shared" si="453"/>
        <v>0</v>
      </c>
      <c r="EQ114" s="11">
        <f t="shared" si="453"/>
        <v>0</v>
      </c>
      <c r="ER114" s="11">
        <f t="shared" si="453"/>
        <v>0</v>
      </c>
      <c r="ES114" s="11">
        <f t="shared" si="453"/>
        <v>0</v>
      </c>
      <c r="ET114" s="11">
        <f t="shared" si="453"/>
        <v>0</v>
      </c>
      <c r="EU114" s="11">
        <f t="shared" si="453"/>
        <v>0</v>
      </c>
      <c r="EV114" s="11">
        <f t="shared" si="453"/>
        <v>0</v>
      </c>
      <c r="EW114" s="11">
        <f t="shared" si="453"/>
        <v>0</v>
      </c>
      <c r="EX114" s="11">
        <f t="shared" si="453"/>
        <v>0</v>
      </c>
      <c r="EY114" s="11">
        <f t="shared" si="453"/>
        <v>0</v>
      </c>
      <c r="EZ114" s="11">
        <f t="shared" si="453"/>
        <v>0</v>
      </c>
      <c r="FA114" s="11">
        <f t="shared" si="453"/>
        <v>0</v>
      </c>
      <c r="FB114" s="11">
        <f t="shared" si="453"/>
        <v>0</v>
      </c>
      <c r="FC114" s="11">
        <f t="shared" si="453"/>
        <v>0</v>
      </c>
      <c r="FD114" s="11">
        <f t="shared" si="453"/>
        <v>0</v>
      </c>
      <c r="FE114" s="11">
        <f t="shared" si="453"/>
        <v>0</v>
      </c>
      <c r="FF114" s="11">
        <f t="shared" si="453"/>
        <v>0</v>
      </c>
      <c r="FG114" s="11">
        <f t="shared" si="453"/>
        <v>0</v>
      </c>
      <c r="FH114" s="11">
        <f t="shared" si="453"/>
        <v>0</v>
      </c>
      <c r="FI114" s="11">
        <f t="shared" si="453"/>
        <v>0</v>
      </c>
      <c r="FJ114" s="11">
        <f t="shared" si="453"/>
        <v>0</v>
      </c>
      <c r="FK114" s="11">
        <f t="shared" si="453"/>
        <v>0</v>
      </c>
      <c r="FL114" s="11">
        <f t="shared" si="453"/>
        <v>0</v>
      </c>
      <c r="FM114" s="11">
        <f t="shared" si="453"/>
        <v>0</v>
      </c>
      <c r="FN114" s="11">
        <f t="shared" si="453"/>
        <v>0</v>
      </c>
      <c r="FO114" s="11">
        <f t="shared" si="453"/>
        <v>0</v>
      </c>
      <c r="FP114" s="11">
        <f t="shared" si="453"/>
        <v>0</v>
      </c>
      <c r="FQ114" s="11">
        <f t="shared" si="453"/>
        <v>0</v>
      </c>
      <c r="FR114" s="11">
        <f t="shared" si="453"/>
        <v>0</v>
      </c>
      <c r="FS114" s="11">
        <f t="shared" si="453"/>
        <v>0</v>
      </c>
      <c r="FT114" s="11">
        <f t="shared" si="453"/>
        <v>0</v>
      </c>
      <c r="FU114" s="11">
        <f t="shared" si="453"/>
        <v>0</v>
      </c>
      <c r="FV114" s="11">
        <f t="shared" si="453"/>
        <v>0</v>
      </c>
      <c r="FW114" s="11">
        <f t="shared" si="453"/>
        <v>0</v>
      </c>
    </row>
    <row r="115" spans="1:179" x14ac:dyDescent="0.35">
      <c r="C115" s="5" t="s">
        <v>141</v>
      </c>
      <c r="L115" s="11">
        <f>L163</f>
        <v>0</v>
      </c>
      <c r="M115" s="11">
        <f t="shared" ref="M115:BX115" si="454">M163</f>
        <v>0</v>
      </c>
      <c r="N115" s="11">
        <f t="shared" si="454"/>
        <v>0</v>
      </c>
      <c r="O115" s="11">
        <f t="shared" si="454"/>
        <v>0</v>
      </c>
      <c r="P115" s="11">
        <f t="shared" si="454"/>
        <v>0</v>
      </c>
      <c r="Q115" s="11">
        <f t="shared" si="454"/>
        <v>0</v>
      </c>
      <c r="R115" s="11">
        <f t="shared" si="454"/>
        <v>0</v>
      </c>
      <c r="S115" s="11">
        <f t="shared" si="454"/>
        <v>0</v>
      </c>
      <c r="T115" s="11">
        <f t="shared" si="454"/>
        <v>0</v>
      </c>
      <c r="U115" s="11">
        <f t="shared" si="454"/>
        <v>0</v>
      </c>
      <c r="V115" s="11">
        <f t="shared" si="454"/>
        <v>0</v>
      </c>
      <c r="W115" s="11">
        <f t="shared" si="454"/>
        <v>0</v>
      </c>
      <c r="X115" s="11">
        <f t="shared" si="454"/>
        <v>0</v>
      </c>
      <c r="Y115" s="11">
        <f t="shared" si="454"/>
        <v>0</v>
      </c>
      <c r="Z115" s="11">
        <f t="shared" si="454"/>
        <v>0</v>
      </c>
      <c r="AA115" s="11">
        <f t="shared" si="454"/>
        <v>0</v>
      </c>
      <c r="AB115" s="11">
        <f t="shared" si="454"/>
        <v>0</v>
      </c>
      <c r="AC115" s="11">
        <f t="shared" si="454"/>
        <v>0</v>
      </c>
      <c r="AD115" s="11">
        <f t="shared" si="454"/>
        <v>0</v>
      </c>
      <c r="AE115" s="11">
        <f t="shared" si="454"/>
        <v>0</v>
      </c>
      <c r="AF115" s="11">
        <f t="shared" si="454"/>
        <v>0</v>
      </c>
      <c r="AG115" s="11">
        <f t="shared" si="454"/>
        <v>0</v>
      </c>
      <c r="AH115" s="11">
        <f t="shared" si="454"/>
        <v>0</v>
      </c>
      <c r="AI115" s="11">
        <f t="shared" si="454"/>
        <v>0</v>
      </c>
      <c r="AJ115" s="11">
        <f t="shared" si="454"/>
        <v>0</v>
      </c>
      <c r="AK115" s="11">
        <f t="shared" si="454"/>
        <v>0</v>
      </c>
      <c r="AL115" s="11">
        <f t="shared" si="454"/>
        <v>0</v>
      </c>
      <c r="AM115" s="11">
        <f t="shared" si="454"/>
        <v>0</v>
      </c>
      <c r="AN115" s="11">
        <f t="shared" si="454"/>
        <v>0</v>
      </c>
      <c r="AO115" s="11">
        <f t="shared" si="454"/>
        <v>0</v>
      </c>
      <c r="AP115" s="11">
        <f t="shared" si="454"/>
        <v>0</v>
      </c>
      <c r="AQ115" s="11">
        <f t="shared" si="454"/>
        <v>0</v>
      </c>
      <c r="AR115" s="11">
        <f t="shared" si="454"/>
        <v>0</v>
      </c>
      <c r="AS115" s="11">
        <f t="shared" si="454"/>
        <v>0</v>
      </c>
      <c r="AT115" s="11">
        <f t="shared" si="454"/>
        <v>0</v>
      </c>
      <c r="AU115" s="11">
        <f t="shared" si="454"/>
        <v>0</v>
      </c>
      <c r="AV115" s="11">
        <f t="shared" si="454"/>
        <v>0</v>
      </c>
      <c r="AW115" s="11">
        <f t="shared" si="454"/>
        <v>0</v>
      </c>
      <c r="AX115" s="11">
        <f t="shared" si="454"/>
        <v>0</v>
      </c>
      <c r="AY115" s="11">
        <f t="shared" si="454"/>
        <v>0</v>
      </c>
      <c r="AZ115" s="11">
        <f t="shared" si="454"/>
        <v>0</v>
      </c>
      <c r="BA115" s="11">
        <f t="shared" si="454"/>
        <v>0</v>
      </c>
      <c r="BB115" s="11">
        <f t="shared" si="454"/>
        <v>0</v>
      </c>
      <c r="BC115" s="11">
        <f t="shared" si="454"/>
        <v>51686.367388817438</v>
      </c>
      <c r="BD115" s="11">
        <f t="shared" si="454"/>
        <v>52425.083017755402</v>
      </c>
      <c r="BE115" s="11">
        <f t="shared" si="454"/>
        <v>53167.999808410248</v>
      </c>
      <c r="BF115" s="11">
        <f t="shared" si="454"/>
        <v>53915.139794692521</v>
      </c>
      <c r="BG115" s="11">
        <f t="shared" si="454"/>
        <v>104922.01355831538</v>
      </c>
      <c r="BH115" s="11">
        <f t="shared" si="454"/>
        <v>106049.08868325037</v>
      </c>
      <c r="BI115" s="11">
        <f t="shared" si="454"/>
        <v>107182.58550507473</v>
      </c>
      <c r="BJ115" s="11">
        <f t="shared" si="454"/>
        <v>102247.2089019688</v>
      </c>
      <c r="BK115" s="11">
        <f t="shared" si="454"/>
        <v>154296.93549099073</v>
      </c>
      <c r="BL115" s="11">
        <f t="shared" si="454"/>
        <v>155995.15243072496</v>
      </c>
      <c r="BM115" s="11">
        <f t="shared" si="454"/>
        <v>157704.35872074903</v>
      </c>
      <c r="BN115" s="11">
        <f t="shared" si="454"/>
        <v>159424.61995292181</v>
      </c>
      <c r="BO115" s="11">
        <f t="shared" si="454"/>
        <v>212497.78175899191</v>
      </c>
      <c r="BP115" s="11">
        <f t="shared" si="454"/>
        <v>214668.47632778305</v>
      </c>
      <c r="BQ115" s="11">
        <f t="shared" si="454"/>
        <v>216853.20749016179</v>
      </c>
      <c r="BR115" s="11">
        <f t="shared" si="454"/>
        <v>219052.05900179024</v>
      </c>
      <c r="BS115" s="11">
        <f t="shared" si="454"/>
        <v>221265.11510146793</v>
      </c>
      <c r="BT115" s="11">
        <f t="shared" si="454"/>
        <v>223492.46051387719</v>
      </c>
      <c r="BU115" s="11">
        <f t="shared" si="454"/>
        <v>225734.18045234244</v>
      </c>
      <c r="BV115" s="11">
        <f t="shared" si="454"/>
        <v>227990.36062160551</v>
      </c>
      <c r="BW115" s="11">
        <f t="shared" si="454"/>
        <v>230261.08722061606</v>
      </c>
      <c r="BX115" s="11">
        <f t="shared" si="454"/>
        <v>232546.44694533892</v>
      </c>
      <c r="BY115" s="11">
        <f t="shared" ref="BY115:EJ115" si="455">BY163</f>
        <v>234846.52699157584</v>
      </c>
      <c r="BZ115" s="11">
        <f t="shared" si="455"/>
        <v>234209.3796723113</v>
      </c>
      <c r="CA115" s="11">
        <f t="shared" si="455"/>
        <v>236985.43740207609</v>
      </c>
      <c r="CB115" s="11">
        <f t="shared" si="455"/>
        <v>239782.58114590318</v>
      </c>
      <c r="CC115" s="11">
        <f t="shared" si="455"/>
        <v>242600.9571586558</v>
      </c>
      <c r="CD115" s="11">
        <f t="shared" si="455"/>
        <v>245440.71266662158</v>
      </c>
      <c r="CE115" s="11">
        <f t="shared" si="455"/>
        <v>248301.99587381806</v>
      </c>
      <c r="CF115" s="11">
        <f t="shared" si="455"/>
        <v>251184.9559683399</v>
      </c>
      <c r="CG115" s="11">
        <f t="shared" si="455"/>
        <v>254089.74312874707</v>
      </c>
      <c r="CH115" s="11">
        <f t="shared" si="455"/>
        <v>257016.50853049243</v>
      </c>
      <c r="CI115" s="11">
        <f t="shared" si="455"/>
        <v>259965.40435239216</v>
      </c>
      <c r="CJ115" s="11">
        <f t="shared" si="455"/>
        <v>262936.5837831368</v>
      </c>
      <c r="CK115" s="11">
        <f t="shared" si="455"/>
        <v>265930.20102784422</v>
      </c>
      <c r="CL115" s="11">
        <f t="shared" si="455"/>
        <v>268946.41131465434</v>
      </c>
      <c r="CM115" s="11">
        <f t="shared" si="455"/>
        <v>271985.37090136664</v>
      </c>
      <c r="CN115" s="11">
        <f t="shared" si="455"/>
        <v>22399.50139441702</v>
      </c>
      <c r="CO115" s="11">
        <f t="shared" si="455"/>
        <v>0</v>
      </c>
      <c r="CP115" s="11">
        <f t="shared" si="455"/>
        <v>0</v>
      </c>
      <c r="CQ115" s="11">
        <f t="shared" si="455"/>
        <v>0</v>
      </c>
      <c r="CR115" s="11">
        <f t="shared" si="455"/>
        <v>0</v>
      </c>
      <c r="CS115" s="11">
        <f t="shared" si="455"/>
        <v>0</v>
      </c>
      <c r="CT115" s="11">
        <f t="shared" si="455"/>
        <v>0</v>
      </c>
      <c r="CU115" s="11">
        <f t="shared" si="455"/>
        <v>0</v>
      </c>
      <c r="CV115" s="11">
        <f t="shared" si="455"/>
        <v>0</v>
      </c>
      <c r="CW115" s="11">
        <f t="shared" si="455"/>
        <v>0</v>
      </c>
      <c r="CX115" s="11">
        <f t="shared" si="455"/>
        <v>0</v>
      </c>
      <c r="CY115" s="11">
        <f t="shared" si="455"/>
        <v>0</v>
      </c>
      <c r="CZ115" s="11">
        <f t="shared" si="455"/>
        <v>0</v>
      </c>
      <c r="DA115" s="11">
        <f t="shared" si="455"/>
        <v>0</v>
      </c>
      <c r="DB115" s="11">
        <f t="shared" si="455"/>
        <v>0</v>
      </c>
      <c r="DC115" s="11">
        <f t="shared" si="455"/>
        <v>0</v>
      </c>
      <c r="DD115" s="11">
        <f t="shared" si="455"/>
        <v>0</v>
      </c>
      <c r="DE115" s="11">
        <f t="shared" si="455"/>
        <v>0</v>
      </c>
      <c r="DF115" s="11">
        <f t="shared" si="455"/>
        <v>0</v>
      </c>
      <c r="DG115" s="11">
        <f t="shared" si="455"/>
        <v>0</v>
      </c>
      <c r="DH115" s="11">
        <f t="shared" si="455"/>
        <v>0</v>
      </c>
      <c r="DI115" s="11">
        <f t="shared" si="455"/>
        <v>0</v>
      </c>
      <c r="DJ115" s="11">
        <f t="shared" si="455"/>
        <v>0</v>
      </c>
      <c r="DK115" s="11">
        <f t="shared" si="455"/>
        <v>0</v>
      </c>
      <c r="DL115" s="11">
        <f t="shared" si="455"/>
        <v>0</v>
      </c>
      <c r="DM115" s="11">
        <f t="shared" si="455"/>
        <v>0</v>
      </c>
      <c r="DN115" s="11">
        <f t="shared" si="455"/>
        <v>0</v>
      </c>
      <c r="DO115" s="11">
        <f t="shared" si="455"/>
        <v>0</v>
      </c>
      <c r="DP115" s="11">
        <f t="shared" si="455"/>
        <v>0</v>
      </c>
      <c r="DQ115" s="11">
        <f t="shared" si="455"/>
        <v>0</v>
      </c>
      <c r="DR115" s="11">
        <f t="shared" si="455"/>
        <v>0</v>
      </c>
      <c r="DS115" s="11">
        <f t="shared" si="455"/>
        <v>0</v>
      </c>
      <c r="DT115" s="11">
        <f t="shared" si="455"/>
        <v>0</v>
      </c>
      <c r="DU115" s="11">
        <f t="shared" si="455"/>
        <v>0</v>
      </c>
      <c r="DV115" s="11">
        <f t="shared" si="455"/>
        <v>0</v>
      </c>
      <c r="DW115" s="11">
        <f t="shared" si="455"/>
        <v>0</v>
      </c>
      <c r="DX115" s="11">
        <f t="shared" si="455"/>
        <v>0</v>
      </c>
      <c r="DY115" s="11">
        <f t="shared" si="455"/>
        <v>0</v>
      </c>
      <c r="DZ115" s="11">
        <f t="shared" si="455"/>
        <v>0</v>
      </c>
      <c r="EA115" s="11">
        <f t="shared" si="455"/>
        <v>0</v>
      </c>
      <c r="EB115" s="11">
        <f t="shared" si="455"/>
        <v>0</v>
      </c>
      <c r="EC115" s="11">
        <f t="shared" si="455"/>
        <v>0</v>
      </c>
      <c r="ED115" s="11">
        <f t="shared" si="455"/>
        <v>0</v>
      </c>
      <c r="EE115" s="11">
        <f t="shared" si="455"/>
        <v>0</v>
      </c>
      <c r="EF115" s="11">
        <f t="shared" si="455"/>
        <v>0</v>
      </c>
      <c r="EG115" s="11">
        <f t="shared" si="455"/>
        <v>0</v>
      </c>
      <c r="EH115" s="11">
        <f t="shared" si="455"/>
        <v>0</v>
      </c>
      <c r="EI115" s="11">
        <f t="shared" si="455"/>
        <v>0</v>
      </c>
      <c r="EJ115" s="11">
        <f t="shared" si="455"/>
        <v>0</v>
      </c>
      <c r="EK115" s="11">
        <f t="shared" ref="EK115:FW115" si="456">EK163</f>
        <v>0</v>
      </c>
      <c r="EL115" s="11">
        <f t="shared" si="456"/>
        <v>0</v>
      </c>
      <c r="EM115" s="11">
        <f t="shared" si="456"/>
        <v>0</v>
      </c>
      <c r="EN115" s="11">
        <f t="shared" si="456"/>
        <v>0</v>
      </c>
      <c r="EO115" s="11">
        <f t="shared" si="456"/>
        <v>0</v>
      </c>
      <c r="EP115" s="11">
        <f t="shared" si="456"/>
        <v>0</v>
      </c>
      <c r="EQ115" s="11">
        <f t="shared" si="456"/>
        <v>0</v>
      </c>
      <c r="ER115" s="11">
        <f t="shared" si="456"/>
        <v>0</v>
      </c>
      <c r="ES115" s="11">
        <f t="shared" si="456"/>
        <v>0</v>
      </c>
      <c r="ET115" s="11">
        <f t="shared" si="456"/>
        <v>0</v>
      </c>
      <c r="EU115" s="11">
        <f t="shared" si="456"/>
        <v>0</v>
      </c>
      <c r="EV115" s="11">
        <f t="shared" si="456"/>
        <v>0</v>
      </c>
      <c r="EW115" s="11">
        <f t="shared" si="456"/>
        <v>0</v>
      </c>
      <c r="EX115" s="11">
        <f t="shared" si="456"/>
        <v>0</v>
      </c>
      <c r="EY115" s="11">
        <f t="shared" si="456"/>
        <v>0</v>
      </c>
      <c r="EZ115" s="11">
        <f t="shared" si="456"/>
        <v>0</v>
      </c>
      <c r="FA115" s="11">
        <f t="shared" si="456"/>
        <v>0</v>
      </c>
      <c r="FB115" s="11">
        <f t="shared" si="456"/>
        <v>0</v>
      </c>
      <c r="FC115" s="11">
        <f t="shared" si="456"/>
        <v>0</v>
      </c>
      <c r="FD115" s="11">
        <f t="shared" si="456"/>
        <v>0</v>
      </c>
      <c r="FE115" s="11">
        <f t="shared" si="456"/>
        <v>0</v>
      </c>
      <c r="FF115" s="11">
        <f t="shared" si="456"/>
        <v>0</v>
      </c>
      <c r="FG115" s="11">
        <f t="shared" si="456"/>
        <v>0</v>
      </c>
      <c r="FH115" s="11">
        <f t="shared" si="456"/>
        <v>0</v>
      </c>
      <c r="FI115" s="11">
        <f t="shared" si="456"/>
        <v>0</v>
      </c>
      <c r="FJ115" s="11">
        <f t="shared" si="456"/>
        <v>0</v>
      </c>
      <c r="FK115" s="11">
        <f t="shared" si="456"/>
        <v>0</v>
      </c>
      <c r="FL115" s="11">
        <f t="shared" si="456"/>
        <v>0</v>
      </c>
      <c r="FM115" s="11">
        <f t="shared" si="456"/>
        <v>0</v>
      </c>
      <c r="FN115" s="11">
        <f t="shared" si="456"/>
        <v>0</v>
      </c>
      <c r="FO115" s="11">
        <f t="shared" si="456"/>
        <v>0</v>
      </c>
      <c r="FP115" s="11">
        <f t="shared" si="456"/>
        <v>0</v>
      </c>
      <c r="FQ115" s="11">
        <f t="shared" si="456"/>
        <v>0</v>
      </c>
      <c r="FR115" s="11">
        <f t="shared" si="456"/>
        <v>0</v>
      </c>
      <c r="FS115" s="11">
        <f t="shared" si="456"/>
        <v>0</v>
      </c>
      <c r="FT115" s="11">
        <f t="shared" si="456"/>
        <v>0</v>
      </c>
      <c r="FU115" s="11">
        <f t="shared" si="456"/>
        <v>0</v>
      </c>
      <c r="FV115" s="11">
        <f t="shared" si="456"/>
        <v>0</v>
      </c>
      <c r="FW115" s="11">
        <f t="shared" si="456"/>
        <v>0</v>
      </c>
    </row>
    <row r="116" spans="1:179" x14ac:dyDescent="0.35">
      <c r="C116" s="5" t="s">
        <v>174</v>
      </c>
      <c r="L116" s="11">
        <f>L165</f>
        <v>0</v>
      </c>
      <c r="M116" s="11">
        <f t="shared" ref="M116:BX116" si="457">M165</f>
        <v>0</v>
      </c>
      <c r="N116" s="11">
        <f t="shared" si="457"/>
        <v>0</v>
      </c>
      <c r="O116" s="11">
        <f t="shared" si="457"/>
        <v>0</v>
      </c>
      <c r="P116" s="11">
        <f t="shared" si="457"/>
        <v>0</v>
      </c>
      <c r="Q116" s="11">
        <f t="shared" si="457"/>
        <v>0</v>
      </c>
      <c r="R116" s="11">
        <f t="shared" si="457"/>
        <v>0</v>
      </c>
      <c r="S116" s="11">
        <f t="shared" si="457"/>
        <v>0</v>
      </c>
      <c r="T116" s="11">
        <f t="shared" si="457"/>
        <v>0</v>
      </c>
      <c r="U116" s="11">
        <f t="shared" si="457"/>
        <v>0</v>
      </c>
      <c r="V116" s="11">
        <f t="shared" si="457"/>
        <v>0</v>
      </c>
      <c r="W116" s="11">
        <f t="shared" si="457"/>
        <v>0</v>
      </c>
      <c r="X116" s="11">
        <f t="shared" si="457"/>
        <v>0</v>
      </c>
      <c r="Y116" s="11">
        <f t="shared" si="457"/>
        <v>0</v>
      </c>
      <c r="Z116" s="11">
        <f t="shared" si="457"/>
        <v>0</v>
      </c>
      <c r="AA116" s="11">
        <f t="shared" si="457"/>
        <v>0</v>
      </c>
      <c r="AB116" s="11">
        <f t="shared" si="457"/>
        <v>0</v>
      </c>
      <c r="AC116" s="11">
        <f t="shared" si="457"/>
        <v>0</v>
      </c>
      <c r="AD116" s="11">
        <f t="shared" si="457"/>
        <v>0</v>
      </c>
      <c r="AE116" s="11">
        <f t="shared" si="457"/>
        <v>0</v>
      </c>
      <c r="AF116" s="11">
        <f t="shared" si="457"/>
        <v>0</v>
      </c>
      <c r="AG116" s="11">
        <f t="shared" si="457"/>
        <v>0</v>
      </c>
      <c r="AH116" s="11">
        <f t="shared" si="457"/>
        <v>0</v>
      </c>
      <c r="AI116" s="11">
        <f t="shared" si="457"/>
        <v>0</v>
      </c>
      <c r="AJ116" s="11">
        <f t="shared" si="457"/>
        <v>0</v>
      </c>
      <c r="AK116" s="11">
        <f t="shared" si="457"/>
        <v>0</v>
      </c>
      <c r="AL116" s="11">
        <f t="shared" si="457"/>
        <v>0</v>
      </c>
      <c r="AM116" s="11">
        <f t="shared" si="457"/>
        <v>0</v>
      </c>
      <c r="AN116" s="11">
        <f t="shared" si="457"/>
        <v>0</v>
      </c>
      <c r="AO116" s="11">
        <f t="shared" si="457"/>
        <v>0</v>
      </c>
      <c r="AP116" s="11">
        <f t="shared" si="457"/>
        <v>0</v>
      </c>
      <c r="AQ116" s="11">
        <f t="shared" si="457"/>
        <v>0</v>
      </c>
      <c r="AR116" s="11">
        <f t="shared" si="457"/>
        <v>0</v>
      </c>
      <c r="AS116" s="11">
        <f t="shared" si="457"/>
        <v>0</v>
      </c>
      <c r="AT116" s="11">
        <f t="shared" si="457"/>
        <v>0</v>
      </c>
      <c r="AU116" s="11">
        <f t="shared" si="457"/>
        <v>0</v>
      </c>
      <c r="AV116" s="11">
        <f t="shared" si="457"/>
        <v>0</v>
      </c>
      <c r="AW116" s="11">
        <f t="shared" si="457"/>
        <v>0</v>
      </c>
      <c r="AX116" s="11">
        <f t="shared" si="457"/>
        <v>0</v>
      </c>
      <c r="AY116" s="11">
        <f t="shared" si="457"/>
        <v>0</v>
      </c>
      <c r="AZ116" s="11">
        <f t="shared" si="457"/>
        <v>0</v>
      </c>
      <c r="BA116" s="11">
        <f t="shared" si="457"/>
        <v>0</v>
      </c>
      <c r="BB116" s="11">
        <f t="shared" si="457"/>
        <v>0</v>
      </c>
      <c r="BC116" s="11">
        <f t="shared" si="457"/>
        <v>0</v>
      </c>
      <c r="BD116" s="11">
        <f t="shared" si="457"/>
        <v>0</v>
      </c>
      <c r="BE116" s="11">
        <f t="shared" si="457"/>
        <v>0</v>
      </c>
      <c r="BF116" s="11">
        <f t="shared" si="457"/>
        <v>0</v>
      </c>
      <c r="BG116" s="11">
        <f t="shared" si="457"/>
        <v>0</v>
      </c>
      <c r="BH116" s="11">
        <f t="shared" si="457"/>
        <v>0</v>
      </c>
      <c r="BI116" s="11">
        <f t="shared" si="457"/>
        <v>0</v>
      </c>
      <c r="BJ116" s="11">
        <f t="shared" si="457"/>
        <v>0</v>
      </c>
      <c r="BK116" s="11">
        <f t="shared" si="457"/>
        <v>0</v>
      </c>
      <c r="BL116" s="11">
        <f t="shared" si="457"/>
        <v>0</v>
      </c>
      <c r="BM116" s="11">
        <f t="shared" si="457"/>
        <v>0</v>
      </c>
      <c r="BN116" s="11">
        <f t="shared" si="457"/>
        <v>0</v>
      </c>
      <c r="BO116" s="11">
        <f t="shared" si="457"/>
        <v>0</v>
      </c>
      <c r="BP116" s="11">
        <f t="shared" si="457"/>
        <v>0</v>
      </c>
      <c r="BQ116" s="11">
        <f t="shared" si="457"/>
        <v>0</v>
      </c>
      <c r="BR116" s="11">
        <f t="shared" si="457"/>
        <v>0</v>
      </c>
      <c r="BS116" s="11">
        <f t="shared" si="457"/>
        <v>0</v>
      </c>
      <c r="BT116" s="11">
        <f t="shared" si="457"/>
        <v>0</v>
      </c>
      <c r="BU116" s="11">
        <f t="shared" si="457"/>
        <v>0</v>
      </c>
      <c r="BV116" s="11">
        <f t="shared" si="457"/>
        <v>0</v>
      </c>
      <c r="BW116" s="11">
        <f t="shared" si="457"/>
        <v>0</v>
      </c>
      <c r="BX116" s="11">
        <f t="shared" si="457"/>
        <v>0</v>
      </c>
      <c r="BY116" s="11">
        <f t="shared" ref="BY116:EJ116" si="458">BY165</f>
        <v>0</v>
      </c>
      <c r="BZ116" s="11">
        <f t="shared" si="458"/>
        <v>0</v>
      </c>
      <c r="CA116" s="11">
        <f t="shared" si="458"/>
        <v>0</v>
      </c>
      <c r="CB116" s="11">
        <f t="shared" si="458"/>
        <v>0</v>
      </c>
      <c r="CC116" s="11">
        <f t="shared" si="458"/>
        <v>0</v>
      </c>
      <c r="CD116" s="11">
        <f t="shared" si="458"/>
        <v>0</v>
      </c>
      <c r="CE116" s="11">
        <f t="shared" si="458"/>
        <v>0</v>
      </c>
      <c r="CF116" s="11">
        <f t="shared" si="458"/>
        <v>0</v>
      </c>
      <c r="CG116" s="11">
        <f t="shared" si="458"/>
        <v>0</v>
      </c>
      <c r="CH116" s="11">
        <f t="shared" si="458"/>
        <v>0</v>
      </c>
      <c r="CI116" s="11">
        <f t="shared" si="458"/>
        <v>0</v>
      </c>
      <c r="CJ116" s="11">
        <f t="shared" si="458"/>
        <v>0</v>
      </c>
      <c r="CK116" s="11">
        <f t="shared" si="458"/>
        <v>0</v>
      </c>
      <c r="CL116" s="11">
        <f t="shared" si="458"/>
        <v>0</v>
      </c>
      <c r="CM116" s="11">
        <f t="shared" si="458"/>
        <v>0</v>
      </c>
      <c r="CN116" s="11">
        <f t="shared" si="458"/>
        <v>0</v>
      </c>
      <c r="CO116" s="11">
        <f t="shared" si="458"/>
        <v>0</v>
      </c>
      <c r="CP116" s="11">
        <f t="shared" si="458"/>
        <v>0</v>
      </c>
      <c r="CQ116" s="11">
        <f t="shared" si="458"/>
        <v>0</v>
      </c>
      <c r="CR116" s="11">
        <f t="shared" si="458"/>
        <v>0</v>
      </c>
      <c r="CS116" s="11">
        <f t="shared" si="458"/>
        <v>0</v>
      </c>
      <c r="CT116" s="11">
        <f t="shared" si="458"/>
        <v>0</v>
      </c>
      <c r="CU116" s="11">
        <f t="shared" si="458"/>
        <v>0</v>
      </c>
      <c r="CV116" s="11">
        <f t="shared" si="458"/>
        <v>0</v>
      </c>
      <c r="CW116" s="11">
        <f t="shared" si="458"/>
        <v>0</v>
      </c>
      <c r="CX116" s="11">
        <f t="shared" si="458"/>
        <v>0</v>
      </c>
      <c r="CY116" s="11">
        <f t="shared" si="458"/>
        <v>0</v>
      </c>
      <c r="CZ116" s="11">
        <f t="shared" si="458"/>
        <v>0</v>
      </c>
      <c r="DA116" s="11">
        <f t="shared" si="458"/>
        <v>0</v>
      </c>
      <c r="DB116" s="11">
        <f t="shared" si="458"/>
        <v>0</v>
      </c>
      <c r="DC116" s="11">
        <f t="shared" si="458"/>
        <v>0</v>
      </c>
      <c r="DD116" s="11">
        <f t="shared" si="458"/>
        <v>0</v>
      </c>
      <c r="DE116" s="11">
        <f t="shared" si="458"/>
        <v>0</v>
      </c>
      <c r="DF116" s="11">
        <f t="shared" si="458"/>
        <v>0</v>
      </c>
      <c r="DG116" s="11">
        <f t="shared" si="458"/>
        <v>0</v>
      </c>
      <c r="DH116" s="11">
        <f t="shared" si="458"/>
        <v>0</v>
      </c>
      <c r="DI116" s="11">
        <f t="shared" si="458"/>
        <v>0</v>
      </c>
      <c r="DJ116" s="11">
        <f t="shared" si="458"/>
        <v>0</v>
      </c>
      <c r="DK116" s="11">
        <f t="shared" si="458"/>
        <v>0</v>
      </c>
      <c r="DL116" s="11">
        <f t="shared" si="458"/>
        <v>0</v>
      </c>
      <c r="DM116" s="11">
        <f t="shared" si="458"/>
        <v>0</v>
      </c>
      <c r="DN116" s="11">
        <f t="shared" si="458"/>
        <v>0</v>
      </c>
      <c r="DO116" s="11">
        <f t="shared" si="458"/>
        <v>0</v>
      </c>
      <c r="DP116" s="11">
        <f t="shared" si="458"/>
        <v>0</v>
      </c>
      <c r="DQ116" s="11">
        <f t="shared" si="458"/>
        <v>0</v>
      </c>
      <c r="DR116" s="11">
        <f t="shared" si="458"/>
        <v>0</v>
      </c>
      <c r="DS116" s="11">
        <f t="shared" si="458"/>
        <v>0</v>
      </c>
      <c r="DT116" s="11">
        <f t="shared" si="458"/>
        <v>0</v>
      </c>
      <c r="DU116" s="11">
        <f t="shared" si="458"/>
        <v>0</v>
      </c>
      <c r="DV116" s="11">
        <f t="shared" si="458"/>
        <v>0</v>
      </c>
      <c r="DW116" s="11">
        <f t="shared" si="458"/>
        <v>0</v>
      </c>
      <c r="DX116" s="11">
        <f t="shared" si="458"/>
        <v>0</v>
      </c>
      <c r="DY116" s="11">
        <f t="shared" si="458"/>
        <v>0</v>
      </c>
      <c r="DZ116" s="11">
        <f t="shared" si="458"/>
        <v>0</v>
      </c>
      <c r="EA116" s="11">
        <f t="shared" si="458"/>
        <v>0</v>
      </c>
      <c r="EB116" s="11">
        <f t="shared" si="458"/>
        <v>0</v>
      </c>
      <c r="EC116" s="11">
        <f t="shared" si="458"/>
        <v>0</v>
      </c>
      <c r="ED116" s="11">
        <f t="shared" si="458"/>
        <v>0</v>
      </c>
      <c r="EE116" s="11">
        <f t="shared" si="458"/>
        <v>0</v>
      </c>
      <c r="EF116" s="11">
        <f t="shared" si="458"/>
        <v>0</v>
      </c>
      <c r="EG116" s="11">
        <f t="shared" si="458"/>
        <v>0</v>
      </c>
      <c r="EH116" s="11">
        <f t="shared" si="458"/>
        <v>0</v>
      </c>
      <c r="EI116" s="11">
        <f t="shared" si="458"/>
        <v>0</v>
      </c>
      <c r="EJ116" s="11">
        <f t="shared" si="458"/>
        <v>0</v>
      </c>
      <c r="EK116" s="11">
        <f t="shared" ref="EK116:FW116" si="459">EK165</f>
        <v>0</v>
      </c>
      <c r="EL116" s="11">
        <f t="shared" si="459"/>
        <v>0</v>
      </c>
      <c r="EM116" s="11">
        <f t="shared" si="459"/>
        <v>0</v>
      </c>
      <c r="EN116" s="11">
        <f t="shared" si="459"/>
        <v>0</v>
      </c>
      <c r="EO116" s="11">
        <f t="shared" si="459"/>
        <v>0</v>
      </c>
      <c r="EP116" s="11">
        <f t="shared" si="459"/>
        <v>0</v>
      </c>
      <c r="EQ116" s="11">
        <f t="shared" si="459"/>
        <v>0</v>
      </c>
      <c r="ER116" s="11">
        <f t="shared" si="459"/>
        <v>0</v>
      </c>
      <c r="ES116" s="11">
        <f t="shared" si="459"/>
        <v>0</v>
      </c>
      <c r="ET116" s="11">
        <f t="shared" si="459"/>
        <v>0</v>
      </c>
      <c r="EU116" s="11">
        <f t="shared" si="459"/>
        <v>0</v>
      </c>
      <c r="EV116" s="11">
        <f t="shared" si="459"/>
        <v>0</v>
      </c>
      <c r="EW116" s="11">
        <f t="shared" si="459"/>
        <v>0</v>
      </c>
      <c r="EX116" s="11">
        <f t="shared" si="459"/>
        <v>0</v>
      </c>
      <c r="EY116" s="11">
        <f t="shared" si="459"/>
        <v>0</v>
      </c>
      <c r="EZ116" s="11">
        <f t="shared" si="459"/>
        <v>0</v>
      </c>
      <c r="FA116" s="11">
        <f t="shared" si="459"/>
        <v>0</v>
      </c>
      <c r="FB116" s="11">
        <f t="shared" si="459"/>
        <v>0</v>
      </c>
      <c r="FC116" s="11">
        <f t="shared" si="459"/>
        <v>0</v>
      </c>
      <c r="FD116" s="11">
        <f t="shared" si="459"/>
        <v>0</v>
      </c>
      <c r="FE116" s="11">
        <f t="shared" si="459"/>
        <v>0</v>
      </c>
      <c r="FF116" s="11">
        <f t="shared" si="459"/>
        <v>0</v>
      </c>
      <c r="FG116" s="11">
        <f t="shared" si="459"/>
        <v>0</v>
      </c>
      <c r="FH116" s="11">
        <f t="shared" si="459"/>
        <v>0</v>
      </c>
      <c r="FI116" s="11">
        <f t="shared" si="459"/>
        <v>0</v>
      </c>
      <c r="FJ116" s="11">
        <f t="shared" si="459"/>
        <v>0</v>
      </c>
      <c r="FK116" s="11">
        <f t="shared" si="459"/>
        <v>0</v>
      </c>
      <c r="FL116" s="11">
        <f t="shared" si="459"/>
        <v>0</v>
      </c>
      <c r="FM116" s="11">
        <f t="shared" si="459"/>
        <v>0</v>
      </c>
      <c r="FN116" s="11">
        <f t="shared" si="459"/>
        <v>0</v>
      </c>
      <c r="FO116" s="11">
        <f t="shared" si="459"/>
        <v>0</v>
      </c>
      <c r="FP116" s="11">
        <f t="shared" si="459"/>
        <v>0</v>
      </c>
      <c r="FQ116" s="11">
        <f t="shared" si="459"/>
        <v>0</v>
      </c>
      <c r="FR116" s="11">
        <f t="shared" si="459"/>
        <v>0</v>
      </c>
      <c r="FS116" s="11">
        <f t="shared" si="459"/>
        <v>0</v>
      </c>
      <c r="FT116" s="11">
        <f t="shared" si="459"/>
        <v>0</v>
      </c>
      <c r="FU116" s="11">
        <f t="shared" si="459"/>
        <v>0</v>
      </c>
      <c r="FV116" s="11">
        <f t="shared" si="459"/>
        <v>0</v>
      </c>
      <c r="FW116" s="11">
        <f t="shared" si="459"/>
        <v>0</v>
      </c>
    </row>
    <row r="117" spans="1:179" x14ac:dyDescent="0.35">
      <c r="C117" s="5" t="s">
        <v>118</v>
      </c>
      <c r="L117" s="11">
        <f>L113+L114-L115-L116</f>
        <v>0</v>
      </c>
      <c r="M117" s="11">
        <f t="shared" ref="M117:BX117" si="460">M113+M114-M115-M116</f>
        <v>0</v>
      </c>
      <c r="N117" s="11">
        <f t="shared" si="460"/>
        <v>0</v>
      </c>
      <c r="O117" s="11">
        <f t="shared" si="460"/>
        <v>60666.666666666664</v>
      </c>
      <c r="P117" s="11">
        <f t="shared" si="460"/>
        <v>121333.33333333333</v>
      </c>
      <c r="Q117" s="11">
        <f t="shared" si="460"/>
        <v>182000</v>
      </c>
      <c r="R117" s="11">
        <f t="shared" si="460"/>
        <v>242666.66666666666</v>
      </c>
      <c r="S117" s="11">
        <f t="shared" si="460"/>
        <v>303333.33333333331</v>
      </c>
      <c r="T117" s="11">
        <f t="shared" si="460"/>
        <v>364000</v>
      </c>
      <c r="U117" s="11">
        <f t="shared" si="460"/>
        <v>424666.66666666669</v>
      </c>
      <c r="V117" s="11">
        <f t="shared" si="460"/>
        <v>485333.33333333337</v>
      </c>
      <c r="W117" s="11">
        <f t="shared" si="460"/>
        <v>546000</v>
      </c>
      <c r="X117" s="11">
        <f t="shared" si="460"/>
        <v>606666.66666666663</v>
      </c>
      <c r="Y117" s="11">
        <f t="shared" si="460"/>
        <v>667333.33333333326</v>
      </c>
      <c r="Z117" s="11">
        <f t="shared" si="460"/>
        <v>727999.99999999988</v>
      </c>
      <c r="AA117" s="11">
        <f t="shared" si="460"/>
        <v>940333.33333333326</v>
      </c>
      <c r="AB117" s="11">
        <f t="shared" si="460"/>
        <v>1152666.6666666665</v>
      </c>
      <c r="AC117" s="11">
        <f t="shared" si="460"/>
        <v>1364999.9999999998</v>
      </c>
      <c r="AD117" s="11">
        <f t="shared" si="460"/>
        <v>1577333.333333333</v>
      </c>
      <c r="AE117" s="11">
        <f t="shared" si="460"/>
        <v>1789666.6666666663</v>
      </c>
      <c r="AF117" s="11">
        <f t="shared" si="460"/>
        <v>2001999.9999999995</v>
      </c>
      <c r="AG117" s="11">
        <f t="shared" si="460"/>
        <v>2214333.333333333</v>
      </c>
      <c r="AH117" s="11">
        <f t="shared" si="460"/>
        <v>2426666.6666666665</v>
      </c>
      <c r="AI117" s="11">
        <f t="shared" si="460"/>
        <v>2639000</v>
      </c>
      <c r="AJ117" s="11">
        <f t="shared" si="460"/>
        <v>2851333.3333333335</v>
      </c>
      <c r="AK117" s="11">
        <f t="shared" si="460"/>
        <v>3063666.666666667</v>
      </c>
      <c r="AL117" s="11">
        <f t="shared" si="460"/>
        <v>3276000.0000000005</v>
      </c>
      <c r="AM117" s="11">
        <f t="shared" si="460"/>
        <v>3579333.333333334</v>
      </c>
      <c r="AN117" s="11">
        <f t="shared" si="460"/>
        <v>3882666.6666666674</v>
      </c>
      <c r="AO117" s="11">
        <f t="shared" si="460"/>
        <v>4186000.0000000009</v>
      </c>
      <c r="AP117" s="11">
        <f t="shared" si="460"/>
        <v>4489333.333333334</v>
      </c>
      <c r="AQ117" s="11">
        <f t="shared" si="460"/>
        <v>4792666.666666667</v>
      </c>
      <c r="AR117" s="11">
        <f t="shared" si="460"/>
        <v>5096000</v>
      </c>
      <c r="AS117" s="11">
        <f t="shared" si="460"/>
        <v>5399333.333333333</v>
      </c>
      <c r="AT117" s="11">
        <f t="shared" si="460"/>
        <v>5702666.666666666</v>
      </c>
      <c r="AU117" s="11">
        <f t="shared" si="460"/>
        <v>6005999.9999999991</v>
      </c>
      <c r="AV117" s="11">
        <f t="shared" si="460"/>
        <v>6309333.3333333321</v>
      </c>
      <c r="AW117" s="11">
        <f t="shared" si="460"/>
        <v>6612666.6666666651</v>
      </c>
      <c r="AX117" s="11">
        <f t="shared" si="460"/>
        <v>6915999.9999999981</v>
      </c>
      <c r="AY117" s="11">
        <f t="shared" si="460"/>
        <v>7006999.9999999981</v>
      </c>
      <c r="AZ117" s="11">
        <f t="shared" si="460"/>
        <v>7097999.9999999981</v>
      </c>
      <c r="BA117" s="11">
        <f t="shared" si="460"/>
        <v>7188999.9999999981</v>
      </c>
      <c r="BB117" s="11">
        <f t="shared" si="460"/>
        <v>7279999.9999999981</v>
      </c>
      <c r="BC117" s="11">
        <f t="shared" si="460"/>
        <v>7228313.6326111807</v>
      </c>
      <c r="BD117" s="11">
        <f t="shared" si="460"/>
        <v>7175888.5495934254</v>
      </c>
      <c r="BE117" s="11">
        <f t="shared" si="460"/>
        <v>7122720.5497850152</v>
      </c>
      <c r="BF117" s="11">
        <f t="shared" si="460"/>
        <v>7068805.4099903228</v>
      </c>
      <c r="BG117" s="11">
        <f t="shared" si="460"/>
        <v>6963883.3964320077</v>
      </c>
      <c r="BH117" s="11">
        <f t="shared" si="460"/>
        <v>6857834.3077487573</v>
      </c>
      <c r="BI117" s="11">
        <f t="shared" si="460"/>
        <v>6750651.7222436825</v>
      </c>
      <c r="BJ117" s="11">
        <f t="shared" si="460"/>
        <v>6648404.5133417137</v>
      </c>
      <c r="BK117" s="11">
        <f t="shared" si="460"/>
        <v>6494107.5778507227</v>
      </c>
      <c r="BL117" s="11">
        <f t="shared" si="460"/>
        <v>6338112.4254199974</v>
      </c>
      <c r="BM117" s="11">
        <f t="shared" si="460"/>
        <v>6180408.0666992487</v>
      </c>
      <c r="BN117" s="11">
        <f t="shared" si="460"/>
        <v>6020983.446746327</v>
      </c>
      <c r="BO117" s="11">
        <f t="shared" si="460"/>
        <v>5808485.664987335</v>
      </c>
      <c r="BP117" s="11">
        <f t="shared" si="460"/>
        <v>5593817.1886595516</v>
      </c>
      <c r="BQ117" s="11">
        <f t="shared" si="460"/>
        <v>5376963.9811693896</v>
      </c>
      <c r="BR117" s="11">
        <f t="shared" si="460"/>
        <v>5157911.9221675992</v>
      </c>
      <c r="BS117" s="11">
        <f t="shared" si="460"/>
        <v>4936646.8070661314</v>
      </c>
      <c r="BT117" s="11">
        <f t="shared" si="460"/>
        <v>4713154.3465522546</v>
      </c>
      <c r="BU117" s="11">
        <f t="shared" si="460"/>
        <v>4487420.1660999125</v>
      </c>
      <c r="BV117" s="11">
        <f t="shared" si="460"/>
        <v>4259429.8054783074</v>
      </c>
      <c r="BW117" s="11">
        <f t="shared" si="460"/>
        <v>4029168.7182576912</v>
      </c>
      <c r="BX117" s="11">
        <f t="shared" si="460"/>
        <v>3796622.2713123523</v>
      </c>
      <c r="BY117" s="11">
        <f t="shared" ref="BY117:EJ117" si="461">BY113+BY114-BY115-BY116</f>
        <v>3561775.7443207763</v>
      </c>
      <c r="BZ117" s="11">
        <f t="shared" si="461"/>
        <v>3327566.3646484651</v>
      </c>
      <c r="CA117" s="11">
        <f t="shared" si="461"/>
        <v>3090580.927246389</v>
      </c>
      <c r="CB117" s="11">
        <f t="shared" si="461"/>
        <v>2850798.3461004859</v>
      </c>
      <c r="CC117" s="11">
        <f t="shared" si="461"/>
        <v>2608197.38894183</v>
      </c>
      <c r="CD117" s="11">
        <f t="shared" si="461"/>
        <v>2362756.6762752086</v>
      </c>
      <c r="CE117" s="11">
        <f t="shared" si="461"/>
        <v>2114454.6804013904</v>
      </c>
      <c r="CF117" s="11">
        <f t="shared" si="461"/>
        <v>1863269.7244330505</v>
      </c>
      <c r="CG117" s="11">
        <f t="shared" si="461"/>
        <v>1609179.9813043035</v>
      </c>
      <c r="CH117" s="11">
        <f t="shared" si="461"/>
        <v>1352163.4727738111</v>
      </c>
      <c r="CI117" s="11">
        <f t="shared" si="461"/>
        <v>1092198.068421419</v>
      </c>
      <c r="CJ117" s="11">
        <f t="shared" si="461"/>
        <v>829261.48463828221</v>
      </c>
      <c r="CK117" s="11">
        <f t="shared" si="461"/>
        <v>563331.283610438</v>
      </c>
      <c r="CL117" s="11">
        <f t="shared" si="461"/>
        <v>294384.87229578366</v>
      </c>
      <c r="CM117" s="11">
        <f t="shared" si="461"/>
        <v>22399.50139441702</v>
      </c>
      <c r="CN117" s="11">
        <f t="shared" si="461"/>
        <v>0</v>
      </c>
      <c r="CO117" s="11">
        <f t="shared" si="461"/>
        <v>0</v>
      </c>
      <c r="CP117" s="11">
        <f t="shared" si="461"/>
        <v>0</v>
      </c>
      <c r="CQ117" s="11">
        <f t="shared" si="461"/>
        <v>0</v>
      </c>
      <c r="CR117" s="11">
        <f t="shared" si="461"/>
        <v>0</v>
      </c>
      <c r="CS117" s="11">
        <f t="shared" si="461"/>
        <v>0</v>
      </c>
      <c r="CT117" s="11">
        <f t="shared" si="461"/>
        <v>0</v>
      </c>
      <c r="CU117" s="11">
        <f t="shared" si="461"/>
        <v>0</v>
      </c>
      <c r="CV117" s="11">
        <f t="shared" si="461"/>
        <v>0</v>
      </c>
      <c r="CW117" s="11">
        <f t="shared" si="461"/>
        <v>0</v>
      </c>
      <c r="CX117" s="11">
        <f t="shared" si="461"/>
        <v>0</v>
      </c>
      <c r="CY117" s="11">
        <f t="shared" si="461"/>
        <v>0</v>
      </c>
      <c r="CZ117" s="11">
        <f t="shared" si="461"/>
        <v>0</v>
      </c>
      <c r="DA117" s="11">
        <f t="shared" si="461"/>
        <v>0</v>
      </c>
      <c r="DB117" s="11">
        <f t="shared" si="461"/>
        <v>0</v>
      </c>
      <c r="DC117" s="11">
        <f t="shared" si="461"/>
        <v>0</v>
      </c>
      <c r="DD117" s="11">
        <f t="shared" si="461"/>
        <v>0</v>
      </c>
      <c r="DE117" s="11">
        <f t="shared" si="461"/>
        <v>0</v>
      </c>
      <c r="DF117" s="11">
        <f t="shared" si="461"/>
        <v>0</v>
      </c>
      <c r="DG117" s="11">
        <f t="shared" si="461"/>
        <v>0</v>
      </c>
      <c r="DH117" s="11">
        <f t="shared" si="461"/>
        <v>0</v>
      </c>
      <c r="DI117" s="11">
        <f t="shared" si="461"/>
        <v>0</v>
      </c>
      <c r="DJ117" s="11">
        <f t="shared" si="461"/>
        <v>0</v>
      </c>
      <c r="DK117" s="11">
        <f t="shared" si="461"/>
        <v>0</v>
      </c>
      <c r="DL117" s="11">
        <f t="shared" si="461"/>
        <v>0</v>
      </c>
      <c r="DM117" s="11">
        <f t="shared" si="461"/>
        <v>0</v>
      </c>
      <c r="DN117" s="11">
        <f t="shared" si="461"/>
        <v>0</v>
      </c>
      <c r="DO117" s="11">
        <f t="shared" si="461"/>
        <v>0</v>
      </c>
      <c r="DP117" s="11">
        <f t="shared" si="461"/>
        <v>0</v>
      </c>
      <c r="DQ117" s="11">
        <f t="shared" si="461"/>
        <v>0</v>
      </c>
      <c r="DR117" s="11">
        <f t="shared" si="461"/>
        <v>0</v>
      </c>
      <c r="DS117" s="11">
        <f t="shared" si="461"/>
        <v>0</v>
      </c>
      <c r="DT117" s="11">
        <f t="shared" si="461"/>
        <v>0</v>
      </c>
      <c r="DU117" s="11">
        <f t="shared" si="461"/>
        <v>0</v>
      </c>
      <c r="DV117" s="11">
        <f t="shared" si="461"/>
        <v>0</v>
      </c>
      <c r="DW117" s="11">
        <f t="shared" si="461"/>
        <v>0</v>
      </c>
      <c r="DX117" s="11">
        <f t="shared" si="461"/>
        <v>0</v>
      </c>
      <c r="DY117" s="11">
        <f t="shared" si="461"/>
        <v>0</v>
      </c>
      <c r="DZ117" s="11">
        <f t="shared" si="461"/>
        <v>0</v>
      </c>
      <c r="EA117" s="11">
        <f t="shared" si="461"/>
        <v>0</v>
      </c>
      <c r="EB117" s="11">
        <f t="shared" si="461"/>
        <v>0</v>
      </c>
      <c r="EC117" s="11">
        <f t="shared" si="461"/>
        <v>0</v>
      </c>
      <c r="ED117" s="11">
        <f t="shared" si="461"/>
        <v>0</v>
      </c>
      <c r="EE117" s="11">
        <f t="shared" si="461"/>
        <v>0</v>
      </c>
      <c r="EF117" s="11">
        <f t="shared" si="461"/>
        <v>0</v>
      </c>
      <c r="EG117" s="11">
        <f t="shared" si="461"/>
        <v>0</v>
      </c>
      <c r="EH117" s="11">
        <f t="shared" si="461"/>
        <v>0</v>
      </c>
      <c r="EI117" s="11">
        <f t="shared" si="461"/>
        <v>0</v>
      </c>
      <c r="EJ117" s="11">
        <f t="shared" si="461"/>
        <v>0</v>
      </c>
      <c r="EK117" s="11">
        <f t="shared" ref="EK117:FW117" si="462">EK113+EK114-EK115-EK116</f>
        <v>0</v>
      </c>
      <c r="EL117" s="11">
        <f t="shared" si="462"/>
        <v>0</v>
      </c>
      <c r="EM117" s="11">
        <f t="shared" si="462"/>
        <v>0</v>
      </c>
      <c r="EN117" s="11">
        <f t="shared" si="462"/>
        <v>0</v>
      </c>
      <c r="EO117" s="11">
        <f t="shared" si="462"/>
        <v>0</v>
      </c>
      <c r="EP117" s="11">
        <f t="shared" si="462"/>
        <v>0</v>
      </c>
      <c r="EQ117" s="11">
        <f t="shared" si="462"/>
        <v>0</v>
      </c>
      <c r="ER117" s="11">
        <f t="shared" si="462"/>
        <v>0</v>
      </c>
      <c r="ES117" s="11">
        <f t="shared" si="462"/>
        <v>0</v>
      </c>
      <c r="ET117" s="11">
        <f t="shared" si="462"/>
        <v>0</v>
      </c>
      <c r="EU117" s="11">
        <f t="shared" si="462"/>
        <v>0</v>
      </c>
      <c r="EV117" s="11">
        <f t="shared" si="462"/>
        <v>0</v>
      </c>
      <c r="EW117" s="11">
        <f t="shared" si="462"/>
        <v>0</v>
      </c>
      <c r="EX117" s="11">
        <f t="shared" si="462"/>
        <v>0</v>
      </c>
      <c r="EY117" s="11">
        <f t="shared" si="462"/>
        <v>0</v>
      </c>
      <c r="EZ117" s="11">
        <f t="shared" si="462"/>
        <v>0</v>
      </c>
      <c r="FA117" s="11">
        <f t="shared" si="462"/>
        <v>0</v>
      </c>
      <c r="FB117" s="11">
        <f t="shared" si="462"/>
        <v>0</v>
      </c>
      <c r="FC117" s="11">
        <f t="shared" si="462"/>
        <v>0</v>
      </c>
      <c r="FD117" s="11">
        <f t="shared" si="462"/>
        <v>0</v>
      </c>
      <c r="FE117" s="11">
        <f t="shared" si="462"/>
        <v>0</v>
      </c>
      <c r="FF117" s="11">
        <f t="shared" si="462"/>
        <v>0</v>
      </c>
      <c r="FG117" s="11">
        <f t="shared" si="462"/>
        <v>0</v>
      </c>
      <c r="FH117" s="11">
        <f t="shared" si="462"/>
        <v>0</v>
      </c>
      <c r="FI117" s="11">
        <f t="shared" si="462"/>
        <v>0</v>
      </c>
      <c r="FJ117" s="11">
        <f t="shared" si="462"/>
        <v>0</v>
      </c>
      <c r="FK117" s="11">
        <f t="shared" si="462"/>
        <v>0</v>
      </c>
      <c r="FL117" s="11">
        <f t="shared" si="462"/>
        <v>0</v>
      </c>
      <c r="FM117" s="11">
        <f t="shared" si="462"/>
        <v>0</v>
      </c>
      <c r="FN117" s="11">
        <f t="shared" si="462"/>
        <v>0</v>
      </c>
      <c r="FO117" s="11">
        <f t="shared" si="462"/>
        <v>0</v>
      </c>
      <c r="FP117" s="11">
        <f t="shared" si="462"/>
        <v>0</v>
      </c>
      <c r="FQ117" s="11">
        <f t="shared" si="462"/>
        <v>0</v>
      </c>
      <c r="FR117" s="11">
        <f t="shared" si="462"/>
        <v>0</v>
      </c>
      <c r="FS117" s="11">
        <f t="shared" si="462"/>
        <v>0</v>
      </c>
      <c r="FT117" s="11">
        <f t="shared" si="462"/>
        <v>0</v>
      </c>
      <c r="FU117" s="11">
        <f t="shared" si="462"/>
        <v>0</v>
      </c>
      <c r="FV117" s="11">
        <f t="shared" si="462"/>
        <v>0</v>
      </c>
      <c r="FW117" s="11">
        <f t="shared" si="462"/>
        <v>0</v>
      </c>
    </row>
    <row r="119" spans="1:179" x14ac:dyDescent="0.35">
      <c r="C119" s="5" t="s">
        <v>135</v>
      </c>
      <c r="L119" s="10">
        <f>L105</f>
        <v>2E-3</v>
      </c>
      <c r="M119" s="10">
        <f t="shared" ref="M119:BX119" si="463">M105</f>
        <v>2E-3</v>
      </c>
      <c r="N119" s="10">
        <f t="shared" si="463"/>
        <v>2E-3</v>
      </c>
      <c r="O119" s="10">
        <f t="shared" si="463"/>
        <v>1.6666666666666666E-4</v>
      </c>
      <c r="P119" s="10">
        <f t="shared" si="463"/>
        <v>1.6666666666666666E-4</v>
      </c>
      <c r="Q119" s="10">
        <f t="shared" si="463"/>
        <v>1.6666666666666666E-4</v>
      </c>
      <c r="R119" s="10">
        <f t="shared" si="463"/>
        <v>1.6666666666666666E-4</v>
      </c>
      <c r="S119" s="10">
        <f t="shared" si="463"/>
        <v>1.6666666666666666E-4</v>
      </c>
      <c r="T119" s="10">
        <f t="shared" si="463"/>
        <v>1.6666666666666666E-4</v>
      </c>
      <c r="U119" s="10">
        <f t="shared" si="463"/>
        <v>1.6666666666666666E-4</v>
      </c>
      <c r="V119" s="10">
        <f t="shared" si="463"/>
        <v>1.6666666666666666E-4</v>
      </c>
      <c r="W119" s="10">
        <f t="shared" si="463"/>
        <v>1.6666666666666666E-4</v>
      </c>
      <c r="X119" s="10">
        <f t="shared" si="463"/>
        <v>1.6666666666666666E-4</v>
      </c>
      <c r="Y119" s="10">
        <f t="shared" si="463"/>
        <v>1.6666666666666666E-4</v>
      </c>
      <c r="Z119" s="10">
        <f t="shared" si="463"/>
        <v>1.6666666666666666E-4</v>
      </c>
      <c r="AA119" s="10">
        <f t="shared" si="463"/>
        <v>1.25E-3</v>
      </c>
      <c r="AB119" s="10">
        <f t="shared" si="463"/>
        <v>1.25E-3</v>
      </c>
      <c r="AC119" s="10">
        <f t="shared" si="463"/>
        <v>1.25E-3</v>
      </c>
      <c r="AD119" s="10">
        <f t="shared" si="463"/>
        <v>1.25E-3</v>
      </c>
      <c r="AE119" s="10">
        <f t="shared" si="463"/>
        <v>1.25E-3</v>
      </c>
      <c r="AF119" s="10">
        <f t="shared" si="463"/>
        <v>1.25E-3</v>
      </c>
      <c r="AG119" s="10">
        <f t="shared" si="463"/>
        <v>1.25E-3</v>
      </c>
      <c r="AH119" s="10">
        <f t="shared" si="463"/>
        <v>1.25E-3</v>
      </c>
      <c r="AI119" s="10">
        <f t="shared" si="463"/>
        <v>1.25E-3</v>
      </c>
      <c r="AJ119" s="10">
        <f t="shared" si="463"/>
        <v>1.25E-3</v>
      </c>
      <c r="AK119" s="10">
        <f t="shared" si="463"/>
        <v>1.25E-3</v>
      </c>
      <c r="AL119" s="10">
        <f t="shared" si="463"/>
        <v>1.25E-3</v>
      </c>
      <c r="AM119" s="10">
        <f t="shared" si="463"/>
        <v>1.25E-3</v>
      </c>
      <c r="AN119" s="10">
        <f t="shared" si="463"/>
        <v>1.25E-3</v>
      </c>
      <c r="AO119" s="10">
        <f t="shared" si="463"/>
        <v>1.25E-3</v>
      </c>
      <c r="AP119" s="10">
        <f t="shared" si="463"/>
        <v>1.25E-3</v>
      </c>
      <c r="AQ119" s="10">
        <f t="shared" si="463"/>
        <v>1.25E-3</v>
      </c>
      <c r="AR119" s="10">
        <f t="shared" si="463"/>
        <v>1.25E-3</v>
      </c>
      <c r="AS119" s="10">
        <f t="shared" si="463"/>
        <v>1.25E-3</v>
      </c>
      <c r="AT119" s="10">
        <f t="shared" si="463"/>
        <v>1.25E-3</v>
      </c>
      <c r="AU119" s="10">
        <f t="shared" si="463"/>
        <v>1.25E-3</v>
      </c>
      <c r="AV119" s="10">
        <f t="shared" si="463"/>
        <v>1.25E-3</v>
      </c>
      <c r="AW119" s="10">
        <f t="shared" si="463"/>
        <v>1.25E-3</v>
      </c>
      <c r="AX119" s="10">
        <f t="shared" si="463"/>
        <v>1.25E-3</v>
      </c>
      <c r="AY119" s="10">
        <f t="shared" si="463"/>
        <v>1.25E-3</v>
      </c>
      <c r="AZ119" s="10">
        <f t="shared" si="463"/>
        <v>1.25E-3</v>
      </c>
      <c r="BA119" s="10">
        <f t="shared" si="463"/>
        <v>1.25E-3</v>
      </c>
      <c r="BB119" s="10">
        <f t="shared" si="463"/>
        <v>1.25E-3</v>
      </c>
      <c r="BC119" s="10">
        <f t="shared" si="463"/>
        <v>3.7499999999999999E-3</v>
      </c>
      <c r="BD119" s="10">
        <f t="shared" si="463"/>
        <v>3.7499999999999999E-3</v>
      </c>
      <c r="BE119" s="10">
        <f t="shared" si="463"/>
        <v>3.7499999999999999E-3</v>
      </c>
      <c r="BF119" s="10">
        <f t="shared" si="463"/>
        <v>3.7499999999999999E-3</v>
      </c>
      <c r="BG119" s="10">
        <f t="shared" si="463"/>
        <v>3.7499999999999999E-3</v>
      </c>
      <c r="BH119" s="10">
        <f t="shared" si="463"/>
        <v>3.7499999999999999E-3</v>
      </c>
      <c r="BI119" s="10">
        <f t="shared" si="463"/>
        <v>3.7499999999999999E-3</v>
      </c>
      <c r="BJ119" s="10">
        <f t="shared" si="463"/>
        <v>5.0000000000000001E-3</v>
      </c>
      <c r="BK119" s="10">
        <f t="shared" si="463"/>
        <v>5.0000000000000001E-3</v>
      </c>
      <c r="BL119" s="10">
        <f t="shared" si="463"/>
        <v>5.0000000000000001E-3</v>
      </c>
      <c r="BM119" s="10">
        <f t="shared" si="463"/>
        <v>5.0000000000000001E-3</v>
      </c>
      <c r="BN119" s="10">
        <f t="shared" si="463"/>
        <v>5.0000000000000001E-3</v>
      </c>
      <c r="BO119" s="10">
        <f t="shared" si="463"/>
        <v>5.0000000000000001E-3</v>
      </c>
      <c r="BP119" s="10">
        <f t="shared" si="463"/>
        <v>5.0000000000000001E-3</v>
      </c>
      <c r="BQ119" s="10">
        <f t="shared" si="463"/>
        <v>5.0000000000000001E-3</v>
      </c>
      <c r="BR119" s="10">
        <f t="shared" si="463"/>
        <v>5.0000000000000001E-3</v>
      </c>
      <c r="BS119" s="10">
        <f t="shared" si="463"/>
        <v>5.0000000000000001E-3</v>
      </c>
      <c r="BT119" s="10">
        <f t="shared" si="463"/>
        <v>5.0000000000000001E-3</v>
      </c>
      <c r="BU119" s="10">
        <f t="shared" si="463"/>
        <v>5.0000000000000001E-3</v>
      </c>
      <c r="BV119" s="10">
        <f t="shared" si="463"/>
        <v>5.0000000000000001E-3</v>
      </c>
      <c r="BW119" s="10">
        <f t="shared" si="463"/>
        <v>5.0000000000000001E-3</v>
      </c>
      <c r="BX119" s="10">
        <f t="shared" si="463"/>
        <v>5.0000000000000001E-3</v>
      </c>
      <c r="BY119" s="10">
        <f t="shared" ref="BY119:EJ119" si="464">BY105</f>
        <v>5.0000000000000001E-3</v>
      </c>
      <c r="BZ119" s="10">
        <f t="shared" si="464"/>
        <v>6.2500000000000003E-3</v>
      </c>
      <c r="CA119" s="10">
        <f t="shared" si="464"/>
        <v>6.2500000000000003E-3</v>
      </c>
      <c r="CB119" s="10">
        <f t="shared" si="464"/>
        <v>6.2500000000000003E-3</v>
      </c>
      <c r="CC119" s="10">
        <f t="shared" si="464"/>
        <v>6.2500000000000003E-3</v>
      </c>
      <c r="CD119" s="10">
        <f t="shared" si="464"/>
        <v>6.2500000000000003E-3</v>
      </c>
      <c r="CE119" s="10">
        <f t="shared" si="464"/>
        <v>6.2500000000000003E-3</v>
      </c>
      <c r="CF119" s="10">
        <f t="shared" si="464"/>
        <v>6.2500000000000003E-3</v>
      </c>
      <c r="CG119" s="10">
        <f t="shared" si="464"/>
        <v>6.2500000000000003E-3</v>
      </c>
      <c r="CH119" s="10">
        <f t="shared" si="464"/>
        <v>6.2500000000000003E-3</v>
      </c>
      <c r="CI119" s="10">
        <f t="shared" si="464"/>
        <v>6.2500000000000003E-3</v>
      </c>
      <c r="CJ119" s="10">
        <f t="shared" si="464"/>
        <v>6.2500000000000003E-3</v>
      </c>
      <c r="CK119" s="10">
        <f t="shared" si="464"/>
        <v>6.2500000000000003E-3</v>
      </c>
      <c r="CL119" s="10">
        <f t="shared" si="464"/>
        <v>6.2500000000000003E-3</v>
      </c>
      <c r="CM119" s="10">
        <f t="shared" si="464"/>
        <v>6.2500000000000003E-3</v>
      </c>
      <c r="CN119" s="10">
        <f t="shared" si="464"/>
        <v>6.2500000000000003E-3</v>
      </c>
      <c r="CO119" s="10">
        <f t="shared" si="464"/>
        <v>6.2500000000000003E-3</v>
      </c>
      <c r="CP119" s="10">
        <f t="shared" si="464"/>
        <v>7.4999999999999997E-3</v>
      </c>
      <c r="CQ119" s="10">
        <f t="shared" si="464"/>
        <v>7.4999999999999997E-3</v>
      </c>
      <c r="CR119" s="10">
        <f t="shared" si="464"/>
        <v>7.4999999999999997E-3</v>
      </c>
      <c r="CS119" s="10">
        <f t="shared" si="464"/>
        <v>7.4999999999999997E-3</v>
      </c>
      <c r="CT119" s="10">
        <f t="shared" si="464"/>
        <v>7.4999999999999997E-3</v>
      </c>
      <c r="CU119" s="10">
        <f t="shared" si="464"/>
        <v>7.4999999999999997E-3</v>
      </c>
      <c r="CV119" s="10">
        <f t="shared" si="464"/>
        <v>7.4999999999999997E-3</v>
      </c>
      <c r="CW119" s="10">
        <f t="shared" si="464"/>
        <v>7.4999999999999997E-3</v>
      </c>
      <c r="CX119" s="10">
        <f t="shared" si="464"/>
        <v>7.4999999999999997E-3</v>
      </c>
      <c r="CY119" s="10">
        <f t="shared" si="464"/>
        <v>7.4999999999999997E-3</v>
      </c>
      <c r="CZ119" s="10">
        <f t="shared" si="464"/>
        <v>7.4999999999999997E-3</v>
      </c>
      <c r="DA119" s="10">
        <f t="shared" si="464"/>
        <v>7.4999999999999997E-3</v>
      </c>
      <c r="DB119" s="10">
        <f t="shared" si="464"/>
        <v>7.4999999999999997E-3</v>
      </c>
      <c r="DC119" s="10">
        <f t="shared" si="464"/>
        <v>7.4999999999999997E-3</v>
      </c>
      <c r="DD119" s="10">
        <f t="shared" si="464"/>
        <v>7.4999999999999997E-3</v>
      </c>
      <c r="DE119" s="10">
        <f t="shared" si="464"/>
        <v>7.4999999999999997E-3</v>
      </c>
      <c r="DF119" s="10">
        <f t="shared" si="464"/>
        <v>7.4999999999999997E-3</v>
      </c>
      <c r="DG119" s="10">
        <f t="shared" si="464"/>
        <v>7.4999999999999997E-3</v>
      </c>
      <c r="DH119" s="10">
        <f t="shared" si="464"/>
        <v>7.4999999999999997E-3</v>
      </c>
      <c r="DI119" s="10">
        <f t="shared" si="464"/>
        <v>7.4999999999999997E-3</v>
      </c>
      <c r="DJ119" s="10">
        <f t="shared" si="464"/>
        <v>7.4999999999999997E-3</v>
      </c>
      <c r="DK119" s="10">
        <f t="shared" si="464"/>
        <v>7.4999999999999997E-3</v>
      </c>
      <c r="DL119" s="10">
        <f t="shared" si="464"/>
        <v>7.4999999999999997E-3</v>
      </c>
      <c r="DM119" s="10">
        <f t="shared" si="464"/>
        <v>7.4999999999999997E-3</v>
      </c>
      <c r="DN119" s="10">
        <f t="shared" si="464"/>
        <v>7.4999999999999997E-3</v>
      </c>
      <c r="DO119" s="10">
        <f t="shared" si="464"/>
        <v>7.4999999999999997E-3</v>
      </c>
      <c r="DP119" s="10">
        <f t="shared" si="464"/>
        <v>7.4999999999999997E-3</v>
      </c>
      <c r="DQ119" s="10">
        <f t="shared" si="464"/>
        <v>7.4999999999999997E-3</v>
      </c>
      <c r="DR119" s="10">
        <f t="shared" si="464"/>
        <v>7.4999999999999997E-3</v>
      </c>
      <c r="DS119" s="10">
        <f t="shared" si="464"/>
        <v>7.4999999999999997E-3</v>
      </c>
      <c r="DT119" s="10">
        <f t="shared" si="464"/>
        <v>7.4999999999999997E-3</v>
      </c>
      <c r="DU119" s="10">
        <f t="shared" si="464"/>
        <v>7.4999999999999997E-3</v>
      </c>
      <c r="DV119" s="10">
        <f t="shared" si="464"/>
        <v>7.4999999999999997E-3</v>
      </c>
      <c r="DW119" s="10">
        <f t="shared" si="464"/>
        <v>7.4999999999999997E-3</v>
      </c>
      <c r="DX119" s="10">
        <f t="shared" si="464"/>
        <v>7.4999999999999997E-3</v>
      </c>
      <c r="DY119" s="10">
        <f t="shared" si="464"/>
        <v>7.4999999999999997E-3</v>
      </c>
      <c r="DZ119" s="10">
        <f t="shared" si="464"/>
        <v>7.4999999999999997E-3</v>
      </c>
      <c r="EA119" s="10">
        <f t="shared" si="464"/>
        <v>7.4999999999999997E-3</v>
      </c>
      <c r="EB119" s="10">
        <f t="shared" si="464"/>
        <v>7.4999999999999997E-3</v>
      </c>
      <c r="EC119" s="10">
        <f t="shared" si="464"/>
        <v>7.4999999999999997E-3</v>
      </c>
      <c r="ED119" s="10">
        <f t="shared" si="464"/>
        <v>7.4999999999999997E-3</v>
      </c>
      <c r="EE119" s="10">
        <f t="shared" si="464"/>
        <v>7.4999999999999997E-3</v>
      </c>
      <c r="EF119" s="10">
        <f t="shared" si="464"/>
        <v>7.4999999999999997E-3</v>
      </c>
      <c r="EG119" s="10">
        <f t="shared" si="464"/>
        <v>7.4999999999999997E-3</v>
      </c>
      <c r="EH119" s="10">
        <f t="shared" si="464"/>
        <v>7.4999999999999997E-3</v>
      </c>
      <c r="EI119" s="10">
        <f t="shared" si="464"/>
        <v>7.4999999999999997E-3</v>
      </c>
      <c r="EJ119" s="10">
        <f t="shared" si="464"/>
        <v>7.4999999999999997E-3</v>
      </c>
      <c r="EK119" s="10">
        <f t="shared" ref="EK119:FW119" si="465">EK105</f>
        <v>7.4999999999999997E-3</v>
      </c>
      <c r="EL119" s="10">
        <f t="shared" si="465"/>
        <v>7.4999999999999997E-3</v>
      </c>
      <c r="EM119" s="10">
        <f t="shared" si="465"/>
        <v>7.4999999999999997E-3</v>
      </c>
      <c r="EN119" s="10">
        <f t="shared" si="465"/>
        <v>7.4999999999999997E-3</v>
      </c>
      <c r="EO119" s="10">
        <f t="shared" si="465"/>
        <v>7.4999999999999997E-3</v>
      </c>
      <c r="EP119" s="10">
        <f t="shared" si="465"/>
        <v>7.4999999999999997E-3</v>
      </c>
      <c r="EQ119" s="10">
        <f t="shared" si="465"/>
        <v>7.4999999999999997E-3</v>
      </c>
      <c r="ER119" s="10">
        <f t="shared" si="465"/>
        <v>7.4999999999999997E-3</v>
      </c>
      <c r="ES119" s="10">
        <f t="shared" si="465"/>
        <v>7.4999999999999997E-3</v>
      </c>
      <c r="ET119" s="10">
        <f t="shared" si="465"/>
        <v>7.4999999999999997E-3</v>
      </c>
      <c r="EU119" s="10">
        <f t="shared" si="465"/>
        <v>7.4999999999999997E-3</v>
      </c>
      <c r="EV119" s="10">
        <f t="shared" si="465"/>
        <v>7.4999999999999997E-3</v>
      </c>
      <c r="EW119" s="10">
        <f t="shared" si="465"/>
        <v>7.4999999999999997E-3</v>
      </c>
      <c r="EX119" s="10">
        <f t="shared" si="465"/>
        <v>7.4999999999999997E-3</v>
      </c>
      <c r="EY119" s="10">
        <f t="shared" si="465"/>
        <v>0.03</v>
      </c>
      <c r="EZ119" s="10">
        <f t="shared" si="465"/>
        <v>0.03</v>
      </c>
      <c r="FA119" s="10">
        <f t="shared" si="465"/>
        <v>0.03</v>
      </c>
      <c r="FB119" s="10">
        <f t="shared" si="465"/>
        <v>0.03</v>
      </c>
      <c r="FC119" s="10">
        <f t="shared" si="465"/>
        <v>0.03</v>
      </c>
      <c r="FD119" s="10">
        <f t="shared" si="465"/>
        <v>0.03</v>
      </c>
      <c r="FE119" s="10">
        <f t="shared" si="465"/>
        <v>0.03</v>
      </c>
      <c r="FF119" s="10">
        <f t="shared" si="465"/>
        <v>0.03</v>
      </c>
      <c r="FG119" s="10">
        <f t="shared" si="465"/>
        <v>0.03</v>
      </c>
      <c r="FH119" s="10">
        <f t="shared" si="465"/>
        <v>0.03</v>
      </c>
      <c r="FI119" s="10">
        <f t="shared" si="465"/>
        <v>0.03</v>
      </c>
      <c r="FJ119" s="10">
        <f t="shared" si="465"/>
        <v>0.03</v>
      </c>
      <c r="FK119" s="10">
        <f t="shared" si="465"/>
        <v>0.03</v>
      </c>
      <c r="FL119" s="10">
        <f t="shared" si="465"/>
        <v>0.03</v>
      </c>
      <c r="FM119" s="10">
        <f t="shared" si="465"/>
        <v>0.03</v>
      </c>
      <c r="FN119" s="10">
        <f t="shared" si="465"/>
        <v>0.03</v>
      </c>
      <c r="FO119" s="10">
        <f t="shared" si="465"/>
        <v>0.03</v>
      </c>
      <c r="FP119" s="10">
        <f t="shared" si="465"/>
        <v>0.03</v>
      </c>
      <c r="FQ119" s="10">
        <f t="shared" si="465"/>
        <v>0.03</v>
      </c>
      <c r="FR119" s="10">
        <f t="shared" si="465"/>
        <v>0.03</v>
      </c>
      <c r="FS119" s="10">
        <f t="shared" si="465"/>
        <v>0.03</v>
      </c>
      <c r="FT119" s="10">
        <f t="shared" si="465"/>
        <v>0.03</v>
      </c>
      <c r="FU119" s="10">
        <f t="shared" si="465"/>
        <v>0.03</v>
      </c>
      <c r="FV119" s="10">
        <f t="shared" si="465"/>
        <v>0.03</v>
      </c>
      <c r="FW119" s="10">
        <f t="shared" si="465"/>
        <v>0.03</v>
      </c>
    </row>
    <row r="120" spans="1:179" x14ac:dyDescent="0.35">
      <c r="C120" s="5" t="s">
        <v>11</v>
      </c>
      <c r="H120" s="1">
        <f>Assumptions!$G$58/4</f>
        <v>5.0000000000000001E-3</v>
      </c>
      <c r="L120" s="10">
        <f>$H$120</f>
        <v>5.0000000000000001E-3</v>
      </c>
      <c r="M120" s="10">
        <f t="shared" ref="M120:BX120" si="466">$H$120</f>
        <v>5.0000000000000001E-3</v>
      </c>
      <c r="N120" s="10">
        <f t="shared" si="466"/>
        <v>5.0000000000000001E-3</v>
      </c>
      <c r="O120" s="10">
        <f t="shared" si="466"/>
        <v>5.0000000000000001E-3</v>
      </c>
      <c r="P120" s="10">
        <f t="shared" si="466"/>
        <v>5.0000000000000001E-3</v>
      </c>
      <c r="Q120" s="10">
        <f t="shared" si="466"/>
        <v>5.0000000000000001E-3</v>
      </c>
      <c r="R120" s="10">
        <f t="shared" si="466"/>
        <v>5.0000000000000001E-3</v>
      </c>
      <c r="S120" s="10">
        <f t="shared" si="466"/>
        <v>5.0000000000000001E-3</v>
      </c>
      <c r="T120" s="10">
        <f t="shared" si="466"/>
        <v>5.0000000000000001E-3</v>
      </c>
      <c r="U120" s="10">
        <f t="shared" si="466"/>
        <v>5.0000000000000001E-3</v>
      </c>
      <c r="V120" s="10">
        <f t="shared" si="466"/>
        <v>5.0000000000000001E-3</v>
      </c>
      <c r="W120" s="10">
        <f t="shared" si="466"/>
        <v>5.0000000000000001E-3</v>
      </c>
      <c r="X120" s="10">
        <f t="shared" si="466"/>
        <v>5.0000000000000001E-3</v>
      </c>
      <c r="Y120" s="10">
        <f t="shared" si="466"/>
        <v>5.0000000000000001E-3</v>
      </c>
      <c r="Z120" s="10">
        <f t="shared" si="466"/>
        <v>5.0000000000000001E-3</v>
      </c>
      <c r="AA120" s="10">
        <f t="shared" si="466"/>
        <v>5.0000000000000001E-3</v>
      </c>
      <c r="AB120" s="10">
        <f t="shared" si="466"/>
        <v>5.0000000000000001E-3</v>
      </c>
      <c r="AC120" s="10">
        <f t="shared" si="466"/>
        <v>5.0000000000000001E-3</v>
      </c>
      <c r="AD120" s="10">
        <f t="shared" si="466"/>
        <v>5.0000000000000001E-3</v>
      </c>
      <c r="AE120" s="10">
        <f t="shared" si="466"/>
        <v>5.0000000000000001E-3</v>
      </c>
      <c r="AF120" s="10">
        <f t="shared" si="466"/>
        <v>5.0000000000000001E-3</v>
      </c>
      <c r="AG120" s="10">
        <f t="shared" si="466"/>
        <v>5.0000000000000001E-3</v>
      </c>
      <c r="AH120" s="10">
        <f t="shared" si="466"/>
        <v>5.0000000000000001E-3</v>
      </c>
      <c r="AI120" s="10">
        <f t="shared" si="466"/>
        <v>5.0000000000000001E-3</v>
      </c>
      <c r="AJ120" s="10">
        <f t="shared" si="466"/>
        <v>5.0000000000000001E-3</v>
      </c>
      <c r="AK120" s="10">
        <f t="shared" si="466"/>
        <v>5.0000000000000001E-3</v>
      </c>
      <c r="AL120" s="10">
        <f t="shared" si="466"/>
        <v>5.0000000000000001E-3</v>
      </c>
      <c r="AM120" s="10">
        <f t="shared" si="466"/>
        <v>5.0000000000000001E-3</v>
      </c>
      <c r="AN120" s="10">
        <f t="shared" si="466"/>
        <v>5.0000000000000001E-3</v>
      </c>
      <c r="AO120" s="10">
        <f t="shared" si="466"/>
        <v>5.0000000000000001E-3</v>
      </c>
      <c r="AP120" s="10">
        <f t="shared" si="466"/>
        <v>5.0000000000000001E-3</v>
      </c>
      <c r="AQ120" s="10">
        <f t="shared" si="466"/>
        <v>5.0000000000000001E-3</v>
      </c>
      <c r="AR120" s="10">
        <f t="shared" si="466"/>
        <v>5.0000000000000001E-3</v>
      </c>
      <c r="AS120" s="10">
        <f t="shared" si="466"/>
        <v>5.0000000000000001E-3</v>
      </c>
      <c r="AT120" s="10">
        <f t="shared" si="466"/>
        <v>5.0000000000000001E-3</v>
      </c>
      <c r="AU120" s="10">
        <f t="shared" si="466"/>
        <v>5.0000000000000001E-3</v>
      </c>
      <c r="AV120" s="10">
        <f t="shared" si="466"/>
        <v>5.0000000000000001E-3</v>
      </c>
      <c r="AW120" s="10">
        <f t="shared" si="466"/>
        <v>5.0000000000000001E-3</v>
      </c>
      <c r="AX120" s="10">
        <f t="shared" si="466"/>
        <v>5.0000000000000001E-3</v>
      </c>
      <c r="AY120" s="10">
        <f t="shared" si="466"/>
        <v>5.0000000000000001E-3</v>
      </c>
      <c r="AZ120" s="10">
        <f t="shared" si="466"/>
        <v>5.0000000000000001E-3</v>
      </c>
      <c r="BA120" s="10">
        <f t="shared" si="466"/>
        <v>5.0000000000000001E-3</v>
      </c>
      <c r="BB120" s="10">
        <f t="shared" si="466"/>
        <v>5.0000000000000001E-3</v>
      </c>
      <c r="BC120" s="10">
        <f t="shared" si="466"/>
        <v>5.0000000000000001E-3</v>
      </c>
      <c r="BD120" s="10">
        <f t="shared" si="466"/>
        <v>5.0000000000000001E-3</v>
      </c>
      <c r="BE120" s="10">
        <f t="shared" si="466"/>
        <v>5.0000000000000001E-3</v>
      </c>
      <c r="BF120" s="10">
        <f t="shared" si="466"/>
        <v>5.0000000000000001E-3</v>
      </c>
      <c r="BG120" s="10">
        <f t="shared" si="466"/>
        <v>5.0000000000000001E-3</v>
      </c>
      <c r="BH120" s="10">
        <f t="shared" si="466"/>
        <v>5.0000000000000001E-3</v>
      </c>
      <c r="BI120" s="10">
        <f t="shared" si="466"/>
        <v>5.0000000000000001E-3</v>
      </c>
      <c r="BJ120" s="10">
        <f t="shared" si="466"/>
        <v>5.0000000000000001E-3</v>
      </c>
      <c r="BK120" s="10">
        <f t="shared" si="466"/>
        <v>5.0000000000000001E-3</v>
      </c>
      <c r="BL120" s="10">
        <f t="shared" si="466"/>
        <v>5.0000000000000001E-3</v>
      </c>
      <c r="BM120" s="10">
        <f t="shared" si="466"/>
        <v>5.0000000000000001E-3</v>
      </c>
      <c r="BN120" s="10">
        <f t="shared" si="466"/>
        <v>5.0000000000000001E-3</v>
      </c>
      <c r="BO120" s="10">
        <f t="shared" si="466"/>
        <v>5.0000000000000001E-3</v>
      </c>
      <c r="BP120" s="10">
        <f t="shared" si="466"/>
        <v>5.0000000000000001E-3</v>
      </c>
      <c r="BQ120" s="10">
        <f t="shared" si="466"/>
        <v>5.0000000000000001E-3</v>
      </c>
      <c r="BR120" s="10">
        <f t="shared" si="466"/>
        <v>5.0000000000000001E-3</v>
      </c>
      <c r="BS120" s="10">
        <f t="shared" si="466"/>
        <v>5.0000000000000001E-3</v>
      </c>
      <c r="BT120" s="10">
        <f t="shared" si="466"/>
        <v>5.0000000000000001E-3</v>
      </c>
      <c r="BU120" s="10">
        <f t="shared" si="466"/>
        <v>5.0000000000000001E-3</v>
      </c>
      <c r="BV120" s="10">
        <f t="shared" si="466"/>
        <v>5.0000000000000001E-3</v>
      </c>
      <c r="BW120" s="10">
        <f t="shared" si="466"/>
        <v>5.0000000000000001E-3</v>
      </c>
      <c r="BX120" s="10">
        <f t="shared" si="466"/>
        <v>5.0000000000000001E-3</v>
      </c>
      <c r="BY120" s="10">
        <f t="shared" ref="BY120:EJ120" si="467">$H$120</f>
        <v>5.0000000000000001E-3</v>
      </c>
      <c r="BZ120" s="10">
        <f t="shared" si="467"/>
        <v>5.0000000000000001E-3</v>
      </c>
      <c r="CA120" s="10">
        <f t="shared" si="467"/>
        <v>5.0000000000000001E-3</v>
      </c>
      <c r="CB120" s="10">
        <f t="shared" si="467"/>
        <v>5.0000000000000001E-3</v>
      </c>
      <c r="CC120" s="10">
        <f t="shared" si="467"/>
        <v>5.0000000000000001E-3</v>
      </c>
      <c r="CD120" s="10">
        <f t="shared" si="467"/>
        <v>5.0000000000000001E-3</v>
      </c>
      <c r="CE120" s="10">
        <f t="shared" si="467"/>
        <v>5.0000000000000001E-3</v>
      </c>
      <c r="CF120" s="10">
        <f t="shared" si="467"/>
        <v>5.0000000000000001E-3</v>
      </c>
      <c r="CG120" s="10">
        <f t="shared" si="467"/>
        <v>5.0000000000000001E-3</v>
      </c>
      <c r="CH120" s="10">
        <f t="shared" si="467"/>
        <v>5.0000000000000001E-3</v>
      </c>
      <c r="CI120" s="10">
        <f t="shared" si="467"/>
        <v>5.0000000000000001E-3</v>
      </c>
      <c r="CJ120" s="10">
        <f t="shared" si="467"/>
        <v>5.0000000000000001E-3</v>
      </c>
      <c r="CK120" s="10">
        <f t="shared" si="467"/>
        <v>5.0000000000000001E-3</v>
      </c>
      <c r="CL120" s="10">
        <f t="shared" si="467"/>
        <v>5.0000000000000001E-3</v>
      </c>
      <c r="CM120" s="10">
        <f t="shared" si="467"/>
        <v>5.0000000000000001E-3</v>
      </c>
      <c r="CN120" s="10">
        <f t="shared" si="467"/>
        <v>5.0000000000000001E-3</v>
      </c>
      <c r="CO120" s="10">
        <f t="shared" si="467"/>
        <v>5.0000000000000001E-3</v>
      </c>
      <c r="CP120" s="10">
        <f t="shared" si="467"/>
        <v>5.0000000000000001E-3</v>
      </c>
      <c r="CQ120" s="10">
        <f t="shared" si="467"/>
        <v>5.0000000000000001E-3</v>
      </c>
      <c r="CR120" s="10">
        <f t="shared" si="467"/>
        <v>5.0000000000000001E-3</v>
      </c>
      <c r="CS120" s="10">
        <f t="shared" si="467"/>
        <v>5.0000000000000001E-3</v>
      </c>
      <c r="CT120" s="10">
        <f t="shared" si="467"/>
        <v>5.0000000000000001E-3</v>
      </c>
      <c r="CU120" s="10">
        <f t="shared" si="467"/>
        <v>5.0000000000000001E-3</v>
      </c>
      <c r="CV120" s="10">
        <f t="shared" si="467"/>
        <v>5.0000000000000001E-3</v>
      </c>
      <c r="CW120" s="10">
        <f t="shared" si="467"/>
        <v>5.0000000000000001E-3</v>
      </c>
      <c r="CX120" s="10">
        <f t="shared" si="467"/>
        <v>5.0000000000000001E-3</v>
      </c>
      <c r="CY120" s="10">
        <f t="shared" si="467"/>
        <v>5.0000000000000001E-3</v>
      </c>
      <c r="CZ120" s="10">
        <f t="shared" si="467"/>
        <v>5.0000000000000001E-3</v>
      </c>
      <c r="DA120" s="10">
        <f t="shared" si="467"/>
        <v>5.0000000000000001E-3</v>
      </c>
      <c r="DB120" s="10">
        <f t="shared" si="467"/>
        <v>5.0000000000000001E-3</v>
      </c>
      <c r="DC120" s="10">
        <f t="shared" si="467"/>
        <v>5.0000000000000001E-3</v>
      </c>
      <c r="DD120" s="10">
        <f t="shared" si="467"/>
        <v>5.0000000000000001E-3</v>
      </c>
      <c r="DE120" s="10">
        <f t="shared" si="467"/>
        <v>5.0000000000000001E-3</v>
      </c>
      <c r="DF120" s="10">
        <f t="shared" si="467"/>
        <v>5.0000000000000001E-3</v>
      </c>
      <c r="DG120" s="10">
        <f t="shared" si="467"/>
        <v>5.0000000000000001E-3</v>
      </c>
      <c r="DH120" s="10">
        <f t="shared" si="467"/>
        <v>5.0000000000000001E-3</v>
      </c>
      <c r="DI120" s="10">
        <f t="shared" si="467"/>
        <v>5.0000000000000001E-3</v>
      </c>
      <c r="DJ120" s="10">
        <f t="shared" si="467"/>
        <v>5.0000000000000001E-3</v>
      </c>
      <c r="DK120" s="10">
        <f t="shared" si="467"/>
        <v>5.0000000000000001E-3</v>
      </c>
      <c r="DL120" s="10">
        <f t="shared" si="467"/>
        <v>5.0000000000000001E-3</v>
      </c>
      <c r="DM120" s="10">
        <f t="shared" si="467"/>
        <v>5.0000000000000001E-3</v>
      </c>
      <c r="DN120" s="10">
        <f t="shared" si="467"/>
        <v>5.0000000000000001E-3</v>
      </c>
      <c r="DO120" s="10">
        <f t="shared" si="467"/>
        <v>5.0000000000000001E-3</v>
      </c>
      <c r="DP120" s="10">
        <f t="shared" si="467"/>
        <v>5.0000000000000001E-3</v>
      </c>
      <c r="DQ120" s="10">
        <f t="shared" si="467"/>
        <v>5.0000000000000001E-3</v>
      </c>
      <c r="DR120" s="10">
        <f t="shared" si="467"/>
        <v>5.0000000000000001E-3</v>
      </c>
      <c r="DS120" s="10">
        <f t="shared" si="467"/>
        <v>5.0000000000000001E-3</v>
      </c>
      <c r="DT120" s="10">
        <f t="shared" si="467"/>
        <v>5.0000000000000001E-3</v>
      </c>
      <c r="DU120" s="10">
        <f t="shared" si="467"/>
        <v>5.0000000000000001E-3</v>
      </c>
      <c r="DV120" s="10">
        <f t="shared" si="467"/>
        <v>5.0000000000000001E-3</v>
      </c>
      <c r="DW120" s="10">
        <f t="shared" si="467"/>
        <v>5.0000000000000001E-3</v>
      </c>
      <c r="DX120" s="10">
        <f t="shared" si="467"/>
        <v>5.0000000000000001E-3</v>
      </c>
      <c r="DY120" s="10">
        <f t="shared" si="467"/>
        <v>5.0000000000000001E-3</v>
      </c>
      <c r="DZ120" s="10">
        <f t="shared" si="467"/>
        <v>5.0000000000000001E-3</v>
      </c>
      <c r="EA120" s="10">
        <f t="shared" si="467"/>
        <v>5.0000000000000001E-3</v>
      </c>
      <c r="EB120" s="10">
        <f t="shared" si="467"/>
        <v>5.0000000000000001E-3</v>
      </c>
      <c r="EC120" s="10">
        <f t="shared" si="467"/>
        <v>5.0000000000000001E-3</v>
      </c>
      <c r="ED120" s="10">
        <f t="shared" si="467"/>
        <v>5.0000000000000001E-3</v>
      </c>
      <c r="EE120" s="10">
        <f t="shared" si="467"/>
        <v>5.0000000000000001E-3</v>
      </c>
      <c r="EF120" s="10">
        <f t="shared" si="467"/>
        <v>5.0000000000000001E-3</v>
      </c>
      <c r="EG120" s="10">
        <f t="shared" si="467"/>
        <v>5.0000000000000001E-3</v>
      </c>
      <c r="EH120" s="10">
        <f t="shared" si="467"/>
        <v>5.0000000000000001E-3</v>
      </c>
      <c r="EI120" s="10">
        <f t="shared" si="467"/>
        <v>5.0000000000000001E-3</v>
      </c>
      <c r="EJ120" s="10">
        <f t="shared" si="467"/>
        <v>5.0000000000000001E-3</v>
      </c>
      <c r="EK120" s="10">
        <f t="shared" ref="EK120:FW120" si="468">$H$120</f>
        <v>5.0000000000000001E-3</v>
      </c>
      <c r="EL120" s="10">
        <f t="shared" si="468"/>
        <v>5.0000000000000001E-3</v>
      </c>
      <c r="EM120" s="10">
        <f t="shared" si="468"/>
        <v>5.0000000000000001E-3</v>
      </c>
      <c r="EN120" s="10">
        <f t="shared" si="468"/>
        <v>5.0000000000000001E-3</v>
      </c>
      <c r="EO120" s="10">
        <f t="shared" si="468"/>
        <v>5.0000000000000001E-3</v>
      </c>
      <c r="EP120" s="10">
        <f t="shared" si="468"/>
        <v>5.0000000000000001E-3</v>
      </c>
      <c r="EQ120" s="10">
        <f t="shared" si="468"/>
        <v>5.0000000000000001E-3</v>
      </c>
      <c r="ER120" s="10">
        <f t="shared" si="468"/>
        <v>5.0000000000000001E-3</v>
      </c>
      <c r="ES120" s="10">
        <f t="shared" si="468"/>
        <v>5.0000000000000001E-3</v>
      </c>
      <c r="ET120" s="10">
        <f t="shared" si="468"/>
        <v>5.0000000000000001E-3</v>
      </c>
      <c r="EU120" s="10">
        <f t="shared" si="468"/>
        <v>5.0000000000000001E-3</v>
      </c>
      <c r="EV120" s="10">
        <f t="shared" si="468"/>
        <v>5.0000000000000001E-3</v>
      </c>
      <c r="EW120" s="10">
        <f t="shared" si="468"/>
        <v>5.0000000000000001E-3</v>
      </c>
      <c r="EX120" s="10">
        <f t="shared" si="468"/>
        <v>5.0000000000000001E-3</v>
      </c>
      <c r="EY120" s="10">
        <f t="shared" si="468"/>
        <v>5.0000000000000001E-3</v>
      </c>
      <c r="EZ120" s="10">
        <f t="shared" si="468"/>
        <v>5.0000000000000001E-3</v>
      </c>
      <c r="FA120" s="10">
        <f t="shared" si="468"/>
        <v>5.0000000000000001E-3</v>
      </c>
      <c r="FB120" s="10">
        <f t="shared" si="468"/>
        <v>5.0000000000000001E-3</v>
      </c>
      <c r="FC120" s="10">
        <f t="shared" si="468"/>
        <v>5.0000000000000001E-3</v>
      </c>
      <c r="FD120" s="10">
        <f t="shared" si="468"/>
        <v>5.0000000000000001E-3</v>
      </c>
      <c r="FE120" s="10">
        <f t="shared" si="468"/>
        <v>5.0000000000000001E-3</v>
      </c>
      <c r="FF120" s="10">
        <f t="shared" si="468"/>
        <v>5.0000000000000001E-3</v>
      </c>
      <c r="FG120" s="10">
        <f t="shared" si="468"/>
        <v>5.0000000000000001E-3</v>
      </c>
      <c r="FH120" s="10">
        <f t="shared" si="468"/>
        <v>5.0000000000000001E-3</v>
      </c>
      <c r="FI120" s="10">
        <f t="shared" si="468"/>
        <v>5.0000000000000001E-3</v>
      </c>
      <c r="FJ120" s="10">
        <f t="shared" si="468"/>
        <v>5.0000000000000001E-3</v>
      </c>
      <c r="FK120" s="10">
        <f t="shared" si="468"/>
        <v>5.0000000000000001E-3</v>
      </c>
      <c r="FL120" s="10">
        <f t="shared" si="468"/>
        <v>5.0000000000000001E-3</v>
      </c>
      <c r="FM120" s="10">
        <f t="shared" si="468"/>
        <v>5.0000000000000001E-3</v>
      </c>
      <c r="FN120" s="10">
        <f t="shared" si="468"/>
        <v>5.0000000000000001E-3</v>
      </c>
      <c r="FO120" s="10">
        <f t="shared" si="468"/>
        <v>5.0000000000000001E-3</v>
      </c>
      <c r="FP120" s="10">
        <f t="shared" si="468"/>
        <v>5.0000000000000001E-3</v>
      </c>
      <c r="FQ120" s="10">
        <f t="shared" si="468"/>
        <v>5.0000000000000001E-3</v>
      </c>
      <c r="FR120" s="10">
        <f t="shared" si="468"/>
        <v>5.0000000000000001E-3</v>
      </c>
      <c r="FS120" s="10">
        <f t="shared" si="468"/>
        <v>5.0000000000000001E-3</v>
      </c>
      <c r="FT120" s="10">
        <f t="shared" si="468"/>
        <v>5.0000000000000001E-3</v>
      </c>
      <c r="FU120" s="10">
        <f t="shared" si="468"/>
        <v>5.0000000000000001E-3</v>
      </c>
      <c r="FV120" s="10">
        <f t="shared" si="468"/>
        <v>5.0000000000000001E-3</v>
      </c>
      <c r="FW120" s="10">
        <f t="shared" si="468"/>
        <v>5.0000000000000001E-3</v>
      </c>
    </row>
    <row r="121" spans="1:179" x14ac:dyDescent="0.35">
      <c r="C121" s="5" t="s">
        <v>136</v>
      </c>
      <c r="L121" s="10">
        <f>SUM(L119:L120)</f>
        <v>7.0000000000000001E-3</v>
      </c>
      <c r="M121" s="10">
        <f t="shared" ref="M121:BX121" si="469">SUM(M119:M120)</f>
        <v>7.0000000000000001E-3</v>
      </c>
      <c r="N121" s="10">
        <f t="shared" si="469"/>
        <v>7.0000000000000001E-3</v>
      </c>
      <c r="O121" s="10">
        <f t="shared" si="469"/>
        <v>5.1666666666666666E-3</v>
      </c>
      <c r="P121" s="10">
        <f t="shared" si="469"/>
        <v>5.1666666666666666E-3</v>
      </c>
      <c r="Q121" s="10">
        <f t="shared" si="469"/>
        <v>5.1666666666666666E-3</v>
      </c>
      <c r="R121" s="10">
        <f t="shared" si="469"/>
        <v>5.1666666666666666E-3</v>
      </c>
      <c r="S121" s="10">
        <f t="shared" si="469"/>
        <v>5.1666666666666666E-3</v>
      </c>
      <c r="T121" s="10">
        <f t="shared" si="469"/>
        <v>5.1666666666666666E-3</v>
      </c>
      <c r="U121" s="10">
        <f t="shared" si="469"/>
        <v>5.1666666666666666E-3</v>
      </c>
      <c r="V121" s="10">
        <f t="shared" si="469"/>
        <v>5.1666666666666666E-3</v>
      </c>
      <c r="W121" s="10">
        <f t="shared" si="469"/>
        <v>5.1666666666666666E-3</v>
      </c>
      <c r="X121" s="10">
        <f t="shared" si="469"/>
        <v>5.1666666666666666E-3</v>
      </c>
      <c r="Y121" s="10">
        <f t="shared" si="469"/>
        <v>5.1666666666666666E-3</v>
      </c>
      <c r="Z121" s="10">
        <f t="shared" si="469"/>
        <v>5.1666666666666666E-3</v>
      </c>
      <c r="AA121" s="10">
        <f t="shared" si="469"/>
        <v>6.2500000000000003E-3</v>
      </c>
      <c r="AB121" s="10">
        <f t="shared" si="469"/>
        <v>6.2500000000000003E-3</v>
      </c>
      <c r="AC121" s="10">
        <f t="shared" si="469"/>
        <v>6.2500000000000003E-3</v>
      </c>
      <c r="AD121" s="10">
        <f t="shared" si="469"/>
        <v>6.2500000000000003E-3</v>
      </c>
      <c r="AE121" s="10">
        <f t="shared" si="469"/>
        <v>6.2500000000000003E-3</v>
      </c>
      <c r="AF121" s="10">
        <f t="shared" si="469"/>
        <v>6.2500000000000003E-3</v>
      </c>
      <c r="AG121" s="10">
        <f t="shared" si="469"/>
        <v>6.2500000000000003E-3</v>
      </c>
      <c r="AH121" s="10">
        <f t="shared" si="469"/>
        <v>6.2500000000000003E-3</v>
      </c>
      <c r="AI121" s="10">
        <f t="shared" si="469"/>
        <v>6.2500000000000003E-3</v>
      </c>
      <c r="AJ121" s="10">
        <f t="shared" si="469"/>
        <v>6.2500000000000003E-3</v>
      </c>
      <c r="AK121" s="10">
        <f t="shared" si="469"/>
        <v>6.2500000000000003E-3</v>
      </c>
      <c r="AL121" s="10">
        <f t="shared" si="469"/>
        <v>6.2500000000000003E-3</v>
      </c>
      <c r="AM121" s="10">
        <f t="shared" si="469"/>
        <v>6.2500000000000003E-3</v>
      </c>
      <c r="AN121" s="10">
        <f t="shared" si="469"/>
        <v>6.2500000000000003E-3</v>
      </c>
      <c r="AO121" s="10">
        <f t="shared" si="469"/>
        <v>6.2500000000000003E-3</v>
      </c>
      <c r="AP121" s="10">
        <f t="shared" si="469"/>
        <v>6.2500000000000003E-3</v>
      </c>
      <c r="AQ121" s="10">
        <f t="shared" si="469"/>
        <v>6.2500000000000003E-3</v>
      </c>
      <c r="AR121" s="10">
        <f t="shared" si="469"/>
        <v>6.2500000000000003E-3</v>
      </c>
      <c r="AS121" s="10">
        <f t="shared" si="469"/>
        <v>6.2500000000000003E-3</v>
      </c>
      <c r="AT121" s="10">
        <f t="shared" si="469"/>
        <v>6.2500000000000003E-3</v>
      </c>
      <c r="AU121" s="10">
        <f t="shared" si="469"/>
        <v>6.2500000000000003E-3</v>
      </c>
      <c r="AV121" s="10">
        <f t="shared" si="469"/>
        <v>6.2500000000000003E-3</v>
      </c>
      <c r="AW121" s="10">
        <f t="shared" si="469"/>
        <v>6.2500000000000003E-3</v>
      </c>
      <c r="AX121" s="10">
        <f t="shared" si="469"/>
        <v>6.2500000000000003E-3</v>
      </c>
      <c r="AY121" s="10">
        <f t="shared" si="469"/>
        <v>6.2500000000000003E-3</v>
      </c>
      <c r="AZ121" s="10">
        <f t="shared" si="469"/>
        <v>6.2500000000000003E-3</v>
      </c>
      <c r="BA121" s="10">
        <f t="shared" si="469"/>
        <v>6.2500000000000003E-3</v>
      </c>
      <c r="BB121" s="10">
        <f t="shared" si="469"/>
        <v>6.2500000000000003E-3</v>
      </c>
      <c r="BC121" s="10">
        <f t="shared" si="469"/>
        <v>8.7500000000000008E-3</v>
      </c>
      <c r="BD121" s="10">
        <f t="shared" si="469"/>
        <v>8.7500000000000008E-3</v>
      </c>
      <c r="BE121" s="10">
        <f t="shared" si="469"/>
        <v>8.7500000000000008E-3</v>
      </c>
      <c r="BF121" s="10">
        <f t="shared" si="469"/>
        <v>8.7500000000000008E-3</v>
      </c>
      <c r="BG121" s="10">
        <f t="shared" si="469"/>
        <v>8.7500000000000008E-3</v>
      </c>
      <c r="BH121" s="10">
        <f t="shared" si="469"/>
        <v>8.7500000000000008E-3</v>
      </c>
      <c r="BI121" s="10">
        <f t="shared" si="469"/>
        <v>8.7500000000000008E-3</v>
      </c>
      <c r="BJ121" s="10">
        <f t="shared" si="469"/>
        <v>0.01</v>
      </c>
      <c r="BK121" s="10">
        <f t="shared" si="469"/>
        <v>0.01</v>
      </c>
      <c r="BL121" s="10">
        <f t="shared" si="469"/>
        <v>0.01</v>
      </c>
      <c r="BM121" s="10">
        <f t="shared" si="469"/>
        <v>0.01</v>
      </c>
      <c r="BN121" s="10">
        <f t="shared" si="469"/>
        <v>0.01</v>
      </c>
      <c r="BO121" s="10">
        <f t="shared" si="469"/>
        <v>0.01</v>
      </c>
      <c r="BP121" s="10">
        <f t="shared" si="469"/>
        <v>0.01</v>
      </c>
      <c r="BQ121" s="10">
        <f t="shared" si="469"/>
        <v>0.01</v>
      </c>
      <c r="BR121" s="10">
        <f t="shared" si="469"/>
        <v>0.01</v>
      </c>
      <c r="BS121" s="10">
        <f t="shared" si="469"/>
        <v>0.01</v>
      </c>
      <c r="BT121" s="10">
        <f t="shared" si="469"/>
        <v>0.01</v>
      </c>
      <c r="BU121" s="10">
        <f t="shared" si="469"/>
        <v>0.01</v>
      </c>
      <c r="BV121" s="10">
        <f t="shared" si="469"/>
        <v>0.01</v>
      </c>
      <c r="BW121" s="10">
        <f t="shared" si="469"/>
        <v>0.01</v>
      </c>
      <c r="BX121" s="10">
        <f t="shared" si="469"/>
        <v>0.01</v>
      </c>
      <c r="BY121" s="10">
        <f t="shared" ref="BY121:EJ121" si="470">SUM(BY119:BY120)</f>
        <v>0.01</v>
      </c>
      <c r="BZ121" s="10">
        <f t="shared" si="470"/>
        <v>1.125E-2</v>
      </c>
      <c r="CA121" s="10">
        <f t="shared" si="470"/>
        <v>1.125E-2</v>
      </c>
      <c r="CB121" s="10">
        <f t="shared" si="470"/>
        <v>1.125E-2</v>
      </c>
      <c r="CC121" s="10">
        <f t="shared" si="470"/>
        <v>1.125E-2</v>
      </c>
      <c r="CD121" s="10">
        <f t="shared" si="470"/>
        <v>1.125E-2</v>
      </c>
      <c r="CE121" s="10">
        <f t="shared" si="470"/>
        <v>1.125E-2</v>
      </c>
      <c r="CF121" s="10">
        <f t="shared" si="470"/>
        <v>1.125E-2</v>
      </c>
      <c r="CG121" s="10">
        <f t="shared" si="470"/>
        <v>1.125E-2</v>
      </c>
      <c r="CH121" s="10">
        <f t="shared" si="470"/>
        <v>1.125E-2</v>
      </c>
      <c r="CI121" s="10">
        <f t="shared" si="470"/>
        <v>1.125E-2</v>
      </c>
      <c r="CJ121" s="10">
        <f t="shared" si="470"/>
        <v>1.125E-2</v>
      </c>
      <c r="CK121" s="10">
        <f t="shared" si="470"/>
        <v>1.125E-2</v>
      </c>
      <c r="CL121" s="10">
        <f t="shared" si="470"/>
        <v>1.125E-2</v>
      </c>
      <c r="CM121" s="10">
        <f t="shared" si="470"/>
        <v>1.125E-2</v>
      </c>
      <c r="CN121" s="10">
        <f t="shared" si="470"/>
        <v>1.125E-2</v>
      </c>
      <c r="CO121" s="10">
        <f t="shared" si="470"/>
        <v>1.125E-2</v>
      </c>
      <c r="CP121" s="10">
        <f t="shared" si="470"/>
        <v>1.2500000000000001E-2</v>
      </c>
      <c r="CQ121" s="10">
        <f t="shared" si="470"/>
        <v>1.2500000000000001E-2</v>
      </c>
      <c r="CR121" s="10">
        <f t="shared" si="470"/>
        <v>1.2500000000000001E-2</v>
      </c>
      <c r="CS121" s="10">
        <f t="shared" si="470"/>
        <v>1.2500000000000001E-2</v>
      </c>
      <c r="CT121" s="10">
        <f t="shared" si="470"/>
        <v>1.2500000000000001E-2</v>
      </c>
      <c r="CU121" s="10">
        <f t="shared" si="470"/>
        <v>1.2500000000000001E-2</v>
      </c>
      <c r="CV121" s="10">
        <f t="shared" si="470"/>
        <v>1.2500000000000001E-2</v>
      </c>
      <c r="CW121" s="10">
        <f t="shared" si="470"/>
        <v>1.2500000000000001E-2</v>
      </c>
      <c r="CX121" s="10">
        <f t="shared" si="470"/>
        <v>1.2500000000000001E-2</v>
      </c>
      <c r="CY121" s="10">
        <f t="shared" si="470"/>
        <v>1.2500000000000001E-2</v>
      </c>
      <c r="CZ121" s="10">
        <f t="shared" si="470"/>
        <v>1.2500000000000001E-2</v>
      </c>
      <c r="DA121" s="10">
        <f t="shared" si="470"/>
        <v>1.2500000000000001E-2</v>
      </c>
      <c r="DB121" s="10">
        <f t="shared" si="470"/>
        <v>1.2500000000000001E-2</v>
      </c>
      <c r="DC121" s="10">
        <f t="shared" si="470"/>
        <v>1.2500000000000001E-2</v>
      </c>
      <c r="DD121" s="10">
        <f t="shared" si="470"/>
        <v>1.2500000000000001E-2</v>
      </c>
      <c r="DE121" s="10">
        <f t="shared" si="470"/>
        <v>1.2500000000000001E-2</v>
      </c>
      <c r="DF121" s="10">
        <f t="shared" si="470"/>
        <v>1.2500000000000001E-2</v>
      </c>
      <c r="DG121" s="10">
        <f t="shared" si="470"/>
        <v>1.2500000000000001E-2</v>
      </c>
      <c r="DH121" s="10">
        <f t="shared" si="470"/>
        <v>1.2500000000000001E-2</v>
      </c>
      <c r="DI121" s="10">
        <f t="shared" si="470"/>
        <v>1.2500000000000001E-2</v>
      </c>
      <c r="DJ121" s="10">
        <f t="shared" si="470"/>
        <v>1.2500000000000001E-2</v>
      </c>
      <c r="DK121" s="10">
        <f t="shared" si="470"/>
        <v>1.2500000000000001E-2</v>
      </c>
      <c r="DL121" s="10">
        <f t="shared" si="470"/>
        <v>1.2500000000000001E-2</v>
      </c>
      <c r="DM121" s="10">
        <f t="shared" si="470"/>
        <v>1.2500000000000001E-2</v>
      </c>
      <c r="DN121" s="10">
        <f t="shared" si="470"/>
        <v>1.2500000000000001E-2</v>
      </c>
      <c r="DO121" s="10">
        <f t="shared" si="470"/>
        <v>1.2500000000000001E-2</v>
      </c>
      <c r="DP121" s="10">
        <f t="shared" si="470"/>
        <v>1.2500000000000001E-2</v>
      </c>
      <c r="DQ121" s="10">
        <f t="shared" si="470"/>
        <v>1.2500000000000001E-2</v>
      </c>
      <c r="DR121" s="10">
        <f t="shared" si="470"/>
        <v>1.2500000000000001E-2</v>
      </c>
      <c r="DS121" s="10">
        <f t="shared" si="470"/>
        <v>1.2500000000000001E-2</v>
      </c>
      <c r="DT121" s="10">
        <f t="shared" si="470"/>
        <v>1.2500000000000001E-2</v>
      </c>
      <c r="DU121" s="10">
        <f t="shared" si="470"/>
        <v>1.2500000000000001E-2</v>
      </c>
      <c r="DV121" s="10">
        <f t="shared" si="470"/>
        <v>1.2500000000000001E-2</v>
      </c>
      <c r="DW121" s="10">
        <f t="shared" si="470"/>
        <v>1.2500000000000001E-2</v>
      </c>
      <c r="DX121" s="10">
        <f t="shared" si="470"/>
        <v>1.2500000000000001E-2</v>
      </c>
      <c r="DY121" s="10">
        <f t="shared" si="470"/>
        <v>1.2500000000000001E-2</v>
      </c>
      <c r="DZ121" s="10">
        <f t="shared" si="470"/>
        <v>1.2500000000000001E-2</v>
      </c>
      <c r="EA121" s="10">
        <f t="shared" si="470"/>
        <v>1.2500000000000001E-2</v>
      </c>
      <c r="EB121" s="10">
        <f t="shared" si="470"/>
        <v>1.2500000000000001E-2</v>
      </c>
      <c r="EC121" s="10">
        <f t="shared" si="470"/>
        <v>1.2500000000000001E-2</v>
      </c>
      <c r="ED121" s="10">
        <f t="shared" si="470"/>
        <v>1.2500000000000001E-2</v>
      </c>
      <c r="EE121" s="10">
        <f t="shared" si="470"/>
        <v>1.2500000000000001E-2</v>
      </c>
      <c r="EF121" s="10">
        <f t="shared" si="470"/>
        <v>1.2500000000000001E-2</v>
      </c>
      <c r="EG121" s="10">
        <f t="shared" si="470"/>
        <v>1.2500000000000001E-2</v>
      </c>
      <c r="EH121" s="10">
        <f t="shared" si="470"/>
        <v>1.2500000000000001E-2</v>
      </c>
      <c r="EI121" s="10">
        <f t="shared" si="470"/>
        <v>1.2500000000000001E-2</v>
      </c>
      <c r="EJ121" s="10">
        <f t="shared" si="470"/>
        <v>1.2500000000000001E-2</v>
      </c>
      <c r="EK121" s="10">
        <f t="shared" ref="EK121:FW121" si="471">SUM(EK119:EK120)</f>
        <v>1.2500000000000001E-2</v>
      </c>
      <c r="EL121" s="10">
        <f t="shared" si="471"/>
        <v>1.2500000000000001E-2</v>
      </c>
      <c r="EM121" s="10">
        <f t="shared" si="471"/>
        <v>1.2500000000000001E-2</v>
      </c>
      <c r="EN121" s="10">
        <f t="shared" si="471"/>
        <v>1.2500000000000001E-2</v>
      </c>
      <c r="EO121" s="10">
        <f t="shared" si="471"/>
        <v>1.2500000000000001E-2</v>
      </c>
      <c r="EP121" s="10">
        <f t="shared" si="471"/>
        <v>1.2500000000000001E-2</v>
      </c>
      <c r="EQ121" s="10">
        <f t="shared" si="471"/>
        <v>1.2500000000000001E-2</v>
      </c>
      <c r="ER121" s="10">
        <f t="shared" si="471"/>
        <v>1.2500000000000001E-2</v>
      </c>
      <c r="ES121" s="10">
        <f t="shared" si="471"/>
        <v>1.2500000000000001E-2</v>
      </c>
      <c r="ET121" s="10">
        <f t="shared" si="471"/>
        <v>1.2500000000000001E-2</v>
      </c>
      <c r="EU121" s="10">
        <f t="shared" si="471"/>
        <v>1.2500000000000001E-2</v>
      </c>
      <c r="EV121" s="10">
        <f t="shared" si="471"/>
        <v>1.2500000000000001E-2</v>
      </c>
      <c r="EW121" s="10">
        <f t="shared" si="471"/>
        <v>1.2500000000000001E-2</v>
      </c>
      <c r="EX121" s="10">
        <f t="shared" si="471"/>
        <v>1.2500000000000001E-2</v>
      </c>
      <c r="EY121" s="10">
        <f t="shared" si="471"/>
        <v>3.4999999999999996E-2</v>
      </c>
      <c r="EZ121" s="10">
        <f t="shared" si="471"/>
        <v>3.4999999999999996E-2</v>
      </c>
      <c r="FA121" s="10">
        <f t="shared" si="471"/>
        <v>3.4999999999999996E-2</v>
      </c>
      <c r="FB121" s="10">
        <f t="shared" si="471"/>
        <v>3.4999999999999996E-2</v>
      </c>
      <c r="FC121" s="10">
        <f t="shared" si="471"/>
        <v>3.4999999999999996E-2</v>
      </c>
      <c r="FD121" s="10">
        <f t="shared" si="471"/>
        <v>3.4999999999999996E-2</v>
      </c>
      <c r="FE121" s="10">
        <f t="shared" si="471"/>
        <v>3.4999999999999996E-2</v>
      </c>
      <c r="FF121" s="10">
        <f t="shared" si="471"/>
        <v>3.4999999999999996E-2</v>
      </c>
      <c r="FG121" s="10">
        <f t="shared" si="471"/>
        <v>3.4999999999999996E-2</v>
      </c>
      <c r="FH121" s="10">
        <f t="shared" si="471"/>
        <v>3.4999999999999996E-2</v>
      </c>
      <c r="FI121" s="10">
        <f t="shared" si="471"/>
        <v>3.4999999999999996E-2</v>
      </c>
      <c r="FJ121" s="10">
        <f t="shared" si="471"/>
        <v>3.4999999999999996E-2</v>
      </c>
      <c r="FK121" s="10">
        <f t="shared" si="471"/>
        <v>3.4999999999999996E-2</v>
      </c>
      <c r="FL121" s="10">
        <f t="shared" si="471"/>
        <v>3.4999999999999996E-2</v>
      </c>
      <c r="FM121" s="10">
        <f t="shared" si="471"/>
        <v>3.4999999999999996E-2</v>
      </c>
      <c r="FN121" s="10">
        <f t="shared" si="471"/>
        <v>3.4999999999999996E-2</v>
      </c>
      <c r="FO121" s="10">
        <f t="shared" si="471"/>
        <v>3.4999999999999996E-2</v>
      </c>
      <c r="FP121" s="10">
        <f t="shared" si="471"/>
        <v>3.4999999999999996E-2</v>
      </c>
      <c r="FQ121" s="10">
        <f t="shared" si="471"/>
        <v>3.4999999999999996E-2</v>
      </c>
      <c r="FR121" s="10">
        <f t="shared" si="471"/>
        <v>3.4999999999999996E-2</v>
      </c>
      <c r="FS121" s="10">
        <f t="shared" si="471"/>
        <v>3.4999999999999996E-2</v>
      </c>
      <c r="FT121" s="10">
        <f t="shared" si="471"/>
        <v>3.4999999999999996E-2</v>
      </c>
      <c r="FU121" s="10">
        <f t="shared" si="471"/>
        <v>3.4999999999999996E-2</v>
      </c>
      <c r="FV121" s="10">
        <f t="shared" si="471"/>
        <v>3.4999999999999996E-2</v>
      </c>
      <c r="FW121" s="10">
        <f t="shared" si="471"/>
        <v>3.4999999999999996E-2</v>
      </c>
    </row>
    <row r="122" spans="1:179" x14ac:dyDescent="0.35">
      <c r="C122" s="5" t="s">
        <v>137</v>
      </c>
      <c r="L122" s="11">
        <f>L121*L113*L5</f>
        <v>0</v>
      </c>
      <c r="M122" s="11">
        <f>M121*M113*M5</f>
        <v>0</v>
      </c>
      <c r="N122" s="11">
        <f>N121*N113*N5</f>
        <v>0</v>
      </c>
      <c r="O122" s="11">
        <f>O121*O113*O5</f>
        <v>0</v>
      </c>
      <c r="P122" s="11">
        <f>P121*P113*P5</f>
        <v>0</v>
      </c>
      <c r="Q122" s="11">
        <f>Q121*Q113*Q5</f>
        <v>0</v>
      </c>
      <c r="R122" s="11">
        <f>R121*R113*R5</f>
        <v>0</v>
      </c>
      <c r="S122" s="11">
        <f>S121*S113*S5</f>
        <v>0</v>
      </c>
      <c r="T122" s="11">
        <f>T121*T113*T5</f>
        <v>0</v>
      </c>
      <c r="U122" s="11">
        <f>U121*U113*U5</f>
        <v>0</v>
      </c>
      <c r="V122" s="11">
        <f>V121*V113*V5</f>
        <v>0</v>
      </c>
      <c r="W122" s="11">
        <f>W121*W113*W5</f>
        <v>0</v>
      </c>
      <c r="X122" s="11">
        <f>X121*X113*X5</f>
        <v>0</v>
      </c>
      <c r="Y122" s="11">
        <f>Y121*Y113*Y5</f>
        <v>0</v>
      </c>
      <c r="Z122" s="11">
        <f>Z121*Z113*Z5</f>
        <v>0</v>
      </c>
      <c r="AA122" s="11">
        <f>AA121*AA113*AA5</f>
        <v>0</v>
      </c>
      <c r="AB122" s="11">
        <f>AB121*AB113*AB5</f>
        <v>0</v>
      </c>
      <c r="AC122" s="11">
        <f>AC121*AC113*AC5</f>
        <v>0</v>
      </c>
      <c r="AD122" s="11">
        <f>AD121*AD113*AD5</f>
        <v>0</v>
      </c>
      <c r="AE122" s="11">
        <f>AE121*AE113*AE5</f>
        <v>0</v>
      </c>
      <c r="AF122" s="11">
        <f>AF121*AF113*AF5</f>
        <v>0</v>
      </c>
      <c r="AG122" s="11">
        <f>AG121*AG113*AG5</f>
        <v>0</v>
      </c>
      <c r="AH122" s="11">
        <f>AH121*AH113*AH5</f>
        <v>0</v>
      </c>
      <c r="AI122" s="11">
        <f>AI121*AI113*AI5</f>
        <v>0</v>
      </c>
      <c r="AJ122" s="11">
        <f>AJ121*AJ113*AJ5</f>
        <v>0</v>
      </c>
      <c r="AK122" s="11">
        <f>AK121*AK113*AK5</f>
        <v>0</v>
      </c>
      <c r="AL122" s="11">
        <f>AL121*AL113*AL5</f>
        <v>0</v>
      </c>
      <c r="AM122" s="11">
        <f>AM121*AM113*AM5</f>
        <v>0</v>
      </c>
      <c r="AN122" s="11">
        <f>AN121*AN113*AN5</f>
        <v>0</v>
      </c>
      <c r="AO122" s="11">
        <f>AO121*AO113*AO5</f>
        <v>0</v>
      </c>
      <c r="AP122" s="11">
        <f>AP121*AP113*AP5</f>
        <v>0</v>
      </c>
      <c r="AQ122" s="11">
        <f>AQ121*AQ113*AQ5</f>
        <v>0</v>
      </c>
      <c r="AR122" s="11">
        <f>AR121*AR113*AR5</f>
        <v>0</v>
      </c>
      <c r="AS122" s="11">
        <f>AS121*AS113*AS5</f>
        <v>0</v>
      </c>
      <c r="AT122" s="11">
        <f>AT121*AT113*AT5</f>
        <v>0</v>
      </c>
      <c r="AU122" s="11">
        <f>AU121*AU113*AU5</f>
        <v>0</v>
      </c>
      <c r="AV122" s="11">
        <f>AV121*AV113*AV5</f>
        <v>0</v>
      </c>
      <c r="AW122" s="11">
        <f>AW121*AW113*AW5</f>
        <v>0</v>
      </c>
      <c r="AX122" s="11">
        <f>AX121*AX113*AX5</f>
        <v>0</v>
      </c>
      <c r="AY122" s="11">
        <f>AY121*AY113*AY5</f>
        <v>0</v>
      </c>
      <c r="AZ122" s="11">
        <f>AZ121*AZ113*AZ5</f>
        <v>0</v>
      </c>
      <c r="BA122" s="11">
        <f>BA121*BA113*BA5</f>
        <v>0</v>
      </c>
      <c r="BB122" s="11">
        <f>BB121*BB113*BB5</f>
        <v>0</v>
      </c>
      <c r="BC122" s="11">
        <f>BC121*BC113*BC5</f>
        <v>63699.999999999993</v>
      </c>
      <c r="BD122" s="11">
        <f>BD121*BD113*BD5</f>
        <v>63247.744285347835</v>
      </c>
      <c r="BE122" s="11">
        <f>BE121*BE113*BE5</f>
        <v>62789.024808942479</v>
      </c>
      <c r="BF122" s="11">
        <f>BF121*BF113*BF5</f>
        <v>62323.804810618887</v>
      </c>
      <c r="BG122" s="11">
        <f>BG121*BG113*BG5</f>
        <v>61852.04733741533</v>
      </c>
      <c r="BH122" s="11">
        <f>BH121*BH113*BH5</f>
        <v>60933.979718780072</v>
      </c>
      <c r="BI122" s="11">
        <f>BI121*BI113*BI5</f>
        <v>60006.050192801631</v>
      </c>
      <c r="BJ122" s="11">
        <f>BJ121*BJ113*BJ5</f>
        <v>67506.517222436829</v>
      </c>
      <c r="BK122" s="11">
        <f>BK121*BK113*BK5</f>
        <v>66484.045133417138</v>
      </c>
      <c r="BL122" s="11">
        <f>BL121*BL113*BL5</f>
        <v>64941.075778507227</v>
      </c>
      <c r="BM122" s="11">
        <f>BM121*BM113*BM5</f>
        <v>63381.124254199975</v>
      </c>
      <c r="BN122" s="11">
        <f>BN121*BN113*BN5</f>
        <v>61804.080666992486</v>
      </c>
      <c r="BO122" s="11">
        <f>BO121*BO113*BO5</f>
        <v>60209.834467463268</v>
      </c>
      <c r="BP122" s="11">
        <f>BP121*BP113*BP5</f>
        <v>58084.856649873349</v>
      </c>
      <c r="BQ122" s="11">
        <f>BQ121*BQ113*BQ5</f>
        <v>55938.171886595519</v>
      </c>
      <c r="BR122" s="11">
        <f>BR121*BR113*BR5</f>
        <v>53769.639811693894</v>
      </c>
      <c r="BS122" s="11">
        <f>BS121*BS113*BS5</f>
        <v>51579.119221675996</v>
      </c>
      <c r="BT122" s="11">
        <f>BT121*BT113*BT5</f>
        <v>49366.468070661314</v>
      </c>
      <c r="BU122" s="11">
        <f>BU121*BU113*BU5</f>
        <v>47131.543465522547</v>
      </c>
      <c r="BV122" s="11">
        <f>BV121*BV113*BV5</f>
        <v>44874.201660999126</v>
      </c>
      <c r="BW122" s="11">
        <f>BW121*BW113*BW5</f>
        <v>42594.298054783074</v>
      </c>
      <c r="BX122" s="11">
        <f>BX121*BX113*BX5</f>
        <v>40291.687182576912</v>
      </c>
      <c r="BY122" s="11">
        <f>BY121*BY113*BY5</f>
        <v>37966.222713123527</v>
      </c>
      <c r="BZ122" s="11">
        <f>BZ121*BZ113*BZ5</f>
        <v>40069.977123608733</v>
      </c>
      <c r="CA122" s="11">
        <f>CA121*CA113*CA5</f>
        <v>37435.121602295229</v>
      </c>
      <c r="CB122" s="11">
        <f>CB121*CB113*CB5</f>
        <v>34769.035431521872</v>
      </c>
      <c r="CC122" s="11">
        <f>CC121*CC113*CC5</f>
        <v>32071.481393630464</v>
      </c>
      <c r="CD122" s="11">
        <f>CD121*CD113*CD5</f>
        <v>29342.220625595586</v>
      </c>
      <c r="CE122" s="11">
        <f>CE121*CE113*CE5</f>
        <v>26581.012608096094</v>
      </c>
      <c r="CF122" s="11">
        <f>CF121*CF113*CF5</f>
        <v>23787.615154515643</v>
      </c>
      <c r="CG122" s="11">
        <f>CG121*CG113*CG5</f>
        <v>20961.784399871816</v>
      </c>
      <c r="CH122" s="11">
        <f>CH121*CH113*CH5</f>
        <v>18103.274789673414</v>
      </c>
      <c r="CI122" s="11">
        <f>CI121*CI113*CI5</f>
        <v>15211.839068705374</v>
      </c>
      <c r="CJ122" s="11">
        <f>CJ121*CJ113*CJ5</f>
        <v>12287.228269740963</v>
      </c>
      <c r="CK122" s="11">
        <f>CK121*CK113*CK5</f>
        <v>9329.1917021806748</v>
      </c>
      <c r="CL122" s="11">
        <f>CL121*CL113*CL5</f>
        <v>6337.4769406174273</v>
      </c>
      <c r="CM122" s="11">
        <f>CM121*CM113*CM5</f>
        <v>3311.8298133275662</v>
      </c>
      <c r="CN122" s="11">
        <f>CN121*CN113*CN5</f>
        <v>251.99439068719147</v>
      </c>
      <c r="CO122" s="11">
        <f>CO121*CO113*CO5</f>
        <v>0</v>
      </c>
      <c r="CP122" s="11">
        <f>CP121*CP113*CP5</f>
        <v>0</v>
      </c>
      <c r="CQ122" s="11">
        <f>CQ121*CQ113*CQ5</f>
        <v>0</v>
      </c>
      <c r="CR122" s="11">
        <f>CR121*CR113*CR5</f>
        <v>0</v>
      </c>
      <c r="CS122" s="11">
        <f>CS121*CS113*CS5</f>
        <v>0</v>
      </c>
      <c r="CT122" s="11">
        <f>CT121*CT113*CT5</f>
        <v>0</v>
      </c>
      <c r="CU122" s="11">
        <f>CU121*CU113*CU5</f>
        <v>0</v>
      </c>
      <c r="CV122" s="11">
        <f>CV121*CV113*CV5</f>
        <v>0</v>
      </c>
      <c r="CW122" s="11">
        <f>CW121*CW113*CW5</f>
        <v>0</v>
      </c>
      <c r="CX122" s="11">
        <f>CX121*CX113*CX5</f>
        <v>0</v>
      </c>
      <c r="CY122" s="11">
        <f>CY121*CY113*CY5</f>
        <v>0</v>
      </c>
      <c r="CZ122" s="11">
        <f>CZ121*CZ113*CZ5</f>
        <v>0</v>
      </c>
      <c r="DA122" s="11">
        <f>DA121*DA113*DA5</f>
        <v>0</v>
      </c>
      <c r="DB122" s="11">
        <f>DB121*DB113*DB5</f>
        <v>0</v>
      </c>
      <c r="DC122" s="11">
        <f>DC121*DC113*DC5</f>
        <v>0</v>
      </c>
      <c r="DD122" s="11">
        <f>DD121*DD113*DD5</f>
        <v>0</v>
      </c>
      <c r="DE122" s="11">
        <f>DE121*DE113*DE5</f>
        <v>0</v>
      </c>
      <c r="DF122" s="11">
        <f>DF121*DF113*DF5</f>
        <v>0</v>
      </c>
      <c r="DG122" s="11">
        <f>DG121*DG113*DG5</f>
        <v>0</v>
      </c>
      <c r="DH122" s="11">
        <f>DH121*DH113*DH5</f>
        <v>0</v>
      </c>
      <c r="DI122" s="11">
        <f>DI121*DI113*DI5</f>
        <v>0</v>
      </c>
      <c r="DJ122" s="11">
        <f>DJ121*DJ113*DJ5</f>
        <v>0</v>
      </c>
      <c r="DK122" s="11">
        <f>DK121*DK113*DK5</f>
        <v>0</v>
      </c>
      <c r="DL122" s="11">
        <f>DL121*DL113*DL5</f>
        <v>0</v>
      </c>
      <c r="DM122" s="11">
        <f>DM121*DM113*DM5</f>
        <v>0</v>
      </c>
      <c r="DN122" s="11">
        <f>DN121*DN113*DN5</f>
        <v>0</v>
      </c>
      <c r="DO122" s="11">
        <f>DO121*DO113*DO5</f>
        <v>0</v>
      </c>
      <c r="DP122" s="11">
        <f>DP121*DP113*DP5</f>
        <v>0</v>
      </c>
      <c r="DQ122" s="11">
        <f>DQ121*DQ113*DQ5</f>
        <v>0</v>
      </c>
      <c r="DR122" s="11">
        <f>DR121*DR113*DR5</f>
        <v>0</v>
      </c>
      <c r="DS122" s="11">
        <f>DS121*DS113*DS5</f>
        <v>0</v>
      </c>
      <c r="DT122" s="11">
        <f>DT121*DT113*DT5</f>
        <v>0</v>
      </c>
      <c r="DU122" s="11">
        <f>DU121*DU113*DU5</f>
        <v>0</v>
      </c>
      <c r="DV122" s="11">
        <f>DV121*DV113*DV5</f>
        <v>0</v>
      </c>
      <c r="DW122" s="11">
        <f>DW121*DW113*DW5</f>
        <v>0</v>
      </c>
      <c r="DX122" s="11">
        <f>DX121*DX113*DX5</f>
        <v>0</v>
      </c>
      <c r="DY122" s="11">
        <f>DY121*DY113*DY5</f>
        <v>0</v>
      </c>
      <c r="DZ122" s="11">
        <f>DZ121*DZ113*DZ5</f>
        <v>0</v>
      </c>
      <c r="EA122" s="11">
        <f>EA121*EA113*EA5</f>
        <v>0</v>
      </c>
      <c r="EB122" s="11">
        <f>EB121*EB113*EB5</f>
        <v>0</v>
      </c>
      <c r="EC122" s="11">
        <f>EC121*EC113*EC5</f>
        <v>0</v>
      </c>
      <c r="ED122" s="11">
        <f>ED121*ED113*ED5</f>
        <v>0</v>
      </c>
      <c r="EE122" s="11">
        <f>EE121*EE113*EE5</f>
        <v>0</v>
      </c>
      <c r="EF122" s="11">
        <f>EF121*EF113*EF5</f>
        <v>0</v>
      </c>
      <c r="EG122" s="11">
        <f>EG121*EG113*EG5</f>
        <v>0</v>
      </c>
      <c r="EH122" s="11">
        <f>EH121*EH113*EH5</f>
        <v>0</v>
      </c>
      <c r="EI122" s="11">
        <f>EI121*EI113*EI5</f>
        <v>0</v>
      </c>
      <c r="EJ122" s="11">
        <f>EJ121*EJ113*EJ5</f>
        <v>0</v>
      </c>
      <c r="EK122" s="11">
        <f>EK121*EK113*EK5</f>
        <v>0</v>
      </c>
      <c r="EL122" s="11">
        <f>EL121*EL113*EL5</f>
        <v>0</v>
      </c>
      <c r="EM122" s="11">
        <f>EM121*EM113*EM5</f>
        <v>0</v>
      </c>
      <c r="EN122" s="11">
        <f>EN121*EN113*EN5</f>
        <v>0</v>
      </c>
      <c r="EO122" s="11">
        <f>EO121*EO113*EO5</f>
        <v>0</v>
      </c>
      <c r="EP122" s="11">
        <f>EP121*EP113*EP5</f>
        <v>0</v>
      </c>
      <c r="EQ122" s="11">
        <f>EQ121*EQ113*EQ5</f>
        <v>0</v>
      </c>
      <c r="ER122" s="11">
        <f>ER121*ER113*ER5</f>
        <v>0</v>
      </c>
      <c r="ES122" s="11">
        <f>ES121*ES113*ES5</f>
        <v>0</v>
      </c>
      <c r="ET122" s="11">
        <f>ET121*ET113*ET5</f>
        <v>0</v>
      </c>
      <c r="EU122" s="11">
        <f>EU121*EU113*EU5</f>
        <v>0</v>
      </c>
      <c r="EV122" s="11">
        <f>EV121*EV113*EV5</f>
        <v>0</v>
      </c>
      <c r="EW122" s="11">
        <f>EW121*EW113*EW5</f>
        <v>0</v>
      </c>
      <c r="EX122" s="11">
        <f>EX121*EX113*EX5</f>
        <v>0</v>
      </c>
      <c r="EY122" s="11">
        <f>EY121*EY113*EY5</f>
        <v>0</v>
      </c>
      <c r="EZ122" s="11">
        <f>EZ121*EZ113*EZ5</f>
        <v>0</v>
      </c>
      <c r="FA122" s="11">
        <f>FA121*FA113*FA5</f>
        <v>0</v>
      </c>
      <c r="FB122" s="11">
        <f>FB121*FB113*FB5</f>
        <v>0</v>
      </c>
      <c r="FC122" s="11">
        <f>FC121*FC113*FC5</f>
        <v>0</v>
      </c>
      <c r="FD122" s="11">
        <f>FD121*FD113*FD5</f>
        <v>0</v>
      </c>
      <c r="FE122" s="11">
        <f>FE121*FE113*FE5</f>
        <v>0</v>
      </c>
      <c r="FF122" s="11">
        <f>FF121*FF113*FF5</f>
        <v>0</v>
      </c>
      <c r="FG122" s="11">
        <f>FG121*FG113*FG5</f>
        <v>0</v>
      </c>
      <c r="FH122" s="11">
        <f>FH121*FH113*FH5</f>
        <v>0</v>
      </c>
      <c r="FI122" s="11">
        <f>FI121*FI113*FI5</f>
        <v>0</v>
      </c>
      <c r="FJ122" s="11">
        <f>FJ121*FJ113*FJ5</f>
        <v>0</v>
      </c>
      <c r="FK122" s="11">
        <f>FK121*FK113*FK5</f>
        <v>0</v>
      </c>
      <c r="FL122" s="11">
        <f>FL121*FL113*FL5</f>
        <v>0</v>
      </c>
      <c r="FM122" s="11">
        <f>FM121*FM113*FM5</f>
        <v>0</v>
      </c>
      <c r="FN122" s="11">
        <f>FN121*FN113*FN5</f>
        <v>0</v>
      </c>
      <c r="FO122" s="11">
        <f>FO121*FO113*FO5</f>
        <v>0</v>
      </c>
      <c r="FP122" s="11">
        <f>FP121*FP113*FP5</f>
        <v>0</v>
      </c>
      <c r="FQ122" s="11">
        <f>FQ121*FQ113*FQ5</f>
        <v>0</v>
      </c>
      <c r="FR122" s="11">
        <f>FR121*FR113*FR5</f>
        <v>0</v>
      </c>
      <c r="FS122" s="11">
        <f>FS121*FS113*FS5</f>
        <v>0</v>
      </c>
      <c r="FT122" s="11">
        <f>FT121*FT113*FT5</f>
        <v>0</v>
      </c>
      <c r="FU122" s="11">
        <f>FU121*FU113*FU5</f>
        <v>0</v>
      </c>
      <c r="FV122" s="11">
        <f>FV121*FV113*FV5</f>
        <v>0</v>
      </c>
      <c r="FW122" s="11">
        <f>FW121*FW113*FW5</f>
        <v>0</v>
      </c>
    </row>
    <row r="123" spans="1:179" x14ac:dyDescent="0.35">
      <c r="C123" s="5" t="s">
        <v>138</v>
      </c>
      <c r="L123" s="11">
        <f>L121*L113*L4</f>
        <v>0</v>
      </c>
      <c r="M123" s="11">
        <f>M121*M113*M4</f>
        <v>0</v>
      </c>
      <c r="N123" s="11">
        <f>N121*N113*N4</f>
        <v>0</v>
      </c>
      <c r="O123" s="11">
        <f>O121*O113*O4</f>
        <v>0</v>
      </c>
      <c r="P123" s="11">
        <f>P121*P113*P4</f>
        <v>313.44444444444446</v>
      </c>
      <c r="Q123" s="11">
        <f>Q121*Q113*Q4</f>
        <v>626.88888888888891</v>
      </c>
      <c r="R123" s="11">
        <f>R121*R113*R4</f>
        <v>940.33333333333337</v>
      </c>
      <c r="S123" s="11">
        <f>S121*S113*S4</f>
        <v>1253.7777777777778</v>
      </c>
      <c r="T123" s="11">
        <f>T121*T113*T4</f>
        <v>1567.2222222222222</v>
      </c>
      <c r="U123" s="11">
        <f>U121*U113*U4</f>
        <v>1880.6666666666667</v>
      </c>
      <c r="V123" s="11">
        <f>V121*V113*V4</f>
        <v>2194.1111111111113</v>
      </c>
      <c r="W123" s="11">
        <f>W121*W113*W4</f>
        <v>2507.5555555555557</v>
      </c>
      <c r="X123" s="11">
        <f>X121*X113*X4</f>
        <v>2821</v>
      </c>
      <c r="Y123" s="11">
        <f>Y121*Y113*Y4</f>
        <v>3134.4444444444443</v>
      </c>
      <c r="Z123" s="11">
        <f>Z121*Z113*Z4</f>
        <v>3447.8888888888887</v>
      </c>
      <c r="AA123" s="11">
        <f>AA121*AA113*AA4</f>
        <v>4549.9999999999991</v>
      </c>
      <c r="AB123" s="11">
        <f>AB121*AB113*AB4</f>
        <v>5877.083333333333</v>
      </c>
      <c r="AC123" s="11">
        <f>AC121*AC113*AC4</f>
        <v>7204.1666666666661</v>
      </c>
      <c r="AD123" s="11">
        <f>AD121*AD113*AD4</f>
        <v>8531.2499999999982</v>
      </c>
      <c r="AE123" s="11">
        <f>AE121*AE113*AE4</f>
        <v>9858.3333333333321</v>
      </c>
      <c r="AF123" s="11">
        <f>AF121*AF113*AF4</f>
        <v>11185.416666666664</v>
      </c>
      <c r="AG123" s="11">
        <f>AG121*AG113*AG4</f>
        <v>12512.499999999998</v>
      </c>
      <c r="AH123" s="11">
        <f>AH121*AH113*AH4</f>
        <v>13839.583333333332</v>
      </c>
      <c r="AI123" s="11">
        <f>AI121*AI113*AI4</f>
        <v>15166.666666666666</v>
      </c>
      <c r="AJ123" s="11">
        <f>AJ121*AJ113*AJ4</f>
        <v>16493.75</v>
      </c>
      <c r="AK123" s="11">
        <f>AK121*AK113*AK4</f>
        <v>17820.833333333336</v>
      </c>
      <c r="AL123" s="11">
        <f>AL121*AL113*AL4</f>
        <v>19147.916666666668</v>
      </c>
      <c r="AM123" s="11">
        <f>AM121*AM113*AM4</f>
        <v>20475.000000000004</v>
      </c>
      <c r="AN123" s="11">
        <f>AN121*AN113*AN4</f>
        <v>22370.833333333339</v>
      </c>
      <c r="AO123" s="11">
        <f>AO121*AO113*AO4</f>
        <v>24266.666666666672</v>
      </c>
      <c r="AP123" s="11">
        <f>AP121*AP113*AP4</f>
        <v>26162.500000000007</v>
      </c>
      <c r="AQ123" s="11">
        <f>AQ121*AQ113*AQ4</f>
        <v>28058.333333333339</v>
      </c>
      <c r="AR123" s="11">
        <f>AR121*AR113*AR4</f>
        <v>29954.166666666672</v>
      </c>
      <c r="AS123" s="11">
        <f>AS121*AS113*AS4</f>
        <v>31850</v>
      </c>
      <c r="AT123" s="11">
        <f>AT121*AT113*AT4</f>
        <v>33745.833333333336</v>
      </c>
      <c r="AU123" s="11">
        <f>AU121*AU113*AU4</f>
        <v>35641.666666666664</v>
      </c>
      <c r="AV123" s="11">
        <f>AV121*AV113*AV4</f>
        <v>37537.499999999993</v>
      </c>
      <c r="AW123" s="11">
        <f>AW121*AW113*AW4</f>
        <v>39433.333333333328</v>
      </c>
      <c r="AX123" s="11">
        <f>AX121*AX113*AX4</f>
        <v>41329.166666666657</v>
      </c>
      <c r="AY123" s="11">
        <f>AY121*AY113*AY4</f>
        <v>43224.999999999993</v>
      </c>
      <c r="AZ123" s="11">
        <f>AZ121*AZ113*AZ4</f>
        <v>43793.749999999993</v>
      </c>
      <c r="BA123" s="11">
        <f>BA121*BA113*BA4</f>
        <v>44362.499999999993</v>
      </c>
      <c r="BB123" s="11">
        <f>BB121*BB113*BB4</f>
        <v>44931.249999999993</v>
      </c>
      <c r="BC123" s="11">
        <f>BC121*BC113*BC4</f>
        <v>0</v>
      </c>
      <c r="BD123" s="11">
        <f>BD121*BD113*BD4</f>
        <v>0</v>
      </c>
      <c r="BE123" s="11">
        <f>BE121*BE113*BE4</f>
        <v>0</v>
      </c>
      <c r="BF123" s="11">
        <f>BF121*BF113*BF4</f>
        <v>0</v>
      </c>
      <c r="BG123" s="11">
        <f>BG121*BG113*BG4</f>
        <v>0</v>
      </c>
      <c r="BH123" s="11">
        <f>BH121*BH113*BH4</f>
        <v>0</v>
      </c>
      <c r="BI123" s="11">
        <f>BI121*BI113*BI4</f>
        <v>0</v>
      </c>
      <c r="BJ123" s="11">
        <f>BJ121*BJ113*BJ4</f>
        <v>0</v>
      </c>
      <c r="BK123" s="11">
        <f>BK121*BK113*BK4</f>
        <v>0</v>
      </c>
      <c r="BL123" s="11">
        <f>BL121*BL113*BL4</f>
        <v>0</v>
      </c>
      <c r="BM123" s="11">
        <f>BM121*BM113*BM4</f>
        <v>0</v>
      </c>
      <c r="BN123" s="11">
        <f>BN121*BN113*BN4</f>
        <v>0</v>
      </c>
      <c r="BO123" s="11">
        <f>BO121*BO113*BO4</f>
        <v>0</v>
      </c>
      <c r="BP123" s="11">
        <f>BP121*BP113*BP4</f>
        <v>0</v>
      </c>
      <c r="BQ123" s="11">
        <f>BQ121*BQ113*BQ4</f>
        <v>0</v>
      </c>
      <c r="BR123" s="11">
        <f>BR121*BR113*BR4</f>
        <v>0</v>
      </c>
      <c r="BS123" s="11">
        <f>BS121*BS113*BS4</f>
        <v>0</v>
      </c>
      <c r="BT123" s="11">
        <f>BT121*BT113*BT4</f>
        <v>0</v>
      </c>
      <c r="BU123" s="11">
        <f>BU121*BU113*BU4</f>
        <v>0</v>
      </c>
      <c r="BV123" s="11">
        <f>BV121*BV113*BV4</f>
        <v>0</v>
      </c>
      <c r="BW123" s="11">
        <f>BW121*BW113*BW4</f>
        <v>0</v>
      </c>
      <c r="BX123" s="11">
        <f>BX121*BX113*BX4</f>
        <v>0</v>
      </c>
      <c r="BY123" s="11">
        <f>BY121*BY113*BY4</f>
        <v>0</v>
      </c>
      <c r="BZ123" s="11">
        <f>BZ121*BZ113*BZ4</f>
        <v>0</v>
      </c>
      <c r="CA123" s="11">
        <f>CA121*CA113*CA4</f>
        <v>0</v>
      </c>
      <c r="CB123" s="11">
        <f>CB121*CB113*CB4</f>
        <v>0</v>
      </c>
      <c r="CC123" s="11">
        <f>CC121*CC113*CC4</f>
        <v>0</v>
      </c>
      <c r="CD123" s="11">
        <f>CD121*CD113*CD4</f>
        <v>0</v>
      </c>
      <c r="CE123" s="11">
        <f>CE121*CE113*CE4</f>
        <v>0</v>
      </c>
      <c r="CF123" s="11">
        <f>CF121*CF113*CF4</f>
        <v>0</v>
      </c>
      <c r="CG123" s="11">
        <f>CG121*CG113*CG4</f>
        <v>0</v>
      </c>
      <c r="CH123" s="11">
        <f>CH121*CH113*CH4</f>
        <v>0</v>
      </c>
      <c r="CI123" s="11">
        <f>CI121*CI113*CI4</f>
        <v>0</v>
      </c>
      <c r="CJ123" s="11">
        <f>CJ121*CJ113*CJ4</f>
        <v>0</v>
      </c>
      <c r="CK123" s="11">
        <f>CK121*CK113*CK4</f>
        <v>0</v>
      </c>
      <c r="CL123" s="11">
        <f>CL121*CL113*CL4</f>
        <v>0</v>
      </c>
      <c r="CM123" s="11">
        <f>CM121*CM113*CM4</f>
        <v>0</v>
      </c>
      <c r="CN123" s="11">
        <f>CN121*CN113*CN4</f>
        <v>0</v>
      </c>
      <c r="CO123" s="11">
        <f>CO121*CO113*CO4</f>
        <v>0</v>
      </c>
      <c r="CP123" s="11">
        <f>CP121*CP113*CP4</f>
        <v>0</v>
      </c>
      <c r="CQ123" s="11">
        <f>CQ121*CQ113*CQ4</f>
        <v>0</v>
      </c>
      <c r="CR123" s="11">
        <f>CR121*CR113*CR4</f>
        <v>0</v>
      </c>
      <c r="CS123" s="11">
        <f>CS121*CS113*CS4</f>
        <v>0</v>
      </c>
      <c r="CT123" s="11">
        <f>CT121*CT113*CT4</f>
        <v>0</v>
      </c>
      <c r="CU123" s="11">
        <f>CU121*CU113*CU4</f>
        <v>0</v>
      </c>
      <c r="CV123" s="11">
        <f>CV121*CV113*CV4</f>
        <v>0</v>
      </c>
      <c r="CW123" s="11">
        <f>CW121*CW113*CW4</f>
        <v>0</v>
      </c>
      <c r="CX123" s="11">
        <f>CX121*CX113*CX4</f>
        <v>0</v>
      </c>
      <c r="CY123" s="11">
        <f>CY121*CY113*CY4</f>
        <v>0</v>
      </c>
      <c r="CZ123" s="11">
        <f>CZ121*CZ113*CZ4</f>
        <v>0</v>
      </c>
      <c r="DA123" s="11">
        <f>DA121*DA113*DA4</f>
        <v>0</v>
      </c>
      <c r="DB123" s="11">
        <f>DB121*DB113*DB4</f>
        <v>0</v>
      </c>
      <c r="DC123" s="11">
        <f>DC121*DC113*DC4</f>
        <v>0</v>
      </c>
      <c r="DD123" s="11">
        <f>DD121*DD113*DD4</f>
        <v>0</v>
      </c>
      <c r="DE123" s="11">
        <f>DE121*DE113*DE4</f>
        <v>0</v>
      </c>
      <c r="DF123" s="11">
        <f>DF121*DF113*DF4</f>
        <v>0</v>
      </c>
      <c r="DG123" s="11">
        <f>DG121*DG113*DG4</f>
        <v>0</v>
      </c>
      <c r="DH123" s="11">
        <f>DH121*DH113*DH4</f>
        <v>0</v>
      </c>
      <c r="DI123" s="11">
        <f>DI121*DI113*DI4</f>
        <v>0</v>
      </c>
      <c r="DJ123" s="11">
        <f>DJ121*DJ113*DJ4</f>
        <v>0</v>
      </c>
      <c r="DK123" s="11">
        <f>DK121*DK113*DK4</f>
        <v>0</v>
      </c>
      <c r="DL123" s="11">
        <f>DL121*DL113*DL4</f>
        <v>0</v>
      </c>
      <c r="DM123" s="11">
        <f>DM121*DM113*DM4</f>
        <v>0</v>
      </c>
      <c r="DN123" s="11">
        <f>DN121*DN113*DN4</f>
        <v>0</v>
      </c>
      <c r="DO123" s="11">
        <f>DO121*DO113*DO4</f>
        <v>0</v>
      </c>
      <c r="DP123" s="11">
        <f>DP121*DP113*DP4</f>
        <v>0</v>
      </c>
      <c r="DQ123" s="11">
        <f>DQ121*DQ113*DQ4</f>
        <v>0</v>
      </c>
      <c r="DR123" s="11">
        <f>DR121*DR113*DR4</f>
        <v>0</v>
      </c>
      <c r="DS123" s="11">
        <f>DS121*DS113*DS4</f>
        <v>0</v>
      </c>
      <c r="DT123" s="11">
        <f>DT121*DT113*DT4</f>
        <v>0</v>
      </c>
      <c r="DU123" s="11">
        <f>DU121*DU113*DU4</f>
        <v>0</v>
      </c>
      <c r="DV123" s="11">
        <f>DV121*DV113*DV4</f>
        <v>0</v>
      </c>
      <c r="DW123" s="11">
        <f>DW121*DW113*DW4</f>
        <v>0</v>
      </c>
      <c r="DX123" s="11">
        <f>DX121*DX113*DX4</f>
        <v>0</v>
      </c>
      <c r="DY123" s="11">
        <f>DY121*DY113*DY4</f>
        <v>0</v>
      </c>
      <c r="DZ123" s="11">
        <f>DZ121*DZ113*DZ4</f>
        <v>0</v>
      </c>
      <c r="EA123" s="11">
        <f>EA121*EA113*EA4</f>
        <v>0</v>
      </c>
      <c r="EB123" s="11">
        <f>EB121*EB113*EB4</f>
        <v>0</v>
      </c>
      <c r="EC123" s="11">
        <f>EC121*EC113*EC4</f>
        <v>0</v>
      </c>
      <c r="ED123" s="11">
        <f>ED121*ED113*ED4</f>
        <v>0</v>
      </c>
      <c r="EE123" s="11">
        <f>EE121*EE113*EE4</f>
        <v>0</v>
      </c>
      <c r="EF123" s="11">
        <f>EF121*EF113*EF4</f>
        <v>0</v>
      </c>
      <c r="EG123" s="11">
        <f>EG121*EG113*EG4</f>
        <v>0</v>
      </c>
      <c r="EH123" s="11">
        <f>EH121*EH113*EH4</f>
        <v>0</v>
      </c>
      <c r="EI123" s="11">
        <f>EI121*EI113*EI4</f>
        <v>0</v>
      </c>
      <c r="EJ123" s="11">
        <f>EJ121*EJ113*EJ4</f>
        <v>0</v>
      </c>
      <c r="EK123" s="11">
        <f>EK121*EK113*EK4</f>
        <v>0</v>
      </c>
      <c r="EL123" s="11">
        <f>EL121*EL113*EL4</f>
        <v>0</v>
      </c>
      <c r="EM123" s="11">
        <f>EM121*EM113*EM4</f>
        <v>0</v>
      </c>
      <c r="EN123" s="11">
        <f>EN121*EN113*EN4</f>
        <v>0</v>
      </c>
      <c r="EO123" s="11">
        <f>EO121*EO113*EO4</f>
        <v>0</v>
      </c>
      <c r="EP123" s="11">
        <f>EP121*EP113*EP4</f>
        <v>0</v>
      </c>
      <c r="EQ123" s="11">
        <f>EQ121*EQ113*EQ4</f>
        <v>0</v>
      </c>
      <c r="ER123" s="11">
        <f>ER121*ER113*ER4</f>
        <v>0</v>
      </c>
      <c r="ES123" s="11">
        <f>ES121*ES113*ES4</f>
        <v>0</v>
      </c>
      <c r="ET123" s="11">
        <f>ET121*ET113*ET4</f>
        <v>0</v>
      </c>
      <c r="EU123" s="11">
        <f>EU121*EU113*EU4</f>
        <v>0</v>
      </c>
      <c r="EV123" s="11">
        <f>EV121*EV113*EV4</f>
        <v>0</v>
      </c>
      <c r="EW123" s="11">
        <f>EW121*EW113*EW4</f>
        <v>0</v>
      </c>
      <c r="EX123" s="11">
        <f>EX121*EX113*EX4</f>
        <v>0</v>
      </c>
      <c r="EY123" s="11">
        <f>EY121*EY113*EY4</f>
        <v>0</v>
      </c>
      <c r="EZ123" s="11">
        <f>EZ121*EZ113*EZ4</f>
        <v>0</v>
      </c>
      <c r="FA123" s="11">
        <f>FA121*FA113*FA4</f>
        <v>0</v>
      </c>
      <c r="FB123" s="11">
        <f>FB121*FB113*FB4</f>
        <v>0</v>
      </c>
      <c r="FC123" s="11">
        <f>FC121*FC113*FC4</f>
        <v>0</v>
      </c>
      <c r="FD123" s="11">
        <f>FD121*FD113*FD4</f>
        <v>0</v>
      </c>
      <c r="FE123" s="11">
        <f>FE121*FE113*FE4</f>
        <v>0</v>
      </c>
      <c r="FF123" s="11">
        <f>FF121*FF113*FF4</f>
        <v>0</v>
      </c>
      <c r="FG123" s="11">
        <f>FG121*FG113*FG4</f>
        <v>0</v>
      </c>
      <c r="FH123" s="11">
        <f>FH121*FH113*FH4</f>
        <v>0</v>
      </c>
      <c r="FI123" s="11">
        <f>FI121*FI113*FI4</f>
        <v>0</v>
      </c>
      <c r="FJ123" s="11">
        <f>FJ121*FJ113*FJ4</f>
        <v>0</v>
      </c>
      <c r="FK123" s="11">
        <f>FK121*FK113*FK4</f>
        <v>0</v>
      </c>
      <c r="FL123" s="11">
        <f>FL121*FL113*FL4</f>
        <v>0</v>
      </c>
      <c r="FM123" s="11">
        <f>FM121*FM113*FM4</f>
        <v>0</v>
      </c>
      <c r="FN123" s="11">
        <f>FN121*FN113*FN4</f>
        <v>0</v>
      </c>
      <c r="FO123" s="11">
        <f>FO121*FO113*FO4</f>
        <v>0</v>
      </c>
      <c r="FP123" s="11">
        <f>FP121*FP113*FP4</f>
        <v>0</v>
      </c>
      <c r="FQ123" s="11">
        <f>FQ121*FQ113*FQ4</f>
        <v>0</v>
      </c>
      <c r="FR123" s="11">
        <f>FR121*FR113*FR4</f>
        <v>0</v>
      </c>
      <c r="FS123" s="11">
        <f>FS121*FS113*FS4</f>
        <v>0</v>
      </c>
      <c r="FT123" s="11">
        <f>FT121*FT113*FT4</f>
        <v>0</v>
      </c>
      <c r="FU123" s="11">
        <f>FU121*FU113*FU4</f>
        <v>0</v>
      </c>
      <c r="FV123" s="11">
        <f>FV121*FV113*FV4</f>
        <v>0</v>
      </c>
      <c r="FW123" s="11">
        <f>FW121*FW113*FW4</f>
        <v>0</v>
      </c>
    </row>
    <row r="125" spans="1:179" x14ac:dyDescent="0.35">
      <c r="A125" s="3" t="s">
        <v>177</v>
      </c>
    </row>
    <row r="126" spans="1:179" x14ac:dyDescent="0.35">
      <c r="B126" s="4" t="s">
        <v>178</v>
      </c>
    </row>
    <row r="127" spans="1:179" x14ac:dyDescent="0.35">
      <c r="C127" s="5" t="s">
        <v>116</v>
      </c>
      <c r="L127" s="11">
        <f>K130</f>
        <v>0</v>
      </c>
      <c r="M127" s="11">
        <f t="shared" ref="M127:BX127" si="472">L130</f>
        <v>0</v>
      </c>
      <c r="N127" s="11">
        <f t="shared" si="472"/>
        <v>0</v>
      </c>
      <c r="O127" s="11">
        <f t="shared" si="472"/>
        <v>0</v>
      </c>
      <c r="P127" s="11">
        <f t="shared" si="472"/>
        <v>0</v>
      </c>
      <c r="Q127" s="11">
        <f t="shared" si="472"/>
        <v>9713.4444444444453</v>
      </c>
      <c r="R127" s="11">
        <f t="shared" si="472"/>
        <v>19740.333333333336</v>
      </c>
      <c r="S127" s="11">
        <f t="shared" si="472"/>
        <v>30080.666666666668</v>
      </c>
      <c r="T127" s="11">
        <f t="shared" si="472"/>
        <v>40734.444444444453</v>
      </c>
      <c r="U127" s="11">
        <f t="shared" si="472"/>
        <v>51701.666666666672</v>
      </c>
      <c r="V127" s="11">
        <f t="shared" si="472"/>
        <v>62982.333333333336</v>
      </c>
      <c r="W127" s="11">
        <f t="shared" si="472"/>
        <v>74576.444444444453</v>
      </c>
      <c r="X127" s="11">
        <f t="shared" si="472"/>
        <v>86484.000000000015</v>
      </c>
      <c r="Y127" s="11">
        <f t="shared" si="472"/>
        <v>98705.000000000015</v>
      </c>
      <c r="Z127" s="11">
        <f t="shared" si="472"/>
        <v>111239.44444444445</v>
      </c>
      <c r="AA127" s="11">
        <f t="shared" si="472"/>
        <v>124087.33333333334</v>
      </c>
      <c r="AB127" s="11">
        <f t="shared" si="472"/>
        <v>140637.33333333334</v>
      </c>
      <c r="AC127" s="11">
        <f t="shared" si="472"/>
        <v>158514.41666666669</v>
      </c>
      <c r="AD127" s="11">
        <f t="shared" si="472"/>
        <v>177718.58333333334</v>
      </c>
      <c r="AE127" s="11">
        <f t="shared" si="472"/>
        <v>198249.83333333334</v>
      </c>
      <c r="AF127" s="11">
        <f t="shared" si="472"/>
        <v>220108.16666666669</v>
      </c>
      <c r="AG127" s="11">
        <f t="shared" si="472"/>
        <v>243293.58333333334</v>
      </c>
      <c r="AH127" s="11">
        <f t="shared" si="472"/>
        <v>267806.08333333331</v>
      </c>
      <c r="AI127" s="11">
        <f t="shared" si="472"/>
        <v>293645.66666666663</v>
      </c>
      <c r="AJ127" s="11">
        <f t="shared" si="472"/>
        <v>320812.33333333331</v>
      </c>
      <c r="AK127" s="11">
        <f t="shared" si="472"/>
        <v>349306.08333333331</v>
      </c>
      <c r="AL127" s="11">
        <f t="shared" si="472"/>
        <v>379126.91666666663</v>
      </c>
      <c r="AM127" s="11">
        <f t="shared" si="472"/>
        <v>410274.83333333331</v>
      </c>
      <c r="AN127" s="11">
        <f t="shared" si="472"/>
        <v>442749.83333333331</v>
      </c>
      <c r="AO127" s="11">
        <f t="shared" si="472"/>
        <v>477120.66666666663</v>
      </c>
      <c r="AP127" s="11">
        <f t="shared" si="472"/>
        <v>513387.33333333331</v>
      </c>
      <c r="AQ127" s="11">
        <f t="shared" si="472"/>
        <v>551549.83333333326</v>
      </c>
      <c r="AR127" s="11">
        <f t="shared" si="472"/>
        <v>591608.16666666663</v>
      </c>
      <c r="AS127" s="11">
        <f t="shared" si="472"/>
        <v>633562.33333333326</v>
      </c>
      <c r="AT127" s="11">
        <f t="shared" si="472"/>
        <v>677412.33333333326</v>
      </c>
      <c r="AU127" s="11">
        <f t="shared" si="472"/>
        <v>723158.16666666663</v>
      </c>
      <c r="AV127" s="11">
        <f t="shared" si="472"/>
        <v>770799.83333333326</v>
      </c>
      <c r="AW127" s="11">
        <f t="shared" si="472"/>
        <v>820337.33333333326</v>
      </c>
      <c r="AX127" s="11">
        <f t="shared" si="472"/>
        <v>871770.66666666663</v>
      </c>
      <c r="AY127" s="11">
        <f t="shared" si="472"/>
        <v>925099.83333333326</v>
      </c>
      <c r="AZ127" s="11">
        <f t="shared" si="472"/>
        <v>980324.83333333326</v>
      </c>
      <c r="BA127" s="11">
        <f t="shared" si="472"/>
        <v>1036118.5833333333</v>
      </c>
      <c r="BB127" s="11">
        <f t="shared" si="472"/>
        <v>1092481.0833333333</v>
      </c>
      <c r="BC127" s="11">
        <f t="shared" si="472"/>
        <v>1149412.3333333333</v>
      </c>
      <c r="BD127" s="11">
        <f t="shared" si="472"/>
        <v>1149412.3333333333</v>
      </c>
      <c r="BE127" s="11">
        <f t="shared" si="472"/>
        <v>1149412.3333333333</v>
      </c>
      <c r="BF127" s="11">
        <f t="shared" si="472"/>
        <v>1149412.3333333333</v>
      </c>
      <c r="BG127" s="11">
        <f t="shared" si="472"/>
        <v>1149412.3333333333</v>
      </c>
      <c r="BH127" s="11">
        <f t="shared" si="472"/>
        <v>1149412.3333333333</v>
      </c>
      <c r="BI127" s="11">
        <f t="shared" si="472"/>
        <v>1149412.3333333333</v>
      </c>
      <c r="BJ127" s="11">
        <f t="shared" si="472"/>
        <v>1149412.3333333333</v>
      </c>
      <c r="BK127" s="11">
        <f t="shared" si="472"/>
        <v>1149412.3333333333</v>
      </c>
      <c r="BL127" s="11">
        <f t="shared" si="472"/>
        <v>1149412.3333333333</v>
      </c>
      <c r="BM127" s="11">
        <f t="shared" si="472"/>
        <v>1149412.3333333333</v>
      </c>
      <c r="BN127" s="11">
        <f t="shared" si="472"/>
        <v>1149412.3333333333</v>
      </c>
      <c r="BO127" s="11">
        <f t="shared" si="472"/>
        <v>1149412.3333333333</v>
      </c>
      <c r="BP127" s="11">
        <f t="shared" si="472"/>
        <v>1149412.3333333333</v>
      </c>
      <c r="BQ127" s="11">
        <f t="shared" si="472"/>
        <v>1149412.3333333333</v>
      </c>
      <c r="BR127" s="11">
        <f t="shared" si="472"/>
        <v>1149412.3333333333</v>
      </c>
      <c r="BS127" s="11">
        <f t="shared" si="472"/>
        <v>1149412.3333333333</v>
      </c>
      <c r="BT127" s="11">
        <f t="shared" si="472"/>
        <v>1149412.3333333333</v>
      </c>
      <c r="BU127" s="11">
        <f t="shared" si="472"/>
        <v>1149412.3333333333</v>
      </c>
      <c r="BV127" s="11">
        <f t="shared" si="472"/>
        <v>1149412.3333333333</v>
      </c>
      <c r="BW127" s="11">
        <f t="shared" si="472"/>
        <v>1149412.3333333333</v>
      </c>
      <c r="BX127" s="11">
        <f t="shared" si="472"/>
        <v>1149412.3333333333</v>
      </c>
      <c r="BY127" s="11">
        <f t="shared" ref="BY127:EJ127" si="473">BX130</f>
        <v>1149412.3333333333</v>
      </c>
      <c r="BZ127" s="11">
        <f t="shared" si="473"/>
        <v>1149412.3333333333</v>
      </c>
      <c r="CA127" s="11">
        <f t="shared" si="473"/>
        <v>1149412.3333333333</v>
      </c>
      <c r="CB127" s="11">
        <f t="shared" si="473"/>
        <v>1149412.3333333333</v>
      </c>
      <c r="CC127" s="11">
        <f t="shared" si="473"/>
        <v>1149412.3333333333</v>
      </c>
      <c r="CD127" s="11">
        <f t="shared" si="473"/>
        <v>1149412.3333333333</v>
      </c>
      <c r="CE127" s="11">
        <f t="shared" si="473"/>
        <v>1149412.3333333333</v>
      </c>
      <c r="CF127" s="11">
        <f t="shared" si="473"/>
        <v>1149412.3333333333</v>
      </c>
      <c r="CG127" s="11">
        <f t="shared" si="473"/>
        <v>1149412.3333333333</v>
      </c>
      <c r="CH127" s="11">
        <f t="shared" si="473"/>
        <v>1149412.3333333333</v>
      </c>
      <c r="CI127" s="11">
        <f t="shared" si="473"/>
        <v>1149412.3333333333</v>
      </c>
      <c r="CJ127" s="11">
        <f t="shared" si="473"/>
        <v>1149412.3333333333</v>
      </c>
      <c r="CK127" s="11">
        <f t="shared" si="473"/>
        <v>1149412.3333333333</v>
      </c>
      <c r="CL127" s="11">
        <f t="shared" si="473"/>
        <v>1149412.3333333333</v>
      </c>
      <c r="CM127" s="11">
        <f t="shared" si="473"/>
        <v>1149412.3333333333</v>
      </c>
      <c r="CN127" s="11">
        <f t="shared" si="473"/>
        <v>1149412.3333333333</v>
      </c>
      <c r="CO127" s="11">
        <f t="shared" si="473"/>
        <v>1149412.3333333333</v>
      </c>
      <c r="CP127" s="11">
        <f t="shared" si="473"/>
        <v>1149412.3333333333</v>
      </c>
      <c r="CQ127" s="11">
        <f t="shared" si="473"/>
        <v>1149412.3333333333</v>
      </c>
      <c r="CR127" s="11">
        <f t="shared" si="473"/>
        <v>1149412.3333333333</v>
      </c>
      <c r="CS127" s="11">
        <f t="shared" si="473"/>
        <v>1149412.3333333333</v>
      </c>
      <c r="CT127" s="11">
        <f t="shared" si="473"/>
        <v>1149412.3333333333</v>
      </c>
      <c r="CU127" s="11">
        <f t="shared" si="473"/>
        <v>1149412.3333333333</v>
      </c>
      <c r="CV127" s="11">
        <f t="shared" si="473"/>
        <v>1149412.3333333333</v>
      </c>
      <c r="CW127" s="11">
        <f t="shared" si="473"/>
        <v>1149412.3333333333</v>
      </c>
      <c r="CX127" s="11">
        <f t="shared" si="473"/>
        <v>1149412.3333333333</v>
      </c>
      <c r="CY127" s="11">
        <f t="shared" si="473"/>
        <v>1149412.3333333333</v>
      </c>
      <c r="CZ127" s="11">
        <f t="shared" si="473"/>
        <v>1149412.3333333333</v>
      </c>
      <c r="DA127" s="11">
        <f t="shared" si="473"/>
        <v>1149412.3333333333</v>
      </c>
      <c r="DB127" s="11">
        <f t="shared" si="473"/>
        <v>1149412.3333333333</v>
      </c>
      <c r="DC127" s="11">
        <f t="shared" si="473"/>
        <v>1149412.3333333333</v>
      </c>
      <c r="DD127" s="11">
        <f t="shared" si="473"/>
        <v>1149412.3333333333</v>
      </c>
      <c r="DE127" s="11">
        <f t="shared" si="473"/>
        <v>1149412.3333333333</v>
      </c>
      <c r="DF127" s="11">
        <f t="shared" si="473"/>
        <v>1149412.3333333333</v>
      </c>
      <c r="DG127" s="11">
        <f t="shared" si="473"/>
        <v>1149412.3333333333</v>
      </c>
      <c r="DH127" s="11">
        <f t="shared" si="473"/>
        <v>1149412.3333333333</v>
      </c>
      <c r="DI127" s="11">
        <f t="shared" si="473"/>
        <v>1149412.3333333333</v>
      </c>
      <c r="DJ127" s="11">
        <f t="shared" si="473"/>
        <v>1149412.3333333333</v>
      </c>
      <c r="DK127" s="11">
        <f t="shared" si="473"/>
        <v>1149412.3333333333</v>
      </c>
      <c r="DL127" s="11">
        <f t="shared" si="473"/>
        <v>1149412.3333333333</v>
      </c>
      <c r="DM127" s="11">
        <f t="shared" si="473"/>
        <v>1149412.3333333333</v>
      </c>
      <c r="DN127" s="11">
        <f t="shared" si="473"/>
        <v>1149412.3333333333</v>
      </c>
      <c r="DO127" s="11">
        <f t="shared" si="473"/>
        <v>1149412.3333333333</v>
      </c>
      <c r="DP127" s="11">
        <f t="shared" si="473"/>
        <v>1149412.3333333333</v>
      </c>
      <c r="DQ127" s="11">
        <f t="shared" si="473"/>
        <v>1149412.3333333333</v>
      </c>
      <c r="DR127" s="11">
        <f t="shared" si="473"/>
        <v>1149412.3333333333</v>
      </c>
      <c r="DS127" s="11">
        <f t="shared" si="473"/>
        <v>1149412.3333333333</v>
      </c>
      <c r="DT127" s="11">
        <f t="shared" si="473"/>
        <v>1149412.3333333333</v>
      </c>
      <c r="DU127" s="11">
        <f t="shared" si="473"/>
        <v>1149412.3333333333</v>
      </c>
      <c r="DV127" s="11">
        <f t="shared" si="473"/>
        <v>1149412.3333333333</v>
      </c>
      <c r="DW127" s="11">
        <f t="shared" si="473"/>
        <v>1149412.3333333333</v>
      </c>
      <c r="DX127" s="11">
        <f t="shared" si="473"/>
        <v>1149412.3333333333</v>
      </c>
      <c r="DY127" s="11">
        <f t="shared" si="473"/>
        <v>1149412.3333333333</v>
      </c>
      <c r="DZ127" s="11">
        <f t="shared" si="473"/>
        <v>1149412.3333333333</v>
      </c>
      <c r="EA127" s="11">
        <f t="shared" si="473"/>
        <v>1149412.3333333333</v>
      </c>
      <c r="EB127" s="11">
        <f t="shared" si="473"/>
        <v>1149412.3333333333</v>
      </c>
      <c r="EC127" s="11">
        <f t="shared" si="473"/>
        <v>1149412.3333333333</v>
      </c>
      <c r="ED127" s="11">
        <f t="shared" si="473"/>
        <v>1149412.3333333333</v>
      </c>
      <c r="EE127" s="11">
        <f t="shared" si="473"/>
        <v>1149412.3333333333</v>
      </c>
      <c r="EF127" s="11">
        <f t="shared" si="473"/>
        <v>1149412.3333333333</v>
      </c>
      <c r="EG127" s="11">
        <f t="shared" si="473"/>
        <v>1149412.3333333333</v>
      </c>
      <c r="EH127" s="11">
        <f t="shared" si="473"/>
        <v>1149412.3333333333</v>
      </c>
      <c r="EI127" s="11">
        <f t="shared" si="473"/>
        <v>1149412.3333333333</v>
      </c>
      <c r="EJ127" s="11">
        <f t="shared" si="473"/>
        <v>1149412.3333333333</v>
      </c>
      <c r="EK127" s="11">
        <f t="shared" ref="EK127:FW127" si="474">EJ130</f>
        <v>1149412.3333333333</v>
      </c>
      <c r="EL127" s="11">
        <f t="shared" si="474"/>
        <v>1149412.3333333333</v>
      </c>
      <c r="EM127" s="11">
        <f t="shared" si="474"/>
        <v>1149412.3333333333</v>
      </c>
      <c r="EN127" s="11">
        <f t="shared" si="474"/>
        <v>1149412.3333333333</v>
      </c>
      <c r="EO127" s="11">
        <f t="shared" si="474"/>
        <v>1149412.3333333333</v>
      </c>
      <c r="EP127" s="11">
        <f t="shared" si="474"/>
        <v>1149412.3333333333</v>
      </c>
      <c r="EQ127" s="11">
        <f t="shared" si="474"/>
        <v>1149412.3333333333</v>
      </c>
      <c r="ER127" s="11">
        <f t="shared" si="474"/>
        <v>1149412.3333333333</v>
      </c>
      <c r="ES127" s="11">
        <f t="shared" si="474"/>
        <v>1149412.3333333333</v>
      </c>
      <c r="ET127" s="11">
        <f t="shared" si="474"/>
        <v>1149412.3333333333</v>
      </c>
      <c r="EU127" s="11">
        <f t="shared" si="474"/>
        <v>1149412.3333333333</v>
      </c>
      <c r="EV127" s="11">
        <f t="shared" si="474"/>
        <v>1149412.3333333333</v>
      </c>
      <c r="EW127" s="11">
        <f t="shared" si="474"/>
        <v>1149412.3333333333</v>
      </c>
      <c r="EX127" s="11">
        <f t="shared" si="474"/>
        <v>1149412.3333333333</v>
      </c>
      <c r="EY127" s="11">
        <f t="shared" si="474"/>
        <v>1149412.3333333333</v>
      </c>
      <c r="EZ127" s="11">
        <f t="shared" si="474"/>
        <v>1149412.3333333333</v>
      </c>
      <c r="FA127" s="11">
        <f t="shared" si="474"/>
        <v>1149412.3333333333</v>
      </c>
      <c r="FB127" s="11">
        <f t="shared" si="474"/>
        <v>1149412.3333333333</v>
      </c>
      <c r="FC127" s="11">
        <f t="shared" si="474"/>
        <v>1149412.3333333333</v>
      </c>
      <c r="FD127" s="11">
        <f t="shared" si="474"/>
        <v>1149412.3333333333</v>
      </c>
      <c r="FE127" s="11">
        <f t="shared" si="474"/>
        <v>1149412.3333333333</v>
      </c>
      <c r="FF127" s="11">
        <f t="shared" si="474"/>
        <v>1149412.3333333333</v>
      </c>
      <c r="FG127" s="11">
        <f t="shared" si="474"/>
        <v>1149412.3333333333</v>
      </c>
      <c r="FH127" s="11">
        <f t="shared" si="474"/>
        <v>1149412.3333333333</v>
      </c>
      <c r="FI127" s="11">
        <f t="shared" si="474"/>
        <v>1149412.3333333333</v>
      </c>
      <c r="FJ127" s="11">
        <f t="shared" si="474"/>
        <v>1149412.3333333333</v>
      </c>
      <c r="FK127" s="11">
        <f t="shared" si="474"/>
        <v>1149412.3333333333</v>
      </c>
      <c r="FL127" s="11">
        <f t="shared" si="474"/>
        <v>1149412.3333333333</v>
      </c>
      <c r="FM127" s="11">
        <f t="shared" si="474"/>
        <v>1149412.3333333333</v>
      </c>
      <c r="FN127" s="11">
        <f t="shared" si="474"/>
        <v>1149412.3333333333</v>
      </c>
      <c r="FO127" s="11">
        <f t="shared" si="474"/>
        <v>1149412.3333333333</v>
      </c>
      <c r="FP127" s="11">
        <f t="shared" si="474"/>
        <v>1149412.3333333333</v>
      </c>
      <c r="FQ127" s="11">
        <f t="shared" si="474"/>
        <v>1149412.3333333333</v>
      </c>
      <c r="FR127" s="11">
        <f t="shared" si="474"/>
        <v>1149412.3333333333</v>
      </c>
      <c r="FS127" s="11">
        <f t="shared" si="474"/>
        <v>1149412.3333333333</v>
      </c>
      <c r="FT127" s="11">
        <f t="shared" si="474"/>
        <v>1149412.3333333333</v>
      </c>
      <c r="FU127" s="11">
        <f t="shared" si="474"/>
        <v>1149412.3333333333</v>
      </c>
      <c r="FV127" s="11">
        <f t="shared" si="474"/>
        <v>1149412.3333333333</v>
      </c>
      <c r="FW127" s="11">
        <f t="shared" si="474"/>
        <v>1149412.3333333333</v>
      </c>
    </row>
    <row r="128" spans="1:179" x14ac:dyDescent="0.35">
      <c r="C128" s="5" t="s">
        <v>179</v>
      </c>
      <c r="L128" s="11">
        <f>L109</f>
        <v>0</v>
      </c>
      <c r="M128" s="11">
        <f t="shared" ref="M128:BX128" si="475">M109</f>
        <v>0</v>
      </c>
      <c r="N128" s="11">
        <f t="shared" si="475"/>
        <v>0</v>
      </c>
      <c r="O128" s="11">
        <f t="shared" si="475"/>
        <v>0</v>
      </c>
      <c r="P128" s="11">
        <f t="shared" si="475"/>
        <v>9400</v>
      </c>
      <c r="Q128" s="11">
        <f t="shared" si="475"/>
        <v>9400</v>
      </c>
      <c r="R128" s="11">
        <f t="shared" si="475"/>
        <v>9400</v>
      </c>
      <c r="S128" s="11">
        <f t="shared" si="475"/>
        <v>9400</v>
      </c>
      <c r="T128" s="11">
        <f t="shared" si="475"/>
        <v>9400</v>
      </c>
      <c r="U128" s="11">
        <f t="shared" si="475"/>
        <v>9400</v>
      </c>
      <c r="V128" s="11">
        <f t="shared" si="475"/>
        <v>9400</v>
      </c>
      <c r="W128" s="11">
        <f t="shared" si="475"/>
        <v>9400</v>
      </c>
      <c r="X128" s="11">
        <f t="shared" si="475"/>
        <v>9400</v>
      </c>
      <c r="Y128" s="11">
        <f t="shared" si="475"/>
        <v>9400</v>
      </c>
      <c r="Z128" s="11">
        <f t="shared" si="475"/>
        <v>9400</v>
      </c>
      <c r="AA128" s="11">
        <f t="shared" si="475"/>
        <v>12000</v>
      </c>
      <c r="AB128" s="11">
        <f t="shared" si="475"/>
        <v>12000</v>
      </c>
      <c r="AC128" s="11">
        <f t="shared" si="475"/>
        <v>12000</v>
      </c>
      <c r="AD128" s="11">
        <f t="shared" si="475"/>
        <v>12000</v>
      </c>
      <c r="AE128" s="11">
        <f t="shared" si="475"/>
        <v>12000</v>
      </c>
      <c r="AF128" s="11">
        <f t="shared" si="475"/>
        <v>12000</v>
      </c>
      <c r="AG128" s="11">
        <f t="shared" si="475"/>
        <v>12000</v>
      </c>
      <c r="AH128" s="11">
        <f t="shared" si="475"/>
        <v>12000</v>
      </c>
      <c r="AI128" s="11">
        <f t="shared" si="475"/>
        <v>12000</v>
      </c>
      <c r="AJ128" s="11">
        <f t="shared" si="475"/>
        <v>12000</v>
      </c>
      <c r="AK128" s="11">
        <f t="shared" si="475"/>
        <v>12000</v>
      </c>
      <c r="AL128" s="11">
        <f t="shared" si="475"/>
        <v>12000</v>
      </c>
      <c r="AM128" s="11">
        <f t="shared" si="475"/>
        <v>12000</v>
      </c>
      <c r="AN128" s="11">
        <f t="shared" si="475"/>
        <v>12000</v>
      </c>
      <c r="AO128" s="11">
        <f t="shared" si="475"/>
        <v>12000</v>
      </c>
      <c r="AP128" s="11">
        <f t="shared" si="475"/>
        <v>12000</v>
      </c>
      <c r="AQ128" s="11">
        <f t="shared" si="475"/>
        <v>12000</v>
      </c>
      <c r="AR128" s="11">
        <f t="shared" si="475"/>
        <v>12000</v>
      </c>
      <c r="AS128" s="11">
        <f t="shared" si="475"/>
        <v>12000</v>
      </c>
      <c r="AT128" s="11">
        <f t="shared" si="475"/>
        <v>12000</v>
      </c>
      <c r="AU128" s="11">
        <f t="shared" si="475"/>
        <v>12000</v>
      </c>
      <c r="AV128" s="11">
        <f t="shared" si="475"/>
        <v>12000</v>
      </c>
      <c r="AW128" s="11">
        <f t="shared" si="475"/>
        <v>12000</v>
      </c>
      <c r="AX128" s="11">
        <f t="shared" si="475"/>
        <v>12000</v>
      </c>
      <c r="AY128" s="11">
        <f t="shared" si="475"/>
        <v>12000</v>
      </c>
      <c r="AZ128" s="11">
        <f t="shared" si="475"/>
        <v>12000</v>
      </c>
      <c r="BA128" s="11">
        <f t="shared" si="475"/>
        <v>12000</v>
      </c>
      <c r="BB128" s="11">
        <f t="shared" si="475"/>
        <v>12000</v>
      </c>
      <c r="BC128" s="11">
        <f t="shared" si="475"/>
        <v>0</v>
      </c>
      <c r="BD128" s="11">
        <f t="shared" si="475"/>
        <v>0</v>
      </c>
      <c r="BE128" s="11">
        <f t="shared" si="475"/>
        <v>0</v>
      </c>
      <c r="BF128" s="11">
        <f t="shared" si="475"/>
        <v>0</v>
      </c>
      <c r="BG128" s="11">
        <f t="shared" si="475"/>
        <v>0</v>
      </c>
      <c r="BH128" s="11">
        <f t="shared" si="475"/>
        <v>0</v>
      </c>
      <c r="BI128" s="11">
        <f t="shared" si="475"/>
        <v>0</v>
      </c>
      <c r="BJ128" s="11">
        <f t="shared" si="475"/>
        <v>0</v>
      </c>
      <c r="BK128" s="11">
        <f t="shared" si="475"/>
        <v>0</v>
      </c>
      <c r="BL128" s="11">
        <f t="shared" si="475"/>
        <v>0</v>
      </c>
      <c r="BM128" s="11">
        <f t="shared" si="475"/>
        <v>0</v>
      </c>
      <c r="BN128" s="11">
        <f t="shared" si="475"/>
        <v>0</v>
      </c>
      <c r="BO128" s="11">
        <f t="shared" si="475"/>
        <v>0</v>
      </c>
      <c r="BP128" s="11">
        <f t="shared" si="475"/>
        <v>0</v>
      </c>
      <c r="BQ128" s="11">
        <f t="shared" si="475"/>
        <v>0</v>
      </c>
      <c r="BR128" s="11">
        <f t="shared" si="475"/>
        <v>0</v>
      </c>
      <c r="BS128" s="11">
        <f t="shared" si="475"/>
        <v>0</v>
      </c>
      <c r="BT128" s="11">
        <f t="shared" si="475"/>
        <v>0</v>
      </c>
      <c r="BU128" s="11">
        <f t="shared" si="475"/>
        <v>0</v>
      </c>
      <c r="BV128" s="11">
        <f t="shared" si="475"/>
        <v>0</v>
      </c>
      <c r="BW128" s="11">
        <f t="shared" si="475"/>
        <v>0</v>
      </c>
      <c r="BX128" s="11">
        <f t="shared" si="475"/>
        <v>0</v>
      </c>
      <c r="BY128" s="11">
        <f t="shared" ref="BY128:EJ128" si="476">BY109</f>
        <v>0</v>
      </c>
      <c r="BZ128" s="11">
        <f t="shared" si="476"/>
        <v>0</v>
      </c>
      <c r="CA128" s="11">
        <f t="shared" si="476"/>
        <v>0</v>
      </c>
      <c r="CB128" s="11">
        <f t="shared" si="476"/>
        <v>0</v>
      </c>
      <c r="CC128" s="11">
        <f t="shared" si="476"/>
        <v>0</v>
      </c>
      <c r="CD128" s="11">
        <f t="shared" si="476"/>
        <v>0</v>
      </c>
      <c r="CE128" s="11">
        <f t="shared" si="476"/>
        <v>0</v>
      </c>
      <c r="CF128" s="11">
        <f t="shared" si="476"/>
        <v>0</v>
      </c>
      <c r="CG128" s="11">
        <f t="shared" si="476"/>
        <v>0</v>
      </c>
      <c r="CH128" s="11">
        <f t="shared" si="476"/>
        <v>0</v>
      </c>
      <c r="CI128" s="11">
        <f t="shared" si="476"/>
        <v>0</v>
      </c>
      <c r="CJ128" s="11">
        <f t="shared" si="476"/>
        <v>0</v>
      </c>
      <c r="CK128" s="11">
        <f t="shared" si="476"/>
        <v>0</v>
      </c>
      <c r="CL128" s="11">
        <f t="shared" si="476"/>
        <v>0</v>
      </c>
      <c r="CM128" s="11">
        <f t="shared" si="476"/>
        <v>0</v>
      </c>
      <c r="CN128" s="11">
        <f t="shared" si="476"/>
        <v>0</v>
      </c>
      <c r="CO128" s="11">
        <f t="shared" si="476"/>
        <v>0</v>
      </c>
      <c r="CP128" s="11">
        <f t="shared" si="476"/>
        <v>0</v>
      </c>
      <c r="CQ128" s="11">
        <f t="shared" si="476"/>
        <v>0</v>
      </c>
      <c r="CR128" s="11">
        <f t="shared" si="476"/>
        <v>0</v>
      </c>
      <c r="CS128" s="11">
        <f t="shared" si="476"/>
        <v>0</v>
      </c>
      <c r="CT128" s="11">
        <f t="shared" si="476"/>
        <v>0</v>
      </c>
      <c r="CU128" s="11">
        <f t="shared" si="476"/>
        <v>0</v>
      </c>
      <c r="CV128" s="11">
        <f t="shared" si="476"/>
        <v>0</v>
      </c>
      <c r="CW128" s="11">
        <f t="shared" si="476"/>
        <v>0</v>
      </c>
      <c r="CX128" s="11">
        <f t="shared" si="476"/>
        <v>0</v>
      </c>
      <c r="CY128" s="11">
        <f t="shared" si="476"/>
        <v>0</v>
      </c>
      <c r="CZ128" s="11">
        <f t="shared" si="476"/>
        <v>0</v>
      </c>
      <c r="DA128" s="11">
        <f t="shared" si="476"/>
        <v>0</v>
      </c>
      <c r="DB128" s="11">
        <f t="shared" si="476"/>
        <v>0</v>
      </c>
      <c r="DC128" s="11">
        <f t="shared" si="476"/>
        <v>0</v>
      </c>
      <c r="DD128" s="11">
        <f t="shared" si="476"/>
        <v>0</v>
      </c>
      <c r="DE128" s="11">
        <f t="shared" si="476"/>
        <v>0</v>
      </c>
      <c r="DF128" s="11">
        <f t="shared" si="476"/>
        <v>0</v>
      </c>
      <c r="DG128" s="11">
        <f t="shared" si="476"/>
        <v>0</v>
      </c>
      <c r="DH128" s="11">
        <f t="shared" si="476"/>
        <v>0</v>
      </c>
      <c r="DI128" s="11">
        <f t="shared" si="476"/>
        <v>0</v>
      </c>
      <c r="DJ128" s="11">
        <f t="shared" si="476"/>
        <v>0</v>
      </c>
      <c r="DK128" s="11">
        <f t="shared" si="476"/>
        <v>0</v>
      </c>
      <c r="DL128" s="11">
        <f t="shared" si="476"/>
        <v>0</v>
      </c>
      <c r="DM128" s="11">
        <f t="shared" si="476"/>
        <v>0</v>
      </c>
      <c r="DN128" s="11">
        <f t="shared" si="476"/>
        <v>0</v>
      </c>
      <c r="DO128" s="11">
        <f t="shared" si="476"/>
        <v>0</v>
      </c>
      <c r="DP128" s="11">
        <f t="shared" si="476"/>
        <v>0</v>
      </c>
      <c r="DQ128" s="11">
        <f t="shared" si="476"/>
        <v>0</v>
      </c>
      <c r="DR128" s="11">
        <f t="shared" si="476"/>
        <v>0</v>
      </c>
      <c r="DS128" s="11">
        <f t="shared" si="476"/>
        <v>0</v>
      </c>
      <c r="DT128" s="11">
        <f t="shared" si="476"/>
        <v>0</v>
      </c>
      <c r="DU128" s="11">
        <f t="shared" si="476"/>
        <v>0</v>
      </c>
      <c r="DV128" s="11">
        <f t="shared" si="476"/>
        <v>0</v>
      </c>
      <c r="DW128" s="11">
        <f t="shared" si="476"/>
        <v>0</v>
      </c>
      <c r="DX128" s="11">
        <f t="shared" si="476"/>
        <v>0</v>
      </c>
      <c r="DY128" s="11">
        <f t="shared" si="476"/>
        <v>0</v>
      </c>
      <c r="DZ128" s="11">
        <f t="shared" si="476"/>
        <v>0</v>
      </c>
      <c r="EA128" s="11">
        <f t="shared" si="476"/>
        <v>0</v>
      </c>
      <c r="EB128" s="11">
        <f t="shared" si="476"/>
        <v>0</v>
      </c>
      <c r="EC128" s="11">
        <f t="shared" si="476"/>
        <v>0</v>
      </c>
      <c r="ED128" s="11">
        <f t="shared" si="476"/>
        <v>0</v>
      </c>
      <c r="EE128" s="11">
        <f t="shared" si="476"/>
        <v>0</v>
      </c>
      <c r="EF128" s="11">
        <f t="shared" si="476"/>
        <v>0</v>
      </c>
      <c r="EG128" s="11">
        <f t="shared" si="476"/>
        <v>0</v>
      </c>
      <c r="EH128" s="11">
        <f t="shared" si="476"/>
        <v>0</v>
      </c>
      <c r="EI128" s="11">
        <f t="shared" si="476"/>
        <v>0</v>
      </c>
      <c r="EJ128" s="11">
        <f t="shared" si="476"/>
        <v>0</v>
      </c>
      <c r="EK128" s="11">
        <f t="shared" ref="EK128:FW128" si="477">EK109</f>
        <v>0</v>
      </c>
      <c r="EL128" s="11">
        <f t="shared" si="477"/>
        <v>0</v>
      </c>
      <c r="EM128" s="11">
        <f t="shared" si="477"/>
        <v>0</v>
      </c>
      <c r="EN128" s="11">
        <f t="shared" si="477"/>
        <v>0</v>
      </c>
      <c r="EO128" s="11">
        <f t="shared" si="477"/>
        <v>0</v>
      </c>
      <c r="EP128" s="11">
        <f t="shared" si="477"/>
        <v>0</v>
      </c>
      <c r="EQ128" s="11">
        <f t="shared" si="477"/>
        <v>0</v>
      </c>
      <c r="ER128" s="11">
        <f t="shared" si="477"/>
        <v>0</v>
      </c>
      <c r="ES128" s="11">
        <f t="shared" si="477"/>
        <v>0</v>
      </c>
      <c r="ET128" s="11">
        <f t="shared" si="477"/>
        <v>0</v>
      </c>
      <c r="EU128" s="11">
        <f t="shared" si="477"/>
        <v>0</v>
      </c>
      <c r="EV128" s="11">
        <f t="shared" si="477"/>
        <v>0</v>
      </c>
      <c r="EW128" s="11">
        <f t="shared" si="477"/>
        <v>0</v>
      </c>
      <c r="EX128" s="11">
        <f t="shared" si="477"/>
        <v>0</v>
      </c>
      <c r="EY128" s="11">
        <f t="shared" si="477"/>
        <v>0</v>
      </c>
      <c r="EZ128" s="11">
        <f t="shared" si="477"/>
        <v>0</v>
      </c>
      <c r="FA128" s="11">
        <f t="shared" si="477"/>
        <v>0</v>
      </c>
      <c r="FB128" s="11">
        <f t="shared" si="477"/>
        <v>0</v>
      </c>
      <c r="FC128" s="11">
        <f t="shared" si="477"/>
        <v>0</v>
      </c>
      <c r="FD128" s="11">
        <f t="shared" si="477"/>
        <v>0</v>
      </c>
      <c r="FE128" s="11">
        <f t="shared" si="477"/>
        <v>0</v>
      </c>
      <c r="FF128" s="11">
        <f t="shared" si="477"/>
        <v>0</v>
      </c>
      <c r="FG128" s="11">
        <f t="shared" si="477"/>
        <v>0</v>
      </c>
      <c r="FH128" s="11">
        <f t="shared" si="477"/>
        <v>0</v>
      </c>
      <c r="FI128" s="11">
        <f t="shared" si="477"/>
        <v>0</v>
      </c>
      <c r="FJ128" s="11">
        <f t="shared" si="477"/>
        <v>0</v>
      </c>
      <c r="FK128" s="11">
        <f t="shared" si="477"/>
        <v>0</v>
      </c>
      <c r="FL128" s="11">
        <f t="shared" si="477"/>
        <v>0</v>
      </c>
      <c r="FM128" s="11">
        <f t="shared" si="477"/>
        <v>0</v>
      </c>
      <c r="FN128" s="11">
        <f t="shared" si="477"/>
        <v>0</v>
      </c>
      <c r="FO128" s="11">
        <f t="shared" si="477"/>
        <v>0</v>
      </c>
      <c r="FP128" s="11">
        <f t="shared" si="477"/>
        <v>0</v>
      </c>
      <c r="FQ128" s="11">
        <f t="shared" si="477"/>
        <v>0</v>
      </c>
      <c r="FR128" s="11">
        <f t="shared" si="477"/>
        <v>0</v>
      </c>
      <c r="FS128" s="11">
        <f t="shared" si="477"/>
        <v>0</v>
      </c>
      <c r="FT128" s="11">
        <f t="shared" si="477"/>
        <v>0</v>
      </c>
      <c r="FU128" s="11">
        <f t="shared" si="477"/>
        <v>0</v>
      </c>
      <c r="FV128" s="11">
        <f t="shared" si="477"/>
        <v>0</v>
      </c>
      <c r="FW128" s="11">
        <f t="shared" si="477"/>
        <v>0</v>
      </c>
    </row>
    <row r="129" spans="1:179" x14ac:dyDescent="0.35">
      <c r="C129" s="5" t="s">
        <v>180</v>
      </c>
      <c r="L129" s="11">
        <f>L123</f>
        <v>0</v>
      </c>
      <c r="M129" s="11">
        <f t="shared" ref="M129:BX129" si="478">M123</f>
        <v>0</v>
      </c>
      <c r="N129" s="11">
        <f t="shared" si="478"/>
        <v>0</v>
      </c>
      <c r="O129" s="11">
        <f t="shared" si="478"/>
        <v>0</v>
      </c>
      <c r="P129" s="11">
        <f t="shared" si="478"/>
        <v>313.44444444444446</v>
      </c>
      <c r="Q129" s="11">
        <f t="shared" si="478"/>
        <v>626.88888888888891</v>
      </c>
      <c r="R129" s="11">
        <f t="shared" si="478"/>
        <v>940.33333333333337</v>
      </c>
      <c r="S129" s="11">
        <f t="shared" si="478"/>
        <v>1253.7777777777778</v>
      </c>
      <c r="T129" s="11">
        <f t="shared" si="478"/>
        <v>1567.2222222222222</v>
      </c>
      <c r="U129" s="11">
        <f t="shared" si="478"/>
        <v>1880.6666666666667</v>
      </c>
      <c r="V129" s="11">
        <f t="shared" si="478"/>
        <v>2194.1111111111113</v>
      </c>
      <c r="W129" s="11">
        <f t="shared" si="478"/>
        <v>2507.5555555555557</v>
      </c>
      <c r="X129" s="11">
        <f t="shared" si="478"/>
        <v>2821</v>
      </c>
      <c r="Y129" s="11">
        <f t="shared" si="478"/>
        <v>3134.4444444444443</v>
      </c>
      <c r="Z129" s="11">
        <f t="shared" si="478"/>
        <v>3447.8888888888887</v>
      </c>
      <c r="AA129" s="11">
        <f t="shared" si="478"/>
        <v>4549.9999999999991</v>
      </c>
      <c r="AB129" s="11">
        <f t="shared" si="478"/>
        <v>5877.083333333333</v>
      </c>
      <c r="AC129" s="11">
        <f t="shared" si="478"/>
        <v>7204.1666666666661</v>
      </c>
      <c r="AD129" s="11">
        <f t="shared" si="478"/>
        <v>8531.2499999999982</v>
      </c>
      <c r="AE129" s="11">
        <f t="shared" si="478"/>
        <v>9858.3333333333321</v>
      </c>
      <c r="AF129" s="11">
        <f t="shared" si="478"/>
        <v>11185.416666666664</v>
      </c>
      <c r="AG129" s="11">
        <f t="shared" si="478"/>
        <v>12512.499999999998</v>
      </c>
      <c r="AH129" s="11">
        <f t="shared" si="478"/>
        <v>13839.583333333332</v>
      </c>
      <c r="AI129" s="11">
        <f t="shared" si="478"/>
        <v>15166.666666666666</v>
      </c>
      <c r="AJ129" s="11">
        <f t="shared" si="478"/>
        <v>16493.75</v>
      </c>
      <c r="AK129" s="11">
        <f t="shared" si="478"/>
        <v>17820.833333333336</v>
      </c>
      <c r="AL129" s="11">
        <f t="shared" si="478"/>
        <v>19147.916666666668</v>
      </c>
      <c r="AM129" s="11">
        <f t="shared" si="478"/>
        <v>20475.000000000004</v>
      </c>
      <c r="AN129" s="11">
        <f t="shared" si="478"/>
        <v>22370.833333333339</v>
      </c>
      <c r="AO129" s="11">
        <f t="shared" si="478"/>
        <v>24266.666666666672</v>
      </c>
      <c r="AP129" s="11">
        <f t="shared" si="478"/>
        <v>26162.500000000007</v>
      </c>
      <c r="AQ129" s="11">
        <f t="shared" si="478"/>
        <v>28058.333333333339</v>
      </c>
      <c r="AR129" s="11">
        <f t="shared" si="478"/>
        <v>29954.166666666672</v>
      </c>
      <c r="AS129" s="11">
        <f t="shared" si="478"/>
        <v>31850</v>
      </c>
      <c r="AT129" s="11">
        <f t="shared" si="478"/>
        <v>33745.833333333336</v>
      </c>
      <c r="AU129" s="11">
        <f t="shared" si="478"/>
        <v>35641.666666666664</v>
      </c>
      <c r="AV129" s="11">
        <f t="shared" si="478"/>
        <v>37537.499999999993</v>
      </c>
      <c r="AW129" s="11">
        <f t="shared" si="478"/>
        <v>39433.333333333328</v>
      </c>
      <c r="AX129" s="11">
        <f t="shared" si="478"/>
        <v>41329.166666666657</v>
      </c>
      <c r="AY129" s="11">
        <f t="shared" si="478"/>
        <v>43224.999999999993</v>
      </c>
      <c r="AZ129" s="11">
        <f t="shared" si="478"/>
        <v>43793.749999999993</v>
      </c>
      <c r="BA129" s="11">
        <f t="shared" si="478"/>
        <v>44362.499999999993</v>
      </c>
      <c r="BB129" s="11">
        <f t="shared" si="478"/>
        <v>44931.249999999993</v>
      </c>
      <c r="BC129" s="11">
        <f t="shared" si="478"/>
        <v>0</v>
      </c>
      <c r="BD129" s="11">
        <f t="shared" si="478"/>
        <v>0</v>
      </c>
      <c r="BE129" s="11">
        <f t="shared" si="478"/>
        <v>0</v>
      </c>
      <c r="BF129" s="11">
        <f t="shared" si="478"/>
        <v>0</v>
      </c>
      <c r="BG129" s="11">
        <f t="shared" si="478"/>
        <v>0</v>
      </c>
      <c r="BH129" s="11">
        <f t="shared" si="478"/>
        <v>0</v>
      </c>
      <c r="BI129" s="11">
        <f t="shared" si="478"/>
        <v>0</v>
      </c>
      <c r="BJ129" s="11">
        <f t="shared" si="478"/>
        <v>0</v>
      </c>
      <c r="BK129" s="11">
        <f t="shared" si="478"/>
        <v>0</v>
      </c>
      <c r="BL129" s="11">
        <f t="shared" si="478"/>
        <v>0</v>
      </c>
      <c r="BM129" s="11">
        <f t="shared" si="478"/>
        <v>0</v>
      </c>
      <c r="BN129" s="11">
        <f t="shared" si="478"/>
        <v>0</v>
      </c>
      <c r="BO129" s="11">
        <f t="shared" si="478"/>
        <v>0</v>
      </c>
      <c r="BP129" s="11">
        <f t="shared" si="478"/>
        <v>0</v>
      </c>
      <c r="BQ129" s="11">
        <f t="shared" si="478"/>
        <v>0</v>
      </c>
      <c r="BR129" s="11">
        <f t="shared" si="478"/>
        <v>0</v>
      </c>
      <c r="BS129" s="11">
        <f t="shared" si="478"/>
        <v>0</v>
      </c>
      <c r="BT129" s="11">
        <f t="shared" si="478"/>
        <v>0</v>
      </c>
      <c r="BU129" s="11">
        <f t="shared" si="478"/>
        <v>0</v>
      </c>
      <c r="BV129" s="11">
        <f t="shared" si="478"/>
        <v>0</v>
      </c>
      <c r="BW129" s="11">
        <f t="shared" si="478"/>
        <v>0</v>
      </c>
      <c r="BX129" s="11">
        <f t="shared" si="478"/>
        <v>0</v>
      </c>
      <c r="BY129" s="11">
        <f t="shared" ref="BY129:EJ129" si="479">BY123</f>
        <v>0</v>
      </c>
      <c r="BZ129" s="11">
        <f t="shared" si="479"/>
        <v>0</v>
      </c>
      <c r="CA129" s="11">
        <f t="shared" si="479"/>
        <v>0</v>
      </c>
      <c r="CB129" s="11">
        <f t="shared" si="479"/>
        <v>0</v>
      </c>
      <c r="CC129" s="11">
        <f t="shared" si="479"/>
        <v>0</v>
      </c>
      <c r="CD129" s="11">
        <f t="shared" si="479"/>
        <v>0</v>
      </c>
      <c r="CE129" s="11">
        <f t="shared" si="479"/>
        <v>0</v>
      </c>
      <c r="CF129" s="11">
        <f t="shared" si="479"/>
        <v>0</v>
      </c>
      <c r="CG129" s="11">
        <f t="shared" si="479"/>
        <v>0</v>
      </c>
      <c r="CH129" s="11">
        <f t="shared" si="479"/>
        <v>0</v>
      </c>
      <c r="CI129" s="11">
        <f t="shared" si="479"/>
        <v>0</v>
      </c>
      <c r="CJ129" s="11">
        <f t="shared" si="479"/>
        <v>0</v>
      </c>
      <c r="CK129" s="11">
        <f t="shared" si="479"/>
        <v>0</v>
      </c>
      <c r="CL129" s="11">
        <f t="shared" si="479"/>
        <v>0</v>
      </c>
      <c r="CM129" s="11">
        <f t="shared" si="479"/>
        <v>0</v>
      </c>
      <c r="CN129" s="11">
        <f t="shared" si="479"/>
        <v>0</v>
      </c>
      <c r="CO129" s="11">
        <f t="shared" si="479"/>
        <v>0</v>
      </c>
      <c r="CP129" s="11">
        <f t="shared" si="479"/>
        <v>0</v>
      </c>
      <c r="CQ129" s="11">
        <f t="shared" si="479"/>
        <v>0</v>
      </c>
      <c r="CR129" s="11">
        <f t="shared" si="479"/>
        <v>0</v>
      </c>
      <c r="CS129" s="11">
        <f t="shared" si="479"/>
        <v>0</v>
      </c>
      <c r="CT129" s="11">
        <f t="shared" si="479"/>
        <v>0</v>
      </c>
      <c r="CU129" s="11">
        <f t="shared" si="479"/>
        <v>0</v>
      </c>
      <c r="CV129" s="11">
        <f t="shared" si="479"/>
        <v>0</v>
      </c>
      <c r="CW129" s="11">
        <f t="shared" si="479"/>
        <v>0</v>
      </c>
      <c r="CX129" s="11">
        <f t="shared" si="479"/>
        <v>0</v>
      </c>
      <c r="CY129" s="11">
        <f t="shared" si="479"/>
        <v>0</v>
      </c>
      <c r="CZ129" s="11">
        <f t="shared" si="479"/>
        <v>0</v>
      </c>
      <c r="DA129" s="11">
        <f t="shared" si="479"/>
        <v>0</v>
      </c>
      <c r="DB129" s="11">
        <f t="shared" si="479"/>
        <v>0</v>
      </c>
      <c r="DC129" s="11">
        <f t="shared" si="479"/>
        <v>0</v>
      </c>
      <c r="DD129" s="11">
        <f t="shared" si="479"/>
        <v>0</v>
      </c>
      <c r="DE129" s="11">
        <f t="shared" si="479"/>
        <v>0</v>
      </c>
      <c r="DF129" s="11">
        <f t="shared" si="479"/>
        <v>0</v>
      </c>
      <c r="DG129" s="11">
        <f t="shared" si="479"/>
        <v>0</v>
      </c>
      <c r="DH129" s="11">
        <f t="shared" si="479"/>
        <v>0</v>
      </c>
      <c r="DI129" s="11">
        <f t="shared" si="479"/>
        <v>0</v>
      </c>
      <c r="DJ129" s="11">
        <f t="shared" si="479"/>
        <v>0</v>
      </c>
      <c r="DK129" s="11">
        <f t="shared" si="479"/>
        <v>0</v>
      </c>
      <c r="DL129" s="11">
        <f t="shared" si="479"/>
        <v>0</v>
      </c>
      <c r="DM129" s="11">
        <f t="shared" si="479"/>
        <v>0</v>
      </c>
      <c r="DN129" s="11">
        <f t="shared" si="479"/>
        <v>0</v>
      </c>
      <c r="DO129" s="11">
        <f t="shared" si="479"/>
        <v>0</v>
      </c>
      <c r="DP129" s="11">
        <f t="shared" si="479"/>
        <v>0</v>
      </c>
      <c r="DQ129" s="11">
        <f t="shared" si="479"/>
        <v>0</v>
      </c>
      <c r="DR129" s="11">
        <f t="shared" si="479"/>
        <v>0</v>
      </c>
      <c r="DS129" s="11">
        <f t="shared" si="479"/>
        <v>0</v>
      </c>
      <c r="DT129" s="11">
        <f t="shared" si="479"/>
        <v>0</v>
      </c>
      <c r="DU129" s="11">
        <f t="shared" si="479"/>
        <v>0</v>
      </c>
      <c r="DV129" s="11">
        <f t="shared" si="479"/>
        <v>0</v>
      </c>
      <c r="DW129" s="11">
        <f t="shared" si="479"/>
        <v>0</v>
      </c>
      <c r="DX129" s="11">
        <f t="shared" si="479"/>
        <v>0</v>
      </c>
      <c r="DY129" s="11">
        <f t="shared" si="479"/>
        <v>0</v>
      </c>
      <c r="DZ129" s="11">
        <f t="shared" si="479"/>
        <v>0</v>
      </c>
      <c r="EA129" s="11">
        <f t="shared" si="479"/>
        <v>0</v>
      </c>
      <c r="EB129" s="11">
        <f t="shared" si="479"/>
        <v>0</v>
      </c>
      <c r="EC129" s="11">
        <f t="shared" si="479"/>
        <v>0</v>
      </c>
      <c r="ED129" s="11">
        <f t="shared" si="479"/>
        <v>0</v>
      </c>
      <c r="EE129" s="11">
        <f t="shared" si="479"/>
        <v>0</v>
      </c>
      <c r="EF129" s="11">
        <f t="shared" si="479"/>
        <v>0</v>
      </c>
      <c r="EG129" s="11">
        <f t="shared" si="479"/>
        <v>0</v>
      </c>
      <c r="EH129" s="11">
        <f t="shared" si="479"/>
        <v>0</v>
      </c>
      <c r="EI129" s="11">
        <f t="shared" si="479"/>
        <v>0</v>
      </c>
      <c r="EJ129" s="11">
        <f t="shared" si="479"/>
        <v>0</v>
      </c>
      <c r="EK129" s="11">
        <f t="shared" ref="EK129:FW129" si="480">EK123</f>
        <v>0</v>
      </c>
      <c r="EL129" s="11">
        <f t="shared" si="480"/>
        <v>0</v>
      </c>
      <c r="EM129" s="11">
        <f t="shared" si="480"/>
        <v>0</v>
      </c>
      <c r="EN129" s="11">
        <f t="shared" si="480"/>
        <v>0</v>
      </c>
      <c r="EO129" s="11">
        <f t="shared" si="480"/>
        <v>0</v>
      </c>
      <c r="EP129" s="11">
        <f t="shared" si="480"/>
        <v>0</v>
      </c>
      <c r="EQ129" s="11">
        <f t="shared" si="480"/>
        <v>0</v>
      </c>
      <c r="ER129" s="11">
        <f t="shared" si="480"/>
        <v>0</v>
      </c>
      <c r="ES129" s="11">
        <f t="shared" si="480"/>
        <v>0</v>
      </c>
      <c r="ET129" s="11">
        <f t="shared" si="480"/>
        <v>0</v>
      </c>
      <c r="EU129" s="11">
        <f t="shared" si="480"/>
        <v>0</v>
      </c>
      <c r="EV129" s="11">
        <f t="shared" si="480"/>
        <v>0</v>
      </c>
      <c r="EW129" s="11">
        <f t="shared" si="480"/>
        <v>0</v>
      </c>
      <c r="EX129" s="11">
        <f t="shared" si="480"/>
        <v>0</v>
      </c>
      <c r="EY129" s="11">
        <f t="shared" si="480"/>
        <v>0</v>
      </c>
      <c r="EZ129" s="11">
        <f t="shared" si="480"/>
        <v>0</v>
      </c>
      <c r="FA129" s="11">
        <f t="shared" si="480"/>
        <v>0</v>
      </c>
      <c r="FB129" s="11">
        <f t="shared" si="480"/>
        <v>0</v>
      </c>
      <c r="FC129" s="11">
        <f t="shared" si="480"/>
        <v>0</v>
      </c>
      <c r="FD129" s="11">
        <f t="shared" si="480"/>
        <v>0</v>
      </c>
      <c r="FE129" s="11">
        <f t="shared" si="480"/>
        <v>0</v>
      </c>
      <c r="FF129" s="11">
        <f t="shared" si="480"/>
        <v>0</v>
      </c>
      <c r="FG129" s="11">
        <f t="shared" si="480"/>
        <v>0</v>
      </c>
      <c r="FH129" s="11">
        <f t="shared" si="480"/>
        <v>0</v>
      </c>
      <c r="FI129" s="11">
        <f t="shared" si="480"/>
        <v>0</v>
      </c>
      <c r="FJ129" s="11">
        <f t="shared" si="480"/>
        <v>0</v>
      </c>
      <c r="FK129" s="11">
        <f t="shared" si="480"/>
        <v>0</v>
      </c>
      <c r="FL129" s="11">
        <f t="shared" si="480"/>
        <v>0</v>
      </c>
      <c r="FM129" s="11">
        <f t="shared" si="480"/>
        <v>0</v>
      </c>
      <c r="FN129" s="11">
        <f t="shared" si="480"/>
        <v>0</v>
      </c>
      <c r="FO129" s="11">
        <f t="shared" si="480"/>
        <v>0</v>
      </c>
      <c r="FP129" s="11">
        <f t="shared" si="480"/>
        <v>0</v>
      </c>
      <c r="FQ129" s="11">
        <f t="shared" si="480"/>
        <v>0</v>
      </c>
      <c r="FR129" s="11">
        <f t="shared" si="480"/>
        <v>0</v>
      </c>
      <c r="FS129" s="11">
        <f t="shared" si="480"/>
        <v>0</v>
      </c>
      <c r="FT129" s="11">
        <f t="shared" si="480"/>
        <v>0</v>
      </c>
      <c r="FU129" s="11">
        <f t="shared" si="480"/>
        <v>0</v>
      </c>
      <c r="FV129" s="11">
        <f t="shared" si="480"/>
        <v>0</v>
      </c>
      <c r="FW129" s="11">
        <f t="shared" si="480"/>
        <v>0</v>
      </c>
    </row>
    <row r="130" spans="1:179" x14ac:dyDescent="0.35">
      <c r="C130" s="5" t="s">
        <v>118</v>
      </c>
      <c r="L130" s="11">
        <f>SUM(L127:L129)</f>
        <v>0</v>
      </c>
      <c r="M130" s="11">
        <f t="shared" ref="M130:BX130" si="481">SUM(M127:M129)</f>
        <v>0</v>
      </c>
      <c r="N130" s="11">
        <f t="shared" si="481"/>
        <v>0</v>
      </c>
      <c r="O130" s="11">
        <f t="shared" si="481"/>
        <v>0</v>
      </c>
      <c r="P130" s="11">
        <f t="shared" si="481"/>
        <v>9713.4444444444453</v>
      </c>
      <c r="Q130" s="11">
        <f t="shared" si="481"/>
        <v>19740.333333333336</v>
      </c>
      <c r="R130" s="11">
        <f t="shared" si="481"/>
        <v>30080.666666666668</v>
      </c>
      <c r="S130" s="11">
        <f t="shared" si="481"/>
        <v>40734.444444444453</v>
      </c>
      <c r="T130" s="11">
        <f t="shared" si="481"/>
        <v>51701.666666666672</v>
      </c>
      <c r="U130" s="11">
        <f t="shared" si="481"/>
        <v>62982.333333333336</v>
      </c>
      <c r="V130" s="11">
        <f t="shared" si="481"/>
        <v>74576.444444444453</v>
      </c>
      <c r="W130" s="11">
        <f t="shared" si="481"/>
        <v>86484.000000000015</v>
      </c>
      <c r="X130" s="11">
        <f t="shared" si="481"/>
        <v>98705.000000000015</v>
      </c>
      <c r="Y130" s="11">
        <f t="shared" si="481"/>
        <v>111239.44444444445</v>
      </c>
      <c r="Z130" s="11">
        <f t="shared" si="481"/>
        <v>124087.33333333334</v>
      </c>
      <c r="AA130" s="11">
        <f t="shared" si="481"/>
        <v>140637.33333333334</v>
      </c>
      <c r="AB130" s="11">
        <f t="shared" si="481"/>
        <v>158514.41666666669</v>
      </c>
      <c r="AC130" s="11">
        <f t="shared" si="481"/>
        <v>177718.58333333334</v>
      </c>
      <c r="AD130" s="11">
        <f t="shared" si="481"/>
        <v>198249.83333333334</v>
      </c>
      <c r="AE130" s="11">
        <f t="shared" si="481"/>
        <v>220108.16666666669</v>
      </c>
      <c r="AF130" s="11">
        <f t="shared" si="481"/>
        <v>243293.58333333334</v>
      </c>
      <c r="AG130" s="11">
        <f t="shared" si="481"/>
        <v>267806.08333333331</v>
      </c>
      <c r="AH130" s="11">
        <f t="shared" si="481"/>
        <v>293645.66666666663</v>
      </c>
      <c r="AI130" s="11">
        <f t="shared" si="481"/>
        <v>320812.33333333331</v>
      </c>
      <c r="AJ130" s="11">
        <f t="shared" si="481"/>
        <v>349306.08333333331</v>
      </c>
      <c r="AK130" s="11">
        <f t="shared" si="481"/>
        <v>379126.91666666663</v>
      </c>
      <c r="AL130" s="11">
        <f t="shared" si="481"/>
        <v>410274.83333333331</v>
      </c>
      <c r="AM130" s="11">
        <f t="shared" si="481"/>
        <v>442749.83333333331</v>
      </c>
      <c r="AN130" s="11">
        <f t="shared" si="481"/>
        <v>477120.66666666663</v>
      </c>
      <c r="AO130" s="11">
        <f t="shared" si="481"/>
        <v>513387.33333333331</v>
      </c>
      <c r="AP130" s="11">
        <f t="shared" si="481"/>
        <v>551549.83333333326</v>
      </c>
      <c r="AQ130" s="11">
        <f t="shared" si="481"/>
        <v>591608.16666666663</v>
      </c>
      <c r="AR130" s="11">
        <f t="shared" si="481"/>
        <v>633562.33333333326</v>
      </c>
      <c r="AS130" s="11">
        <f t="shared" si="481"/>
        <v>677412.33333333326</v>
      </c>
      <c r="AT130" s="11">
        <f t="shared" si="481"/>
        <v>723158.16666666663</v>
      </c>
      <c r="AU130" s="11">
        <f t="shared" si="481"/>
        <v>770799.83333333326</v>
      </c>
      <c r="AV130" s="11">
        <f t="shared" si="481"/>
        <v>820337.33333333326</v>
      </c>
      <c r="AW130" s="11">
        <f t="shared" si="481"/>
        <v>871770.66666666663</v>
      </c>
      <c r="AX130" s="11">
        <f t="shared" si="481"/>
        <v>925099.83333333326</v>
      </c>
      <c r="AY130" s="11">
        <f t="shared" si="481"/>
        <v>980324.83333333326</v>
      </c>
      <c r="AZ130" s="11">
        <f t="shared" si="481"/>
        <v>1036118.5833333333</v>
      </c>
      <c r="BA130" s="11">
        <f t="shared" si="481"/>
        <v>1092481.0833333333</v>
      </c>
      <c r="BB130" s="11">
        <f t="shared" si="481"/>
        <v>1149412.3333333333</v>
      </c>
      <c r="BC130" s="11">
        <f t="shared" si="481"/>
        <v>1149412.3333333333</v>
      </c>
      <c r="BD130" s="11">
        <f t="shared" si="481"/>
        <v>1149412.3333333333</v>
      </c>
      <c r="BE130" s="11">
        <f t="shared" si="481"/>
        <v>1149412.3333333333</v>
      </c>
      <c r="BF130" s="11">
        <f t="shared" si="481"/>
        <v>1149412.3333333333</v>
      </c>
      <c r="BG130" s="11">
        <f t="shared" si="481"/>
        <v>1149412.3333333333</v>
      </c>
      <c r="BH130" s="11">
        <f t="shared" si="481"/>
        <v>1149412.3333333333</v>
      </c>
      <c r="BI130" s="11">
        <f t="shared" si="481"/>
        <v>1149412.3333333333</v>
      </c>
      <c r="BJ130" s="11">
        <f t="shared" si="481"/>
        <v>1149412.3333333333</v>
      </c>
      <c r="BK130" s="11">
        <f t="shared" si="481"/>
        <v>1149412.3333333333</v>
      </c>
      <c r="BL130" s="11">
        <f t="shared" si="481"/>
        <v>1149412.3333333333</v>
      </c>
      <c r="BM130" s="11">
        <f t="shared" si="481"/>
        <v>1149412.3333333333</v>
      </c>
      <c r="BN130" s="11">
        <f t="shared" si="481"/>
        <v>1149412.3333333333</v>
      </c>
      <c r="BO130" s="11">
        <f t="shared" si="481"/>
        <v>1149412.3333333333</v>
      </c>
      <c r="BP130" s="11">
        <f t="shared" si="481"/>
        <v>1149412.3333333333</v>
      </c>
      <c r="BQ130" s="11">
        <f t="shared" si="481"/>
        <v>1149412.3333333333</v>
      </c>
      <c r="BR130" s="11">
        <f t="shared" si="481"/>
        <v>1149412.3333333333</v>
      </c>
      <c r="BS130" s="11">
        <f t="shared" si="481"/>
        <v>1149412.3333333333</v>
      </c>
      <c r="BT130" s="11">
        <f t="shared" si="481"/>
        <v>1149412.3333333333</v>
      </c>
      <c r="BU130" s="11">
        <f t="shared" si="481"/>
        <v>1149412.3333333333</v>
      </c>
      <c r="BV130" s="11">
        <f t="shared" si="481"/>
        <v>1149412.3333333333</v>
      </c>
      <c r="BW130" s="11">
        <f t="shared" si="481"/>
        <v>1149412.3333333333</v>
      </c>
      <c r="BX130" s="11">
        <f t="shared" si="481"/>
        <v>1149412.3333333333</v>
      </c>
      <c r="BY130" s="11">
        <f t="shared" ref="BY130:EJ130" si="482">SUM(BY127:BY129)</f>
        <v>1149412.3333333333</v>
      </c>
      <c r="BZ130" s="11">
        <f t="shared" si="482"/>
        <v>1149412.3333333333</v>
      </c>
      <c r="CA130" s="11">
        <f t="shared" si="482"/>
        <v>1149412.3333333333</v>
      </c>
      <c r="CB130" s="11">
        <f t="shared" si="482"/>
        <v>1149412.3333333333</v>
      </c>
      <c r="CC130" s="11">
        <f t="shared" si="482"/>
        <v>1149412.3333333333</v>
      </c>
      <c r="CD130" s="11">
        <f t="shared" si="482"/>
        <v>1149412.3333333333</v>
      </c>
      <c r="CE130" s="11">
        <f t="shared" si="482"/>
        <v>1149412.3333333333</v>
      </c>
      <c r="CF130" s="11">
        <f t="shared" si="482"/>
        <v>1149412.3333333333</v>
      </c>
      <c r="CG130" s="11">
        <f t="shared" si="482"/>
        <v>1149412.3333333333</v>
      </c>
      <c r="CH130" s="11">
        <f t="shared" si="482"/>
        <v>1149412.3333333333</v>
      </c>
      <c r="CI130" s="11">
        <f t="shared" si="482"/>
        <v>1149412.3333333333</v>
      </c>
      <c r="CJ130" s="11">
        <f t="shared" si="482"/>
        <v>1149412.3333333333</v>
      </c>
      <c r="CK130" s="11">
        <f t="shared" si="482"/>
        <v>1149412.3333333333</v>
      </c>
      <c r="CL130" s="11">
        <f t="shared" si="482"/>
        <v>1149412.3333333333</v>
      </c>
      <c r="CM130" s="11">
        <f t="shared" si="482"/>
        <v>1149412.3333333333</v>
      </c>
      <c r="CN130" s="11">
        <f t="shared" si="482"/>
        <v>1149412.3333333333</v>
      </c>
      <c r="CO130" s="11">
        <f t="shared" si="482"/>
        <v>1149412.3333333333</v>
      </c>
      <c r="CP130" s="11">
        <f t="shared" si="482"/>
        <v>1149412.3333333333</v>
      </c>
      <c r="CQ130" s="11">
        <f t="shared" si="482"/>
        <v>1149412.3333333333</v>
      </c>
      <c r="CR130" s="11">
        <f t="shared" si="482"/>
        <v>1149412.3333333333</v>
      </c>
      <c r="CS130" s="11">
        <f t="shared" si="482"/>
        <v>1149412.3333333333</v>
      </c>
      <c r="CT130" s="11">
        <f t="shared" si="482"/>
        <v>1149412.3333333333</v>
      </c>
      <c r="CU130" s="11">
        <f t="shared" si="482"/>
        <v>1149412.3333333333</v>
      </c>
      <c r="CV130" s="11">
        <f t="shared" si="482"/>
        <v>1149412.3333333333</v>
      </c>
      <c r="CW130" s="11">
        <f t="shared" si="482"/>
        <v>1149412.3333333333</v>
      </c>
      <c r="CX130" s="11">
        <f t="shared" si="482"/>
        <v>1149412.3333333333</v>
      </c>
      <c r="CY130" s="11">
        <f t="shared" si="482"/>
        <v>1149412.3333333333</v>
      </c>
      <c r="CZ130" s="11">
        <f t="shared" si="482"/>
        <v>1149412.3333333333</v>
      </c>
      <c r="DA130" s="11">
        <f t="shared" si="482"/>
        <v>1149412.3333333333</v>
      </c>
      <c r="DB130" s="11">
        <f t="shared" si="482"/>
        <v>1149412.3333333333</v>
      </c>
      <c r="DC130" s="11">
        <f t="shared" si="482"/>
        <v>1149412.3333333333</v>
      </c>
      <c r="DD130" s="11">
        <f t="shared" si="482"/>
        <v>1149412.3333333333</v>
      </c>
      <c r="DE130" s="11">
        <f t="shared" si="482"/>
        <v>1149412.3333333333</v>
      </c>
      <c r="DF130" s="11">
        <f t="shared" si="482"/>
        <v>1149412.3333333333</v>
      </c>
      <c r="DG130" s="11">
        <f t="shared" si="482"/>
        <v>1149412.3333333333</v>
      </c>
      <c r="DH130" s="11">
        <f t="shared" si="482"/>
        <v>1149412.3333333333</v>
      </c>
      <c r="DI130" s="11">
        <f t="shared" si="482"/>
        <v>1149412.3333333333</v>
      </c>
      <c r="DJ130" s="11">
        <f t="shared" si="482"/>
        <v>1149412.3333333333</v>
      </c>
      <c r="DK130" s="11">
        <f t="shared" si="482"/>
        <v>1149412.3333333333</v>
      </c>
      <c r="DL130" s="11">
        <f t="shared" si="482"/>
        <v>1149412.3333333333</v>
      </c>
      <c r="DM130" s="11">
        <f t="shared" si="482"/>
        <v>1149412.3333333333</v>
      </c>
      <c r="DN130" s="11">
        <f t="shared" si="482"/>
        <v>1149412.3333333333</v>
      </c>
      <c r="DO130" s="11">
        <f t="shared" si="482"/>
        <v>1149412.3333333333</v>
      </c>
      <c r="DP130" s="11">
        <f t="shared" si="482"/>
        <v>1149412.3333333333</v>
      </c>
      <c r="DQ130" s="11">
        <f t="shared" si="482"/>
        <v>1149412.3333333333</v>
      </c>
      <c r="DR130" s="11">
        <f t="shared" si="482"/>
        <v>1149412.3333333333</v>
      </c>
      <c r="DS130" s="11">
        <f t="shared" si="482"/>
        <v>1149412.3333333333</v>
      </c>
      <c r="DT130" s="11">
        <f t="shared" si="482"/>
        <v>1149412.3333333333</v>
      </c>
      <c r="DU130" s="11">
        <f t="shared" si="482"/>
        <v>1149412.3333333333</v>
      </c>
      <c r="DV130" s="11">
        <f t="shared" si="482"/>
        <v>1149412.3333333333</v>
      </c>
      <c r="DW130" s="11">
        <f t="shared" si="482"/>
        <v>1149412.3333333333</v>
      </c>
      <c r="DX130" s="11">
        <f t="shared" si="482"/>
        <v>1149412.3333333333</v>
      </c>
      <c r="DY130" s="11">
        <f t="shared" si="482"/>
        <v>1149412.3333333333</v>
      </c>
      <c r="DZ130" s="11">
        <f t="shared" si="482"/>
        <v>1149412.3333333333</v>
      </c>
      <c r="EA130" s="11">
        <f t="shared" si="482"/>
        <v>1149412.3333333333</v>
      </c>
      <c r="EB130" s="11">
        <f t="shared" si="482"/>
        <v>1149412.3333333333</v>
      </c>
      <c r="EC130" s="11">
        <f t="shared" si="482"/>
        <v>1149412.3333333333</v>
      </c>
      <c r="ED130" s="11">
        <f t="shared" si="482"/>
        <v>1149412.3333333333</v>
      </c>
      <c r="EE130" s="11">
        <f t="shared" si="482"/>
        <v>1149412.3333333333</v>
      </c>
      <c r="EF130" s="11">
        <f t="shared" si="482"/>
        <v>1149412.3333333333</v>
      </c>
      <c r="EG130" s="11">
        <f t="shared" si="482"/>
        <v>1149412.3333333333</v>
      </c>
      <c r="EH130" s="11">
        <f t="shared" si="482"/>
        <v>1149412.3333333333</v>
      </c>
      <c r="EI130" s="11">
        <f t="shared" si="482"/>
        <v>1149412.3333333333</v>
      </c>
      <c r="EJ130" s="11">
        <f t="shared" si="482"/>
        <v>1149412.3333333333</v>
      </c>
      <c r="EK130" s="11">
        <f t="shared" ref="EK130:FW130" si="483">SUM(EK127:EK129)</f>
        <v>1149412.3333333333</v>
      </c>
      <c r="EL130" s="11">
        <f t="shared" si="483"/>
        <v>1149412.3333333333</v>
      </c>
      <c r="EM130" s="11">
        <f t="shared" si="483"/>
        <v>1149412.3333333333</v>
      </c>
      <c r="EN130" s="11">
        <f t="shared" si="483"/>
        <v>1149412.3333333333</v>
      </c>
      <c r="EO130" s="11">
        <f t="shared" si="483"/>
        <v>1149412.3333333333</v>
      </c>
      <c r="EP130" s="11">
        <f t="shared" si="483"/>
        <v>1149412.3333333333</v>
      </c>
      <c r="EQ130" s="11">
        <f t="shared" si="483"/>
        <v>1149412.3333333333</v>
      </c>
      <c r="ER130" s="11">
        <f t="shared" si="483"/>
        <v>1149412.3333333333</v>
      </c>
      <c r="ES130" s="11">
        <f t="shared" si="483"/>
        <v>1149412.3333333333</v>
      </c>
      <c r="ET130" s="11">
        <f t="shared" si="483"/>
        <v>1149412.3333333333</v>
      </c>
      <c r="EU130" s="11">
        <f t="shared" si="483"/>
        <v>1149412.3333333333</v>
      </c>
      <c r="EV130" s="11">
        <f t="shared" si="483"/>
        <v>1149412.3333333333</v>
      </c>
      <c r="EW130" s="11">
        <f t="shared" si="483"/>
        <v>1149412.3333333333</v>
      </c>
      <c r="EX130" s="11">
        <f t="shared" si="483"/>
        <v>1149412.3333333333</v>
      </c>
      <c r="EY130" s="11">
        <f t="shared" si="483"/>
        <v>1149412.3333333333</v>
      </c>
      <c r="EZ130" s="11">
        <f t="shared" si="483"/>
        <v>1149412.3333333333</v>
      </c>
      <c r="FA130" s="11">
        <f t="shared" si="483"/>
        <v>1149412.3333333333</v>
      </c>
      <c r="FB130" s="11">
        <f t="shared" si="483"/>
        <v>1149412.3333333333</v>
      </c>
      <c r="FC130" s="11">
        <f t="shared" si="483"/>
        <v>1149412.3333333333</v>
      </c>
      <c r="FD130" s="11">
        <f t="shared" si="483"/>
        <v>1149412.3333333333</v>
      </c>
      <c r="FE130" s="11">
        <f t="shared" si="483"/>
        <v>1149412.3333333333</v>
      </c>
      <c r="FF130" s="11">
        <f t="shared" si="483"/>
        <v>1149412.3333333333</v>
      </c>
      <c r="FG130" s="11">
        <f t="shared" si="483"/>
        <v>1149412.3333333333</v>
      </c>
      <c r="FH130" s="11">
        <f t="shared" si="483"/>
        <v>1149412.3333333333</v>
      </c>
      <c r="FI130" s="11">
        <f t="shared" si="483"/>
        <v>1149412.3333333333</v>
      </c>
      <c r="FJ130" s="11">
        <f t="shared" si="483"/>
        <v>1149412.3333333333</v>
      </c>
      <c r="FK130" s="11">
        <f t="shared" si="483"/>
        <v>1149412.3333333333</v>
      </c>
      <c r="FL130" s="11">
        <f t="shared" si="483"/>
        <v>1149412.3333333333</v>
      </c>
      <c r="FM130" s="11">
        <f t="shared" si="483"/>
        <v>1149412.3333333333</v>
      </c>
      <c r="FN130" s="11">
        <f t="shared" si="483"/>
        <v>1149412.3333333333</v>
      </c>
      <c r="FO130" s="11">
        <f t="shared" si="483"/>
        <v>1149412.3333333333</v>
      </c>
      <c r="FP130" s="11">
        <f t="shared" si="483"/>
        <v>1149412.3333333333</v>
      </c>
      <c r="FQ130" s="11">
        <f t="shared" si="483"/>
        <v>1149412.3333333333</v>
      </c>
      <c r="FR130" s="11">
        <f t="shared" si="483"/>
        <v>1149412.3333333333</v>
      </c>
      <c r="FS130" s="11">
        <f t="shared" si="483"/>
        <v>1149412.3333333333</v>
      </c>
      <c r="FT130" s="11">
        <f t="shared" si="483"/>
        <v>1149412.3333333333</v>
      </c>
      <c r="FU130" s="11">
        <f t="shared" si="483"/>
        <v>1149412.3333333333</v>
      </c>
      <c r="FV130" s="11">
        <f t="shared" si="483"/>
        <v>1149412.3333333333</v>
      </c>
      <c r="FW130" s="11">
        <f t="shared" si="483"/>
        <v>1149412.3333333333</v>
      </c>
    </row>
    <row r="131" spans="1:179" x14ac:dyDescent="0.35">
      <c r="C131" s="5" t="s">
        <v>181</v>
      </c>
      <c r="H131" s="5">
        <f>H73</f>
        <v>2.5000000000000001E-2</v>
      </c>
      <c r="L131" s="11">
        <f>MIN(L127*$H$131*L5,K133)</f>
        <v>0</v>
      </c>
      <c r="M131" s="11">
        <f>MIN(M127*$H$131*M5,L133)</f>
        <v>0</v>
      </c>
      <c r="N131" s="11">
        <f>MIN(N127*$H$131*N5,M133)</f>
        <v>0</v>
      </c>
      <c r="O131" s="11">
        <f>MIN(O127*$H$131*O5,N133)</f>
        <v>0</v>
      </c>
      <c r="P131" s="11">
        <f>MIN(P127*$H$131*P5,O133)</f>
        <v>0</v>
      </c>
      <c r="Q131" s="11">
        <f>MIN(Q127*$H$131*Q5,P133)</f>
        <v>0</v>
      </c>
      <c r="R131" s="11">
        <f>MIN(R127*$H$131*R5,Q133)</f>
        <v>0</v>
      </c>
      <c r="S131" s="11">
        <f>MIN(S127*$H$131*S5,R133)</f>
        <v>0</v>
      </c>
      <c r="T131" s="11">
        <f>MIN(T127*$H$131*T5,S133)</f>
        <v>0</v>
      </c>
      <c r="U131" s="11">
        <f>MIN(U127*$H$131*U5,T133)</f>
        <v>0</v>
      </c>
      <c r="V131" s="11">
        <f>MIN(V127*$H$131*V5,U133)</f>
        <v>0</v>
      </c>
      <c r="W131" s="11">
        <f>MIN(W127*$H$131*W5,V133)</f>
        <v>0</v>
      </c>
      <c r="X131" s="11">
        <f>MIN(X127*$H$131*X5,W133)</f>
        <v>0</v>
      </c>
      <c r="Y131" s="11">
        <f>MIN(Y127*$H$131*Y5,X133)</f>
        <v>0</v>
      </c>
      <c r="Z131" s="11">
        <f>MIN(Z127*$H$131*Z5,Y133)</f>
        <v>0</v>
      </c>
      <c r="AA131" s="11">
        <f>MIN(AA127*$H$131*AA5,Z133)</f>
        <v>0</v>
      </c>
      <c r="AB131" s="11">
        <f>MIN(AB127*$H$131*AB5,AA133)</f>
        <v>0</v>
      </c>
      <c r="AC131" s="11">
        <f>MIN(AC127*$H$131*AC5,AB133)</f>
        <v>0</v>
      </c>
      <c r="AD131" s="11">
        <f>MIN(AD127*$H$131*AD5,AC133)</f>
        <v>0</v>
      </c>
      <c r="AE131" s="11">
        <f>MIN(AE127*$H$131*AE5,AD133)</f>
        <v>0</v>
      </c>
      <c r="AF131" s="11">
        <f>MIN(AF127*$H$131*AF5,AE133)</f>
        <v>0</v>
      </c>
      <c r="AG131" s="11">
        <f>MIN(AG127*$H$131*AG5,AF133)</f>
        <v>0</v>
      </c>
      <c r="AH131" s="11">
        <f>MIN(AH127*$H$131*AH5,AG133)</f>
        <v>0</v>
      </c>
      <c r="AI131" s="11">
        <f>MIN(AI127*$H$131*AI5,AH133)</f>
        <v>0</v>
      </c>
      <c r="AJ131" s="11">
        <f>MIN(AJ127*$H$131*AJ5,AI133)</f>
        <v>0</v>
      </c>
      <c r="AK131" s="11">
        <f>MIN(AK127*$H$131*AK5,AJ133)</f>
        <v>0</v>
      </c>
      <c r="AL131" s="11">
        <f>MIN(AL127*$H$131*AL5,AK133)</f>
        <v>0</v>
      </c>
      <c r="AM131" s="11">
        <f>MIN(AM127*$H$131*AM5,AL133)</f>
        <v>0</v>
      </c>
      <c r="AN131" s="11">
        <f>MIN(AN127*$H$131*AN5,AM133)</f>
        <v>0</v>
      </c>
      <c r="AO131" s="11">
        <f>MIN(AO127*$H$131*AO5,AN133)</f>
        <v>0</v>
      </c>
      <c r="AP131" s="11">
        <f>MIN(AP127*$H$131*AP5,AO133)</f>
        <v>0</v>
      </c>
      <c r="AQ131" s="11">
        <f>MIN(AQ127*$H$131*AQ5,AP133)</f>
        <v>0</v>
      </c>
      <c r="AR131" s="11">
        <f>MIN(AR127*$H$131*AR5,AQ133)</f>
        <v>0</v>
      </c>
      <c r="AS131" s="11">
        <f>MIN(AS127*$H$131*AS5,AR133)</f>
        <v>0</v>
      </c>
      <c r="AT131" s="11">
        <f>MIN(AT127*$H$131*AT5,AS133)</f>
        <v>0</v>
      </c>
      <c r="AU131" s="11">
        <f>MIN(AU127*$H$131*AU5,AT133)</f>
        <v>0</v>
      </c>
      <c r="AV131" s="11">
        <f>MIN(AV127*$H$131*AV5,AU133)</f>
        <v>0</v>
      </c>
      <c r="AW131" s="11">
        <f>MIN(AW127*$H$131*AW5,AV133)</f>
        <v>0</v>
      </c>
      <c r="AX131" s="11">
        <f>MIN(AX127*$H$131*AX5,AW133)</f>
        <v>0</v>
      </c>
      <c r="AY131" s="11">
        <f>MIN(AY127*$H$131*AY5,AX133)</f>
        <v>0</v>
      </c>
      <c r="AZ131" s="11">
        <f>MIN(AZ127*$H$131*AZ5,AY133)</f>
        <v>0</v>
      </c>
      <c r="BA131" s="11">
        <f>MIN(BA127*$H$131*BA5,AZ133)</f>
        <v>0</v>
      </c>
      <c r="BB131" s="11">
        <f>MIN(BB127*$H$131*BB5,BA133)</f>
        <v>0</v>
      </c>
      <c r="BC131" s="11">
        <f>MIN(BC127*$H$131*BC5,BB133)</f>
        <v>28735.308333333334</v>
      </c>
      <c r="BD131" s="11">
        <f>MIN(BD127*$H$131*BD5,BC133)</f>
        <v>28735.308333333334</v>
      </c>
      <c r="BE131" s="11">
        <f>MIN(BE127*$H$131*BE5,BD133)</f>
        <v>28735.308333333334</v>
      </c>
      <c r="BF131" s="11">
        <f>MIN(BF127*$H$131*BF5,BE133)</f>
        <v>28735.308333333334</v>
      </c>
      <c r="BG131" s="11">
        <f>MIN(BG127*$H$131*BG5,BF133)</f>
        <v>28735.308333333334</v>
      </c>
      <c r="BH131" s="11">
        <f>MIN(BH127*$H$131*BH5,BG133)</f>
        <v>28735.308333333334</v>
      </c>
      <c r="BI131" s="11">
        <f>MIN(BI127*$H$131*BI5,BH133)</f>
        <v>28735.308333333334</v>
      </c>
      <c r="BJ131" s="11">
        <f>MIN(BJ127*$H$131*BJ5,BI133)</f>
        <v>28735.308333333334</v>
      </c>
      <c r="BK131" s="11">
        <f>MIN(BK127*$H$131*BK5,BJ133)</f>
        <v>28735.308333333334</v>
      </c>
      <c r="BL131" s="11">
        <f>MIN(BL127*$H$131*BL5,BK133)</f>
        <v>28735.308333333334</v>
      </c>
      <c r="BM131" s="11">
        <f>MIN(BM127*$H$131*BM5,BL133)</f>
        <v>28735.308333333334</v>
      </c>
      <c r="BN131" s="11">
        <f>MIN(BN127*$H$131*BN5,BM133)</f>
        <v>28735.308333333334</v>
      </c>
      <c r="BO131" s="11">
        <f>MIN(BO127*$H$131*BO5,BN133)</f>
        <v>28735.308333333334</v>
      </c>
      <c r="BP131" s="11">
        <f>MIN(BP127*$H$131*BP5,BO133)</f>
        <v>28735.308333333334</v>
      </c>
      <c r="BQ131" s="11">
        <f>MIN(BQ127*$H$131*BQ5,BP133)</f>
        <v>28735.308333333334</v>
      </c>
      <c r="BR131" s="11">
        <f>MIN(BR127*$H$131*BR5,BQ133)</f>
        <v>28735.308333333334</v>
      </c>
      <c r="BS131" s="11">
        <f>MIN(BS127*$H$131*BS5,BR133)</f>
        <v>28735.308333333334</v>
      </c>
      <c r="BT131" s="11">
        <f>MIN(BT127*$H$131*BT5,BS133)</f>
        <v>28735.308333333334</v>
      </c>
      <c r="BU131" s="11">
        <f>MIN(BU127*$H$131*BU5,BT133)</f>
        <v>28735.308333333334</v>
      </c>
      <c r="BV131" s="11">
        <f>MIN(BV127*$H$131*BV5,BU133)</f>
        <v>28735.308333333334</v>
      </c>
      <c r="BW131" s="11">
        <f>MIN(BW127*$H$131*BW5,BV133)</f>
        <v>28735.308333333334</v>
      </c>
      <c r="BX131" s="11">
        <f>MIN(BX127*$H$131*BX5,BW133)</f>
        <v>28735.308333333334</v>
      </c>
      <c r="BY131" s="11">
        <f>MIN(BY127*$H$131*BY5,BX133)</f>
        <v>28735.308333333334</v>
      </c>
      <c r="BZ131" s="11">
        <f>MIN(BZ127*$H$131*BZ5,BY133)</f>
        <v>28735.308333333334</v>
      </c>
      <c r="CA131" s="11">
        <f>MIN(CA127*$H$131*CA5,BZ133)</f>
        <v>28735.308333333334</v>
      </c>
      <c r="CB131" s="11">
        <f>MIN(CB127*$H$131*CB5,CA133)</f>
        <v>28735.308333333334</v>
      </c>
      <c r="CC131" s="11">
        <f>MIN(CC127*$H$131*CC5,CB133)</f>
        <v>28735.308333333334</v>
      </c>
      <c r="CD131" s="11">
        <f>MIN(CD127*$H$131*CD5,CC133)</f>
        <v>28735.308333333334</v>
      </c>
      <c r="CE131" s="11">
        <f>MIN(CE127*$H$131*CE5,CD133)</f>
        <v>28735.308333333334</v>
      </c>
      <c r="CF131" s="11">
        <f>MIN(CF127*$H$131*CF5,CE133)</f>
        <v>28735.308333333334</v>
      </c>
      <c r="CG131" s="11">
        <f>MIN(CG127*$H$131*CG5,CF133)</f>
        <v>28735.308333333334</v>
      </c>
      <c r="CH131" s="11">
        <f>MIN(CH127*$H$131*CH5,CG133)</f>
        <v>28735.308333333334</v>
      </c>
      <c r="CI131" s="11">
        <f>MIN(CI127*$H$131*CI5,CH133)</f>
        <v>28735.308333333334</v>
      </c>
      <c r="CJ131" s="11">
        <f>MIN(CJ127*$H$131*CJ5,CI133)</f>
        <v>28735.308333333334</v>
      </c>
      <c r="CK131" s="11">
        <f>MIN(CK127*$H$131*CK5,CJ133)</f>
        <v>28735.308333333334</v>
      </c>
      <c r="CL131" s="11">
        <f>MIN(CL127*$H$131*CL5,CK133)</f>
        <v>28735.308333333334</v>
      </c>
      <c r="CM131" s="11">
        <f>MIN(CM127*$H$131*CM5,CL133)</f>
        <v>28735.308333333334</v>
      </c>
      <c r="CN131" s="11">
        <f>MIN(CN127*$H$131*CN5,CM133)</f>
        <v>28735.308333333334</v>
      </c>
      <c r="CO131" s="11">
        <f>MIN(CO127*$H$131*CO5,CN133)</f>
        <v>28735.308333333334</v>
      </c>
      <c r="CP131" s="11">
        <f>MIN(CP127*$H$131*CP5,CO133)</f>
        <v>28735.308333332883</v>
      </c>
      <c r="CQ131" s="11">
        <f>MIN(CQ127*$H$131*CQ5,CP133)</f>
        <v>0</v>
      </c>
      <c r="CR131" s="11">
        <f>MIN(CR127*$H$131*CR5,CQ133)</f>
        <v>0</v>
      </c>
      <c r="CS131" s="11">
        <f>MIN(CS127*$H$131*CS5,CR133)</f>
        <v>0</v>
      </c>
      <c r="CT131" s="11">
        <f>MIN(CT127*$H$131*CT5,CS133)</f>
        <v>0</v>
      </c>
      <c r="CU131" s="11">
        <f>MIN(CU127*$H$131*CU5,CT133)</f>
        <v>0</v>
      </c>
      <c r="CV131" s="11">
        <f>MIN(CV127*$H$131*CV5,CU133)</f>
        <v>0</v>
      </c>
      <c r="CW131" s="11">
        <f>MIN(CW127*$H$131*CW5,CV133)</f>
        <v>0</v>
      </c>
      <c r="CX131" s="11">
        <f>MIN(CX127*$H$131*CX5,CW133)</f>
        <v>0</v>
      </c>
      <c r="CY131" s="11">
        <f>MIN(CY127*$H$131*CY5,CX133)</f>
        <v>0</v>
      </c>
      <c r="CZ131" s="11">
        <f>MIN(CZ127*$H$131*CZ5,CY133)</f>
        <v>0</v>
      </c>
      <c r="DA131" s="11">
        <f>MIN(DA127*$H$131*DA5,CZ133)</f>
        <v>0</v>
      </c>
      <c r="DB131" s="11">
        <f>MIN(DB127*$H$131*DB5,DA133)</f>
        <v>0</v>
      </c>
      <c r="DC131" s="11">
        <f>MIN(DC127*$H$131*DC5,DB133)</f>
        <v>0</v>
      </c>
      <c r="DD131" s="11">
        <f>MIN(DD127*$H$131*DD5,DC133)</f>
        <v>0</v>
      </c>
      <c r="DE131" s="11">
        <f>MIN(DE127*$H$131*DE5,DD133)</f>
        <v>0</v>
      </c>
      <c r="DF131" s="11">
        <f>MIN(DF127*$H$131*DF5,DE133)</f>
        <v>0</v>
      </c>
      <c r="DG131" s="11">
        <f>MIN(DG127*$H$131*DG5,DF133)</f>
        <v>0</v>
      </c>
      <c r="DH131" s="11">
        <f>MIN(DH127*$H$131*DH5,DG133)</f>
        <v>0</v>
      </c>
      <c r="DI131" s="11">
        <f>MIN(DI127*$H$131*DI5,DH133)</f>
        <v>0</v>
      </c>
      <c r="DJ131" s="11">
        <f>MIN(DJ127*$H$131*DJ5,DI133)</f>
        <v>0</v>
      </c>
      <c r="DK131" s="11">
        <f>MIN(DK127*$H$131*DK5,DJ133)</f>
        <v>0</v>
      </c>
      <c r="DL131" s="11">
        <f>MIN(DL127*$H$131*DL5,DK133)</f>
        <v>0</v>
      </c>
      <c r="DM131" s="11">
        <f>MIN(DM127*$H$131*DM5,DL133)</f>
        <v>0</v>
      </c>
      <c r="DN131" s="11">
        <f>MIN(DN127*$H$131*DN5,DM133)</f>
        <v>0</v>
      </c>
      <c r="DO131" s="11">
        <f>MIN(DO127*$H$131*DO5,DN133)</f>
        <v>0</v>
      </c>
      <c r="DP131" s="11">
        <f>MIN(DP127*$H$131*DP5,DO133)</f>
        <v>0</v>
      </c>
      <c r="DQ131" s="11">
        <f>MIN(DQ127*$H$131*DQ5,DP133)</f>
        <v>0</v>
      </c>
      <c r="DR131" s="11">
        <f>MIN(DR127*$H$131*DR5,DQ133)</f>
        <v>0</v>
      </c>
      <c r="DS131" s="11">
        <f>MIN(DS127*$H$131*DS5,DR133)</f>
        <v>0</v>
      </c>
      <c r="DT131" s="11">
        <f>MIN(DT127*$H$131*DT5,DS133)</f>
        <v>0</v>
      </c>
      <c r="DU131" s="11">
        <f>MIN(DU127*$H$131*DU5,DT133)</f>
        <v>0</v>
      </c>
      <c r="DV131" s="11">
        <f>MIN(DV127*$H$131*DV5,DU133)</f>
        <v>0</v>
      </c>
      <c r="DW131" s="11">
        <f>MIN(DW127*$H$131*DW5,DV133)</f>
        <v>0</v>
      </c>
      <c r="DX131" s="11">
        <f>MIN(DX127*$H$131*DX5,DW133)</f>
        <v>0</v>
      </c>
      <c r="DY131" s="11">
        <f>MIN(DY127*$H$131*DY5,DX133)</f>
        <v>0</v>
      </c>
      <c r="DZ131" s="11">
        <f>MIN(DZ127*$H$131*DZ5,DY133)</f>
        <v>0</v>
      </c>
      <c r="EA131" s="11">
        <f>MIN(EA127*$H$131*EA5,DZ133)</f>
        <v>0</v>
      </c>
      <c r="EB131" s="11">
        <f>MIN(EB127*$H$131*EB5,EA133)</f>
        <v>0</v>
      </c>
      <c r="EC131" s="11">
        <f>MIN(EC127*$H$131*EC5,EB133)</f>
        <v>0</v>
      </c>
      <c r="ED131" s="11">
        <f>MIN(ED127*$H$131*ED5,EC133)</f>
        <v>0</v>
      </c>
      <c r="EE131" s="11">
        <f>MIN(EE127*$H$131*EE5,ED133)</f>
        <v>0</v>
      </c>
      <c r="EF131" s="11">
        <f>MIN(EF127*$H$131*EF5,EE133)</f>
        <v>0</v>
      </c>
      <c r="EG131" s="11">
        <f>MIN(EG127*$H$131*EG5,EF133)</f>
        <v>0</v>
      </c>
      <c r="EH131" s="11">
        <f>MIN(EH127*$H$131*EH5,EG133)</f>
        <v>0</v>
      </c>
      <c r="EI131" s="11">
        <f>MIN(EI127*$H$131*EI5,EH133)</f>
        <v>0</v>
      </c>
      <c r="EJ131" s="11">
        <f>MIN(EJ127*$H$131*EJ5,EI133)</f>
        <v>0</v>
      </c>
      <c r="EK131" s="11">
        <f>MIN(EK127*$H$131*EK5,EJ133)</f>
        <v>0</v>
      </c>
      <c r="EL131" s="11">
        <f>MIN(EL127*$H$131*EL5,EK133)</f>
        <v>0</v>
      </c>
      <c r="EM131" s="11">
        <f>MIN(EM127*$H$131*EM5,EL133)</f>
        <v>0</v>
      </c>
      <c r="EN131" s="11">
        <f>MIN(EN127*$H$131*EN5,EM133)</f>
        <v>0</v>
      </c>
      <c r="EO131" s="11">
        <f>MIN(EO127*$H$131*EO5,EN133)</f>
        <v>0</v>
      </c>
      <c r="EP131" s="11">
        <f>MIN(EP127*$H$131*EP5,EO133)</f>
        <v>0</v>
      </c>
      <c r="EQ131" s="11">
        <f>MIN(EQ127*$H$131*EQ5,EP133)</f>
        <v>0</v>
      </c>
      <c r="ER131" s="11">
        <f>MIN(ER127*$H$131*ER5,EQ133)</f>
        <v>0</v>
      </c>
      <c r="ES131" s="11">
        <f>MIN(ES127*$H$131*ES5,ER133)</f>
        <v>0</v>
      </c>
      <c r="ET131" s="11">
        <f>MIN(ET127*$H$131*ET5,ES133)</f>
        <v>0</v>
      </c>
      <c r="EU131" s="11">
        <f>MIN(EU127*$H$131*EU5,ET133)</f>
        <v>0</v>
      </c>
      <c r="EV131" s="11">
        <f>MIN(EV127*$H$131*EV5,EU133)</f>
        <v>0</v>
      </c>
      <c r="EW131" s="11">
        <f>MIN(EW127*$H$131*EW5,EV133)</f>
        <v>0</v>
      </c>
      <c r="EX131" s="11">
        <f>MIN(EX127*$H$131*EX5,EW133)</f>
        <v>0</v>
      </c>
      <c r="EY131" s="11">
        <f>MIN(EY127*$H$131*EY5,EX133)</f>
        <v>0</v>
      </c>
      <c r="EZ131" s="11">
        <f>MIN(EZ127*$H$131*EZ5,EY133)</f>
        <v>0</v>
      </c>
      <c r="FA131" s="11">
        <f>MIN(FA127*$H$131*FA5,EZ133)</f>
        <v>0</v>
      </c>
      <c r="FB131" s="11">
        <f>MIN(FB127*$H$131*FB5,FA133)</f>
        <v>0</v>
      </c>
      <c r="FC131" s="11">
        <f>MIN(FC127*$H$131*FC5,FB133)</f>
        <v>0</v>
      </c>
      <c r="FD131" s="11">
        <f>MIN(FD127*$H$131*FD5,FC133)</f>
        <v>0</v>
      </c>
      <c r="FE131" s="11">
        <f>MIN(FE127*$H$131*FE5,FD133)</f>
        <v>0</v>
      </c>
      <c r="FF131" s="11">
        <f>MIN(FF127*$H$131*FF5,FE133)</f>
        <v>0</v>
      </c>
      <c r="FG131" s="11">
        <f>MIN(FG127*$H$131*FG5,FF133)</f>
        <v>0</v>
      </c>
      <c r="FH131" s="11">
        <f>MIN(FH127*$H$131*FH5,FG133)</f>
        <v>0</v>
      </c>
      <c r="FI131" s="11">
        <f>MIN(FI127*$H$131*FI5,FH133)</f>
        <v>0</v>
      </c>
      <c r="FJ131" s="11">
        <f>MIN(FJ127*$H$131*FJ5,FI133)</f>
        <v>0</v>
      </c>
      <c r="FK131" s="11">
        <f>MIN(FK127*$H$131*FK5,FJ133)</f>
        <v>0</v>
      </c>
      <c r="FL131" s="11">
        <f>MIN(FL127*$H$131*FL5,FK133)</f>
        <v>0</v>
      </c>
      <c r="FM131" s="11">
        <f>MIN(FM127*$H$131*FM5,FL133)</f>
        <v>0</v>
      </c>
      <c r="FN131" s="11">
        <f>MIN(FN127*$H$131*FN5,FM133)</f>
        <v>0</v>
      </c>
      <c r="FO131" s="11">
        <f>MIN(FO127*$H$131*FO5,FN133)</f>
        <v>0</v>
      </c>
      <c r="FP131" s="11">
        <f>MIN(FP127*$H$131*FP5,FO133)</f>
        <v>0</v>
      </c>
      <c r="FQ131" s="11">
        <f>MIN(FQ127*$H$131*FQ5,FP133)</f>
        <v>0</v>
      </c>
      <c r="FR131" s="11">
        <f>MIN(FR127*$H$131*FR5,FQ133)</f>
        <v>0</v>
      </c>
      <c r="FS131" s="11">
        <f>MIN(FS127*$H$131*FS5,FR133)</f>
        <v>0</v>
      </c>
      <c r="FT131" s="11">
        <f>MIN(FT127*$H$131*FT5,FS133)</f>
        <v>0</v>
      </c>
      <c r="FU131" s="11">
        <f>MIN(FU127*$H$131*FU5,FT133)</f>
        <v>0</v>
      </c>
      <c r="FV131" s="11">
        <f>MIN(FV127*$H$131*FV5,FU133)</f>
        <v>0</v>
      </c>
      <c r="FW131" s="11">
        <f>MIN(FW127*$H$131*FW5,FV133)</f>
        <v>0</v>
      </c>
    </row>
    <row r="132" spans="1:179" x14ac:dyDescent="0.35">
      <c r="C132" s="5" t="s">
        <v>123</v>
      </c>
      <c r="L132" s="11">
        <f>K132+L131</f>
        <v>0</v>
      </c>
      <c r="M132" s="11">
        <f t="shared" ref="M132:BX132" si="484">L132+M131</f>
        <v>0</v>
      </c>
      <c r="N132" s="11">
        <f t="shared" si="484"/>
        <v>0</v>
      </c>
      <c r="O132" s="11">
        <f t="shared" si="484"/>
        <v>0</v>
      </c>
      <c r="P132" s="11">
        <f t="shared" si="484"/>
        <v>0</v>
      </c>
      <c r="Q132" s="11">
        <f t="shared" si="484"/>
        <v>0</v>
      </c>
      <c r="R132" s="11">
        <f t="shared" si="484"/>
        <v>0</v>
      </c>
      <c r="S132" s="11">
        <f t="shared" si="484"/>
        <v>0</v>
      </c>
      <c r="T132" s="11">
        <f t="shared" si="484"/>
        <v>0</v>
      </c>
      <c r="U132" s="11">
        <f t="shared" si="484"/>
        <v>0</v>
      </c>
      <c r="V132" s="11">
        <f t="shared" si="484"/>
        <v>0</v>
      </c>
      <c r="W132" s="11">
        <f t="shared" si="484"/>
        <v>0</v>
      </c>
      <c r="X132" s="11">
        <f t="shared" si="484"/>
        <v>0</v>
      </c>
      <c r="Y132" s="11">
        <f t="shared" si="484"/>
        <v>0</v>
      </c>
      <c r="Z132" s="11">
        <f t="shared" si="484"/>
        <v>0</v>
      </c>
      <c r="AA132" s="11">
        <f t="shared" si="484"/>
        <v>0</v>
      </c>
      <c r="AB132" s="11">
        <f t="shared" si="484"/>
        <v>0</v>
      </c>
      <c r="AC132" s="11">
        <f t="shared" si="484"/>
        <v>0</v>
      </c>
      <c r="AD132" s="11">
        <f t="shared" si="484"/>
        <v>0</v>
      </c>
      <c r="AE132" s="11">
        <f t="shared" si="484"/>
        <v>0</v>
      </c>
      <c r="AF132" s="11">
        <f t="shared" si="484"/>
        <v>0</v>
      </c>
      <c r="AG132" s="11">
        <f t="shared" si="484"/>
        <v>0</v>
      </c>
      <c r="AH132" s="11">
        <f t="shared" si="484"/>
        <v>0</v>
      </c>
      <c r="AI132" s="11">
        <f t="shared" si="484"/>
        <v>0</v>
      </c>
      <c r="AJ132" s="11">
        <f t="shared" si="484"/>
        <v>0</v>
      </c>
      <c r="AK132" s="11">
        <f t="shared" si="484"/>
        <v>0</v>
      </c>
      <c r="AL132" s="11">
        <f t="shared" si="484"/>
        <v>0</v>
      </c>
      <c r="AM132" s="11">
        <f t="shared" si="484"/>
        <v>0</v>
      </c>
      <c r="AN132" s="11">
        <f t="shared" si="484"/>
        <v>0</v>
      </c>
      <c r="AO132" s="11">
        <f t="shared" si="484"/>
        <v>0</v>
      </c>
      <c r="AP132" s="11">
        <f t="shared" si="484"/>
        <v>0</v>
      </c>
      <c r="AQ132" s="11">
        <f t="shared" si="484"/>
        <v>0</v>
      </c>
      <c r="AR132" s="11">
        <f t="shared" si="484"/>
        <v>0</v>
      </c>
      <c r="AS132" s="11">
        <f t="shared" si="484"/>
        <v>0</v>
      </c>
      <c r="AT132" s="11">
        <f t="shared" si="484"/>
        <v>0</v>
      </c>
      <c r="AU132" s="11">
        <f t="shared" si="484"/>
        <v>0</v>
      </c>
      <c r="AV132" s="11">
        <f t="shared" si="484"/>
        <v>0</v>
      </c>
      <c r="AW132" s="11">
        <f t="shared" si="484"/>
        <v>0</v>
      </c>
      <c r="AX132" s="11">
        <f t="shared" si="484"/>
        <v>0</v>
      </c>
      <c r="AY132" s="11">
        <f t="shared" si="484"/>
        <v>0</v>
      </c>
      <c r="AZ132" s="11">
        <f t="shared" si="484"/>
        <v>0</v>
      </c>
      <c r="BA132" s="11">
        <f t="shared" si="484"/>
        <v>0</v>
      </c>
      <c r="BB132" s="11">
        <f t="shared" si="484"/>
        <v>0</v>
      </c>
      <c r="BC132" s="11">
        <f t="shared" si="484"/>
        <v>28735.308333333334</v>
      </c>
      <c r="BD132" s="11">
        <f t="shared" si="484"/>
        <v>57470.616666666669</v>
      </c>
      <c r="BE132" s="11">
        <f t="shared" si="484"/>
        <v>86205.925000000003</v>
      </c>
      <c r="BF132" s="11">
        <f t="shared" si="484"/>
        <v>114941.23333333334</v>
      </c>
      <c r="BG132" s="11">
        <f t="shared" si="484"/>
        <v>143676.54166666669</v>
      </c>
      <c r="BH132" s="11">
        <f t="shared" si="484"/>
        <v>172411.85000000003</v>
      </c>
      <c r="BI132" s="11">
        <f t="shared" si="484"/>
        <v>201147.15833333338</v>
      </c>
      <c r="BJ132" s="11">
        <f t="shared" si="484"/>
        <v>229882.46666666673</v>
      </c>
      <c r="BK132" s="11">
        <f t="shared" si="484"/>
        <v>258617.77500000008</v>
      </c>
      <c r="BL132" s="11">
        <f t="shared" si="484"/>
        <v>287353.08333333343</v>
      </c>
      <c r="BM132" s="11">
        <f t="shared" si="484"/>
        <v>316088.39166666678</v>
      </c>
      <c r="BN132" s="11">
        <f t="shared" si="484"/>
        <v>344823.70000000013</v>
      </c>
      <c r="BO132" s="11">
        <f t="shared" si="484"/>
        <v>373559.00833333348</v>
      </c>
      <c r="BP132" s="11">
        <f t="shared" si="484"/>
        <v>402294.31666666683</v>
      </c>
      <c r="BQ132" s="11">
        <f t="shared" si="484"/>
        <v>431029.62500000017</v>
      </c>
      <c r="BR132" s="11">
        <f t="shared" si="484"/>
        <v>459764.93333333352</v>
      </c>
      <c r="BS132" s="11">
        <f t="shared" si="484"/>
        <v>488500.24166666687</v>
      </c>
      <c r="BT132" s="11">
        <f t="shared" si="484"/>
        <v>517235.55000000022</v>
      </c>
      <c r="BU132" s="11">
        <f t="shared" si="484"/>
        <v>545970.85833333351</v>
      </c>
      <c r="BV132" s="11">
        <f t="shared" si="484"/>
        <v>574706.16666666686</v>
      </c>
      <c r="BW132" s="11">
        <f t="shared" si="484"/>
        <v>603441.47500000021</v>
      </c>
      <c r="BX132" s="11">
        <f t="shared" si="484"/>
        <v>632176.78333333356</v>
      </c>
      <c r="BY132" s="11">
        <f t="shared" ref="BY132:EJ132" si="485">BX132+BY131</f>
        <v>660912.09166666691</v>
      </c>
      <c r="BZ132" s="11">
        <f t="shared" si="485"/>
        <v>689647.40000000026</v>
      </c>
      <c r="CA132" s="11">
        <f t="shared" si="485"/>
        <v>718382.7083333336</v>
      </c>
      <c r="CB132" s="11">
        <f t="shared" si="485"/>
        <v>747118.01666666695</v>
      </c>
      <c r="CC132" s="11">
        <f t="shared" si="485"/>
        <v>775853.3250000003</v>
      </c>
      <c r="CD132" s="11">
        <f t="shared" si="485"/>
        <v>804588.63333333365</v>
      </c>
      <c r="CE132" s="11">
        <f t="shared" si="485"/>
        <v>833323.941666667</v>
      </c>
      <c r="CF132" s="11">
        <f t="shared" si="485"/>
        <v>862059.25000000035</v>
      </c>
      <c r="CG132" s="11">
        <f t="shared" si="485"/>
        <v>890794.5583333337</v>
      </c>
      <c r="CH132" s="11">
        <f t="shared" si="485"/>
        <v>919529.86666666705</v>
      </c>
      <c r="CI132" s="11">
        <f t="shared" si="485"/>
        <v>948265.1750000004</v>
      </c>
      <c r="CJ132" s="11">
        <f t="shared" si="485"/>
        <v>977000.48333333374</v>
      </c>
      <c r="CK132" s="11">
        <f t="shared" si="485"/>
        <v>1005735.7916666671</v>
      </c>
      <c r="CL132" s="11">
        <f t="shared" si="485"/>
        <v>1034471.1000000004</v>
      </c>
      <c r="CM132" s="11">
        <f t="shared" si="485"/>
        <v>1063206.4083333337</v>
      </c>
      <c r="CN132" s="11">
        <f t="shared" si="485"/>
        <v>1091941.716666667</v>
      </c>
      <c r="CO132" s="11">
        <f t="shared" si="485"/>
        <v>1120677.0250000004</v>
      </c>
      <c r="CP132" s="11">
        <f t="shared" si="485"/>
        <v>1149412.3333333333</v>
      </c>
      <c r="CQ132" s="11">
        <f t="shared" si="485"/>
        <v>1149412.3333333333</v>
      </c>
      <c r="CR132" s="11">
        <f t="shared" si="485"/>
        <v>1149412.3333333333</v>
      </c>
      <c r="CS132" s="11">
        <f t="shared" si="485"/>
        <v>1149412.3333333333</v>
      </c>
      <c r="CT132" s="11">
        <f t="shared" si="485"/>
        <v>1149412.3333333333</v>
      </c>
      <c r="CU132" s="11">
        <f t="shared" si="485"/>
        <v>1149412.3333333333</v>
      </c>
      <c r="CV132" s="11">
        <f t="shared" si="485"/>
        <v>1149412.3333333333</v>
      </c>
      <c r="CW132" s="11">
        <f t="shared" si="485"/>
        <v>1149412.3333333333</v>
      </c>
      <c r="CX132" s="11">
        <f t="shared" si="485"/>
        <v>1149412.3333333333</v>
      </c>
      <c r="CY132" s="11">
        <f t="shared" si="485"/>
        <v>1149412.3333333333</v>
      </c>
      <c r="CZ132" s="11">
        <f t="shared" si="485"/>
        <v>1149412.3333333333</v>
      </c>
      <c r="DA132" s="11">
        <f t="shared" si="485"/>
        <v>1149412.3333333333</v>
      </c>
      <c r="DB132" s="11">
        <f t="shared" si="485"/>
        <v>1149412.3333333333</v>
      </c>
      <c r="DC132" s="11">
        <f t="shared" si="485"/>
        <v>1149412.3333333333</v>
      </c>
      <c r="DD132" s="11">
        <f t="shared" si="485"/>
        <v>1149412.3333333333</v>
      </c>
      <c r="DE132" s="11">
        <f t="shared" si="485"/>
        <v>1149412.3333333333</v>
      </c>
      <c r="DF132" s="11">
        <f t="shared" si="485"/>
        <v>1149412.3333333333</v>
      </c>
      <c r="DG132" s="11">
        <f t="shared" si="485"/>
        <v>1149412.3333333333</v>
      </c>
      <c r="DH132" s="11">
        <f t="shared" si="485"/>
        <v>1149412.3333333333</v>
      </c>
      <c r="DI132" s="11">
        <f t="shared" si="485"/>
        <v>1149412.3333333333</v>
      </c>
      <c r="DJ132" s="11">
        <f t="shared" si="485"/>
        <v>1149412.3333333333</v>
      </c>
      <c r="DK132" s="11">
        <f t="shared" si="485"/>
        <v>1149412.3333333333</v>
      </c>
      <c r="DL132" s="11">
        <f t="shared" si="485"/>
        <v>1149412.3333333333</v>
      </c>
      <c r="DM132" s="11">
        <f t="shared" si="485"/>
        <v>1149412.3333333333</v>
      </c>
      <c r="DN132" s="11">
        <f t="shared" si="485"/>
        <v>1149412.3333333333</v>
      </c>
      <c r="DO132" s="11">
        <f t="shared" si="485"/>
        <v>1149412.3333333333</v>
      </c>
      <c r="DP132" s="11">
        <f t="shared" si="485"/>
        <v>1149412.3333333333</v>
      </c>
      <c r="DQ132" s="11">
        <f t="shared" si="485"/>
        <v>1149412.3333333333</v>
      </c>
      <c r="DR132" s="11">
        <f t="shared" si="485"/>
        <v>1149412.3333333333</v>
      </c>
      <c r="DS132" s="11">
        <f t="shared" si="485"/>
        <v>1149412.3333333333</v>
      </c>
      <c r="DT132" s="11">
        <f t="shared" si="485"/>
        <v>1149412.3333333333</v>
      </c>
      <c r="DU132" s="11">
        <f t="shared" si="485"/>
        <v>1149412.3333333333</v>
      </c>
      <c r="DV132" s="11">
        <f t="shared" si="485"/>
        <v>1149412.3333333333</v>
      </c>
      <c r="DW132" s="11">
        <f t="shared" si="485"/>
        <v>1149412.3333333333</v>
      </c>
      <c r="DX132" s="11">
        <f t="shared" si="485"/>
        <v>1149412.3333333333</v>
      </c>
      <c r="DY132" s="11">
        <f t="shared" si="485"/>
        <v>1149412.3333333333</v>
      </c>
      <c r="DZ132" s="11">
        <f t="shared" si="485"/>
        <v>1149412.3333333333</v>
      </c>
      <c r="EA132" s="11">
        <f t="shared" si="485"/>
        <v>1149412.3333333333</v>
      </c>
      <c r="EB132" s="11">
        <f t="shared" si="485"/>
        <v>1149412.3333333333</v>
      </c>
      <c r="EC132" s="11">
        <f t="shared" si="485"/>
        <v>1149412.3333333333</v>
      </c>
      <c r="ED132" s="11">
        <f t="shared" si="485"/>
        <v>1149412.3333333333</v>
      </c>
      <c r="EE132" s="11">
        <f t="shared" si="485"/>
        <v>1149412.3333333333</v>
      </c>
      <c r="EF132" s="11">
        <f t="shared" si="485"/>
        <v>1149412.3333333333</v>
      </c>
      <c r="EG132" s="11">
        <f t="shared" si="485"/>
        <v>1149412.3333333333</v>
      </c>
      <c r="EH132" s="11">
        <f t="shared" si="485"/>
        <v>1149412.3333333333</v>
      </c>
      <c r="EI132" s="11">
        <f t="shared" si="485"/>
        <v>1149412.3333333333</v>
      </c>
      <c r="EJ132" s="11">
        <f t="shared" si="485"/>
        <v>1149412.3333333333</v>
      </c>
      <c r="EK132" s="11">
        <f t="shared" ref="EK132:FW132" si="486">EJ132+EK131</f>
        <v>1149412.3333333333</v>
      </c>
      <c r="EL132" s="11">
        <f t="shared" si="486"/>
        <v>1149412.3333333333</v>
      </c>
      <c r="EM132" s="11">
        <f t="shared" si="486"/>
        <v>1149412.3333333333</v>
      </c>
      <c r="EN132" s="11">
        <f t="shared" si="486"/>
        <v>1149412.3333333333</v>
      </c>
      <c r="EO132" s="11">
        <f t="shared" si="486"/>
        <v>1149412.3333333333</v>
      </c>
      <c r="EP132" s="11">
        <f t="shared" si="486"/>
        <v>1149412.3333333333</v>
      </c>
      <c r="EQ132" s="11">
        <f t="shared" si="486"/>
        <v>1149412.3333333333</v>
      </c>
      <c r="ER132" s="11">
        <f t="shared" si="486"/>
        <v>1149412.3333333333</v>
      </c>
      <c r="ES132" s="11">
        <f t="shared" si="486"/>
        <v>1149412.3333333333</v>
      </c>
      <c r="ET132" s="11">
        <f t="shared" si="486"/>
        <v>1149412.3333333333</v>
      </c>
      <c r="EU132" s="11">
        <f t="shared" si="486"/>
        <v>1149412.3333333333</v>
      </c>
      <c r="EV132" s="11">
        <f t="shared" si="486"/>
        <v>1149412.3333333333</v>
      </c>
      <c r="EW132" s="11">
        <f t="shared" si="486"/>
        <v>1149412.3333333333</v>
      </c>
      <c r="EX132" s="11">
        <f t="shared" si="486"/>
        <v>1149412.3333333333</v>
      </c>
      <c r="EY132" s="11">
        <f t="shared" si="486"/>
        <v>1149412.3333333333</v>
      </c>
      <c r="EZ132" s="11">
        <f t="shared" si="486"/>
        <v>1149412.3333333333</v>
      </c>
      <c r="FA132" s="11">
        <f t="shared" si="486"/>
        <v>1149412.3333333333</v>
      </c>
      <c r="FB132" s="11">
        <f t="shared" si="486"/>
        <v>1149412.3333333333</v>
      </c>
      <c r="FC132" s="11">
        <f t="shared" si="486"/>
        <v>1149412.3333333333</v>
      </c>
      <c r="FD132" s="11">
        <f t="shared" si="486"/>
        <v>1149412.3333333333</v>
      </c>
      <c r="FE132" s="11">
        <f t="shared" si="486"/>
        <v>1149412.3333333333</v>
      </c>
      <c r="FF132" s="11">
        <f t="shared" si="486"/>
        <v>1149412.3333333333</v>
      </c>
      <c r="FG132" s="11">
        <f t="shared" si="486"/>
        <v>1149412.3333333333</v>
      </c>
      <c r="FH132" s="11">
        <f t="shared" si="486"/>
        <v>1149412.3333333333</v>
      </c>
      <c r="FI132" s="11">
        <f t="shared" si="486"/>
        <v>1149412.3333333333</v>
      </c>
      <c r="FJ132" s="11">
        <f t="shared" si="486"/>
        <v>1149412.3333333333</v>
      </c>
      <c r="FK132" s="11">
        <f t="shared" si="486"/>
        <v>1149412.3333333333</v>
      </c>
      <c r="FL132" s="11">
        <f t="shared" si="486"/>
        <v>1149412.3333333333</v>
      </c>
      <c r="FM132" s="11">
        <f t="shared" si="486"/>
        <v>1149412.3333333333</v>
      </c>
      <c r="FN132" s="11">
        <f t="shared" si="486"/>
        <v>1149412.3333333333</v>
      </c>
      <c r="FO132" s="11">
        <f t="shared" si="486"/>
        <v>1149412.3333333333</v>
      </c>
      <c r="FP132" s="11">
        <f t="shared" si="486"/>
        <v>1149412.3333333333</v>
      </c>
      <c r="FQ132" s="11">
        <f t="shared" si="486"/>
        <v>1149412.3333333333</v>
      </c>
      <c r="FR132" s="11">
        <f t="shared" si="486"/>
        <v>1149412.3333333333</v>
      </c>
      <c r="FS132" s="11">
        <f t="shared" si="486"/>
        <v>1149412.3333333333</v>
      </c>
      <c r="FT132" s="11">
        <f t="shared" si="486"/>
        <v>1149412.3333333333</v>
      </c>
      <c r="FU132" s="11">
        <f t="shared" si="486"/>
        <v>1149412.3333333333</v>
      </c>
      <c r="FV132" s="11">
        <f t="shared" si="486"/>
        <v>1149412.3333333333</v>
      </c>
      <c r="FW132" s="11">
        <f t="shared" si="486"/>
        <v>1149412.3333333333</v>
      </c>
    </row>
    <row r="133" spans="1:179" x14ac:dyDescent="0.35">
      <c r="C133" s="5" t="s">
        <v>182</v>
      </c>
      <c r="L133" s="11">
        <f>L130-L132</f>
        <v>0</v>
      </c>
      <c r="M133" s="11">
        <f t="shared" ref="M133:BX133" si="487">M130-M132</f>
        <v>0</v>
      </c>
      <c r="N133" s="11">
        <f t="shared" si="487"/>
        <v>0</v>
      </c>
      <c r="O133" s="11">
        <f t="shared" si="487"/>
        <v>0</v>
      </c>
      <c r="P133" s="11">
        <f t="shared" si="487"/>
        <v>9713.4444444444453</v>
      </c>
      <c r="Q133" s="11">
        <f t="shared" si="487"/>
        <v>19740.333333333336</v>
      </c>
      <c r="R133" s="11">
        <f t="shared" si="487"/>
        <v>30080.666666666668</v>
      </c>
      <c r="S133" s="11">
        <f t="shared" si="487"/>
        <v>40734.444444444453</v>
      </c>
      <c r="T133" s="11">
        <f t="shared" si="487"/>
        <v>51701.666666666672</v>
      </c>
      <c r="U133" s="11">
        <f t="shared" si="487"/>
        <v>62982.333333333336</v>
      </c>
      <c r="V133" s="11">
        <f t="shared" si="487"/>
        <v>74576.444444444453</v>
      </c>
      <c r="W133" s="11">
        <f t="shared" si="487"/>
        <v>86484.000000000015</v>
      </c>
      <c r="X133" s="11">
        <f t="shared" si="487"/>
        <v>98705.000000000015</v>
      </c>
      <c r="Y133" s="11">
        <f t="shared" si="487"/>
        <v>111239.44444444445</v>
      </c>
      <c r="Z133" s="11">
        <f t="shared" si="487"/>
        <v>124087.33333333334</v>
      </c>
      <c r="AA133" s="11">
        <f t="shared" si="487"/>
        <v>140637.33333333334</v>
      </c>
      <c r="AB133" s="11">
        <f t="shared" si="487"/>
        <v>158514.41666666669</v>
      </c>
      <c r="AC133" s="11">
        <f t="shared" si="487"/>
        <v>177718.58333333334</v>
      </c>
      <c r="AD133" s="11">
        <f t="shared" si="487"/>
        <v>198249.83333333334</v>
      </c>
      <c r="AE133" s="11">
        <f t="shared" si="487"/>
        <v>220108.16666666669</v>
      </c>
      <c r="AF133" s="11">
        <f t="shared" si="487"/>
        <v>243293.58333333334</v>
      </c>
      <c r="AG133" s="11">
        <f t="shared" si="487"/>
        <v>267806.08333333331</v>
      </c>
      <c r="AH133" s="11">
        <f t="shared" si="487"/>
        <v>293645.66666666663</v>
      </c>
      <c r="AI133" s="11">
        <f t="shared" si="487"/>
        <v>320812.33333333331</v>
      </c>
      <c r="AJ133" s="11">
        <f t="shared" si="487"/>
        <v>349306.08333333331</v>
      </c>
      <c r="AK133" s="11">
        <f t="shared" si="487"/>
        <v>379126.91666666663</v>
      </c>
      <c r="AL133" s="11">
        <f t="shared" si="487"/>
        <v>410274.83333333331</v>
      </c>
      <c r="AM133" s="11">
        <f t="shared" si="487"/>
        <v>442749.83333333331</v>
      </c>
      <c r="AN133" s="11">
        <f t="shared" si="487"/>
        <v>477120.66666666663</v>
      </c>
      <c r="AO133" s="11">
        <f t="shared" si="487"/>
        <v>513387.33333333331</v>
      </c>
      <c r="AP133" s="11">
        <f t="shared" si="487"/>
        <v>551549.83333333326</v>
      </c>
      <c r="AQ133" s="11">
        <f t="shared" si="487"/>
        <v>591608.16666666663</v>
      </c>
      <c r="AR133" s="11">
        <f t="shared" si="487"/>
        <v>633562.33333333326</v>
      </c>
      <c r="AS133" s="11">
        <f t="shared" si="487"/>
        <v>677412.33333333326</v>
      </c>
      <c r="AT133" s="11">
        <f t="shared" si="487"/>
        <v>723158.16666666663</v>
      </c>
      <c r="AU133" s="11">
        <f t="shared" si="487"/>
        <v>770799.83333333326</v>
      </c>
      <c r="AV133" s="11">
        <f t="shared" si="487"/>
        <v>820337.33333333326</v>
      </c>
      <c r="AW133" s="11">
        <f t="shared" si="487"/>
        <v>871770.66666666663</v>
      </c>
      <c r="AX133" s="11">
        <f t="shared" si="487"/>
        <v>925099.83333333326</v>
      </c>
      <c r="AY133" s="11">
        <f t="shared" si="487"/>
        <v>980324.83333333326</v>
      </c>
      <c r="AZ133" s="11">
        <f t="shared" si="487"/>
        <v>1036118.5833333333</v>
      </c>
      <c r="BA133" s="11">
        <f t="shared" si="487"/>
        <v>1092481.0833333333</v>
      </c>
      <c r="BB133" s="11">
        <f t="shared" si="487"/>
        <v>1149412.3333333333</v>
      </c>
      <c r="BC133" s="11">
        <f t="shared" si="487"/>
        <v>1120677.0249999999</v>
      </c>
      <c r="BD133" s="11">
        <f t="shared" si="487"/>
        <v>1091941.7166666666</v>
      </c>
      <c r="BE133" s="11">
        <f t="shared" si="487"/>
        <v>1063206.4083333332</v>
      </c>
      <c r="BF133" s="11">
        <f t="shared" si="487"/>
        <v>1034471.0999999999</v>
      </c>
      <c r="BG133" s="11">
        <f t="shared" si="487"/>
        <v>1005735.7916666665</v>
      </c>
      <c r="BH133" s="11">
        <f t="shared" si="487"/>
        <v>977000.48333333316</v>
      </c>
      <c r="BI133" s="11">
        <f t="shared" si="487"/>
        <v>948265.17499999981</v>
      </c>
      <c r="BJ133" s="11">
        <f t="shared" si="487"/>
        <v>919529.86666666646</v>
      </c>
      <c r="BK133" s="11">
        <f t="shared" si="487"/>
        <v>890794.55833333312</v>
      </c>
      <c r="BL133" s="11">
        <f t="shared" si="487"/>
        <v>862059.24999999977</v>
      </c>
      <c r="BM133" s="11">
        <f t="shared" si="487"/>
        <v>833323.94166666642</v>
      </c>
      <c r="BN133" s="11">
        <f t="shared" si="487"/>
        <v>804588.63333333307</v>
      </c>
      <c r="BO133" s="11">
        <f t="shared" si="487"/>
        <v>775853.32499999972</v>
      </c>
      <c r="BP133" s="11">
        <f t="shared" si="487"/>
        <v>747118.01666666637</v>
      </c>
      <c r="BQ133" s="11">
        <f t="shared" si="487"/>
        <v>718382.70833333302</v>
      </c>
      <c r="BR133" s="11">
        <f t="shared" si="487"/>
        <v>689647.39999999967</v>
      </c>
      <c r="BS133" s="11">
        <f t="shared" si="487"/>
        <v>660912.09166666633</v>
      </c>
      <c r="BT133" s="11">
        <f t="shared" si="487"/>
        <v>632176.78333333298</v>
      </c>
      <c r="BU133" s="11">
        <f t="shared" si="487"/>
        <v>603441.47499999974</v>
      </c>
      <c r="BV133" s="11">
        <f t="shared" si="487"/>
        <v>574706.1666666664</v>
      </c>
      <c r="BW133" s="11">
        <f t="shared" si="487"/>
        <v>545970.85833333305</v>
      </c>
      <c r="BX133" s="11">
        <f t="shared" si="487"/>
        <v>517235.5499999997</v>
      </c>
      <c r="BY133" s="11">
        <f t="shared" ref="BY133:EJ133" si="488">BY130-BY132</f>
        <v>488500.24166666635</v>
      </c>
      <c r="BZ133" s="11">
        <f t="shared" si="488"/>
        <v>459764.933333333</v>
      </c>
      <c r="CA133" s="11">
        <f t="shared" si="488"/>
        <v>431029.62499999965</v>
      </c>
      <c r="CB133" s="11">
        <f t="shared" si="488"/>
        <v>402294.3166666663</v>
      </c>
      <c r="CC133" s="11">
        <f t="shared" si="488"/>
        <v>373559.00833333295</v>
      </c>
      <c r="CD133" s="11">
        <f t="shared" si="488"/>
        <v>344823.6999999996</v>
      </c>
      <c r="CE133" s="11">
        <f t="shared" si="488"/>
        <v>316088.39166666626</v>
      </c>
      <c r="CF133" s="11">
        <f t="shared" si="488"/>
        <v>287353.08333333291</v>
      </c>
      <c r="CG133" s="11">
        <f t="shared" si="488"/>
        <v>258617.77499999956</v>
      </c>
      <c r="CH133" s="11">
        <f t="shared" si="488"/>
        <v>229882.46666666621</v>
      </c>
      <c r="CI133" s="11">
        <f t="shared" si="488"/>
        <v>201147.15833333286</v>
      </c>
      <c r="CJ133" s="11">
        <f t="shared" si="488"/>
        <v>172411.84999999951</v>
      </c>
      <c r="CK133" s="11">
        <f t="shared" si="488"/>
        <v>143676.54166666616</v>
      </c>
      <c r="CL133" s="11">
        <f t="shared" si="488"/>
        <v>114941.23333333281</v>
      </c>
      <c r="CM133" s="11">
        <f t="shared" si="488"/>
        <v>86205.924999999581</v>
      </c>
      <c r="CN133" s="11">
        <f t="shared" si="488"/>
        <v>57470.616666666232</v>
      </c>
      <c r="CO133" s="11">
        <f t="shared" si="488"/>
        <v>28735.308333332883</v>
      </c>
      <c r="CP133" s="11">
        <f t="shared" si="488"/>
        <v>0</v>
      </c>
      <c r="CQ133" s="11">
        <f t="shared" si="488"/>
        <v>0</v>
      </c>
      <c r="CR133" s="11">
        <f t="shared" si="488"/>
        <v>0</v>
      </c>
      <c r="CS133" s="11">
        <f t="shared" si="488"/>
        <v>0</v>
      </c>
      <c r="CT133" s="11">
        <f t="shared" si="488"/>
        <v>0</v>
      </c>
      <c r="CU133" s="11">
        <f t="shared" si="488"/>
        <v>0</v>
      </c>
      <c r="CV133" s="11">
        <f t="shared" si="488"/>
        <v>0</v>
      </c>
      <c r="CW133" s="11">
        <f t="shared" si="488"/>
        <v>0</v>
      </c>
      <c r="CX133" s="11">
        <f t="shared" si="488"/>
        <v>0</v>
      </c>
      <c r="CY133" s="11">
        <f t="shared" si="488"/>
        <v>0</v>
      </c>
      <c r="CZ133" s="11">
        <f t="shared" si="488"/>
        <v>0</v>
      </c>
      <c r="DA133" s="11">
        <f t="shared" si="488"/>
        <v>0</v>
      </c>
      <c r="DB133" s="11">
        <f t="shared" si="488"/>
        <v>0</v>
      </c>
      <c r="DC133" s="11">
        <f t="shared" si="488"/>
        <v>0</v>
      </c>
      <c r="DD133" s="11">
        <f t="shared" si="488"/>
        <v>0</v>
      </c>
      <c r="DE133" s="11">
        <f t="shared" si="488"/>
        <v>0</v>
      </c>
      <c r="DF133" s="11">
        <f t="shared" si="488"/>
        <v>0</v>
      </c>
      <c r="DG133" s="11">
        <f t="shared" si="488"/>
        <v>0</v>
      </c>
      <c r="DH133" s="11">
        <f t="shared" si="488"/>
        <v>0</v>
      </c>
      <c r="DI133" s="11">
        <f t="shared" si="488"/>
        <v>0</v>
      </c>
      <c r="DJ133" s="11">
        <f t="shared" si="488"/>
        <v>0</v>
      </c>
      <c r="DK133" s="11">
        <f t="shared" si="488"/>
        <v>0</v>
      </c>
      <c r="DL133" s="11">
        <f t="shared" si="488"/>
        <v>0</v>
      </c>
      <c r="DM133" s="11">
        <f t="shared" si="488"/>
        <v>0</v>
      </c>
      <c r="DN133" s="11">
        <f t="shared" si="488"/>
        <v>0</v>
      </c>
      <c r="DO133" s="11">
        <f t="shared" si="488"/>
        <v>0</v>
      </c>
      <c r="DP133" s="11">
        <f t="shared" si="488"/>
        <v>0</v>
      </c>
      <c r="DQ133" s="11">
        <f t="shared" si="488"/>
        <v>0</v>
      </c>
      <c r="DR133" s="11">
        <f t="shared" si="488"/>
        <v>0</v>
      </c>
      <c r="DS133" s="11">
        <f t="shared" si="488"/>
        <v>0</v>
      </c>
      <c r="DT133" s="11">
        <f t="shared" si="488"/>
        <v>0</v>
      </c>
      <c r="DU133" s="11">
        <f t="shared" si="488"/>
        <v>0</v>
      </c>
      <c r="DV133" s="11">
        <f t="shared" si="488"/>
        <v>0</v>
      </c>
      <c r="DW133" s="11">
        <f t="shared" si="488"/>
        <v>0</v>
      </c>
      <c r="DX133" s="11">
        <f t="shared" si="488"/>
        <v>0</v>
      </c>
      <c r="DY133" s="11">
        <f t="shared" si="488"/>
        <v>0</v>
      </c>
      <c r="DZ133" s="11">
        <f t="shared" si="488"/>
        <v>0</v>
      </c>
      <c r="EA133" s="11">
        <f t="shared" si="488"/>
        <v>0</v>
      </c>
      <c r="EB133" s="11">
        <f t="shared" si="488"/>
        <v>0</v>
      </c>
      <c r="EC133" s="11">
        <f t="shared" si="488"/>
        <v>0</v>
      </c>
      <c r="ED133" s="11">
        <f t="shared" si="488"/>
        <v>0</v>
      </c>
      <c r="EE133" s="11">
        <f t="shared" si="488"/>
        <v>0</v>
      </c>
      <c r="EF133" s="11">
        <f t="shared" si="488"/>
        <v>0</v>
      </c>
      <c r="EG133" s="11">
        <f t="shared" si="488"/>
        <v>0</v>
      </c>
      <c r="EH133" s="11">
        <f t="shared" si="488"/>
        <v>0</v>
      </c>
      <c r="EI133" s="11">
        <f t="shared" si="488"/>
        <v>0</v>
      </c>
      <c r="EJ133" s="11">
        <f t="shared" si="488"/>
        <v>0</v>
      </c>
      <c r="EK133" s="11">
        <f t="shared" ref="EK133:FW133" si="489">EK130-EK132</f>
        <v>0</v>
      </c>
      <c r="EL133" s="11">
        <f t="shared" si="489"/>
        <v>0</v>
      </c>
      <c r="EM133" s="11">
        <f t="shared" si="489"/>
        <v>0</v>
      </c>
      <c r="EN133" s="11">
        <f t="shared" si="489"/>
        <v>0</v>
      </c>
      <c r="EO133" s="11">
        <f t="shared" si="489"/>
        <v>0</v>
      </c>
      <c r="EP133" s="11">
        <f t="shared" si="489"/>
        <v>0</v>
      </c>
      <c r="EQ133" s="11">
        <f t="shared" si="489"/>
        <v>0</v>
      </c>
      <c r="ER133" s="11">
        <f t="shared" si="489"/>
        <v>0</v>
      </c>
      <c r="ES133" s="11">
        <f t="shared" si="489"/>
        <v>0</v>
      </c>
      <c r="ET133" s="11">
        <f t="shared" si="489"/>
        <v>0</v>
      </c>
      <c r="EU133" s="11">
        <f t="shared" si="489"/>
        <v>0</v>
      </c>
      <c r="EV133" s="11">
        <f t="shared" si="489"/>
        <v>0</v>
      </c>
      <c r="EW133" s="11">
        <f t="shared" si="489"/>
        <v>0</v>
      </c>
      <c r="EX133" s="11">
        <f t="shared" si="489"/>
        <v>0</v>
      </c>
      <c r="EY133" s="11">
        <f t="shared" si="489"/>
        <v>0</v>
      </c>
      <c r="EZ133" s="11">
        <f t="shared" si="489"/>
        <v>0</v>
      </c>
      <c r="FA133" s="11">
        <f t="shared" si="489"/>
        <v>0</v>
      </c>
      <c r="FB133" s="11">
        <f t="shared" si="489"/>
        <v>0</v>
      </c>
      <c r="FC133" s="11">
        <f t="shared" si="489"/>
        <v>0</v>
      </c>
      <c r="FD133" s="11">
        <f t="shared" si="489"/>
        <v>0</v>
      </c>
      <c r="FE133" s="11">
        <f t="shared" si="489"/>
        <v>0</v>
      </c>
      <c r="FF133" s="11">
        <f t="shared" si="489"/>
        <v>0</v>
      </c>
      <c r="FG133" s="11">
        <f t="shared" si="489"/>
        <v>0</v>
      </c>
      <c r="FH133" s="11">
        <f t="shared" si="489"/>
        <v>0</v>
      </c>
      <c r="FI133" s="11">
        <f t="shared" si="489"/>
        <v>0</v>
      </c>
      <c r="FJ133" s="11">
        <f t="shared" si="489"/>
        <v>0</v>
      </c>
      <c r="FK133" s="11">
        <f t="shared" si="489"/>
        <v>0</v>
      </c>
      <c r="FL133" s="11">
        <f t="shared" si="489"/>
        <v>0</v>
      </c>
      <c r="FM133" s="11">
        <f t="shared" si="489"/>
        <v>0</v>
      </c>
      <c r="FN133" s="11">
        <f t="shared" si="489"/>
        <v>0</v>
      </c>
      <c r="FO133" s="11">
        <f t="shared" si="489"/>
        <v>0</v>
      </c>
      <c r="FP133" s="11">
        <f t="shared" si="489"/>
        <v>0</v>
      </c>
      <c r="FQ133" s="11">
        <f t="shared" si="489"/>
        <v>0</v>
      </c>
      <c r="FR133" s="11">
        <f t="shared" si="489"/>
        <v>0</v>
      </c>
      <c r="FS133" s="11">
        <f t="shared" si="489"/>
        <v>0</v>
      </c>
      <c r="FT133" s="11">
        <f t="shared" si="489"/>
        <v>0</v>
      </c>
      <c r="FU133" s="11">
        <f t="shared" si="489"/>
        <v>0</v>
      </c>
      <c r="FV133" s="11">
        <f t="shared" si="489"/>
        <v>0</v>
      </c>
      <c r="FW133" s="11">
        <f t="shared" si="489"/>
        <v>0</v>
      </c>
    </row>
    <row r="136" spans="1:179" x14ac:dyDescent="0.35">
      <c r="A136" s="3" t="s">
        <v>149</v>
      </c>
    </row>
    <row r="137" spans="1:179" x14ac:dyDescent="0.35">
      <c r="C137" s="5" t="s">
        <v>150</v>
      </c>
      <c r="H137" s="31">
        <f>Assumptions!G47</f>
        <v>0.2</v>
      </c>
      <c r="L137" s="7">
        <f>$H$137</f>
        <v>0.2</v>
      </c>
      <c r="M137" s="7">
        <f t="shared" ref="M137:BX137" si="490">$H$137</f>
        <v>0.2</v>
      </c>
      <c r="N137" s="7">
        <f t="shared" si="490"/>
        <v>0.2</v>
      </c>
      <c r="O137" s="7">
        <f t="shared" si="490"/>
        <v>0.2</v>
      </c>
      <c r="P137" s="7">
        <f t="shared" si="490"/>
        <v>0.2</v>
      </c>
      <c r="Q137" s="7">
        <f t="shared" si="490"/>
        <v>0.2</v>
      </c>
      <c r="R137" s="7">
        <f t="shared" si="490"/>
        <v>0.2</v>
      </c>
      <c r="S137" s="7">
        <f t="shared" si="490"/>
        <v>0.2</v>
      </c>
      <c r="T137" s="7">
        <f t="shared" si="490"/>
        <v>0.2</v>
      </c>
      <c r="U137" s="7">
        <f t="shared" si="490"/>
        <v>0.2</v>
      </c>
      <c r="V137" s="7">
        <f t="shared" si="490"/>
        <v>0.2</v>
      </c>
      <c r="W137" s="7">
        <f t="shared" si="490"/>
        <v>0.2</v>
      </c>
      <c r="X137" s="7">
        <f t="shared" si="490"/>
        <v>0.2</v>
      </c>
      <c r="Y137" s="7">
        <f t="shared" si="490"/>
        <v>0.2</v>
      </c>
      <c r="Z137" s="7">
        <f t="shared" si="490"/>
        <v>0.2</v>
      </c>
      <c r="AA137" s="7">
        <f t="shared" si="490"/>
        <v>0.2</v>
      </c>
      <c r="AB137" s="7">
        <f t="shared" si="490"/>
        <v>0.2</v>
      </c>
      <c r="AC137" s="7">
        <f t="shared" si="490"/>
        <v>0.2</v>
      </c>
      <c r="AD137" s="7">
        <f t="shared" si="490"/>
        <v>0.2</v>
      </c>
      <c r="AE137" s="7">
        <f t="shared" si="490"/>
        <v>0.2</v>
      </c>
      <c r="AF137" s="7">
        <f t="shared" si="490"/>
        <v>0.2</v>
      </c>
      <c r="AG137" s="7">
        <f t="shared" si="490"/>
        <v>0.2</v>
      </c>
      <c r="AH137" s="7">
        <f t="shared" si="490"/>
        <v>0.2</v>
      </c>
      <c r="AI137" s="7">
        <f t="shared" si="490"/>
        <v>0.2</v>
      </c>
      <c r="AJ137" s="7">
        <f t="shared" si="490"/>
        <v>0.2</v>
      </c>
      <c r="AK137" s="7">
        <f t="shared" si="490"/>
        <v>0.2</v>
      </c>
      <c r="AL137" s="7">
        <f t="shared" si="490"/>
        <v>0.2</v>
      </c>
      <c r="AM137" s="7">
        <f t="shared" si="490"/>
        <v>0.2</v>
      </c>
      <c r="AN137" s="7">
        <f t="shared" si="490"/>
        <v>0.2</v>
      </c>
      <c r="AO137" s="7">
        <f t="shared" si="490"/>
        <v>0.2</v>
      </c>
      <c r="AP137" s="7">
        <f t="shared" si="490"/>
        <v>0.2</v>
      </c>
      <c r="AQ137" s="7">
        <f t="shared" si="490"/>
        <v>0.2</v>
      </c>
      <c r="AR137" s="7">
        <f t="shared" si="490"/>
        <v>0.2</v>
      </c>
      <c r="AS137" s="7">
        <f t="shared" si="490"/>
        <v>0.2</v>
      </c>
      <c r="AT137" s="7">
        <f t="shared" si="490"/>
        <v>0.2</v>
      </c>
      <c r="AU137" s="7">
        <f t="shared" si="490"/>
        <v>0.2</v>
      </c>
      <c r="AV137" s="7">
        <f t="shared" si="490"/>
        <v>0.2</v>
      </c>
      <c r="AW137" s="7">
        <f t="shared" si="490"/>
        <v>0.2</v>
      </c>
      <c r="AX137" s="7">
        <f t="shared" si="490"/>
        <v>0.2</v>
      </c>
      <c r="AY137" s="7">
        <f t="shared" si="490"/>
        <v>0.2</v>
      </c>
      <c r="AZ137" s="7">
        <f t="shared" si="490"/>
        <v>0.2</v>
      </c>
      <c r="BA137" s="7">
        <f t="shared" si="490"/>
        <v>0.2</v>
      </c>
      <c r="BB137" s="7">
        <f t="shared" si="490"/>
        <v>0.2</v>
      </c>
      <c r="BC137" s="7">
        <f t="shared" si="490"/>
        <v>0.2</v>
      </c>
      <c r="BD137" s="7">
        <f t="shared" si="490"/>
        <v>0.2</v>
      </c>
      <c r="BE137" s="7">
        <f t="shared" si="490"/>
        <v>0.2</v>
      </c>
      <c r="BF137" s="7">
        <f t="shared" si="490"/>
        <v>0.2</v>
      </c>
      <c r="BG137" s="7">
        <f t="shared" si="490"/>
        <v>0.2</v>
      </c>
      <c r="BH137" s="7">
        <f t="shared" si="490"/>
        <v>0.2</v>
      </c>
      <c r="BI137" s="7">
        <f t="shared" si="490"/>
        <v>0.2</v>
      </c>
      <c r="BJ137" s="7">
        <f t="shared" si="490"/>
        <v>0.2</v>
      </c>
      <c r="BK137" s="7">
        <f t="shared" si="490"/>
        <v>0.2</v>
      </c>
      <c r="BL137" s="7">
        <f t="shared" si="490"/>
        <v>0.2</v>
      </c>
      <c r="BM137" s="7">
        <f t="shared" si="490"/>
        <v>0.2</v>
      </c>
      <c r="BN137" s="7">
        <f t="shared" si="490"/>
        <v>0.2</v>
      </c>
      <c r="BO137" s="7">
        <f t="shared" si="490"/>
        <v>0.2</v>
      </c>
      <c r="BP137" s="7">
        <f t="shared" si="490"/>
        <v>0.2</v>
      </c>
      <c r="BQ137" s="7">
        <f t="shared" si="490"/>
        <v>0.2</v>
      </c>
      <c r="BR137" s="7">
        <f t="shared" si="490"/>
        <v>0.2</v>
      </c>
      <c r="BS137" s="7">
        <f t="shared" si="490"/>
        <v>0.2</v>
      </c>
      <c r="BT137" s="7">
        <f t="shared" si="490"/>
        <v>0.2</v>
      </c>
      <c r="BU137" s="7">
        <f t="shared" si="490"/>
        <v>0.2</v>
      </c>
      <c r="BV137" s="7">
        <f t="shared" si="490"/>
        <v>0.2</v>
      </c>
      <c r="BW137" s="7">
        <f t="shared" si="490"/>
        <v>0.2</v>
      </c>
      <c r="BX137" s="7">
        <f t="shared" si="490"/>
        <v>0.2</v>
      </c>
      <c r="BY137" s="7">
        <f t="shared" ref="BY137:EJ137" si="491">$H$137</f>
        <v>0.2</v>
      </c>
      <c r="BZ137" s="7">
        <f t="shared" si="491"/>
        <v>0.2</v>
      </c>
      <c r="CA137" s="7">
        <f t="shared" si="491"/>
        <v>0.2</v>
      </c>
      <c r="CB137" s="7">
        <f t="shared" si="491"/>
        <v>0.2</v>
      </c>
      <c r="CC137" s="7">
        <f t="shared" si="491"/>
        <v>0.2</v>
      </c>
      <c r="CD137" s="7">
        <f t="shared" si="491"/>
        <v>0.2</v>
      </c>
      <c r="CE137" s="7">
        <f t="shared" si="491"/>
        <v>0.2</v>
      </c>
      <c r="CF137" s="7">
        <f t="shared" si="491"/>
        <v>0.2</v>
      </c>
      <c r="CG137" s="7">
        <f t="shared" si="491"/>
        <v>0.2</v>
      </c>
      <c r="CH137" s="7">
        <f t="shared" si="491"/>
        <v>0.2</v>
      </c>
      <c r="CI137" s="7">
        <f t="shared" si="491"/>
        <v>0.2</v>
      </c>
      <c r="CJ137" s="7">
        <f t="shared" si="491"/>
        <v>0.2</v>
      </c>
      <c r="CK137" s="7">
        <f t="shared" si="491"/>
        <v>0.2</v>
      </c>
      <c r="CL137" s="7">
        <f t="shared" si="491"/>
        <v>0.2</v>
      </c>
      <c r="CM137" s="7">
        <f t="shared" si="491"/>
        <v>0.2</v>
      </c>
      <c r="CN137" s="7">
        <f t="shared" si="491"/>
        <v>0.2</v>
      </c>
      <c r="CO137" s="7">
        <f t="shared" si="491"/>
        <v>0.2</v>
      </c>
      <c r="CP137" s="7">
        <f t="shared" si="491"/>
        <v>0.2</v>
      </c>
      <c r="CQ137" s="7">
        <f t="shared" si="491"/>
        <v>0.2</v>
      </c>
      <c r="CR137" s="7">
        <f t="shared" si="491"/>
        <v>0.2</v>
      </c>
      <c r="CS137" s="7">
        <f t="shared" si="491"/>
        <v>0.2</v>
      </c>
      <c r="CT137" s="7">
        <f t="shared" si="491"/>
        <v>0.2</v>
      </c>
      <c r="CU137" s="7">
        <f t="shared" si="491"/>
        <v>0.2</v>
      </c>
      <c r="CV137" s="7">
        <f t="shared" si="491"/>
        <v>0.2</v>
      </c>
      <c r="CW137" s="7">
        <f t="shared" si="491"/>
        <v>0.2</v>
      </c>
      <c r="CX137" s="7">
        <f t="shared" si="491"/>
        <v>0.2</v>
      </c>
      <c r="CY137" s="7">
        <f t="shared" si="491"/>
        <v>0.2</v>
      </c>
      <c r="CZ137" s="7">
        <f t="shared" si="491"/>
        <v>0.2</v>
      </c>
      <c r="DA137" s="7">
        <f t="shared" si="491"/>
        <v>0.2</v>
      </c>
      <c r="DB137" s="7">
        <f t="shared" si="491"/>
        <v>0.2</v>
      </c>
      <c r="DC137" s="7">
        <f t="shared" si="491"/>
        <v>0.2</v>
      </c>
      <c r="DD137" s="7">
        <f t="shared" si="491"/>
        <v>0.2</v>
      </c>
      <c r="DE137" s="7">
        <f t="shared" si="491"/>
        <v>0.2</v>
      </c>
      <c r="DF137" s="7">
        <f t="shared" si="491"/>
        <v>0.2</v>
      </c>
      <c r="DG137" s="7">
        <f t="shared" si="491"/>
        <v>0.2</v>
      </c>
      <c r="DH137" s="7">
        <f t="shared" si="491"/>
        <v>0.2</v>
      </c>
      <c r="DI137" s="7">
        <f t="shared" si="491"/>
        <v>0.2</v>
      </c>
      <c r="DJ137" s="7">
        <f t="shared" si="491"/>
        <v>0.2</v>
      </c>
      <c r="DK137" s="7">
        <f t="shared" si="491"/>
        <v>0.2</v>
      </c>
      <c r="DL137" s="7">
        <f t="shared" si="491"/>
        <v>0.2</v>
      </c>
      <c r="DM137" s="7">
        <f t="shared" si="491"/>
        <v>0.2</v>
      </c>
      <c r="DN137" s="7">
        <f t="shared" si="491"/>
        <v>0.2</v>
      </c>
      <c r="DO137" s="7">
        <f t="shared" si="491"/>
        <v>0.2</v>
      </c>
      <c r="DP137" s="7">
        <f t="shared" si="491"/>
        <v>0.2</v>
      </c>
      <c r="DQ137" s="7">
        <f t="shared" si="491"/>
        <v>0.2</v>
      </c>
      <c r="DR137" s="7">
        <f t="shared" si="491"/>
        <v>0.2</v>
      </c>
      <c r="DS137" s="7">
        <f t="shared" si="491"/>
        <v>0.2</v>
      </c>
      <c r="DT137" s="7">
        <f t="shared" si="491"/>
        <v>0.2</v>
      </c>
      <c r="DU137" s="7">
        <f t="shared" si="491"/>
        <v>0.2</v>
      </c>
      <c r="DV137" s="7">
        <f t="shared" si="491"/>
        <v>0.2</v>
      </c>
      <c r="DW137" s="7">
        <f t="shared" si="491"/>
        <v>0.2</v>
      </c>
      <c r="DX137" s="7">
        <f t="shared" si="491"/>
        <v>0.2</v>
      </c>
      <c r="DY137" s="7">
        <f t="shared" si="491"/>
        <v>0.2</v>
      </c>
      <c r="DZ137" s="7">
        <f t="shared" si="491"/>
        <v>0.2</v>
      </c>
      <c r="EA137" s="7">
        <f t="shared" si="491"/>
        <v>0.2</v>
      </c>
      <c r="EB137" s="7">
        <f t="shared" si="491"/>
        <v>0.2</v>
      </c>
      <c r="EC137" s="7">
        <f t="shared" si="491"/>
        <v>0.2</v>
      </c>
      <c r="ED137" s="7">
        <f t="shared" si="491"/>
        <v>0.2</v>
      </c>
      <c r="EE137" s="7">
        <f t="shared" si="491"/>
        <v>0.2</v>
      </c>
      <c r="EF137" s="7">
        <f t="shared" si="491"/>
        <v>0.2</v>
      </c>
      <c r="EG137" s="7">
        <f t="shared" si="491"/>
        <v>0.2</v>
      </c>
      <c r="EH137" s="7">
        <f t="shared" si="491"/>
        <v>0.2</v>
      </c>
      <c r="EI137" s="7">
        <f t="shared" si="491"/>
        <v>0.2</v>
      </c>
      <c r="EJ137" s="7">
        <f t="shared" si="491"/>
        <v>0.2</v>
      </c>
      <c r="EK137" s="7">
        <f t="shared" ref="EK137:FW137" si="492">$H$137</f>
        <v>0.2</v>
      </c>
      <c r="EL137" s="7">
        <f t="shared" si="492"/>
        <v>0.2</v>
      </c>
      <c r="EM137" s="7">
        <f t="shared" si="492"/>
        <v>0.2</v>
      </c>
      <c r="EN137" s="7">
        <f t="shared" si="492"/>
        <v>0.2</v>
      </c>
      <c r="EO137" s="7">
        <f t="shared" si="492"/>
        <v>0.2</v>
      </c>
      <c r="EP137" s="7">
        <f t="shared" si="492"/>
        <v>0.2</v>
      </c>
      <c r="EQ137" s="7">
        <f t="shared" si="492"/>
        <v>0.2</v>
      </c>
      <c r="ER137" s="7">
        <f t="shared" si="492"/>
        <v>0.2</v>
      </c>
      <c r="ES137" s="7">
        <f t="shared" si="492"/>
        <v>0.2</v>
      </c>
      <c r="ET137" s="7">
        <f t="shared" si="492"/>
        <v>0.2</v>
      </c>
      <c r="EU137" s="7">
        <f t="shared" si="492"/>
        <v>0.2</v>
      </c>
      <c r="EV137" s="7">
        <f t="shared" si="492"/>
        <v>0.2</v>
      </c>
      <c r="EW137" s="7">
        <f t="shared" si="492"/>
        <v>0.2</v>
      </c>
      <c r="EX137" s="7">
        <f t="shared" si="492"/>
        <v>0.2</v>
      </c>
      <c r="EY137" s="7">
        <f t="shared" si="492"/>
        <v>0.2</v>
      </c>
      <c r="EZ137" s="7">
        <f t="shared" si="492"/>
        <v>0.2</v>
      </c>
      <c r="FA137" s="7">
        <f t="shared" si="492"/>
        <v>0.2</v>
      </c>
      <c r="FB137" s="7">
        <f t="shared" si="492"/>
        <v>0.2</v>
      </c>
      <c r="FC137" s="7">
        <f t="shared" si="492"/>
        <v>0.2</v>
      </c>
      <c r="FD137" s="7">
        <f t="shared" si="492"/>
        <v>0.2</v>
      </c>
      <c r="FE137" s="7">
        <f t="shared" si="492"/>
        <v>0.2</v>
      </c>
      <c r="FF137" s="7">
        <f t="shared" si="492"/>
        <v>0.2</v>
      </c>
      <c r="FG137" s="7">
        <f t="shared" si="492"/>
        <v>0.2</v>
      </c>
      <c r="FH137" s="7">
        <f t="shared" si="492"/>
        <v>0.2</v>
      </c>
      <c r="FI137" s="7">
        <f t="shared" si="492"/>
        <v>0.2</v>
      </c>
      <c r="FJ137" s="7">
        <f t="shared" si="492"/>
        <v>0.2</v>
      </c>
      <c r="FK137" s="7">
        <f t="shared" si="492"/>
        <v>0.2</v>
      </c>
      <c r="FL137" s="7">
        <f t="shared" si="492"/>
        <v>0.2</v>
      </c>
      <c r="FM137" s="7">
        <f t="shared" si="492"/>
        <v>0.2</v>
      </c>
      <c r="FN137" s="7">
        <f t="shared" si="492"/>
        <v>0.2</v>
      </c>
      <c r="FO137" s="7">
        <f t="shared" si="492"/>
        <v>0.2</v>
      </c>
      <c r="FP137" s="7">
        <f t="shared" si="492"/>
        <v>0.2</v>
      </c>
      <c r="FQ137" s="7">
        <f t="shared" si="492"/>
        <v>0.2</v>
      </c>
      <c r="FR137" s="7">
        <f t="shared" si="492"/>
        <v>0.2</v>
      </c>
      <c r="FS137" s="7">
        <f t="shared" si="492"/>
        <v>0.2</v>
      </c>
      <c r="FT137" s="7">
        <f t="shared" si="492"/>
        <v>0.2</v>
      </c>
      <c r="FU137" s="7">
        <f t="shared" si="492"/>
        <v>0.2</v>
      </c>
      <c r="FV137" s="7">
        <f t="shared" si="492"/>
        <v>0.2</v>
      </c>
      <c r="FW137" s="7">
        <f t="shared" si="492"/>
        <v>0.2</v>
      </c>
    </row>
    <row r="139" spans="1:179" x14ac:dyDescent="0.35">
      <c r="C139" s="5" t="s">
        <v>96</v>
      </c>
      <c r="L139" s="11">
        <f>L44</f>
        <v>0</v>
      </c>
      <c r="M139" s="11">
        <f t="shared" ref="M139:BX139" si="493">M44</f>
        <v>0</v>
      </c>
      <c r="N139" s="11">
        <f t="shared" si="493"/>
        <v>0</v>
      </c>
      <c r="O139" s="11">
        <f t="shared" si="493"/>
        <v>0</v>
      </c>
      <c r="P139" s="11">
        <f t="shared" si="493"/>
        <v>0</v>
      </c>
      <c r="Q139" s="11">
        <f t="shared" si="493"/>
        <v>0</v>
      </c>
      <c r="R139" s="11">
        <f t="shared" si="493"/>
        <v>0</v>
      </c>
      <c r="S139" s="11">
        <f t="shared" si="493"/>
        <v>0</v>
      </c>
      <c r="T139" s="11">
        <f t="shared" si="493"/>
        <v>0</v>
      </c>
      <c r="U139" s="11">
        <f t="shared" si="493"/>
        <v>0</v>
      </c>
      <c r="V139" s="11">
        <f t="shared" si="493"/>
        <v>0</v>
      </c>
      <c r="W139" s="11">
        <f t="shared" si="493"/>
        <v>0</v>
      </c>
      <c r="X139" s="11">
        <f t="shared" si="493"/>
        <v>0</v>
      </c>
      <c r="Y139" s="11">
        <f t="shared" si="493"/>
        <v>0</v>
      </c>
      <c r="Z139" s="11">
        <f t="shared" si="493"/>
        <v>0</v>
      </c>
      <c r="AA139" s="11">
        <f t="shared" si="493"/>
        <v>0</v>
      </c>
      <c r="AB139" s="11">
        <f t="shared" si="493"/>
        <v>0</v>
      </c>
      <c r="AC139" s="11">
        <f t="shared" si="493"/>
        <v>0</v>
      </c>
      <c r="AD139" s="11">
        <f t="shared" si="493"/>
        <v>0</v>
      </c>
      <c r="AE139" s="11">
        <f t="shared" si="493"/>
        <v>0</v>
      </c>
      <c r="AF139" s="11">
        <f t="shared" si="493"/>
        <v>0</v>
      </c>
      <c r="AG139" s="11">
        <f t="shared" si="493"/>
        <v>0</v>
      </c>
      <c r="AH139" s="11">
        <f t="shared" si="493"/>
        <v>0</v>
      </c>
      <c r="AI139" s="11">
        <f t="shared" si="493"/>
        <v>0</v>
      </c>
      <c r="AJ139" s="11">
        <f t="shared" si="493"/>
        <v>0</v>
      </c>
      <c r="AK139" s="11">
        <f t="shared" si="493"/>
        <v>0</v>
      </c>
      <c r="AL139" s="11">
        <f t="shared" si="493"/>
        <v>0</v>
      </c>
      <c r="AM139" s="11">
        <f t="shared" si="493"/>
        <v>0</v>
      </c>
      <c r="AN139" s="11">
        <f t="shared" si="493"/>
        <v>0</v>
      </c>
      <c r="AO139" s="11">
        <f t="shared" si="493"/>
        <v>0</v>
      </c>
      <c r="AP139" s="11">
        <f t="shared" si="493"/>
        <v>0</v>
      </c>
      <c r="AQ139" s="11">
        <f t="shared" si="493"/>
        <v>0</v>
      </c>
      <c r="AR139" s="11">
        <f t="shared" si="493"/>
        <v>0</v>
      </c>
      <c r="AS139" s="11">
        <f t="shared" si="493"/>
        <v>0</v>
      </c>
      <c r="AT139" s="11">
        <f t="shared" si="493"/>
        <v>0</v>
      </c>
      <c r="AU139" s="11">
        <f t="shared" si="493"/>
        <v>0</v>
      </c>
      <c r="AV139" s="11">
        <f t="shared" si="493"/>
        <v>0</v>
      </c>
      <c r="AW139" s="11">
        <f t="shared" si="493"/>
        <v>0</v>
      </c>
      <c r="AX139" s="11">
        <f t="shared" si="493"/>
        <v>0</v>
      </c>
      <c r="AY139" s="11">
        <f t="shared" si="493"/>
        <v>0</v>
      </c>
      <c r="AZ139" s="11">
        <f t="shared" si="493"/>
        <v>0</v>
      </c>
      <c r="BA139" s="11">
        <f t="shared" si="493"/>
        <v>0</v>
      </c>
      <c r="BB139" s="11">
        <f t="shared" si="493"/>
        <v>0</v>
      </c>
      <c r="BC139" s="11">
        <f t="shared" si="493"/>
        <v>1066240.9144885933</v>
      </c>
      <c r="BD139" s="11">
        <f t="shared" si="493"/>
        <v>1068896.578678393</v>
      </c>
      <c r="BE139" s="11">
        <f t="shared" si="493"/>
        <v>1071558.857276056</v>
      </c>
      <c r="BF139" s="11">
        <f t="shared" si="493"/>
        <v>1074227.7667559509</v>
      </c>
      <c r="BG139" s="11">
        <f t="shared" si="493"/>
        <v>1166645.2672696025</v>
      </c>
      <c r="BH139" s="11">
        <f t="shared" si="493"/>
        <v>1169551.0065039415</v>
      </c>
      <c r="BI139" s="11">
        <f t="shared" si="493"/>
        <v>1172463.9830028848</v>
      </c>
      <c r="BJ139" s="11">
        <f t="shared" si="493"/>
        <v>1175675.0435202648</v>
      </c>
      <c r="BK139" s="11">
        <f t="shared" si="493"/>
        <v>1269579.1212036987</v>
      </c>
      <c r="BL139" s="11">
        <f t="shared" si="493"/>
        <v>1273056.1537171807</v>
      </c>
      <c r="BM139" s="11">
        <f t="shared" si="493"/>
        <v>1276542.708878679</v>
      </c>
      <c r="BN139" s="11">
        <f t="shared" si="493"/>
        <v>1280038.8127681403</v>
      </c>
      <c r="BO139" s="11">
        <f t="shared" si="493"/>
        <v>1375226.2409324348</v>
      </c>
      <c r="BP139" s="11">
        <f t="shared" si="493"/>
        <v>1378992.6122229316</v>
      </c>
      <c r="BQ139" s="11">
        <f t="shared" si="493"/>
        <v>1382769.2985817972</v>
      </c>
      <c r="BR139" s="11">
        <f t="shared" si="493"/>
        <v>1386556.3282592036</v>
      </c>
      <c r="BS139" s="11">
        <f t="shared" si="493"/>
        <v>1390353.7295826913</v>
      </c>
      <c r="BT139" s="11">
        <f t="shared" si="493"/>
        <v>1394161.5309573833</v>
      </c>
      <c r="BU139" s="11">
        <f t="shared" si="493"/>
        <v>1397979.7608661964</v>
      </c>
      <c r="BV139" s="11">
        <f t="shared" si="493"/>
        <v>1401808.447870054</v>
      </c>
      <c r="BW139" s="11">
        <f t="shared" si="493"/>
        <v>1405647.6206081002</v>
      </c>
      <c r="BX139" s="11">
        <f t="shared" si="493"/>
        <v>1409497.3077979141</v>
      </c>
      <c r="BY139" s="11">
        <f t="shared" ref="BY139:EJ139" si="494">BY44</f>
        <v>1413357.5382357242</v>
      </c>
      <c r="BZ139" s="11">
        <f t="shared" si="494"/>
        <v>1418628.0741971293</v>
      </c>
      <c r="CA139" s="11">
        <f t="shared" si="494"/>
        <v>1423918.2644558859</v>
      </c>
      <c r="CB139" s="11">
        <f t="shared" si="494"/>
        <v>1429228.1823046173</v>
      </c>
      <c r="CC139" s="11">
        <f t="shared" si="494"/>
        <v>1434557.9013092599</v>
      </c>
      <c r="CD139" s="11">
        <f t="shared" si="494"/>
        <v>1439907.4953100863</v>
      </c>
      <c r="CE139" s="11">
        <f t="shared" si="494"/>
        <v>1445277.0384227242</v>
      </c>
      <c r="CF139" s="11">
        <f t="shared" si="494"/>
        <v>1450666.6050391863</v>
      </c>
      <c r="CG139" s="11">
        <f t="shared" si="494"/>
        <v>1456076.2698288988</v>
      </c>
      <c r="CH139" s="11">
        <f t="shared" si="494"/>
        <v>1461506.1077397375</v>
      </c>
      <c r="CI139" s="11">
        <f t="shared" si="494"/>
        <v>1466956.1939990651</v>
      </c>
      <c r="CJ139" s="11">
        <f t="shared" si="494"/>
        <v>1472426.6041147739</v>
      </c>
      <c r="CK139" s="11">
        <f t="shared" si="494"/>
        <v>1477917.4138763321</v>
      </c>
      <c r="CL139" s="11">
        <f t="shared" si="494"/>
        <v>1483428.6993558332</v>
      </c>
      <c r="CM139" s="11">
        <f t="shared" si="494"/>
        <v>1488960.5369090508</v>
      </c>
      <c r="CN139" s="11">
        <f t="shared" si="494"/>
        <v>1494513.0031764957</v>
      </c>
      <c r="CO139" s="11">
        <f t="shared" si="494"/>
        <v>1500086.1750844771</v>
      </c>
      <c r="CP139" s="11">
        <f t="shared" si="494"/>
        <v>1506791.4703467118</v>
      </c>
      <c r="CQ139" s="11">
        <f t="shared" si="494"/>
        <v>1513526.7378767407</v>
      </c>
      <c r="CR139" s="11">
        <f t="shared" si="494"/>
        <v>1520292.1116488036</v>
      </c>
      <c r="CS139" s="11">
        <f t="shared" si="494"/>
        <v>1527087.7262359972</v>
      </c>
      <c r="CT139" s="11">
        <f t="shared" si="494"/>
        <v>1533913.7168129522</v>
      </c>
      <c r="CU139" s="11">
        <f t="shared" si="494"/>
        <v>1540770.2191585214</v>
      </c>
      <c r="CV139" s="11">
        <f t="shared" si="494"/>
        <v>1547657.3696584813</v>
      </c>
      <c r="CW139" s="11">
        <f t="shared" si="494"/>
        <v>1554575.3053082447</v>
      </c>
      <c r="CX139" s="11">
        <f t="shared" si="494"/>
        <v>1561524.1637155849</v>
      </c>
      <c r="CY139" s="11">
        <f t="shared" si="494"/>
        <v>1568504.0831033746</v>
      </c>
      <c r="CZ139" s="11">
        <f t="shared" si="494"/>
        <v>1575515.202312334</v>
      </c>
      <c r="DA139" s="11">
        <f t="shared" si="494"/>
        <v>1582557.6608037928</v>
      </c>
      <c r="DB139" s="11">
        <f t="shared" si="494"/>
        <v>1589631.5986624649</v>
      </c>
      <c r="DC139" s="11">
        <f t="shared" si="494"/>
        <v>1596737.1565992348</v>
      </c>
      <c r="DD139" s="11">
        <f t="shared" si="494"/>
        <v>1603874.4759539557</v>
      </c>
      <c r="DE139" s="11">
        <f t="shared" si="494"/>
        <v>1611043.6986982608</v>
      </c>
      <c r="DF139" s="11">
        <f t="shared" si="494"/>
        <v>1618244.9674383895</v>
      </c>
      <c r="DG139" s="11">
        <f t="shared" si="494"/>
        <v>1625478.4254180214</v>
      </c>
      <c r="DH139" s="11">
        <f t="shared" si="494"/>
        <v>1632744.2165211267</v>
      </c>
      <c r="DI139" s="11">
        <f t="shared" si="494"/>
        <v>1640042.4852748297</v>
      </c>
      <c r="DJ139" s="11">
        <f t="shared" si="494"/>
        <v>1647373.3768522802</v>
      </c>
      <c r="DK139" s="11">
        <f t="shared" si="494"/>
        <v>1654737.0370755452</v>
      </c>
      <c r="DL139" s="11">
        <f t="shared" si="494"/>
        <v>1662133.6124185068</v>
      </c>
      <c r="DM139" s="11">
        <f t="shared" si="494"/>
        <v>1669563.2500097763</v>
      </c>
      <c r="DN139" s="11">
        <f t="shared" si="494"/>
        <v>1677026.0976356212</v>
      </c>
      <c r="DO139" s="11">
        <f t="shared" si="494"/>
        <v>1684522.3037429047</v>
      </c>
      <c r="DP139" s="11">
        <f t="shared" si="494"/>
        <v>1692052.0174420397</v>
      </c>
      <c r="DQ139" s="11">
        <f t="shared" si="494"/>
        <v>1699615.3885099518</v>
      </c>
      <c r="DR139" s="11">
        <f t="shared" si="494"/>
        <v>1707212.5673930617</v>
      </c>
      <c r="DS139" s="11">
        <f t="shared" si="494"/>
        <v>1714843.7052102769</v>
      </c>
      <c r="DT139" s="11">
        <f t="shared" si="494"/>
        <v>1722508.9537559957</v>
      </c>
      <c r="DU139" s="11">
        <f t="shared" si="494"/>
        <v>1730208.4655031306</v>
      </c>
      <c r="DV139" s="11">
        <f t="shared" si="494"/>
        <v>1737942.393606137</v>
      </c>
      <c r="DW139" s="11">
        <f t="shared" si="494"/>
        <v>1745710.8919040619</v>
      </c>
      <c r="DX139" s="11">
        <f t="shared" si="494"/>
        <v>1753514.1149236038</v>
      </c>
      <c r="DY139" s="11">
        <f t="shared" si="494"/>
        <v>1761352.2178821869</v>
      </c>
      <c r="DZ139" s="11">
        <f t="shared" si="494"/>
        <v>1769225.3566910471</v>
      </c>
      <c r="EA139" s="11">
        <f t="shared" si="494"/>
        <v>1777133.6879583346</v>
      </c>
      <c r="EB139" s="11">
        <f t="shared" si="494"/>
        <v>1785077.3689922283</v>
      </c>
      <c r="EC139" s="11">
        <f t="shared" si="494"/>
        <v>1793056.557804066</v>
      </c>
      <c r="ED139" s="11">
        <f t="shared" si="494"/>
        <v>1801071.4131114858</v>
      </c>
      <c r="EE139" s="11">
        <f t="shared" si="494"/>
        <v>1809122.0943415842</v>
      </c>
      <c r="EF139" s="11">
        <f t="shared" si="494"/>
        <v>1817208.7616340886</v>
      </c>
      <c r="EG139" s="11">
        <f t="shared" si="494"/>
        <v>1825331.5758445389</v>
      </c>
      <c r="EH139" s="11">
        <f t="shared" si="494"/>
        <v>1833490.698547492</v>
      </c>
      <c r="EI139" s="11">
        <f t="shared" si="494"/>
        <v>1841686.2920397327</v>
      </c>
      <c r="EJ139" s="11">
        <f t="shared" si="494"/>
        <v>1849918.5193435019</v>
      </c>
      <c r="EK139" s="11">
        <f t="shared" ref="EK139:FW139" si="495">EK44</f>
        <v>1858187.5442097404</v>
      </c>
      <c r="EL139" s="11">
        <f t="shared" si="495"/>
        <v>1866493.5311213466</v>
      </c>
      <c r="EM139" s="11">
        <f t="shared" si="495"/>
        <v>1874836.6452964474</v>
      </c>
      <c r="EN139" s="11">
        <f t="shared" si="495"/>
        <v>1883217.0526916843</v>
      </c>
      <c r="EO139" s="11">
        <f t="shared" si="495"/>
        <v>1891634.9200055155</v>
      </c>
      <c r="EP139" s="11">
        <f t="shared" si="495"/>
        <v>1900090.4146815308</v>
      </c>
      <c r="EQ139" s="11">
        <f t="shared" si="495"/>
        <v>1908583.7049117833</v>
      </c>
      <c r="ER139" s="11">
        <f t="shared" si="495"/>
        <v>1917114.9596401346</v>
      </c>
      <c r="ES139" s="11">
        <f t="shared" si="495"/>
        <v>1925684.3485656143</v>
      </c>
      <c r="ET139" s="11">
        <f t="shared" si="495"/>
        <v>1934292.042145798</v>
      </c>
      <c r="EU139" s="11">
        <f t="shared" si="495"/>
        <v>1942938.2116001947</v>
      </c>
      <c r="EV139" s="11">
        <f t="shared" si="495"/>
        <v>1951623.0289136567</v>
      </c>
      <c r="EW139" s="11">
        <f t="shared" si="495"/>
        <v>1960346.666839795</v>
      </c>
      <c r="EX139" s="11">
        <f t="shared" si="495"/>
        <v>1969109.2989044224</v>
      </c>
      <c r="EY139" s="11">
        <f t="shared" si="495"/>
        <v>0</v>
      </c>
      <c r="EZ139" s="11">
        <f t="shared" si="495"/>
        <v>0</v>
      </c>
      <c r="FA139" s="11">
        <f t="shared" si="495"/>
        <v>0</v>
      </c>
      <c r="FB139" s="11">
        <f t="shared" si="495"/>
        <v>0</v>
      </c>
      <c r="FC139" s="11">
        <f t="shared" si="495"/>
        <v>0</v>
      </c>
      <c r="FD139" s="11">
        <f t="shared" si="495"/>
        <v>0</v>
      </c>
      <c r="FE139" s="11">
        <f t="shared" si="495"/>
        <v>0</v>
      </c>
      <c r="FF139" s="11">
        <f t="shared" si="495"/>
        <v>0</v>
      </c>
      <c r="FG139" s="11">
        <f t="shared" si="495"/>
        <v>0</v>
      </c>
      <c r="FH139" s="11">
        <f t="shared" si="495"/>
        <v>0</v>
      </c>
      <c r="FI139" s="11">
        <f t="shared" si="495"/>
        <v>0</v>
      </c>
      <c r="FJ139" s="11">
        <f t="shared" si="495"/>
        <v>0</v>
      </c>
      <c r="FK139" s="11">
        <f t="shared" si="495"/>
        <v>0</v>
      </c>
      <c r="FL139" s="11">
        <f t="shared" si="495"/>
        <v>0</v>
      </c>
      <c r="FM139" s="11">
        <f t="shared" si="495"/>
        <v>0</v>
      </c>
      <c r="FN139" s="11">
        <f t="shared" si="495"/>
        <v>0</v>
      </c>
      <c r="FO139" s="11">
        <f t="shared" si="495"/>
        <v>0</v>
      </c>
      <c r="FP139" s="11">
        <f t="shared" si="495"/>
        <v>0</v>
      </c>
      <c r="FQ139" s="11">
        <f t="shared" si="495"/>
        <v>0</v>
      </c>
      <c r="FR139" s="11">
        <f t="shared" si="495"/>
        <v>0</v>
      </c>
      <c r="FS139" s="11">
        <f t="shared" si="495"/>
        <v>0</v>
      </c>
      <c r="FT139" s="11">
        <f t="shared" si="495"/>
        <v>0</v>
      </c>
      <c r="FU139" s="11">
        <f t="shared" si="495"/>
        <v>0</v>
      </c>
      <c r="FV139" s="11">
        <f t="shared" si="495"/>
        <v>0</v>
      </c>
      <c r="FW139" s="11">
        <f t="shared" si="495"/>
        <v>0</v>
      </c>
    </row>
    <row r="140" spans="1:179" x14ac:dyDescent="0.35">
      <c r="C140" s="5" t="s">
        <v>151</v>
      </c>
      <c r="L140" s="11">
        <f>L60</f>
        <v>0</v>
      </c>
      <c r="M140" s="11">
        <f t="shared" ref="M140:BX140" si="496">M60</f>
        <v>0</v>
      </c>
      <c r="N140" s="11">
        <f t="shared" si="496"/>
        <v>0</v>
      </c>
      <c r="O140" s="11">
        <f t="shared" si="496"/>
        <v>0</v>
      </c>
      <c r="P140" s="11">
        <f t="shared" si="496"/>
        <v>0</v>
      </c>
      <c r="Q140" s="11">
        <f t="shared" si="496"/>
        <v>0</v>
      </c>
      <c r="R140" s="11">
        <f t="shared" si="496"/>
        <v>0</v>
      </c>
      <c r="S140" s="11">
        <f t="shared" si="496"/>
        <v>0</v>
      </c>
      <c r="T140" s="11">
        <f t="shared" si="496"/>
        <v>0</v>
      </c>
      <c r="U140" s="11">
        <f t="shared" si="496"/>
        <v>0</v>
      </c>
      <c r="V140" s="11">
        <f t="shared" si="496"/>
        <v>0</v>
      </c>
      <c r="W140" s="11">
        <f t="shared" si="496"/>
        <v>0</v>
      </c>
      <c r="X140" s="11">
        <f t="shared" si="496"/>
        <v>0</v>
      </c>
      <c r="Y140" s="11">
        <f t="shared" si="496"/>
        <v>0</v>
      </c>
      <c r="Z140" s="11">
        <f t="shared" si="496"/>
        <v>0</v>
      </c>
      <c r="AA140" s="11">
        <f t="shared" si="496"/>
        <v>0</v>
      </c>
      <c r="AB140" s="11">
        <f t="shared" si="496"/>
        <v>0</v>
      </c>
      <c r="AC140" s="11">
        <f t="shared" si="496"/>
        <v>0</v>
      </c>
      <c r="AD140" s="11">
        <f t="shared" si="496"/>
        <v>0</v>
      </c>
      <c r="AE140" s="11">
        <f t="shared" si="496"/>
        <v>0</v>
      </c>
      <c r="AF140" s="11">
        <f t="shared" si="496"/>
        <v>0</v>
      </c>
      <c r="AG140" s="11">
        <f t="shared" si="496"/>
        <v>0</v>
      </c>
      <c r="AH140" s="11">
        <f t="shared" si="496"/>
        <v>0</v>
      </c>
      <c r="AI140" s="11">
        <f t="shared" si="496"/>
        <v>0</v>
      </c>
      <c r="AJ140" s="11">
        <f t="shared" si="496"/>
        <v>0</v>
      </c>
      <c r="AK140" s="11">
        <f t="shared" si="496"/>
        <v>0</v>
      </c>
      <c r="AL140" s="11">
        <f t="shared" si="496"/>
        <v>0</v>
      </c>
      <c r="AM140" s="11">
        <f t="shared" si="496"/>
        <v>0</v>
      </c>
      <c r="AN140" s="11">
        <f t="shared" si="496"/>
        <v>0</v>
      </c>
      <c r="AO140" s="11">
        <f t="shared" si="496"/>
        <v>0</v>
      </c>
      <c r="AP140" s="11">
        <f t="shared" si="496"/>
        <v>0</v>
      </c>
      <c r="AQ140" s="11">
        <f t="shared" si="496"/>
        <v>0</v>
      </c>
      <c r="AR140" s="11">
        <f t="shared" si="496"/>
        <v>0</v>
      </c>
      <c r="AS140" s="11">
        <f t="shared" si="496"/>
        <v>0</v>
      </c>
      <c r="AT140" s="11">
        <f t="shared" si="496"/>
        <v>0</v>
      </c>
      <c r="AU140" s="11">
        <f t="shared" si="496"/>
        <v>0</v>
      </c>
      <c r="AV140" s="11">
        <f t="shared" si="496"/>
        <v>0</v>
      </c>
      <c r="AW140" s="11">
        <f t="shared" si="496"/>
        <v>0</v>
      </c>
      <c r="AX140" s="11">
        <f t="shared" si="496"/>
        <v>0</v>
      </c>
      <c r="AY140" s="11">
        <f t="shared" si="496"/>
        <v>0</v>
      </c>
      <c r="AZ140" s="11">
        <f t="shared" si="496"/>
        <v>0</v>
      </c>
      <c r="BA140" s="11">
        <f t="shared" si="496"/>
        <v>0</v>
      </c>
      <c r="BB140" s="11">
        <f t="shared" si="496"/>
        <v>0</v>
      </c>
      <c r="BC140" s="11">
        <f t="shared" si="496"/>
        <v>898865.15694903838</v>
      </c>
      <c r="BD140" s="11">
        <f t="shared" si="496"/>
        <v>901103.94180181529</v>
      </c>
      <c r="BE140" s="11">
        <f t="shared" si="496"/>
        <v>903348.30274971423</v>
      </c>
      <c r="BF140" s="11">
        <f t="shared" si="496"/>
        <v>905598.25368100009</v>
      </c>
      <c r="BG140" s="11">
        <f t="shared" si="496"/>
        <v>907853.80851852871</v>
      </c>
      <c r="BH140" s="11">
        <f t="shared" si="496"/>
        <v>910114.98121983337</v>
      </c>
      <c r="BI140" s="11">
        <f t="shared" si="496"/>
        <v>912381.78577721154</v>
      </c>
      <c r="BJ140" s="11">
        <f t="shared" si="496"/>
        <v>914880.5517705027</v>
      </c>
      <c r="BK140" s="11">
        <f t="shared" si="496"/>
        <v>917386.16120541713</v>
      </c>
      <c r="BL140" s="11">
        <f t="shared" si="496"/>
        <v>919898.63282428368</v>
      </c>
      <c r="BM140" s="11">
        <f t="shared" si="496"/>
        <v>922417.98542076047</v>
      </c>
      <c r="BN140" s="11">
        <f t="shared" si="496"/>
        <v>924944.23783997796</v>
      </c>
      <c r="BO140" s="11">
        <f t="shared" si="496"/>
        <v>927477.40897867642</v>
      </c>
      <c r="BP140" s="11">
        <f t="shared" si="496"/>
        <v>930017.51778535033</v>
      </c>
      <c r="BQ140" s="11">
        <f t="shared" si="496"/>
        <v>932564.58326038881</v>
      </c>
      <c r="BR140" s="11">
        <f t="shared" si="496"/>
        <v>935118.62445621751</v>
      </c>
      <c r="BS140" s="11">
        <f t="shared" si="496"/>
        <v>937679.66047744162</v>
      </c>
      <c r="BT140" s="11">
        <f t="shared" si="496"/>
        <v>940247.71048098896</v>
      </c>
      <c r="BU140" s="11">
        <f t="shared" si="496"/>
        <v>942822.79367625283</v>
      </c>
      <c r="BV140" s="11">
        <f t="shared" si="496"/>
        <v>945404.92932523554</v>
      </c>
      <c r="BW140" s="11">
        <f t="shared" si="496"/>
        <v>947994.13674269314</v>
      </c>
      <c r="BX140" s="11">
        <f t="shared" si="496"/>
        <v>950590.43529627961</v>
      </c>
      <c r="BY140" s="11">
        <f t="shared" ref="BY140:EJ140" si="497">BY60</f>
        <v>953193.84440669138</v>
      </c>
      <c r="BZ140" s="11">
        <f t="shared" si="497"/>
        <v>956748.3890277266</v>
      </c>
      <c r="CA140" s="11">
        <f t="shared" si="497"/>
        <v>960316.18886178813</v>
      </c>
      <c r="CB140" s="11">
        <f t="shared" si="497"/>
        <v>963897.29333874444</v>
      </c>
      <c r="CC140" s="11">
        <f t="shared" si="497"/>
        <v>967491.75207279169</v>
      </c>
      <c r="CD140" s="11">
        <f t="shared" si="497"/>
        <v>971099.6148631426</v>
      </c>
      <c r="CE140" s="11">
        <f t="shared" si="497"/>
        <v>974720.93169471482</v>
      </c>
      <c r="CF140" s="11">
        <f t="shared" si="497"/>
        <v>978355.75273882551</v>
      </c>
      <c r="CG140" s="11">
        <f t="shared" si="497"/>
        <v>982004.1283538834</v>
      </c>
      <c r="CH140" s="11">
        <f t="shared" si="497"/>
        <v>985666.10908608953</v>
      </c>
      <c r="CI140" s="11">
        <f t="shared" si="497"/>
        <v>989341.7456701356</v>
      </c>
      <c r="CJ140" s="11">
        <f t="shared" si="497"/>
        <v>993031.08902990771</v>
      </c>
      <c r="CK140" s="11">
        <f t="shared" si="497"/>
        <v>996734.19027919159</v>
      </c>
      <c r="CL140" s="11">
        <f t="shared" si="497"/>
        <v>1000451.1007223807</v>
      </c>
      <c r="CM140" s="11">
        <f t="shared" si="497"/>
        <v>1004181.8718551875</v>
      </c>
      <c r="CN140" s="11">
        <f t="shared" si="497"/>
        <v>1007926.5553653563</v>
      </c>
      <c r="CO140" s="11">
        <f t="shared" si="497"/>
        <v>1011685.2031333792</v>
      </c>
      <c r="CP140" s="11">
        <f t="shared" si="497"/>
        <v>1016706.127570153</v>
      </c>
      <c r="CQ140" s="11">
        <f t="shared" si="497"/>
        <v>1021751.970511341</v>
      </c>
      <c r="CR140" s="11">
        <f t="shared" si="497"/>
        <v>1026822.8556257749</v>
      </c>
      <c r="CS140" s="11">
        <f t="shared" si="497"/>
        <v>1031918.9071960475</v>
      </c>
      <c r="CT140" s="11">
        <f t="shared" si="497"/>
        <v>1037040.2501215565</v>
      </c>
      <c r="CU140" s="11">
        <f t="shared" si="497"/>
        <v>1042187.009921568</v>
      </c>
      <c r="CV140" s="11">
        <f t="shared" si="497"/>
        <v>1047359.3127382908</v>
      </c>
      <c r="CW140" s="11">
        <f t="shared" si="497"/>
        <v>1052557.2853399687</v>
      </c>
      <c r="CX140" s="11">
        <f t="shared" si="497"/>
        <v>1057781.0551239881</v>
      </c>
      <c r="CY140" s="11">
        <f t="shared" si="497"/>
        <v>1063030.7501199995</v>
      </c>
      <c r="CZ140" s="11">
        <f t="shared" si="497"/>
        <v>1068306.4989930568</v>
      </c>
      <c r="DA140" s="11">
        <f t="shared" si="497"/>
        <v>1073608.4310467686</v>
      </c>
      <c r="DB140" s="11">
        <f t="shared" si="497"/>
        <v>1078936.6762264683</v>
      </c>
      <c r="DC140" s="11">
        <f t="shared" si="497"/>
        <v>1084291.3651224</v>
      </c>
      <c r="DD140" s="11">
        <f t="shared" si="497"/>
        <v>1089672.6289729183</v>
      </c>
      <c r="DE140" s="11">
        <f t="shared" si="497"/>
        <v>1095080.5996677042</v>
      </c>
      <c r="DF140" s="11">
        <f t="shared" si="497"/>
        <v>1101054.4818743097</v>
      </c>
      <c r="DG140" s="11">
        <f t="shared" si="497"/>
        <v>1107060.9527950513</v>
      </c>
      <c r="DH140" s="11">
        <f t="shared" si="497"/>
        <v>1113100.1902078381</v>
      </c>
      <c r="DI140" s="11">
        <f t="shared" si="497"/>
        <v>1119172.3728603933</v>
      </c>
      <c r="DJ140" s="11">
        <f t="shared" si="497"/>
        <v>1125277.6804755442</v>
      </c>
      <c r="DK140" s="11">
        <f t="shared" si="497"/>
        <v>1131416.2937565423</v>
      </c>
      <c r="DL140" s="11">
        <f t="shared" si="497"/>
        <v>1137588.3943924103</v>
      </c>
      <c r="DM140" s="11">
        <f t="shared" si="497"/>
        <v>1143794.1650633218</v>
      </c>
      <c r="DN140" s="11">
        <f t="shared" si="497"/>
        <v>1150033.7894460061</v>
      </c>
      <c r="DO140" s="11">
        <f t="shared" si="497"/>
        <v>1156307.4522191859</v>
      </c>
      <c r="DP140" s="11">
        <f t="shared" si="497"/>
        <v>1162615.3390690433</v>
      </c>
      <c r="DQ140" s="11">
        <f t="shared" si="497"/>
        <v>1168957.6366947144</v>
      </c>
      <c r="DR140" s="11">
        <f t="shared" si="497"/>
        <v>1175334.532813818</v>
      </c>
      <c r="DS140" s="11">
        <f t="shared" si="497"/>
        <v>1181746.2161680076</v>
      </c>
      <c r="DT140" s="11">
        <f t="shared" si="497"/>
        <v>1188192.8765285618</v>
      </c>
      <c r="DU140" s="11">
        <f t="shared" si="497"/>
        <v>1194674.7047019978</v>
      </c>
      <c r="DV140" s="11">
        <f t="shared" si="497"/>
        <v>1201191.8925357214</v>
      </c>
      <c r="DW140" s="11">
        <f t="shared" si="497"/>
        <v>1207744.6329237036</v>
      </c>
      <c r="DX140" s="11">
        <f t="shared" si="497"/>
        <v>1214333.1198121898</v>
      </c>
      <c r="DY140" s="11">
        <f t="shared" si="497"/>
        <v>1220957.5482054416</v>
      </c>
      <c r="DZ140" s="11">
        <f t="shared" si="497"/>
        <v>1227618.1141715073</v>
      </c>
      <c r="EA140" s="11">
        <f t="shared" si="497"/>
        <v>1234315.0148480248</v>
      </c>
      <c r="EB140" s="11">
        <f t="shared" si="497"/>
        <v>1241048.4484480578</v>
      </c>
      <c r="EC140" s="11">
        <f t="shared" si="497"/>
        <v>1247818.6142659611</v>
      </c>
      <c r="ED140" s="11">
        <f t="shared" si="497"/>
        <v>1254625.71268328</v>
      </c>
      <c r="EE140" s="11">
        <f t="shared" si="497"/>
        <v>1261469.9451746806</v>
      </c>
      <c r="EF140" s="11">
        <f t="shared" si="497"/>
        <v>1268351.5143139148</v>
      </c>
      <c r="EG140" s="11">
        <f t="shared" si="497"/>
        <v>1275270.6237798119</v>
      </c>
      <c r="EH140" s="11">
        <f t="shared" si="497"/>
        <v>1282227.4783623118</v>
      </c>
      <c r="EI140" s="11">
        <f t="shared" si="497"/>
        <v>1289222.2839685234</v>
      </c>
      <c r="EJ140" s="11">
        <f t="shared" si="497"/>
        <v>1296255.2476288204</v>
      </c>
      <c r="EK140" s="11">
        <f t="shared" ref="EK140:FW140" si="498">EK60</f>
        <v>1303326.5775029673</v>
      </c>
      <c r="EL140" s="11">
        <f t="shared" si="498"/>
        <v>1310436.4828862823</v>
      </c>
      <c r="EM140" s="11">
        <f t="shared" si="498"/>
        <v>1317585.1742158304</v>
      </c>
      <c r="EN140" s="11">
        <f t="shared" si="498"/>
        <v>1324772.8630766538</v>
      </c>
      <c r="EO140" s="11">
        <f t="shared" si="498"/>
        <v>1331999.762208032</v>
      </c>
      <c r="EP140" s="11">
        <f t="shared" si="498"/>
        <v>1339266.0855097799</v>
      </c>
      <c r="EQ140" s="11">
        <f t="shared" si="498"/>
        <v>1346572.0480485787</v>
      </c>
      <c r="ER140" s="11">
        <f t="shared" si="498"/>
        <v>1353917.8660643399</v>
      </c>
      <c r="ES140" s="11">
        <f t="shared" si="498"/>
        <v>1361303.7569766084</v>
      </c>
      <c r="ET140" s="11">
        <f t="shared" si="498"/>
        <v>1368729.9393909946</v>
      </c>
      <c r="EU140" s="11">
        <f t="shared" si="498"/>
        <v>1376196.6331056468</v>
      </c>
      <c r="EV140" s="11">
        <f t="shared" si="498"/>
        <v>1383704.0591177552</v>
      </c>
      <c r="EW140" s="11">
        <f t="shared" si="498"/>
        <v>1391252.4396300935</v>
      </c>
      <c r="EX140" s="11">
        <f t="shared" si="498"/>
        <v>1398841.9980575964</v>
      </c>
      <c r="EY140" s="11">
        <f t="shared" si="498"/>
        <v>0</v>
      </c>
      <c r="EZ140" s="11">
        <f t="shared" si="498"/>
        <v>0</v>
      </c>
      <c r="FA140" s="11">
        <f t="shared" si="498"/>
        <v>0</v>
      </c>
      <c r="FB140" s="11">
        <f t="shared" si="498"/>
        <v>0</v>
      </c>
      <c r="FC140" s="11">
        <f t="shared" si="498"/>
        <v>0</v>
      </c>
      <c r="FD140" s="11">
        <f t="shared" si="498"/>
        <v>0</v>
      </c>
      <c r="FE140" s="11">
        <f t="shared" si="498"/>
        <v>0</v>
      </c>
      <c r="FF140" s="11">
        <f t="shared" si="498"/>
        <v>0</v>
      </c>
      <c r="FG140" s="11">
        <f t="shared" si="498"/>
        <v>0</v>
      </c>
      <c r="FH140" s="11">
        <f t="shared" si="498"/>
        <v>0</v>
      </c>
      <c r="FI140" s="11">
        <f t="shared" si="498"/>
        <v>0</v>
      </c>
      <c r="FJ140" s="11">
        <f t="shared" si="498"/>
        <v>0</v>
      </c>
      <c r="FK140" s="11">
        <f t="shared" si="498"/>
        <v>0</v>
      </c>
      <c r="FL140" s="11">
        <f t="shared" si="498"/>
        <v>0</v>
      </c>
      <c r="FM140" s="11">
        <f t="shared" si="498"/>
        <v>0</v>
      </c>
      <c r="FN140" s="11">
        <f t="shared" si="498"/>
        <v>0</v>
      </c>
      <c r="FO140" s="11">
        <f t="shared" si="498"/>
        <v>0</v>
      </c>
      <c r="FP140" s="11">
        <f t="shared" si="498"/>
        <v>0</v>
      </c>
      <c r="FQ140" s="11">
        <f t="shared" si="498"/>
        <v>0</v>
      </c>
      <c r="FR140" s="11">
        <f t="shared" si="498"/>
        <v>0</v>
      </c>
      <c r="FS140" s="11">
        <f t="shared" si="498"/>
        <v>0</v>
      </c>
      <c r="FT140" s="11">
        <f t="shared" si="498"/>
        <v>0</v>
      </c>
      <c r="FU140" s="11">
        <f t="shared" si="498"/>
        <v>0</v>
      </c>
      <c r="FV140" s="11">
        <f t="shared" si="498"/>
        <v>0</v>
      </c>
      <c r="FW140" s="11">
        <f t="shared" si="498"/>
        <v>0</v>
      </c>
    </row>
    <row r="141" spans="1:179" x14ac:dyDescent="0.35">
      <c r="D141" s="22" t="s">
        <v>158</v>
      </c>
      <c r="E141" s="22"/>
      <c r="F141" s="22"/>
      <c r="G141" s="22"/>
      <c r="H141" s="22"/>
      <c r="I141" s="22"/>
      <c r="J141" s="22"/>
      <c r="K141" s="22"/>
      <c r="L141" s="23">
        <f>L139-L140</f>
        <v>0</v>
      </c>
      <c r="M141" s="23">
        <f t="shared" ref="M141:BX141" si="499">M139-M140</f>
        <v>0</v>
      </c>
      <c r="N141" s="23">
        <f t="shared" si="499"/>
        <v>0</v>
      </c>
      <c r="O141" s="23">
        <f t="shared" si="499"/>
        <v>0</v>
      </c>
      <c r="P141" s="23">
        <f t="shared" si="499"/>
        <v>0</v>
      </c>
      <c r="Q141" s="23">
        <f t="shared" si="499"/>
        <v>0</v>
      </c>
      <c r="R141" s="23">
        <f t="shared" si="499"/>
        <v>0</v>
      </c>
      <c r="S141" s="23">
        <f t="shared" si="499"/>
        <v>0</v>
      </c>
      <c r="T141" s="23">
        <f t="shared" si="499"/>
        <v>0</v>
      </c>
      <c r="U141" s="23">
        <f t="shared" si="499"/>
        <v>0</v>
      </c>
      <c r="V141" s="23">
        <f t="shared" si="499"/>
        <v>0</v>
      </c>
      <c r="W141" s="23">
        <f t="shared" si="499"/>
        <v>0</v>
      </c>
      <c r="X141" s="23">
        <f t="shared" si="499"/>
        <v>0</v>
      </c>
      <c r="Y141" s="23">
        <f t="shared" si="499"/>
        <v>0</v>
      </c>
      <c r="Z141" s="23">
        <f t="shared" si="499"/>
        <v>0</v>
      </c>
      <c r="AA141" s="23">
        <f t="shared" si="499"/>
        <v>0</v>
      </c>
      <c r="AB141" s="23">
        <f t="shared" si="499"/>
        <v>0</v>
      </c>
      <c r="AC141" s="23">
        <f t="shared" si="499"/>
        <v>0</v>
      </c>
      <c r="AD141" s="23">
        <f t="shared" si="499"/>
        <v>0</v>
      </c>
      <c r="AE141" s="23">
        <f t="shared" si="499"/>
        <v>0</v>
      </c>
      <c r="AF141" s="23">
        <f t="shared" si="499"/>
        <v>0</v>
      </c>
      <c r="AG141" s="23">
        <f t="shared" si="499"/>
        <v>0</v>
      </c>
      <c r="AH141" s="23">
        <f t="shared" si="499"/>
        <v>0</v>
      </c>
      <c r="AI141" s="23">
        <f t="shared" si="499"/>
        <v>0</v>
      </c>
      <c r="AJ141" s="23">
        <f t="shared" si="499"/>
        <v>0</v>
      </c>
      <c r="AK141" s="23">
        <f t="shared" si="499"/>
        <v>0</v>
      </c>
      <c r="AL141" s="23">
        <f t="shared" si="499"/>
        <v>0</v>
      </c>
      <c r="AM141" s="23">
        <f t="shared" si="499"/>
        <v>0</v>
      </c>
      <c r="AN141" s="23">
        <f t="shared" si="499"/>
        <v>0</v>
      </c>
      <c r="AO141" s="23">
        <f t="shared" si="499"/>
        <v>0</v>
      </c>
      <c r="AP141" s="23">
        <f t="shared" si="499"/>
        <v>0</v>
      </c>
      <c r="AQ141" s="23">
        <f t="shared" si="499"/>
        <v>0</v>
      </c>
      <c r="AR141" s="23">
        <f t="shared" si="499"/>
        <v>0</v>
      </c>
      <c r="AS141" s="23">
        <f t="shared" si="499"/>
        <v>0</v>
      </c>
      <c r="AT141" s="23">
        <f t="shared" si="499"/>
        <v>0</v>
      </c>
      <c r="AU141" s="23">
        <f t="shared" si="499"/>
        <v>0</v>
      </c>
      <c r="AV141" s="23">
        <f t="shared" si="499"/>
        <v>0</v>
      </c>
      <c r="AW141" s="23">
        <f t="shared" si="499"/>
        <v>0</v>
      </c>
      <c r="AX141" s="23">
        <f t="shared" si="499"/>
        <v>0</v>
      </c>
      <c r="AY141" s="23">
        <f t="shared" si="499"/>
        <v>0</v>
      </c>
      <c r="AZ141" s="23">
        <f t="shared" si="499"/>
        <v>0</v>
      </c>
      <c r="BA141" s="23">
        <f t="shared" si="499"/>
        <v>0</v>
      </c>
      <c r="BB141" s="23">
        <f t="shared" si="499"/>
        <v>0</v>
      </c>
      <c r="BC141" s="23">
        <f t="shared" si="499"/>
        <v>167375.75753955496</v>
      </c>
      <c r="BD141" s="23">
        <f t="shared" si="499"/>
        <v>167792.63687657774</v>
      </c>
      <c r="BE141" s="23">
        <f t="shared" si="499"/>
        <v>168210.55452634173</v>
      </c>
      <c r="BF141" s="23">
        <f t="shared" si="499"/>
        <v>168629.51307495078</v>
      </c>
      <c r="BG141" s="23">
        <f t="shared" si="499"/>
        <v>258791.45875107381</v>
      </c>
      <c r="BH141" s="23">
        <f t="shared" si="499"/>
        <v>259436.02528410812</v>
      </c>
      <c r="BI141" s="23">
        <f t="shared" si="499"/>
        <v>260082.19722567324</v>
      </c>
      <c r="BJ141" s="23">
        <f t="shared" si="499"/>
        <v>260794.49174976209</v>
      </c>
      <c r="BK141" s="23">
        <f t="shared" si="499"/>
        <v>352192.95999828156</v>
      </c>
      <c r="BL141" s="23">
        <f t="shared" si="499"/>
        <v>353157.52089289704</v>
      </c>
      <c r="BM141" s="23">
        <f t="shared" si="499"/>
        <v>354124.7234579185</v>
      </c>
      <c r="BN141" s="23">
        <f t="shared" si="499"/>
        <v>355094.57492816239</v>
      </c>
      <c r="BO141" s="23">
        <f t="shared" si="499"/>
        <v>447748.83195375837</v>
      </c>
      <c r="BP141" s="23">
        <f t="shared" si="499"/>
        <v>448975.09443758125</v>
      </c>
      <c r="BQ141" s="23">
        <f t="shared" si="499"/>
        <v>450204.71532140835</v>
      </c>
      <c r="BR141" s="23">
        <f t="shared" si="499"/>
        <v>451437.70380298607</v>
      </c>
      <c r="BS141" s="23">
        <f t="shared" si="499"/>
        <v>452674.06910524971</v>
      </c>
      <c r="BT141" s="23">
        <f t="shared" si="499"/>
        <v>453913.82047639438</v>
      </c>
      <c r="BU141" s="23">
        <f t="shared" si="499"/>
        <v>455156.96718994353</v>
      </c>
      <c r="BV141" s="23">
        <f t="shared" si="499"/>
        <v>456403.51854481851</v>
      </c>
      <c r="BW141" s="23">
        <f t="shared" si="499"/>
        <v>457653.48386540706</v>
      </c>
      <c r="BX141" s="23">
        <f t="shared" si="499"/>
        <v>458906.87250163453</v>
      </c>
      <c r="BY141" s="23">
        <f t="shared" ref="BY141:EJ141" si="500">BY139-BY140</f>
        <v>460163.69382903283</v>
      </c>
      <c r="BZ141" s="23">
        <f t="shared" si="500"/>
        <v>461879.68516940274</v>
      </c>
      <c r="CA141" s="23">
        <f t="shared" si="500"/>
        <v>463602.07559409773</v>
      </c>
      <c r="CB141" s="23">
        <f t="shared" si="500"/>
        <v>465330.88896587281</v>
      </c>
      <c r="CC141" s="23">
        <f t="shared" si="500"/>
        <v>467066.14923646825</v>
      </c>
      <c r="CD141" s="23">
        <f t="shared" si="500"/>
        <v>468807.88044694369</v>
      </c>
      <c r="CE141" s="23">
        <f t="shared" si="500"/>
        <v>470556.10672800941</v>
      </c>
      <c r="CF141" s="23">
        <f t="shared" si="500"/>
        <v>472310.8523003608</v>
      </c>
      <c r="CG141" s="23">
        <f t="shared" si="500"/>
        <v>474072.14147501544</v>
      </c>
      <c r="CH141" s="23">
        <f t="shared" si="500"/>
        <v>475839.99865364796</v>
      </c>
      <c r="CI141" s="23">
        <f t="shared" si="500"/>
        <v>477614.44832892949</v>
      </c>
      <c r="CJ141" s="23">
        <f t="shared" si="500"/>
        <v>479395.5150848662</v>
      </c>
      <c r="CK141" s="23">
        <f t="shared" si="500"/>
        <v>481183.22359714052</v>
      </c>
      <c r="CL141" s="23">
        <f t="shared" si="500"/>
        <v>482977.59863345255</v>
      </c>
      <c r="CM141" s="23">
        <f t="shared" si="500"/>
        <v>484778.66505386331</v>
      </c>
      <c r="CN141" s="23">
        <f t="shared" si="500"/>
        <v>486586.4478111394</v>
      </c>
      <c r="CO141" s="23">
        <f t="shared" si="500"/>
        <v>488400.97195109783</v>
      </c>
      <c r="CP141" s="23">
        <f t="shared" si="500"/>
        <v>490085.34277655883</v>
      </c>
      <c r="CQ141" s="23">
        <f t="shared" si="500"/>
        <v>491774.76736539975</v>
      </c>
      <c r="CR141" s="23">
        <f t="shared" si="500"/>
        <v>493469.25602302863</v>
      </c>
      <c r="CS141" s="23">
        <f t="shared" si="500"/>
        <v>495168.81903994968</v>
      </c>
      <c r="CT141" s="23">
        <f t="shared" si="500"/>
        <v>496873.46669139573</v>
      </c>
      <c r="CU141" s="23">
        <f t="shared" si="500"/>
        <v>498583.20923695341</v>
      </c>
      <c r="CV141" s="23">
        <f t="shared" si="500"/>
        <v>500298.05692019057</v>
      </c>
      <c r="CW141" s="23">
        <f t="shared" si="500"/>
        <v>502018.01996827591</v>
      </c>
      <c r="CX141" s="23">
        <f t="shared" si="500"/>
        <v>503743.10859159683</v>
      </c>
      <c r="CY141" s="23">
        <f t="shared" si="500"/>
        <v>505473.33298337506</v>
      </c>
      <c r="CZ141" s="23">
        <f t="shared" si="500"/>
        <v>507208.70331927715</v>
      </c>
      <c r="DA141" s="23">
        <f t="shared" si="500"/>
        <v>508949.22975702421</v>
      </c>
      <c r="DB141" s="23">
        <f t="shared" si="500"/>
        <v>510694.92243599659</v>
      </c>
      <c r="DC141" s="23">
        <f t="shared" si="500"/>
        <v>512445.7914768348</v>
      </c>
      <c r="DD141" s="23">
        <f t="shared" si="500"/>
        <v>514201.84698103741</v>
      </c>
      <c r="DE141" s="23">
        <f t="shared" si="500"/>
        <v>515963.09903055662</v>
      </c>
      <c r="DF141" s="23">
        <f t="shared" si="500"/>
        <v>517190.48556407983</v>
      </c>
      <c r="DG141" s="23">
        <f t="shared" si="500"/>
        <v>518417.47262297012</v>
      </c>
      <c r="DH141" s="23">
        <f t="shared" si="500"/>
        <v>519644.0263132886</v>
      </c>
      <c r="DI141" s="23">
        <f t="shared" si="500"/>
        <v>520870.11241443641</v>
      </c>
      <c r="DJ141" s="23">
        <f t="shared" si="500"/>
        <v>522095.69637673604</v>
      </c>
      <c r="DK141" s="23">
        <f t="shared" si="500"/>
        <v>523320.74331900291</v>
      </c>
      <c r="DL141" s="23">
        <f t="shared" si="500"/>
        <v>524545.21802609647</v>
      </c>
      <c r="DM141" s="23">
        <f t="shared" si="500"/>
        <v>525769.0849464545</v>
      </c>
      <c r="DN141" s="23">
        <f t="shared" si="500"/>
        <v>526992.30818961514</v>
      </c>
      <c r="DO141" s="23">
        <f t="shared" si="500"/>
        <v>528214.8515237188</v>
      </c>
      <c r="DP141" s="23">
        <f t="shared" si="500"/>
        <v>529436.67837299639</v>
      </c>
      <c r="DQ141" s="23">
        <f t="shared" si="500"/>
        <v>530657.75181523734</v>
      </c>
      <c r="DR141" s="23">
        <f t="shared" si="500"/>
        <v>531878.03457924374</v>
      </c>
      <c r="DS141" s="23">
        <f t="shared" si="500"/>
        <v>533097.4890422693</v>
      </c>
      <c r="DT141" s="23">
        <f t="shared" si="500"/>
        <v>534316.07722743391</v>
      </c>
      <c r="DU141" s="23">
        <f t="shared" si="500"/>
        <v>535533.76080113277</v>
      </c>
      <c r="DV141" s="23">
        <f t="shared" si="500"/>
        <v>536750.5010704156</v>
      </c>
      <c r="DW141" s="23">
        <f t="shared" si="500"/>
        <v>537966.25898035825</v>
      </c>
      <c r="DX141" s="23">
        <f t="shared" si="500"/>
        <v>539180.995111414</v>
      </c>
      <c r="DY141" s="23">
        <f t="shared" si="500"/>
        <v>540394.66967674531</v>
      </c>
      <c r="DZ141" s="23">
        <f t="shared" si="500"/>
        <v>541607.24251953978</v>
      </c>
      <c r="EA141" s="23">
        <f t="shared" si="500"/>
        <v>542818.67311030976</v>
      </c>
      <c r="EB141" s="23">
        <f t="shared" si="500"/>
        <v>544028.92054417054</v>
      </c>
      <c r="EC141" s="23">
        <f t="shared" si="500"/>
        <v>545237.94353810488</v>
      </c>
      <c r="ED141" s="23">
        <f t="shared" si="500"/>
        <v>546445.70042820578</v>
      </c>
      <c r="EE141" s="23">
        <f t="shared" si="500"/>
        <v>547652.14916690369</v>
      </c>
      <c r="EF141" s="23">
        <f t="shared" si="500"/>
        <v>548857.24732017377</v>
      </c>
      <c r="EG141" s="23">
        <f t="shared" si="500"/>
        <v>550060.95206472697</v>
      </c>
      <c r="EH141" s="23">
        <f t="shared" si="500"/>
        <v>551263.22018518019</v>
      </c>
      <c r="EI141" s="23">
        <f t="shared" si="500"/>
        <v>552464.0080712093</v>
      </c>
      <c r="EJ141" s="23">
        <f t="shared" si="500"/>
        <v>553663.27171468153</v>
      </c>
      <c r="EK141" s="23">
        <f t="shared" ref="EK141:FW141" si="501">EK139-EK140</f>
        <v>554860.96670677303</v>
      </c>
      <c r="EL141" s="23">
        <f t="shared" si="501"/>
        <v>556057.04823506437</v>
      </c>
      <c r="EM141" s="23">
        <f t="shared" si="501"/>
        <v>557251.47108061705</v>
      </c>
      <c r="EN141" s="23">
        <f t="shared" si="501"/>
        <v>558444.18961503054</v>
      </c>
      <c r="EO141" s="23">
        <f t="shared" si="501"/>
        <v>559635.15779748349</v>
      </c>
      <c r="EP141" s="23">
        <f t="shared" si="501"/>
        <v>560824.32917175093</v>
      </c>
      <c r="EQ141" s="23">
        <f t="shared" si="501"/>
        <v>562011.65686320467</v>
      </c>
      <c r="ER141" s="23">
        <f t="shared" si="501"/>
        <v>563197.09357579472</v>
      </c>
      <c r="ES141" s="23">
        <f t="shared" si="501"/>
        <v>564380.5915890059</v>
      </c>
      <c r="ET141" s="23">
        <f t="shared" si="501"/>
        <v>565562.10275480337</v>
      </c>
      <c r="EU141" s="23">
        <f t="shared" si="501"/>
        <v>566741.57849454787</v>
      </c>
      <c r="EV141" s="23">
        <f t="shared" si="501"/>
        <v>567918.96979590156</v>
      </c>
      <c r="EW141" s="23">
        <f t="shared" si="501"/>
        <v>569094.22720970144</v>
      </c>
      <c r="EX141" s="23">
        <f t="shared" si="501"/>
        <v>570267.30084682605</v>
      </c>
      <c r="EY141" s="23">
        <f t="shared" si="501"/>
        <v>0</v>
      </c>
      <c r="EZ141" s="23">
        <f t="shared" si="501"/>
        <v>0</v>
      </c>
      <c r="FA141" s="23">
        <f t="shared" si="501"/>
        <v>0</v>
      </c>
      <c r="FB141" s="23">
        <f t="shared" si="501"/>
        <v>0</v>
      </c>
      <c r="FC141" s="23">
        <f t="shared" si="501"/>
        <v>0</v>
      </c>
      <c r="FD141" s="23">
        <f t="shared" si="501"/>
        <v>0</v>
      </c>
      <c r="FE141" s="23">
        <f t="shared" si="501"/>
        <v>0</v>
      </c>
      <c r="FF141" s="23">
        <f t="shared" si="501"/>
        <v>0</v>
      </c>
      <c r="FG141" s="23">
        <f t="shared" si="501"/>
        <v>0</v>
      </c>
      <c r="FH141" s="23">
        <f t="shared" si="501"/>
        <v>0</v>
      </c>
      <c r="FI141" s="23">
        <f t="shared" si="501"/>
        <v>0</v>
      </c>
      <c r="FJ141" s="23">
        <f t="shared" si="501"/>
        <v>0</v>
      </c>
      <c r="FK141" s="23">
        <f t="shared" si="501"/>
        <v>0</v>
      </c>
      <c r="FL141" s="23">
        <f t="shared" si="501"/>
        <v>0</v>
      </c>
      <c r="FM141" s="23">
        <f t="shared" si="501"/>
        <v>0</v>
      </c>
      <c r="FN141" s="23">
        <f t="shared" si="501"/>
        <v>0</v>
      </c>
      <c r="FO141" s="23">
        <f t="shared" si="501"/>
        <v>0</v>
      </c>
      <c r="FP141" s="23">
        <f t="shared" si="501"/>
        <v>0</v>
      </c>
      <c r="FQ141" s="23">
        <f t="shared" si="501"/>
        <v>0</v>
      </c>
      <c r="FR141" s="23">
        <f t="shared" si="501"/>
        <v>0</v>
      </c>
      <c r="FS141" s="23">
        <f t="shared" si="501"/>
        <v>0</v>
      </c>
      <c r="FT141" s="23">
        <f t="shared" si="501"/>
        <v>0</v>
      </c>
      <c r="FU141" s="23">
        <f t="shared" si="501"/>
        <v>0</v>
      </c>
      <c r="FV141" s="23">
        <f t="shared" si="501"/>
        <v>0</v>
      </c>
      <c r="FW141" s="23">
        <f t="shared" si="501"/>
        <v>0</v>
      </c>
    </row>
    <row r="142" spans="1:179" x14ac:dyDescent="0.35">
      <c r="C142" s="5" t="s">
        <v>175</v>
      </c>
      <c r="L142" s="11">
        <f>L73</f>
        <v>0</v>
      </c>
      <c r="M142" s="11">
        <f t="shared" ref="M142:BX142" si="502">M73</f>
        <v>0</v>
      </c>
      <c r="N142" s="11">
        <f t="shared" si="502"/>
        <v>0</v>
      </c>
      <c r="O142" s="11">
        <f t="shared" si="502"/>
        <v>0</v>
      </c>
      <c r="P142" s="11">
        <f t="shared" si="502"/>
        <v>0</v>
      </c>
      <c r="Q142" s="11">
        <f t="shared" si="502"/>
        <v>0</v>
      </c>
      <c r="R142" s="11">
        <f t="shared" si="502"/>
        <v>0</v>
      </c>
      <c r="S142" s="11">
        <f t="shared" si="502"/>
        <v>0</v>
      </c>
      <c r="T142" s="11">
        <f t="shared" si="502"/>
        <v>0</v>
      </c>
      <c r="U142" s="11">
        <f t="shared" si="502"/>
        <v>0</v>
      </c>
      <c r="V142" s="11">
        <f t="shared" si="502"/>
        <v>0</v>
      </c>
      <c r="W142" s="11">
        <f t="shared" si="502"/>
        <v>0</v>
      </c>
      <c r="X142" s="11">
        <f t="shared" si="502"/>
        <v>0</v>
      </c>
      <c r="Y142" s="11">
        <f t="shared" si="502"/>
        <v>0</v>
      </c>
      <c r="Z142" s="11">
        <f t="shared" si="502"/>
        <v>0</v>
      </c>
      <c r="AA142" s="11">
        <f t="shared" si="502"/>
        <v>0</v>
      </c>
      <c r="AB142" s="11">
        <f t="shared" si="502"/>
        <v>0</v>
      </c>
      <c r="AC142" s="11">
        <f t="shared" si="502"/>
        <v>0</v>
      </c>
      <c r="AD142" s="11">
        <f t="shared" si="502"/>
        <v>0</v>
      </c>
      <c r="AE142" s="11">
        <f t="shared" si="502"/>
        <v>0</v>
      </c>
      <c r="AF142" s="11">
        <f t="shared" si="502"/>
        <v>0</v>
      </c>
      <c r="AG142" s="11">
        <f t="shared" si="502"/>
        <v>0</v>
      </c>
      <c r="AH142" s="11">
        <f t="shared" si="502"/>
        <v>0</v>
      </c>
      <c r="AI142" s="11">
        <f t="shared" si="502"/>
        <v>0</v>
      </c>
      <c r="AJ142" s="11">
        <f t="shared" si="502"/>
        <v>0</v>
      </c>
      <c r="AK142" s="11">
        <f t="shared" si="502"/>
        <v>0</v>
      </c>
      <c r="AL142" s="11">
        <f t="shared" si="502"/>
        <v>0</v>
      </c>
      <c r="AM142" s="11">
        <f t="shared" si="502"/>
        <v>0</v>
      </c>
      <c r="AN142" s="11">
        <f t="shared" si="502"/>
        <v>0</v>
      </c>
      <c r="AO142" s="11">
        <f t="shared" si="502"/>
        <v>0</v>
      </c>
      <c r="AP142" s="11">
        <f t="shared" si="502"/>
        <v>0</v>
      </c>
      <c r="AQ142" s="11">
        <f t="shared" si="502"/>
        <v>0</v>
      </c>
      <c r="AR142" s="11">
        <f t="shared" si="502"/>
        <v>0</v>
      </c>
      <c r="AS142" s="11">
        <f t="shared" si="502"/>
        <v>0</v>
      </c>
      <c r="AT142" s="11">
        <f t="shared" si="502"/>
        <v>0</v>
      </c>
      <c r="AU142" s="11">
        <f t="shared" si="502"/>
        <v>0</v>
      </c>
      <c r="AV142" s="11">
        <f t="shared" si="502"/>
        <v>0</v>
      </c>
      <c r="AW142" s="11">
        <f t="shared" si="502"/>
        <v>0</v>
      </c>
      <c r="AX142" s="11">
        <f t="shared" si="502"/>
        <v>0</v>
      </c>
      <c r="AY142" s="11">
        <f t="shared" si="502"/>
        <v>0</v>
      </c>
      <c r="AZ142" s="11">
        <f t="shared" si="502"/>
        <v>0</v>
      </c>
      <c r="BA142" s="11">
        <f t="shared" si="502"/>
        <v>0</v>
      </c>
      <c r="BB142" s="11">
        <f t="shared" si="502"/>
        <v>0</v>
      </c>
      <c r="BC142" s="11">
        <f t="shared" si="502"/>
        <v>297749.99999999994</v>
      </c>
      <c r="BD142" s="11">
        <f t="shared" si="502"/>
        <v>297749.99999999994</v>
      </c>
      <c r="BE142" s="11">
        <f t="shared" si="502"/>
        <v>297749.99999999994</v>
      </c>
      <c r="BF142" s="11">
        <f t="shared" si="502"/>
        <v>297749.99999999994</v>
      </c>
      <c r="BG142" s="11">
        <f t="shared" si="502"/>
        <v>297749.99999999994</v>
      </c>
      <c r="BH142" s="11">
        <f t="shared" si="502"/>
        <v>297749.99999999994</v>
      </c>
      <c r="BI142" s="11">
        <f t="shared" si="502"/>
        <v>297749.99999999994</v>
      </c>
      <c r="BJ142" s="11">
        <f t="shared" si="502"/>
        <v>297749.99999999994</v>
      </c>
      <c r="BK142" s="11">
        <f t="shared" si="502"/>
        <v>297749.99999999994</v>
      </c>
      <c r="BL142" s="11">
        <f t="shared" si="502"/>
        <v>297749.99999999994</v>
      </c>
      <c r="BM142" s="11">
        <f t="shared" si="502"/>
        <v>297749.99999999994</v>
      </c>
      <c r="BN142" s="11">
        <f t="shared" si="502"/>
        <v>297749.99999999994</v>
      </c>
      <c r="BO142" s="11">
        <f t="shared" si="502"/>
        <v>297749.99999999994</v>
      </c>
      <c r="BP142" s="11">
        <f t="shared" si="502"/>
        <v>297749.99999999994</v>
      </c>
      <c r="BQ142" s="11">
        <f t="shared" si="502"/>
        <v>297749.99999999994</v>
      </c>
      <c r="BR142" s="11">
        <f t="shared" si="502"/>
        <v>297749.99999999994</v>
      </c>
      <c r="BS142" s="11">
        <f t="shared" si="502"/>
        <v>297749.99999999994</v>
      </c>
      <c r="BT142" s="11">
        <f t="shared" si="502"/>
        <v>297749.99999999994</v>
      </c>
      <c r="BU142" s="11">
        <f t="shared" si="502"/>
        <v>297749.99999999994</v>
      </c>
      <c r="BV142" s="11">
        <f t="shared" si="502"/>
        <v>297749.99999999994</v>
      </c>
      <c r="BW142" s="11">
        <f t="shared" si="502"/>
        <v>297749.99999999994</v>
      </c>
      <c r="BX142" s="11">
        <f t="shared" si="502"/>
        <v>297749.99999999994</v>
      </c>
      <c r="BY142" s="11">
        <f t="shared" ref="BY142:EJ142" si="503">BY73</f>
        <v>297749.99999999994</v>
      </c>
      <c r="BZ142" s="11">
        <f t="shared" si="503"/>
        <v>297749.99999999994</v>
      </c>
      <c r="CA142" s="11">
        <f t="shared" si="503"/>
        <v>297749.99999999994</v>
      </c>
      <c r="CB142" s="11">
        <f t="shared" si="503"/>
        <v>297749.99999999994</v>
      </c>
      <c r="CC142" s="11">
        <f t="shared" si="503"/>
        <v>297749.99999999994</v>
      </c>
      <c r="CD142" s="11">
        <f t="shared" si="503"/>
        <v>297749.99999999994</v>
      </c>
      <c r="CE142" s="11">
        <f t="shared" si="503"/>
        <v>297749.99999999994</v>
      </c>
      <c r="CF142" s="11">
        <f t="shared" si="503"/>
        <v>297749.99999999994</v>
      </c>
      <c r="CG142" s="11">
        <f t="shared" si="503"/>
        <v>297749.99999999994</v>
      </c>
      <c r="CH142" s="11">
        <f t="shared" si="503"/>
        <v>297749.99999999994</v>
      </c>
      <c r="CI142" s="11">
        <f t="shared" si="503"/>
        <v>297749.99999999994</v>
      </c>
      <c r="CJ142" s="11">
        <f t="shared" si="503"/>
        <v>297749.99999999994</v>
      </c>
      <c r="CK142" s="11">
        <f t="shared" si="503"/>
        <v>297749.99999999994</v>
      </c>
      <c r="CL142" s="11">
        <f t="shared" si="503"/>
        <v>297749.99999999994</v>
      </c>
      <c r="CM142" s="11">
        <f t="shared" si="503"/>
        <v>297749.99999999994</v>
      </c>
      <c r="CN142" s="11">
        <f t="shared" si="503"/>
        <v>297749.99999999994</v>
      </c>
      <c r="CO142" s="11">
        <f t="shared" si="503"/>
        <v>297749.99999999994</v>
      </c>
      <c r="CP142" s="11">
        <f t="shared" si="503"/>
        <v>297749.99999999994</v>
      </c>
      <c r="CQ142" s="11">
        <f t="shared" si="503"/>
        <v>0</v>
      </c>
      <c r="CR142" s="11">
        <f t="shared" si="503"/>
        <v>0</v>
      </c>
      <c r="CS142" s="11">
        <f t="shared" si="503"/>
        <v>0</v>
      </c>
      <c r="CT142" s="11">
        <f t="shared" si="503"/>
        <v>0</v>
      </c>
      <c r="CU142" s="11">
        <f t="shared" si="503"/>
        <v>0</v>
      </c>
      <c r="CV142" s="11">
        <f t="shared" si="503"/>
        <v>0</v>
      </c>
      <c r="CW142" s="11">
        <f t="shared" si="503"/>
        <v>0</v>
      </c>
      <c r="CX142" s="11">
        <f t="shared" si="503"/>
        <v>0</v>
      </c>
      <c r="CY142" s="11">
        <f t="shared" si="503"/>
        <v>0</v>
      </c>
      <c r="CZ142" s="11">
        <f t="shared" si="503"/>
        <v>0</v>
      </c>
      <c r="DA142" s="11">
        <f t="shared" si="503"/>
        <v>0</v>
      </c>
      <c r="DB142" s="11">
        <f t="shared" si="503"/>
        <v>0</v>
      </c>
      <c r="DC142" s="11">
        <f t="shared" si="503"/>
        <v>0</v>
      </c>
      <c r="DD142" s="11">
        <f t="shared" si="503"/>
        <v>0</v>
      </c>
      <c r="DE142" s="11">
        <f t="shared" si="503"/>
        <v>0</v>
      </c>
      <c r="DF142" s="11">
        <f t="shared" si="503"/>
        <v>0</v>
      </c>
      <c r="DG142" s="11">
        <f t="shared" si="503"/>
        <v>0</v>
      </c>
      <c r="DH142" s="11">
        <f t="shared" si="503"/>
        <v>0</v>
      </c>
      <c r="DI142" s="11">
        <f t="shared" si="503"/>
        <v>0</v>
      </c>
      <c r="DJ142" s="11">
        <f t="shared" si="503"/>
        <v>0</v>
      </c>
      <c r="DK142" s="11">
        <f t="shared" si="503"/>
        <v>0</v>
      </c>
      <c r="DL142" s="11">
        <f t="shared" si="503"/>
        <v>0</v>
      </c>
      <c r="DM142" s="11">
        <f t="shared" si="503"/>
        <v>0</v>
      </c>
      <c r="DN142" s="11">
        <f t="shared" si="503"/>
        <v>0</v>
      </c>
      <c r="DO142" s="11">
        <f t="shared" si="503"/>
        <v>0</v>
      </c>
      <c r="DP142" s="11">
        <f t="shared" si="503"/>
        <v>0</v>
      </c>
      <c r="DQ142" s="11">
        <f t="shared" si="503"/>
        <v>0</v>
      </c>
      <c r="DR142" s="11">
        <f t="shared" si="503"/>
        <v>0</v>
      </c>
      <c r="DS142" s="11">
        <f t="shared" si="503"/>
        <v>0</v>
      </c>
      <c r="DT142" s="11">
        <f t="shared" si="503"/>
        <v>0</v>
      </c>
      <c r="DU142" s="11">
        <f t="shared" si="503"/>
        <v>0</v>
      </c>
      <c r="DV142" s="11">
        <f t="shared" si="503"/>
        <v>0</v>
      </c>
      <c r="DW142" s="11">
        <f t="shared" si="503"/>
        <v>0</v>
      </c>
      <c r="DX142" s="11">
        <f t="shared" si="503"/>
        <v>0</v>
      </c>
      <c r="DY142" s="11">
        <f t="shared" si="503"/>
        <v>0</v>
      </c>
      <c r="DZ142" s="11">
        <f t="shared" si="503"/>
        <v>0</v>
      </c>
      <c r="EA142" s="11">
        <f t="shared" si="503"/>
        <v>0</v>
      </c>
      <c r="EB142" s="11">
        <f t="shared" si="503"/>
        <v>0</v>
      </c>
      <c r="EC142" s="11">
        <f t="shared" si="503"/>
        <v>0</v>
      </c>
      <c r="ED142" s="11">
        <f t="shared" si="503"/>
        <v>0</v>
      </c>
      <c r="EE142" s="11">
        <f t="shared" si="503"/>
        <v>0</v>
      </c>
      <c r="EF142" s="11">
        <f t="shared" si="503"/>
        <v>0</v>
      </c>
      <c r="EG142" s="11">
        <f t="shared" si="503"/>
        <v>0</v>
      </c>
      <c r="EH142" s="11">
        <f t="shared" si="503"/>
        <v>0</v>
      </c>
      <c r="EI142" s="11">
        <f t="shared" si="503"/>
        <v>0</v>
      </c>
      <c r="EJ142" s="11">
        <f t="shared" si="503"/>
        <v>0</v>
      </c>
      <c r="EK142" s="11">
        <f t="shared" ref="EK142:FW142" si="504">EK73</f>
        <v>0</v>
      </c>
      <c r="EL142" s="11">
        <f t="shared" si="504"/>
        <v>0</v>
      </c>
      <c r="EM142" s="11">
        <f t="shared" si="504"/>
        <v>0</v>
      </c>
      <c r="EN142" s="11">
        <f t="shared" si="504"/>
        <v>0</v>
      </c>
      <c r="EO142" s="11">
        <f t="shared" si="504"/>
        <v>0</v>
      </c>
      <c r="EP142" s="11">
        <f t="shared" si="504"/>
        <v>0</v>
      </c>
      <c r="EQ142" s="11">
        <f t="shared" si="504"/>
        <v>0</v>
      </c>
      <c r="ER142" s="11">
        <f t="shared" si="504"/>
        <v>0</v>
      </c>
      <c r="ES142" s="11">
        <f t="shared" si="504"/>
        <v>0</v>
      </c>
      <c r="ET142" s="11">
        <f t="shared" si="504"/>
        <v>0</v>
      </c>
      <c r="EU142" s="11">
        <f t="shared" si="504"/>
        <v>0</v>
      </c>
      <c r="EV142" s="11">
        <f t="shared" si="504"/>
        <v>0</v>
      </c>
      <c r="EW142" s="11">
        <f t="shared" si="504"/>
        <v>0</v>
      </c>
      <c r="EX142" s="11">
        <f t="shared" si="504"/>
        <v>0</v>
      </c>
      <c r="EY142" s="11">
        <f t="shared" si="504"/>
        <v>0</v>
      </c>
      <c r="EZ142" s="11">
        <f t="shared" si="504"/>
        <v>0</v>
      </c>
      <c r="FA142" s="11">
        <f t="shared" si="504"/>
        <v>0</v>
      </c>
      <c r="FB142" s="11">
        <f t="shared" si="504"/>
        <v>0</v>
      </c>
      <c r="FC142" s="11">
        <f t="shared" si="504"/>
        <v>0</v>
      </c>
      <c r="FD142" s="11">
        <f t="shared" si="504"/>
        <v>0</v>
      </c>
      <c r="FE142" s="11">
        <f t="shared" si="504"/>
        <v>0</v>
      </c>
      <c r="FF142" s="11">
        <f t="shared" si="504"/>
        <v>0</v>
      </c>
      <c r="FG142" s="11">
        <f t="shared" si="504"/>
        <v>0</v>
      </c>
      <c r="FH142" s="11">
        <f t="shared" si="504"/>
        <v>0</v>
      </c>
      <c r="FI142" s="11">
        <f t="shared" si="504"/>
        <v>0</v>
      </c>
      <c r="FJ142" s="11">
        <f t="shared" si="504"/>
        <v>0</v>
      </c>
      <c r="FK142" s="11">
        <f t="shared" si="504"/>
        <v>0</v>
      </c>
      <c r="FL142" s="11">
        <f t="shared" si="504"/>
        <v>0</v>
      </c>
      <c r="FM142" s="11">
        <f t="shared" si="504"/>
        <v>0</v>
      </c>
      <c r="FN142" s="11">
        <f t="shared" si="504"/>
        <v>0</v>
      </c>
      <c r="FO142" s="11">
        <f t="shared" si="504"/>
        <v>0</v>
      </c>
      <c r="FP142" s="11">
        <f t="shared" si="504"/>
        <v>0</v>
      </c>
      <c r="FQ142" s="11">
        <f t="shared" si="504"/>
        <v>0</v>
      </c>
      <c r="FR142" s="11">
        <f t="shared" si="504"/>
        <v>0</v>
      </c>
      <c r="FS142" s="11">
        <f t="shared" si="504"/>
        <v>0</v>
      </c>
      <c r="FT142" s="11">
        <f t="shared" si="504"/>
        <v>0</v>
      </c>
      <c r="FU142" s="11">
        <f t="shared" si="504"/>
        <v>0</v>
      </c>
      <c r="FV142" s="11">
        <f t="shared" si="504"/>
        <v>0</v>
      </c>
      <c r="FW142" s="11">
        <f t="shared" si="504"/>
        <v>0</v>
      </c>
    </row>
    <row r="143" spans="1:179" x14ac:dyDescent="0.35">
      <c r="C143" s="5" t="s">
        <v>176</v>
      </c>
      <c r="L143" s="11">
        <f>L131</f>
        <v>0</v>
      </c>
      <c r="M143" s="11">
        <f t="shared" ref="M143:BX143" si="505">M131</f>
        <v>0</v>
      </c>
      <c r="N143" s="11">
        <f t="shared" si="505"/>
        <v>0</v>
      </c>
      <c r="O143" s="11">
        <f t="shared" si="505"/>
        <v>0</v>
      </c>
      <c r="P143" s="11">
        <f t="shared" si="505"/>
        <v>0</v>
      </c>
      <c r="Q143" s="11">
        <f t="shared" si="505"/>
        <v>0</v>
      </c>
      <c r="R143" s="11">
        <f t="shared" si="505"/>
        <v>0</v>
      </c>
      <c r="S143" s="11">
        <f t="shared" si="505"/>
        <v>0</v>
      </c>
      <c r="T143" s="11">
        <f t="shared" si="505"/>
        <v>0</v>
      </c>
      <c r="U143" s="11">
        <f t="shared" si="505"/>
        <v>0</v>
      </c>
      <c r="V143" s="11">
        <f t="shared" si="505"/>
        <v>0</v>
      </c>
      <c r="W143" s="11">
        <f t="shared" si="505"/>
        <v>0</v>
      </c>
      <c r="X143" s="11">
        <f t="shared" si="505"/>
        <v>0</v>
      </c>
      <c r="Y143" s="11">
        <f t="shared" si="505"/>
        <v>0</v>
      </c>
      <c r="Z143" s="11">
        <f t="shared" si="505"/>
        <v>0</v>
      </c>
      <c r="AA143" s="11">
        <f t="shared" si="505"/>
        <v>0</v>
      </c>
      <c r="AB143" s="11">
        <f t="shared" si="505"/>
        <v>0</v>
      </c>
      <c r="AC143" s="11">
        <f t="shared" si="505"/>
        <v>0</v>
      </c>
      <c r="AD143" s="11">
        <f t="shared" si="505"/>
        <v>0</v>
      </c>
      <c r="AE143" s="11">
        <f t="shared" si="505"/>
        <v>0</v>
      </c>
      <c r="AF143" s="11">
        <f t="shared" si="505"/>
        <v>0</v>
      </c>
      <c r="AG143" s="11">
        <f t="shared" si="505"/>
        <v>0</v>
      </c>
      <c r="AH143" s="11">
        <f t="shared" si="505"/>
        <v>0</v>
      </c>
      <c r="AI143" s="11">
        <f t="shared" si="505"/>
        <v>0</v>
      </c>
      <c r="AJ143" s="11">
        <f t="shared" si="505"/>
        <v>0</v>
      </c>
      <c r="AK143" s="11">
        <f t="shared" si="505"/>
        <v>0</v>
      </c>
      <c r="AL143" s="11">
        <f t="shared" si="505"/>
        <v>0</v>
      </c>
      <c r="AM143" s="11">
        <f t="shared" si="505"/>
        <v>0</v>
      </c>
      <c r="AN143" s="11">
        <f t="shared" si="505"/>
        <v>0</v>
      </c>
      <c r="AO143" s="11">
        <f t="shared" si="505"/>
        <v>0</v>
      </c>
      <c r="AP143" s="11">
        <f t="shared" si="505"/>
        <v>0</v>
      </c>
      <c r="AQ143" s="11">
        <f t="shared" si="505"/>
        <v>0</v>
      </c>
      <c r="AR143" s="11">
        <f t="shared" si="505"/>
        <v>0</v>
      </c>
      <c r="AS143" s="11">
        <f t="shared" si="505"/>
        <v>0</v>
      </c>
      <c r="AT143" s="11">
        <f t="shared" si="505"/>
        <v>0</v>
      </c>
      <c r="AU143" s="11">
        <f t="shared" si="505"/>
        <v>0</v>
      </c>
      <c r="AV143" s="11">
        <f t="shared" si="505"/>
        <v>0</v>
      </c>
      <c r="AW143" s="11">
        <f t="shared" si="505"/>
        <v>0</v>
      </c>
      <c r="AX143" s="11">
        <f t="shared" si="505"/>
        <v>0</v>
      </c>
      <c r="AY143" s="11">
        <f t="shared" si="505"/>
        <v>0</v>
      </c>
      <c r="AZ143" s="11">
        <f t="shared" si="505"/>
        <v>0</v>
      </c>
      <c r="BA143" s="11">
        <f t="shared" si="505"/>
        <v>0</v>
      </c>
      <c r="BB143" s="11">
        <f t="shared" si="505"/>
        <v>0</v>
      </c>
      <c r="BC143" s="11">
        <f t="shared" si="505"/>
        <v>28735.308333333334</v>
      </c>
      <c r="BD143" s="11">
        <f t="shared" si="505"/>
        <v>28735.308333333334</v>
      </c>
      <c r="BE143" s="11">
        <f t="shared" si="505"/>
        <v>28735.308333333334</v>
      </c>
      <c r="BF143" s="11">
        <f t="shared" si="505"/>
        <v>28735.308333333334</v>
      </c>
      <c r="BG143" s="11">
        <f t="shared" si="505"/>
        <v>28735.308333333334</v>
      </c>
      <c r="BH143" s="11">
        <f t="shared" si="505"/>
        <v>28735.308333333334</v>
      </c>
      <c r="BI143" s="11">
        <f t="shared" si="505"/>
        <v>28735.308333333334</v>
      </c>
      <c r="BJ143" s="11">
        <f t="shared" si="505"/>
        <v>28735.308333333334</v>
      </c>
      <c r="BK143" s="11">
        <f t="shared" si="505"/>
        <v>28735.308333333334</v>
      </c>
      <c r="BL143" s="11">
        <f t="shared" si="505"/>
        <v>28735.308333333334</v>
      </c>
      <c r="BM143" s="11">
        <f t="shared" si="505"/>
        <v>28735.308333333334</v>
      </c>
      <c r="BN143" s="11">
        <f t="shared" si="505"/>
        <v>28735.308333333334</v>
      </c>
      <c r="BO143" s="11">
        <f t="shared" si="505"/>
        <v>28735.308333333334</v>
      </c>
      <c r="BP143" s="11">
        <f t="shared" si="505"/>
        <v>28735.308333333334</v>
      </c>
      <c r="BQ143" s="11">
        <f t="shared" si="505"/>
        <v>28735.308333333334</v>
      </c>
      <c r="BR143" s="11">
        <f t="shared" si="505"/>
        <v>28735.308333333334</v>
      </c>
      <c r="BS143" s="11">
        <f t="shared" si="505"/>
        <v>28735.308333333334</v>
      </c>
      <c r="BT143" s="11">
        <f t="shared" si="505"/>
        <v>28735.308333333334</v>
      </c>
      <c r="BU143" s="11">
        <f t="shared" si="505"/>
        <v>28735.308333333334</v>
      </c>
      <c r="BV143" s="11">
        <f t="shared" si="505"/>
        <v>28735.308333333334</v>
      </c>
      <c r="BW143" s="11">
        <f t="shared" si="505"/>
        <v>28735.308333333334</v>
      </c>
      <c r="BX143" s="11">
        <f t="shared" si="505"/>
        <v>28735.308333333334</v>
      </c>
      <c r="BY143" s="11">
        <f t="shared" ref="BY143:EJ143" si="506">BY131</f>
        <v>28735.308333333334</v>
      </c>
      <c r="BZ143" s="11">
        <f t="shared" si="506"/>
        <v>28735.308333333334</v>
      </c>
      <c r="CA143" s="11">
        <f t="shared" si="506"/>
        <v>28735.308333333334</v>
      </c>
      <c r="CB143" s="11">
        <f t="shared" si="506"/>
        <v>28735.308333333334</v>
      </c>
      <c r="CC143" s="11">
        <f t="shared" si="506"/>
        <v>28735.308333333334</v>
      </c>
      <c r="CD143" s="11">
        <f t="shared" si="506"/>
        <v>28735.308333333334</v>
      </c>
      <c r="CE143" s="11">
        <f t="shared" si="506"/>
        <v>28735.308333333334</v>
      </c>
      <c r="CF143" s="11">
        <f t="shared" si="506"/>
        <v>28735.308333333334</v>
      </c>
      <c r="CG143" s="11">
        <f t="shared" si="506"/>
        <v>28735.308333333334</v>
      </c>
      <c r="CH143" s="11">
        <f t="shared" si="506"/>
        <v>28735.308333333334</v>
      </c>
      <c r="CI143" s="11">
        <f t="shared" si="506"/>
        <v>28735.308333333334</v>
      </c>
      <c r="CJ143" s="11">
        <f t="shared" si="506"/>
        <v>28735.308333333334</v>
      </c>
      <c r="CK143" s="11">
        <f t="shared" si="506"/>
        <v>28735.308333333334</v>
      </c>
      <c r="CL143" s="11">
        <f t="shared" si="506"/>
        <v>28735.308333333334</v>
      </c>
      <c r="CM143" s="11">
        <f t="shared" si="506"/>
        <v>28735.308333333334</v>
      </c>
      <c r="CN143" s="11">
        <f t="shared" si="506"/>
        <v>28735.308333333334</v>
      </c>
      <c r="CO143" s="11">
        <f t="shared" si="506"/>
        <v>28735.308333333334</v>
      </c>
      <c r="CP143" s="11">
        <f t="shared" si="506"/>
        <v>28735.308333332883</v>
      </c>
      <c r="CQ143" s="11">
        <f t="shared" si="506"/>
        <v>0</v>
      </c>
      <c r="CR143" s="11">
        <f t="shared" si="506"/>
        <v>0</v>
      </c>
      <c r="CS143" s="11">
        <f t="shared" si="506"/>
        <v>0</v>
      </c>
      <c r="CT143" s="11">
        <f t="shared" si="506"/>
        <v>0</v>
      </c>
      <c r="CU143" s="11">
        <f t="shared" si="506"/>
        <v>0</v>
      </c>
      <c r="CV143" s="11">
        <f t="shared" si="506"/>
        <v>0</v>
      </c>
      <c r="CW143" s="11">
        <f t="shared" si="506"/>
        <v>0</v>
      </c>
      <c r="CX143" s="11">
        <f t="shared" si="506"/>
        <v>0</v>
      </c>
      <c r="CY143" s="11">
        <f t="shared" si="506"/>
        <v>0</v>
      </c>
      <c r="CZ143" s="11">
        <f t="shared" si="506"/>
        <v>0</v>
      </c>
      <c r="DA143" s="11">
        <f t="shared" si="506"/>
        <v>0</v>
      </c>
      <c r="DB143" s="11">
        <f t="shared" si="506"/>
        <v>0</v>
      </c>
      <c r="DC143" s="11">
        <f t="shared" si="506"/>
        <v>0</v>
      </c>
      <c r="DD143" s="11">
        <f t="shared" si="506"/>
        <v>0</v>
      </c>
      <c r="DE143" s="11">
        <f t="shared" si="506"/>
        <v>0</v>
      </c>
      <c r="DF143" s="11">
        <f t="shared" si="506"/>
        <v>0</v>
      </c>
      <c r="DG143" s="11">
        <f t="shared" si="506"/>
        <v>0</v>
      </c>
      <c r="DH143" s="11">
        <f t="shared" si="506"/>
        <v>0</v>
      </c>
      <c r="DI143" s="11">
        <f t="shared" si="506"/>
        <v>0</v>
      </c>
      <c r="DJ143" s="11">
        <f t="shared" si="506"/>
        <v>0</v>
      </c>
      <c r="DK143" s="11">
        <f t="shared" si="506"/>
        <v>0</v>
      </c>
      <c r="DL143" s="11">
        <f t="shared" si="506"/>
        <v>0</v>
      </c>
      <c r="DM143" s="11">
        <f t="shared" si="506"/>
        <v>0</v>
      </c>
      <c r="DN143" s="11">
        <f t="shared" si="506"/>
        <v>0</v>
      </c>
      <c r="DO143" s="11">
        <f t="shared" si="506"/>
        <v>0</v>
      </c>
      <c r="DP143" s="11">
        <f t="shared" si="506"/>
        <v>0</v>
      </c>
      <c r="DQ143" s="11">
        <f t="shared" si="506"/>
        <v>0</v>
      </c>
      <c r="DR143" s="11">
        <f t="shared" si="506"/>
        <v>0</v>
      </c>
      <c r="DS143" s="11">
        <f t="shared" si="506"/>
        <v>0</v>
      </c>
      <c r="DT143" s="11">
        <f t="shared" si="506"/>
        <v>0</v>
      </c>
      <c r="DU143" s="11">
        <f t="shared" si="506"/>
        <v>0</v>
      </c>
      <c r="DV143" s="11">
        <f t="shared" si="506"/>
        <v>0</v>
      </c>
      <c r="DW143" s="11">
        <f t="shared" si="506"/>
        <v>0</v>
      </c>
      <c r="DX143" s="11">
        <f t="shared" si="506"/>
        <v>0</v>
      </c>
      <c r="DY143" s="11">
        <f t="shared" si="506"/>
        <v>0</v>
      </c>
      <c r="DZ143" s="11">
        <f t="shared" si="506"/>
        <v>0</v>
      </c>
      <c r="EA143" s="11">
        <f t="shared" si="506"/>
        <v>0</v>
      </c>
      <c r="EB143" s="11">
        <f t="shared" si="506"/>
        <v>0</v>
      </c>
      <c r="EC143" s="11">
        <f t="shared" si="506"/>
        <v>0</v>
      </c>
      <c r="ED143" s="11">
        <f t="shared" si="506"/>
        <v>0</v>
      </c>
      <c r="EE143" s="11">
        <f t="shared" si="506"/>
        <v>0</v>
      </c>
      <c r="EF143" s="11">
        <f t="shared" si="506"/>
        <v>0</v>
      </c>
      <c r="EG143" s="11">
        <f t="shared" si="506"/>
        <v>0</v>
      </c>
      <c r="EH143" s="11">
        <f t="shared" si="506"/>
        <v>0</v>
      </c>
      <c r="EI143" s="11">
        <f t="shared" si="506"/>
        <v>0</v>
      </c>
      <c r="EJ143" s="11">
        <f t="shared" si="506"/>
        <v>0</v>
      </c>
      <c r="EK143" s="11">
        <f t="shared" ref="EK143:FW143" si="507">EK131</f>
        <v>0</v>
      </c>
      <c r="EL143" s="11">
        <f t="shared" si="507"/>
        <v>0</v>
      </c>
      <c r="EM143" s="11">
        <f t="shared" si="507"/>
        <v>0</v>
      </c>
      <c r="EN143" s="11">
        <f t="shared" si="507"/>
        <v>0</v>
      </c>
      <c r="EO143" s="11">
        <f t="shared" si="507"/>
        <v>0</v>
      </c>
      <c r="EP143" s="11">
        <f t="shared" si="507"/>
        <v>0</v>
      </c>
      <c r="EQ143" s="11">
        <f t="shared" si="507"/>
        <v>0</v>
      </c>
      <c r="ER143" s="11">
        <f t="shared" si="507"/>
        <v>0</v>
      </c>
      <c r="ES143" s="11">
        <f t="shared" si="507"/>
        <v>0</v>
      </c>
      <c r="ET143" s="11">
        <f t="shared" si="507"/>
        <v>0</v>
      </c>
      <c r="EU143" s="11">
        <f t="shared" si="507"/>
        <v>0</v>
      </c>
      <c r="EV143" s="11">
        <f t="shared" si="507"/>
        <v>0</v>
      </c>
      <c r="EW143" s="11">
        <f t="shared" si="507"/>
        <v>0</v>
      </c>
      <c r="EX143" s="11">
        <f t="shared" si="507"/>
        <v>0</v>
      </c>
      <c r="EY143" s="11">
        <f t="shared" si="507"/>
        <v>0</v>
      </c>
      <c r="EZ143" s="11">
        <f t="shared" si="507"/>
        <v>0</v>
      </c>
      <c r="FA143" s="11">
        <f t="shared" si="507"/>
        <v>0</v>
      </c>
      <c r="FB143" s="11">
        <f t="shared" si="507"/>
        <v>0</v>
      </c>
      <c r="FC143" s="11">
        <f t="shared" si="507"/>
        <v>0</v>
      </c>
      <c r="FD143" s="11">
        <f t="shared" si="507"/>
        <v>0</v>
      </c>
      <c r="FE143" s="11">
        <f t="shared" si="507"/>
        <v>0</v>
      </c>
      <c r="FF143" s="11">
        <f t="shared" si="507"/>
        <v>0</v>
      </c>
      <c r="FG143" s="11">
        <f t="shared" si="507"/>
        <v>0</v>
      </c>
      <c r="FH143" s="11">
        <f t="shared" si="507"/>
        <v>0</v>
      </c>
      <c r="FI143" s="11">
        <f t="shared" si="507"/>
        <v>0</v>
      </c>
      <c r="FJ143" s="11">
        <f t="shared" si="507"/>
        <v>0</v>
      </c>
      <c r="FK143" s="11">
        <f t="shared" si="507"/>
        <v>0</v>
      </c>
      <c r="FL143" s="11">
        <f t="shared" si="507"/>
        <v>0</v>
      </c>
      <c r="FM143" s="11">
        <f t="shared" si="507"/>
        <v>0</v>
      </c>
      <c r="FN143" s="11">
        <f t="shared" si="507"/>
        <v>0</v>
      </c>
      <c r="FO143" s="11">
        <f t="shared" si="507"/>
        <v>0</v>
      </c>
      <c r="FP143" s="11">
        <f t="shared" si="507"/>
        <v>0</v>
      </c>
      <c r="FQ143" s="11">
        <f t="shared" si="507"/>
        <v>0</v>
      </c>
      <c r="FR143" s="11">
        <f t="shared" si="507"/>
        <v>0</v>
      </c>
      <c r="FS143" s="11">
        <f t="shared" si="507"/>
        <v>0</v>
      </c>
      <c r="FT143" s="11">
        <f t="shared" si="507"/>
        <v>0</v>
      </c>
      <c r="FU143" s="11">
        <f t="shared" si="507"/>
        <v>0</v>
      </c>
      <c r="FV143" s="11">
        <f t="shared" si="507"/>
        <v>0</v>
      </c>
      <c r="FW143" s="11">
        <f t="shared" si="507"/>
        <v>0</v>
      </c>
    </row>
    <row r="144" spans="1:179" x14ac:dyDescent="0.35">
      <c r="D144" s="22" t="s">
        <v>152</v>
      </c>
      <c r="E144" s="22"/>
      <c r="F144" s="22"/>
      <c r="G144" s="22"/>
      <c r="H144" s="22"/>
      <c r="I144" s="22"/>
      <c r="J144" s="22"/>
      <c r="K144" s="22"/>
      <c r="L144" s="23">
        <f>L141-L142-L143</f>
        <v>0</v>
      </c>
      <c r="M144" s="23">
        <f t="shared" ref="M144:BX144" si="508">M141-M142-M143</f>
        <v>0</v>
      </c>
      <c r="N144" s="23">
        <f t="shared" si="508"/>
        <v>0</v>
      </c>
      <c r="O144" s="23">
        <f t="shared" si="508"/>
        <v>0</v>
      </c>
      <c r="P144" s="23">
        <f t="shared" si="508"/>
        <v>0</v>
      </c>
      <c r="Q144" s="23">
        <f t="shared" si="508"/>
        <v>0</v>
      </c>
      <c r="R144" s="23">
        <f t="shared" si="508"/>
        <v>0</v>
      </c>
      <c r="S144" s="23">
        <f t="shared" si="508"/>
        <v>0</v>
      </c>
      <c r="T144" s="23">
        <f t="shared" si="508"/>
        <v>0</v>
      </c>
      <c r="U144" s="23">
        <f t="shared" si="508"/>
        <v>0</v>
      </c>
      <c r="V144" s="23">
        <f t="shared" si="508"/>
        <v>0</v>
      </c>
      <c r="W144" s="23">
        <f t="shared" si="508"/>
        <v>0</v>
      </c>
      <c r="X144" s="23">
        <f t="shared" si="508"/>
        <v>0</v>
      </c>
      <c r="Y144" s="23">
        <f t="shared" si="508"/>
        <v>0</v>
      </c>
      <c r="Z144" s="23">
        <f t="shared" si="508"/>
        <v>0</v>
      </c>
      <c r="AA144" s="23">
        <f t="shared" si="508"/>
        <v>0</v>
      </c>
      <c r="AB144" s="23">
        <f t="shared" si="508"/>
        <v>0</v>
      </c>
      <c r="AC144" s="23">
        <f t="shared" si="508"/>
        <v>0</v>
      </c>
      <c r="AD144" s="23">
        <f t="shared" si="508"/>
        <v>0</v>
      </c>
      <c r="AE144" s="23">
        <f t="shared" si="508"/>
        <v>0</v>
      </c>
      <c r="AF144" s="23">
        <f t="shared" si="508"/>
        <v>0</v>
      </c>
      <c r="AG144" s="23">
        <f t="shared" si="508"/>
        <v>0</v>
      </c>
      <c r="AH144" s="23">
        <f t="shared" si="508"/>
        <v>0</v>
      </c>
      <c r="AI144" s="23">
        <f t="shared" si="508"/>
        <v>0</v>
      </c>
      <c r="AJ144" s="23">
        <f t="shared" si="508"/>
        <v>0</v>
      </c>
      <c r="AK144" s="23">
        <f t="shared" si="508"/>
        <v>0</v>
      </c>
      <c r="AL144" s="23">
        <f t="shared" si="508"/>
        <v>0</v>
      </c>
      <c r="AM144" s="23">
        <f t="shared" si="508"/>
        <v>0</v>
      </c>
      <c r="AN144" s="23">
        <f t="shared" si="508"/>
        <v>0</v>
      </c>
      <c r="AO144" s="23">
        <f t="shared" si="508"/>
        <v>0</v>
      </c>
      <c r="AP144" s="23">
        <f t="shared" si="508"/>
        <v>0</v>
      </c>
      <c r="AQ144" s="23">
        <f t="shared" si="508"/>
        <v>0</v>
      </c>
      <c r="AR144" s="23">
        <f t="shared" si="508"/>
        <v>0</v>
      </c>
      <c r="AS144" s="23">
        <f t="shared" si="508"/>
        <v>0</v>
      </c>
      <c r="AT144" s="23">
        <f t="shared" si="508"/>
        <v>0</v>
      </c>
      <c r="AU144" s="23">
        <f t="shared" si="508"/>
        <v>0</v>
      </c>
      <c r="AV144" s="23">
        <f t="shared" si="508"/>
        <v>0</v>
      </c>
      <c r="AW144" s="23">
        <f t="shared" si="508"/>
        <v>0</v>
      </c>
      <c r="AX144" s="23">
        <f t="shared" si="508"/>
        <v>0</v>
      </c>
      <c r="AY144" s="23">
        <f t="shared" si="508"/>
        <v>0</v>
      </c>
      <c r="AZ144" s="23">
        <f t="shared" si="508"/>
        <v>0</v>
      </c>
      <c r="BA144" s="23">
        <f t="shared" si="508"/>
        <v>0</v>
      </c>
      <c r="BB144" s="23">
        <f t="shared" si="508"/>
        <v>0</v>
      </c>
      <c r="BC144" s="23">
        <f t="shared" si="508"/>
        <v>-159109.55079377833</v>
      </c>
      <c r="BD144" s="23">
        <f t="shared" si="508"/>
        <v>-158692.67145675555</v>
      </c>
      <c r="BE144" s="23">
        <f t="shared" si="508"/>
        <v>-158274.75380699156</v>
      </c>
      <c r="BF144" s="23">
        <f t="shared" si="508"/>
        <v>-157855.79525838251</v>
      </c>
      <c r="BG144" s="23">
        <f t="shared" si="508"/>
        <v>-67693.84958225947</v>
      </c>
      <c r="BH144" s="23">
        <f t="shared" si="508"/>
        <v>-67049.283049225152</v>
      </c>
      <c r="BI144" s="23">
        <f t="shared" si="508"/>
        <v>-66403.111107660035</v>
      </c>
      <c r="BJ144" s="23">
        <f t="shared" si="508"/>
        <v>-65690.816583571184</v>
      </c>
      <c r="BK144" s="23">
        <f t="shared" si="508"/>
        <v>25707.65166494828</v>
      </c>
      <c r="BL144" s="23">
        <f t="shared" si="508"/>
        <v>26672.212559563763</v>
      </c>
      <c r="BM144" s="23">
        <f t="shared" si="508"/>
        <v>27639.415124585226</v>
      </c>
      <c r="BN144" s="23">
        <f t="shared" si="508"/>
        <v>28609.266594829111</v>
      </c>
      <c r="BO144" s="23">
        <f t="shared" si="508"/>
        <v>121263.5236204251</v>
      </c>
      <c r="BP144" s="23">
        <f t="shared" si="508"/>
        <v>122489.78610424798</v>
      </c>
      <c r="BQ144" s="23">
        <f t="shared" si="508"/>
        <v>123719.40698807508</v>
      </c>
      <c r="BR144" s="23">
        <f t="shared" si="508"/>
        <v>124952.39546965279</v>
      </c>
      <c r="BS144" s="23">
        <f t="shared" si="508"/>
        <v>126188.76077191644</v>
      </c>
      <c r="BT144" s="23">
        <f t="shared" si="508"/>
        <v>127428.5121430611</v>
      </c>
      <c r="BU144" s="23">
        <f t="shared" si="508"/>
        <v>128671.65885661026</v>
      </c>
      <c r="BV144" s="23">
        <f t="shared" si="508"/>
        <v>129918.21021148523</v>
      </c>
      <c r="BW144" s="23">
        <f t="shared" si="508"/>
        <v>131168.17553207377</v>
      </c>
      <c r="BX144" s="23">
        <f t="shared" si="508"/>
        <v>132421.56416830124</v>
      </c>
      <c r="BY144" s="23">
        <f t="shared" ref="BY144:EJ144" si="509">BY141-BY142-BY143</f>
        <v>133678.38549569953</v>
      </c>
      <c r="BZ144" s="23">
        <f t="shared" si="509"/>
        <v>135394.37683606945</v>
      </c>
      <c r="CA144" s="23">
        <f t="shared" si="509"/>
        <v>137116.76726076443</v>
      </c>
      <c r="CB144" s="23">
        <f t="shared" si="509"/>
        <v>138845.58063253952</v>
      </c>
      <c r="CC144" s="23">
        <f t="shared" si="509"/>
        <v>140580.84090313496</v>
      </c>
      <c r="CD144" s="23">
        <f t="shared" si="509"/>
        <v>142322.5721136104</v>
      </c>
      <c r="CE144" s="23">
        <f t="shared" si="509"/>
        <v>144070.79839467612</v>
      </c>
      <c r="CF144" s="23">
        <f t="shared" si="509"/>
        <v>145825.54396702751</v>
      </c>
      <c r="CG144" s="23">
        <f t="shared" si="509"/>
        <v>147586.83314168215</v>
      </c>
      <c r="CH144" s="23">
        <f t="shared" si="509"/>
        <v>149354.69032031466</v>
      </c>
      <c r="CI144" s="23">
        <f t="shared" si="509"/>
        <v>151129.1399955962</v>
      </c>
      <c r="CJ144" s="23">
        <f t="shared" si="509"/>
        <v>152910.20675153291</v>
      </c>
      <c r="CK144" s="23">
        <f t="shared" si="509"/>
        <v>154697.91526380723</v>
      </c>
      <c r="CL144" s="23">
        <f t="shared" si="509"/>
        <v>156492.29030011926</v>
      </c>
      <c r="CM144" s="23">
        <f t="shared" si="509"/>
        <v>158293.35672053002</v>
      </c>
      <c r="CN144" s="23">
        <f t="shared" si="509"/>
        <v>160101.13947780611</v>
      </c>
      <c r="CO144" s="23">
        <f t="shared" si="509"/>
        <v>161915.66361776454</v>
      </c>
      <c r="CP144" s="23">
        <f t="shared" si="509"/>
        <v>163600.034443226</v>
      </c>
      <c r="CQ144" s="23">
        <f t="shared" si="509"/>
        <v>491774.76736539975</v>
      </c>
      <c r="CR144" s="23">
        <f t="shared" si="509"/>
        <v>493469.25602302863</v>
      </c>
      <c r="CS144" s="23">
        <f t="shared" si="509"/>
        <v>495168.81903994968</v>
      </c>
      <c r="CT144" s="23">
        <f t="shared" si="509"/>
        <v>496873.46669139573</v>
      </c>
      <c r="CU144" s="23">
        <f t="shared" si="509"/>
        <v>498583.20923695341</v>
      </c>
      <c r="CV144" s="23">
        <f t="shared" si="509"/>
        <v>500298.05692019057</v>
      </c>
      <c r="CW144" s="23">
        <f t="shared" si="509"/>
        <v>502018.01996827591</v>
      </c>
      <c r="CX144" s="23">
        <f t="shared" si="509"/>
        <v>503743.10859159683</v>
      </c>
      <c r="CY144" s="23">
        <f t="shared" si="509"/>
        <v>505473.33298337506</v>
      </c>
      <c r="CZ144" s="23">
        <f t="shared" si="509"/>
        <v>507208.70331927715</v>
      </c>
      <c r="DA144" s="23">
        <f t="shared" si="509"/>
        <v>508949.22975702421</v>
      </c>
      <c r="DB144" s="23">
        <f t="shared" si="509"/>
        <v>510694.92243599659</v>
      </c>
      <c r="DC144" s="23">
        <f t="shared" si="509"/>
        <v>512445.7914768348</v>
      </c>
      <c r="DD144" s="23">
        <f t="shared" si="509"/>
        <v>514201.84698103741</v>
      </c>
      <c r="DE144" s="23">
        <f t="shared" si="509"/>
        <v>515963.09903055662</v>
      </c>
      <c r="DF144" s="23">
        <f t="shared" si="509"/>
        <v>517190.48556407983</v>
      </c>
      <c r="DG144" s="23">
        <f t="shared" si="509"/>
        <v>518417.47262297012</v>
      </c>
      <c r="DH144" s="23">
        <f t="shared" si="509"/>
        <v>519644.0263132886</v>
      </c>
      <c r="DI144" s="23">
        <f t="shared" si="509"/>
        <v>520870.11241443641</v>
      </c>
      <c r="DJ144" s="23">
        <f t="shared" si="509"/>
        <v>522095.69637673604</v>
      </c>
      <c r="DK144" s="23">
        <f t="shared" si="509"/>
        <v>523320.74331900291</v>
      </c>
      <c r="DL144" s="23">
        <f t="shared" si="509"/>
        <v>524545.21802609647</v>
      </c>
      <c r="DM144" s="23">
        <f t="shared" si="509"/>
        <v>525769.0849464545</v>
      </c>
      <c r="DN144" s="23">
        <f t="shared" si="509"/>
        <v>526992.30818961514</v>
      </c>
      <c r="DO144" s="23">
        <f t="shared" si="509"/>
        <v>528214.8515237188</v>
      </c>
      <c r="DP144" s="23">
        <f t="shared" si="509"/>
        <v>529436.67837299639</v>
      </c>
      <c r="DQ144" s="23">
        <f t="shared" si="509"/>
        <v>530657.75181523734</v>
      </c>
      <c r="DR144" s="23">
        <f t="shared" si="509"/>
        <v>531878.03457924374</v>
      </c>
      <c r="DS144" s="23">
        <f t="shared" si="509"/>
        <v>533097.4890422693</v>
      </c>
      <c r="DT144" s="23">
        <f t="shared" si="509"/>
        <v>534316.07722743391</v>
      </c>
      <c r="DU144" s="23">
        <f t="shared" si="509"/>
        <v>535533.76080113277</v>
      </c>
      <c r="DV144" s="23">
        <f t="shared" si="509"/>
        <v>536750.5010704156</v>
      </c>
      <c r="DW144" s="23">
        <f t="shared" si="509"/>
        <v>537966.25898035825</v>
      </c>
      <c r="DX144" s="23">
        <f t="shared" si="509"/>
        <v>539180.995111414</v>
      </c>
      <c r="DY144" s="23">
        <f t="shared" si="509"/>
        <v>540394.66967674531</v>
      </c>
      <c r="DZ144" s="23">
        <f t="shared" si="509"/>
        <v>541607.24251953978</v>
      </c>
      <c r="EA144" s="23">
        <f t="shared" si="509"/>
        <v>542818.67311030976</v>
      </c>
      <c r="EB144" s="23">
        <f t="shared" si="509"/>
        <v>544028.92054417054</v>
      </c>
      <c r="EC144" s="23">
        <f t="shared" si="509"/>
        <v>545237.94353810488</v>
      </c>
      <c r="ED144" s="23">
        <f t="shared" si="509"/>
        <v>546445.70042820578</v>
      </c>
      <c r="EE144" s="23">
        <f t="shared" si="509"/>
        <v>547652.14916690369</v>
      </c>
      <c r="EF144" s="23">
        <f t="shared" si="509"/>
        <v>548857.24732017377</v>
      </c>
      <c r="EG144" s="23">
        <f t="shared" si="509"/>
        <v>550060.95206472697</v>
      </c>
      <c r="EH144" s="23">
        <f t="shared" si="509"/>
        <v>551263.22018518019</v>
      </c>
      <c r="EI144" s="23">
        <f t="shared" si="509"/>
        <v>552464.0080712093</v>
      </c>
      <c r="EJ144" s="23">
        <f t="shared" si="509"/>
        <v>553663.27171468153</v>
      </c>
      <c r="EK144" s="23">
        <f t="shared" ref="EK144:FW144" si="510">EK141-EK142-EK143</f>
        <v>554860.96670677303</v>
      </c>
      <c r="EL144" s="23">
        <f t="shared" si="510"/>
        <v>556057.04823506437</v>
      </c>
      <c r="EM144" s="23">
        <f t="shared" si="510"/>
        <v>557251.47108061705</v>
      </c>
      <c r="EN144" s="23">
        <f t="shared" si="510"/>
        <v>558444.18961503054</v>
      </c>
      <c r="EO144" s="23">
        <f t="shared" si="510"/>
        <v>559635.15779748349</v>
      </c>
      <c r="EP144" s="23">
        <f t="shared" si="510"/>
        <v>560824.32917175093</v>
      </c>
      <c r="EQ144" s="23">
        <f t="shared" si="510"/>
        <v>562011.65686320467</v>
      </c>
      <c r="ER144" s="23">
        <f t="shared" si="510"/>
        <v>563197.09357579472</v>
      </c>
      <c r="ES144" s="23">
        <f t="shared" si="510"/>
        <v>564380.5915890059</v>
      </c>
      <c r="ET144" s="23">
        <f t="shared" si="510"/>
        <v>565562.10275480337</v>
      </c>
      <c r="EU144" s="23">
        <f t="shared" si="510"/>
        <v>566741.57849454787</v>
      </c>
      <c r="EV144" s="23">
        <f t="shared" si="510"/>
        <v>567918.96979590156</v>
      </c>
      <c r="EW144" s="23">
        <f t="shared" si="510"/>
        <v>569094.22720970144</v>
      </c>
      <c r="EX144" s="23">
        <f t="shared" si="510"/>
        <v>570267.30084682605</v>
      </c>
      <c r="EY144" s="23">
        <f t="shared" si="510"/>
        <v>0</v>
      </c>
      <c r="EZ144" s="23">
        <f t="shared" si="510"/>
        <v>0</v>
      </c>
      <c r="FA144" s="23">
        <f t="shared" si="510"/>
        <v>0</v>
      </c>
      <c r="FB144" s="23">
        <f t="shared" si="510"/>
        <v>0</v>
      </c>
      <c r="FC144" s="23">
        <f t="shared" si="510"/>
        <v>0</v>
      </c>
      <c r="FD144" s="23">
        <f t="shared" si="510"/>
        <v>0</v>
      </c>
      <c r="FE144" s="23">
        <f t="shared" si="510"/>
        <v>0</v>
      </c>
      <c r="FF144" s="23">
        <f t="shared" si="510"/>
        <v>0</v>
      </c>
      <c r="FG144" s="23">
        <f t="shared" si="510"/>
        <v>0</v>
      </c>
      <c r="FH144" s="23">
        <f t="shared" si="510"/>
        <v>0</v>
      </c>
      <c r="FI144" s="23">
        <f t="shared" si="510"/>
        <v>0</v>
      </c>
      <c r="FJ144" s="23">
        <f t="shared" si="510"/>
        <v>0</v>
      </c>
      <c r="FK144" s="23">
        <f t="shared" si="510"/>
        <v>0</v>
      </c>
      <c r="FL144" s="23">
        <f t="shared" si="510"/>
        <v>0</v>
      </c>
      <c r="FM144" s="23">
        <f t="shared" si="510"/>
        <v>0</v>
      </c>
      <c r="FN144" s="23">
        <f t="shared" si="510"/>
        <v>0</v>
      </c>
      <c r="FO144" s="23">
        <f t="shared" si="510"/>
        <v>0</v>
      </c>
      <c r="FP144" s="23">
        <f t="shared" si="510"/>
        <v>0</v>
      </c>
      <c r="FQ144" s="23">
        <f t="shared" si="510"/>
        <v>0</v>
      </c>
      <c r="FR144" s="23">
        <f t="shared" si="510"/>
        <v>0</v>
      </c>
      <c r="FS144" s="23">
        <f t="shared" si="510"/>
        <v>0</v>
      </c>
      <c r="FT144" s="23">
        <f t="shared" si="510"/>
        <v>0</v>
      </c>
      <c r="FU144" s="23">
        <f t="shared" si="510"/>
        <v>0</v>
      </c>
      <c r="FV144" s="23">
        <f t="shared" si="510"/>
        <v>0</v>
      </c>
      <c r="FW144" s="23">
        <f t="shared" si="510"/>
        <v>0</v>
      </c>
    </row>
    <row r="145" spans="1:179" x14ac:dyDescent="0.35">
      <c r="C145" s="5" t="s">
        <v>153</v>
      </c>
      <c r="L145" s="11">
        <f>L108</f>
        <v>0</v>
      </c>
      <c r="M145" s="11">
        <f t="shared" ref="M145:BX145" si="511">M108</f>
        <v>0</v>
      </c>
      <c r="N145" s="11">
        <f t="shared" si="511"/>
        <v>0</v>
      </c>
      <c r="O145" s="11">
        <f t="shared" si="511"/>
        <v>0</v>
      </c>
      <c r="P145" s="11">
        <f t="shared" si="511"/>
        <v>0</v>
      </c>
      <c r="Q145" s="11">
        <f t="shared" si="511"/>
        <v>0</v>
      </c>
      <c r="R145" s="11">
        <f t="shared" si="511"/>
        <v>0</v>
      </c>
      <c r="S145" s="11">
        <f t="shared" si="511"/>
        <v>0</v>
      </c>
      <c r="T145" s="11">
        <f t="shared" si="511"/>
        <v>0</v>
      </c>
      <c r="U145" s="11">
        <f t="shared" si="511"/>
        <v>0</v>
      </c>
      <c r="V145" s="11">
        <f t="shared" si="511"/>
        <v>0</v>
      </c>
      <c r="W145" s="11">
        <f t="shared" si="511"/>
        <v>0</v>
      </c>
      <c r="X145" s="11">
        <f t="shared" si="511"/>
        <v>0</v>
      </c>
      <c r="Y145" s="11">
        <f t="shared" si="511"/>
        <v>0</v>
      </c>
      <c r="Z145" s="11">
        <f t="shared" si="511"/>
        <v>0</v>
      </c>
      <c r="AA145" s="11">
        <f t="shared" si="511"/>
        <v>0</v>
      </c>
      <c r="AB145" s="11">
        <f t="shared" si="511"/>
        <v>0</v>
      </c>
      <c r="AC145" s="11">
        <f t="shared" si="511"/>
        <v>0</v>
      </c>
      <c r="AD145" s="11">
        <f t="shared" si="511"/>
        <v>0</v>
      </c>
      <c r="AE145" s="11">
        <f t="shared" si="511"/>
        <v>0</v>
      </c>
      <c r="AF145" s="11">
        <f t="shared" si="511"/>
        <v>0</v>
      </c>
      <c r="AG145" s="11">
        <f t="shared" si="511"/>
        <v>0</v>
      </c>
      <c r="AH145" s="11">
        <f t="shared" si="511"/>
        <v>0</v>
      </c>
      <c r="AI145" s="11">
        <f t="shared" si="511"/>
        <v>0</v>
      </c>
      <c r="AJ145" s="11">
        <f t="shared" si="511"/>
        <v>0</v>
      </c>
      <c r="AK145" s="11">
        <f t="shared" si="511"/>
        <v>0</v>
      </c>
      <c r="AL145" s="11">
        <f t="shared" si="511"/>
        <v>0</v>
      </c>
      <c r="AM145" s="11">
        <f t="shared" si="511"/>
        <v>0</v>
      </c>
      <c r="AN145" s="11">
        <f t="shared" si="511"/>
        <v>0</v>
      </c>
      <c r="AO145" s="11">
        <f t="shared" si="511"/>
        <v>0</v>
      </c>
      <c r="AP145" s="11">
        <f t="shared" si="511"/>
        <v>0</v>
      </c>
      <c r="AQ145" s="11">
        <f t="shared" si="511"/>
        <v>0</v>
      </c>
      <c r="AR145" s="11">
        <f t="shared" si="511"/>
        <v>0</v>
      </c>
      <c r="AS145" s="11">
        <f t="shared" si="511"/>
        <v>0</v>
      </c>
      <c r="AT145" s="11">
        <f t="shared" si="511"/>
        <v>0</v>
      </c>
      <c r="AU145" s="11">
        <f t="shared" si="511"/>
        <v>0</v>
      </c>
      <c r="AV145" s="11">
        <f t="shared" si="511"/>
        <v>0</v>
      </c>
      <c r="AW145" s="11">
        <f t="shared" si="511"/>
        <v>0</v>
      </c>
      <c r="AX145" s="11">
        <f t="shared" si="511"/>
        <v>0</v>
      </c>
      <c r="AY145" s="11">
        <f t="shared" si="511"/>
        <v>0</v>
      </c>
      <c r="AZ145" s="11">
        <f t="shared" si="511"/>
        <v>0</v>
      </c>
      <c r="BA145" s="11">
        <f t="shared" si="511"/>
        <v>0</v>
      </c>
      <c r="BB145" s="11">
        <f t="shared" si="511"/>
        <v>0</v>
      </c>
      <c r="BC145" s="11">
        <f t="shared" si="511"/>
        <v>18000</v>
      </c>
      <c r="BD145" s="11">
        <f t="shared" si="511"/>
        <v>17550</v>
      </c>
      <c r="BE145" s="11">
        <f t="shared" si="511"/>
        <v>17100</v>
      </c>
      <c r="BF145" s="11">
        <f t="shared" si="511"/>
        <v>16650</v>
      </c>
      <c r="BG145" s="11">
        <f t="shared" si="511"/>
        <v>16200</v>
      </c>
      <c r="BH145" s="11">
        <f t="shared" si="511"/>
        <v>15750</v>
      </c>
      <c r="BI145" s="11">
        <f t="shared" si="511"/>
        <v>15300</v>
      </c>
      <c r="BJ145" s="11">
        <f t="shared" si="511"/>
        <v>17325</v>
      </c>
      <c r="BK145" s="11">
        <f t="shared" si="511"/>
        <v>16800</v>
      </c>
      <c r="BL145" s="11">
        <f t="shared" si="511"/>
        <v>16275.000000000002</v>
      </c>
      <c r="BM145" s="11">
        <f t="shared" si="511"/>
        <v>15750.000000000002</v>
      </c>
      <c r="BN145" s="11">
        <f t="shared" si="511"/>
        <v>15225.000000000002</v>
      </c>
      <c r="BO145" s="11">
        <f t="shared" si="511"/>
        <v>14700.000000000002</v>
      </c>
      <c r="BP145" s="11">
        <f t="shared" si="511"/>
        <v>14175.000000000002</v>
      </c>
      <c r="BQ145" s="11">
        <f t="shared" si="511"/>
        <v>13650.000000000002</v>
      </c>
      <c r="BR145" s="11">
        <f t="shared" si="511"/>
        <v>13125.000000000002</v>
      </c>
      <c r="BS145" s="11">
        <f t="shared" si="511"/>
        <v>12600.000000000002</v>
      </c>
      <c r="BT145" s="11">
        <f t="shared" si="511"/>
        <v>12075.000000000002</v>
      </c>
      <c r="BU145" s="11">
        <f t="shared" si="511"/>
        <v>11550.000000000002</v>
      </c>
      <c r="BV145" s="11">
        <f t="shared" si="511"/>
        <v>11025.000000000002</v>
      </c>
      <c r="BW145" s="11">
        <f t="shared" si="511"/>
        <v>10500.000000000002</v>
      </c>
      <c r="BX145" s="11">
        <f t="shared" si="511"/>
        <v>9975.0000000000018</v>
      </c>
      <c r="BY145" s="11">
        <f t="shared" ref="BY145:EJ145" si="512">BY108</f>
        <v>9450</v>
      </c>
      <c r="BZ145" s="11">
        <f t="shared" si="512"/>
        <v>10200</v>
      </c>
      <c r="CA145" s="11">
        <f t="shared" si="512"/>
        <v>9600</v>
      </c>
      <c r="CB145" s="11">
        <f t="shared" si="512"/>
        <v>9000</v>
      </c>
      <c r="CC145" s="11">
        <f t="shared" si="512"/>
        <v>8400</v>
      </c>
      <c r="CD145" s="11">
        <f t="shared" si="512"/>
        <v>7800</v>
      </c>
      <c r="CE145" s="11">
        <f t="shared" si="512"/>
        <v>7200</v>
      </c>
      <c r="CF145" s="11">
        <f t="shared" si="512"/>
        <v>6600</v>
      </c>
      <c r="CG145" s="11">
        <f t="shared" si="512"/>
        <v>6000</v>
      </c>
      <c r="CH145" s="11">
        <f t="shared" si="512"/>
        <v>5400</v>
      </c>
      <c r="CI145" s="11">
        <f t="shared" si="512"/>
        <v>4800</v>
      </c>
      <c r="CJ145" s="11">
        <f t="shared" si="512"/>
        <v>4200</v>
      </c>
      <c r="CK145" s="11">
        <f t="shared" si="512"/>
        <v>3600</v>
      </c>
      <c r="CL145" s="11">
        <f t="shared" si="512"/>
        <v>3000</v>
      </c>
      <c r="CM145" s="11">
        <f t="shared" si="512"/>
        <v>2400</v>
      </c>
      <c r="CN145" s="11">
        <f t="shared" si="512"/>
        <v>1800</v>
      </c>
      <c r="CO145" s="11">
        <f t="shared" si="512"/>
        <v>1200</v>
      </c>
      <c r="CP145" s="11">
        <f t="shared" si="512"/>
        <v>675</v>
      </c>
      <c r="CQ145" s="11">
        <f t="shared" si="512"/>
        <v>0</v>
      </c>
      <c r="CR145" s="11">
        <f t="shared" si="512"/>
        <v>0</v>
      </c>
      <c r="CS145" s="11">
        <f t="shared" si="512"/>
        <v>0</v>
      </c>
      <c r="CT145" s="11">
        <f t="shared" si="512"/>
        <v>0</v>
      </c>
      <c r="CU145" s="11">
        <f t="shared" si="512"/>
        <v>0</v>
      </c>
      <c r="CV145" s="11">
        <f t="shared" si="512"/>
        <v>0</v>
      </c>
      <c r="CW145" s="11">
        <f t="shared" si="512"/>
        <v>0</v>
      </c>
      <c r="CX145" s="11">
        <f t="shared" si="512"/>
        <v>0</v>
      </c>
      <c r="CY145" s="11">
        <f t="shared" si="512"/>
        <v>0</v>
      </c>
      <c r="CZ145" s="11">
        <f t="shared" si="512"/>
        <v>0</v>
      </c>
      <c r="DA145" s="11">
        <f t="shared" si="512"/>
        <v>0</v>
      </c>
      <c r="DB145" s="11">
        <f t="shared" si="512"/>
        <v>0</v>
      </c>
      <c r="DC145" s="11">
        <f t="shared" si="512"/>
        <v>0</v>
      </c>
      <c r="DD145" s="11">
        <f t="shared" si="512"/>
        <v>0</v>
      </c>
      <c r="DE145" s="11">
        <f t="shared" si="512"/>
        <v>0</v>
      </c>
      <c r="DF145" s="11">
        <f t="shared" si="512"/>
        <v>0</v>
      </c>
      <c r="DG145" s="11">
        <f t="shared" si="512"/>
        <v>0</v>
      </c>
      <c r="DH145" s="11">
        <f t="shared" si="512"/>
        <v>0</v>
      </c>
      <c r="DI145" s="11">
        <f t="shared" si="512"/>
        <v>0</v>
      </c>
      <c r="DJ145" s="11">
        <f t="shared" si="512"/>
        <v>0</v>
      </c>
      <c r="DK145" s="11">
        <f t="shared" si="512"/>
        <v>0</v>
      </c>
      <c r="DL145" s="11">
        <f t="shared" si="512"/>
        <v>0</v>
      </c>
      <c r="DM145" s="11">
        <f t="shared" si="512"/>
        <v>0</v>
      </c>
      <c r="DN145" s="11">
        <f t="shared" si="512"/>
        <v>0</v>
      </c>
      <c r="DO145" s="11">
        <f t="shared" si="512"/>
        <v>0</v>
      </c>
      <c r="DP145" s="11">
        <f t="shared" si="512"/>
        <v>0</v>
      </c>
      <c r="DQ145" s="11">
        <f t="shared" si="512"/>
        <v>0</v>
      </c>
      <c r="DR145" s="11">
        <f t="shared" si="512"/>
        <v>0</v>
      </c>
      <c r="DS145" s="11">
        <f t="shared" si="512"/>
        <v>0</v>
      </c>
      <c r="DT145" s="11">
        <f t="shared" si="512"/>
        <v>0</v>
      </c>
      <c r="DU145" s="11">
        <f t="shared" si="512"/>
        <v>0</v>
      </c>
      <c r="DV145" s="11">
        <f t="shared" si="512"/>
        <v>0</v>
      </c>
      <c r="DW145" s="11">
        <f t="shared" si="512"/>
        <v>0</v>
      </c>
      <c r="DX145" s="11">
        <f t="shared" si="512"/>
        <v>0</v>
      </c>
      <c r="DY145" s="11">
        <f t="shared" si="512"/>
        <v>0</v>
      </c>
      <c r="DZ145" s="11">
        <f t="shared" si="512"/>
        <v>0</v>
      </c>
      <c r="EA145" s="11">
        <f t="shared" si="512"/>
        <v>0</v>
      </c>
      <c r="EB145" s="11">
        <f t="shared" si="512"/>
        <v>0</v>
      </c>
      <c r="EC145" s="11">
        <f t="shared" si="512"/>
        <v>0</v>
      </c>
      <c r="ED145" s="11">
        <f t="shared" si="512"/>
        <v>0</v>
      </c>
      <c r="EE145" s="11">
        <f t="shared" si="512"/>
        <v>0</v>
      </c>
      <c r="EF145" s="11">
        <f t="shared" si="512"/>
        <v>0</v>
      </c>
      <c r="EG145" s="11">
        <f t="shared" si="512"/>
        <v>0</v>
      </c>
      <c r="EH145" s="11">
        <f t="shared" si="512"/>
        <v>0</v>
      </c>
      <c r="EI145" s="11">
        <f t="shared" si="512"/>
        <v>0</v>
      </c>
      <c r="EJ145" s="11">
        <f t="shared" si="512"/>
        <v>0</v>
      </c>
      <c r="EK145" s="11">
        <f t="shared" ref="EK145:FW145" si="513">EK108</f>
        <v>0</v>
      </c>
      <c r="EL145" s="11">
        <f t="shared" si="513"/>
        <v>0</v>
      </c>
      <c r="EM145" s="11">
        <f t="shared" si="513"/>
        <v>0</v>
      </c>
      <c r="EN145" s="11">
        <f t="shared" si="513"/>
        <v>0</v>
      </c>
      <c r="EO145" s="11">
        <f t="shared" si="513"/>
        <v>0</v>
      </c>
      <c r="EP145" s="11">
        <f t="shared" si="513"/>
        <v>0</v>
      </c>
      <c r="EQ145" s="11">
        <f t="shared" si="513"/>
        <v>0</v>
      </c>
      <c r="ER145" s="11">
        <f t="shared" si="513"/>
        <v>0</v>
      </c>
      <c r="ES145" s="11">
        <f t="shared" si="513"/>
        <v>0</v>
      </c>
      <c r="ET145" s="11">
        <f t="shared" si="513"/>
        <v>0</v>
      </c>
      <c r="EU145" s="11">
        <f t="shared" si="513"/>
        <v>0</v>
      </c>
      <c r="EV145" s="11">
        <f t="shared" si="513"/>
        <v>0</v>
      </c>
      <c r="EW145" s="11">
        <f t="shared" si="513"/>
        <v>0</v>
      </c>
      <c r="EX145" s="11">
        <f t="shared" si="513"/>
        <v>0</v>
      </c>
      <c r="EY145" s="11">
        <f t="shared" si="513"/>
        <v>0</v>
      </c>
      <c r="EZ145" s="11">
        <f t="shared" si="513"/>
        <v>0</v>
      </c>
      <c r="FA145" s="11">
        <f t="shared" si="513"/>
        <v>0</v>
      </c>
      <c r="FB145" s="11">
        <f t="shared" si="513"/>
        <v>0</v>
      </c>
      <c r="FC145" s="11">
        <f t="shared" si="513"/>
        <v>0</v>
      </c>
      <c r="FD145" s="11">
        <f t="shared" si="513"/>
        <v>0</v>
      </c>
      <c r="FE145" s="11">
        <f t="shared" si="513"/>
        <v>0</v>
      </c>
      <c r="FF145" s="11">
        <f t="shared" si="513"/>
        <v>0</v>
      </c>
      <c r="FG145" s="11">
        <f t="shared" si="513"/>
        <v>0</v>
      </c>
      <c r="FH145" s="11">
        <f t="shared" si="513"/>
        <v>0</v>
      </c>
      <c r="FI145" s="11">
        <f t="shared" si="513"/>
        <v>0</v>
      </c>
      <c r="FJ145" s="11">
        <f t="shared" si="513"/>
        <v>0</v>
      </c>
      <c r="FK145" s="11">
        <f t="shared" si="513"/>
        <v>0</v>
      </c>
      <c r="FL145" s="11">
        <f t="shared" si="513"/>
        <v>0</v>
      </c>
      <c r="FM145" s="11">
        <f t="shared" si="513"/>
        <v>0</v>
      </c>
      <c r="FN145" s="11">
        <f t="shared" si="513"/>
        <v>0</v>
      </c>
      <c r="FO145" s="11">
        <f t="shared" si="513"/>
        <v>0</v>
      </c>
      <c r="FP145" s="11">
        <f t="shared" si="513"/>
        <v>0</v>
      </c>
      <c r="FQ145" s="11">
        <f t="shared" si="513"/>
        <v>0</v>
      </c>
      <c r="FR145" s="11">
        <f t="shared" si="513"/>
        <v>0</v>
      </c>
      <c r="FS145" s="11">
        <f t="shared" si="513"/>
        <v>0</v>
      </c>
      <c r="FT145" s="11">
        <f t="shared" si="513"/>
        <v>0</v>
      </c>
      <c r="FU145" s="11">
        <f t="shared" si="513"/>
        <v>0</v>
      </c>
      <c r="FV145" s="11">
        <f t="shared" si="513"/>
        <v>0</v>
      </c>
      <c r="FW145" s="11">
        <f t="shared" si="513"/>
        <v>0</v>
      </c>
    </row>
    <row r="146" spans="1:179" x14ac:dyDescent="0.35">
      <c r="C146" s="5" t="s">
        <v>154</v>
      </c>
      <c r="L146" s="11">
        <f>L122</f>
        <v>0</v>
      </c>
      <c r="M146" s="11">
        <f t="shared" ref="M146:BX146" si="514">M122</f>
        <v>0</v>
      </c>
      <c r="N146" s="11">
        <f t="shared" si="514"/>
        <v>0</v>
      </c>
      <c r="O146" s="11">
        <f t="shared" si="514"/>
        <v>0</v>
      </c>
      <c r="P146" s="11">
        <f t="shared" si="514"/>
        <v>0</v>
      </c>
      <c r="Q146" s="11">
        <f t="shared" si="514"/>
        <v>0</v>
      </c>
      <c r="R146" s="11">
        <f t="shared" si="514"/>
        <v>0</v>
      </c>
      <c r="S146" s="11">
        <f t="shared" si="514"/>
        <v>0</v>
      </c>
      <c r="T146" s="11">
        <f t="shared" si="514"/>
        <v>0</v>
      </c>
      <c r="U146" s="11">
        <f t="shared" si="514"/>
        <v>0</v>
      </c>
      <c r="V146" s="11">
        <f t="shared" si="514"/>
        <v>0</v>
      </c>
      <c r="W146" s="11">
        <f t="shared" si="514"/>
        <v>0</v>
      </c>
      <c r="X146" s="11">
        <f t="shared" si="514"/>
        <v>0</v>
      </c>
      <c r="Y146" s="11">
        <f t="shared" si="514"/>
        <v>0</v>
      </c>
      <c r="Z146" s="11">
        <f t="shared" si="514"/>
        <v>0</v>
      </c>
      <c r="AA146" s="11">
        <f t="shared" si="514"/>
        <v>0</v>
      </c>
      <c r="AB146" s="11">
        <f t="shared" si="514"/>
        <v>0</v>
      </c>
      <c r="AC146" s="11">
        <f t="shared" si="514"/>
        <v>0</v>
      </c>
      <c r="AD146" s="11">
        <f t="shared" si="514"/>
        <v>0</v>
      </c>
      <c r="AE146" s="11">
        <f t="shared" si="514"/>
        <v>0</v>
      </c>
      <c r="AF146" s="11">
        <f t="shared" si="514"/>
        <v>0</v>
      </c>
      <c r="AG146" s="11">
        <f t="shared" si="514"/>
        <v>0</v>
      </c>
      <c r="AH146" s="11">
        <f t="shared" si="514"/>
        <v>0</v>
      </c>
      <c r="AI146" s="11">
        <f t="shared" si="514"/>
        <v>0</v>
      </c>
      <c r="AJ146" s="11">
        <f t="shared" si="514"/>
        <v>0</v>
      </c>
      <c r="AK146" s="11">
        <f t="shared" si="514"/>
        <v>0</v>
      </c>
      <c r="AL146" s="11">
        <f t="shared" si="514"/>
        <v>0</v>
      </c>
      <c r="AM146" s="11">
        <f t="shared" si="514"/>
        <v>0</v>
      </c>
      <c r="AN146" s="11">
        <f t="shared" si="514"/>
        <v>0</v>
      </c>
      <c r="AO146" s="11">
        <f t="shared" si="514"/>
        <v>0</v>
      </c>
      <c r="AP146" s="11">
        <f t="shared" si="514"/>
        <v>0</v>
      </c>
      <c r="AQ146" s="11">
        <f t="shared" si="514"/>
        <v>0</v>
      </c>
      <c r="AR146" s="11">
        <f t="shared" si="514"/>
        <v>0</v>
      </c>
      <c r="AS146" s="11">
        <f t="shared" si="514"/>
        <v>0</v>
      </c>
      <c r="AT146" s="11">
        <f t="shared" si="514"/>
        <v>0</v>
      </c>
      <c r="AU146" s="11">
        <f t="shared" si="514"/>
        <v>0</v>
      </c>
      <c r="AV146" s="11">
        <f t="shared" si="514"/>
        <v>0</v>
      </c>
      <c r="AW146" s="11">
        <f t="shared" si="514"/>
        <v>0</v>
      </c>
      <c r="AX146" s="11">
        <f t="shared" si="514"/>
        <v>0</v>
      </c>
      <c r="AY146" s="11">
        <f t="shared" si="514"/>
        <v>0</v>
      </c>
      <c r="AZ146" s="11">
        <f t="shared" si="514"/>
        <v>0</v>
      </c>
      <c r="BA146" s="11">
        <f t="shared" si="514"/>
        <v>0</v>
      </c>
      <c r="BB146" s="11">
        <f t="shared" si="514"/>
        <v>0</v>
      </c>
      <c r="BC146" s="11">
        <f t="shared" si="514"/>
        <v>63699.999999999993</v>
      </c>
      <c r="BD146" s="11">
        <f t="shared" si="514"/>
        <v>63247.744285347835</v>
      </c>
      <c r="BE146" s="11">
        <f t="shared" si="514"/>
        <v>62789.024808942479</v>
      </c>
      <c r="BF146" s="11">
        <f t="shared" si="514"/>
        <v>62323.804810618887</v>
      </c>
      <c r="BG146" s="11">
        <f t="shared" si="514"/>
        <v>61852.04733741533</v>
      </c>
      <c r="BH146" s="11">
        <f t="shared" si="514"/>
        <v>60933.979718780072</v>
      </c>
      <c r="BI146" s="11">
        <f t="shared" si="514"/>
        <v>60006.050192801631</v>
      </c>
      <c r="BJ146" s="11">
        <f t="shared" si="514"/>
        <v>67506.517222436829</v>
      </c>
      <c r="BK146" s="11">
        <f t="shared" si="514"/>
        <v>66484.045133417138</v>
      </c>
      <c r="BL146" s="11">
        <f t="shared" si="514"/>
        <v>64941.075778507227</v>
      </c>
      <c r="BM146" s="11">
        <f t="shared" si="514"/>
        <v>63381.124254199975</v>
      </c>
      <c r="BN146" s="11">
        <f t="shared" si="514"/>
        <v>61804.080666992486</v>
      </c>
      <c r="BO146" s="11">
        <f t="shared" si="514"/>
        <v>60209.834467463268</v>
      </c>
      <c r="BP146" s="11">
        <f t="shared" si="514"/>
        <v>58084.856649873349</v>
      </c>
      <c r="BQ146" s="11">
        <f t="shared" si="514"/>
        <v>55938.171886595519</v>
      </c>
      <c r="BR146" s="11">
        <f t="shared" si="514"/>
        <v>53769.639811693894</v>
      </c>
      <c r="BS146" s="11">
        <f t="shared" si="514"/>
        <v>51579.119221675996</v>
      </c>
      <c r="BT146" s="11">
        <f t="shared" si="514"/>
        <v>49366.468070661314</v>
      </c>
      <c r="BU146" s="11">
        <f t="shared" si="514"/>
        <v>47131.543465522547</v>
      </c>
      <c r="BV146" s="11">
        <f t="shared" si="514"/>
        <v>44874.201660999126</v>
      </c>
      <c r="BW146" s="11">
        <f t="shared" si="514"/>
        <v>42594.298054783074</v>
      </c>
      <c r="BX146" s="11">
        <f t="shared" si="514"/>
        <v>40291.687182576912</v>
      </c>
      <c r="BY146" s="11">
        <f t="shared" ref="BY146:EJ146" si="515">BY122</f>
        <v>37966.222713123527</v>
      </c>
      <c r="BZ146" s="11">
        <f t="shared" si="515"/>
        <v>40069.977123608733</v>
      </c>
      <c r="CA146" s="11">
        <f t="shared" si="515"/>
        <v>37435.121602295229</v>
      </c>
      <c r="CB146" s="11">
        <f t="shared" si="515"/>
        <v>34769.035431521872</v>
      </c>
      <c r="CC146" s="11">
        <f t="shared" si="515"/>
        <v>32071.481393630464</v>
      </c>
      <c r="CD146" s="11">
        <f t="shared" si="515"/>
        <v>29342.220625595586</v>
      </c>
      <c r="CE146" s="11">
        <f t="shared" si="515"/>
        <v>26581.012608096094</v>
      </c>
      <c r="CF146" s="11">
        <f t="shared" si="515"/>
        <v>23787.615154515643</v>
      </c>
      <c r="CG146" s="11">
        <f t="shared" si="515"/>
        <v>20961.784399871816</v>
      </c>
      <c r="CH146" s="11">
        <f t="shared" si="515"/>
        <v>18103.274789673414</v>
      </c>
      <c r="CI146" s="11">
        <f t="shared" si="515"/>
        <v>15211.839068705374</v>
      </c>
      <c r="CJ146" s="11">
        <f t="shared" si="515"/>
        <v>12287.228269740963</v>
      </c>
      <c r="CK146" s="11">
        <f t="shared" si="515"/>
        <v>9329.1917021806748</v>
      </c>
      <c r="CL146" s="11">
        <f t="shared" si="515"/>
        <v>6337.4769406174273</v>
      </c>
      <c r="CM146" s="11">
        <f t="shared" si="515"/>
        <v>3311.8298133275662</v>
      </c>
      <c r="CN146" s="11">
        <f t="shared" si="515"/>
        <v>251.99439068719147</v>
      </c>
      <c r="CO146" s="11">
        <f t="shared" si="515"/>
        <v>0</v>
      </c>
      <c r="CP146" s="11">
        <f t="shared" si="515"/>
        <v>0</v>
      </c>
      <c r="CQ146" s="11">
        <f t="shared" si="515"/>
        <v>0</v>
      </c>
      <c r="CR146" s="11">
        <f t="shared" si="515"/>
        <v>0</v>
      </c>
      <c r="CS146" s="11">
        <f t="shared" si="515"/>
        <v>0</v>
      </c>
      <c r="CT146" s="11">
        <f t="shared" si="515"/>
        <v>0</v>
      </c>
      <c r="CU146" s="11">
        <f t="shared" si="515"/>
        <v>0</v>
      </c>
      <c r="CV146" s="11">
        <f t="shared" si="515"/>
        <v>0</v>
      </c>
      <c r="CW146" s="11">
        <f t="shared" si="515"/>
        <v>0</v>
      </c>
      <c r="CX146" s="11">
        <f t="shared" si="515"/>
        <v>0</v>
      </c>
      <c r="CY146" s="11">
        <f t="shared" si="515"/>
        <v>0</v>
      </c>
      <c r="CZ146" s="11">
        <f t="shared" si="515"/>
        <v>0</v>
      </c>
      <c r="DA146" s="11">
        <f t="shared" si="515"/>
        <v>0</v>
      </c>
      <c r="DB146" s="11">
        <f t="shared" si="515"/>
        <v>0</v>
      </c>
      <c r="DC146" s="11">
        <f t="shared" si="515"/>
        <v>0</v>
      </c>
      <c r="DD146" s="11">
        <f t="shared" si="515"/>
        <v>0</v>
      </c>
      <c r="DE146" s="11">
        <f t="shared" si="515"/>
        <v>0</v>
      </c>
      <c r="DF146" s="11">
        <f t="shared" si="515"/>
        <v>0</v>
      </c>
      <c r="DG146" s="11">
        <f t="shared" si="515"/>
        <v>0</v>
      </c>
      <c r="DH146" s="11">
        <f t="shared" si="515"/>
        <v>0</v>
      </c>
      <c r="DI146" s="11">
        <f t="shared" si="515"/>
        <v>0</v>
      </c>
      <c r="DJ146" s="11">
        <f t="shared" si="515"/>
        <v>0</v>
      </c>
      <c r="DK146" s="11">
        <f t="shared" si="515"/>
        <v>0</v>
      </c>
      <c r="DL146" s="11">
        <f t="shared" si="515"/>
        <v>0</v>
      </c>
      <c r="DM146" s="11">
        <f t="shared" si="515"/>
        <v>0</v>
      </c>
      <c r="DN146" s="11">
        <f t="shared" si="515"/>
        <v>0</v>
      </c>
      <c r="DO146" s="11">
        <f t="shared" si="515"/>
        <v>0</v>
      </c>
      <c r="DP146" s="11">
        <f t="shared" si="515"/>
        <v>0</v>
      </c>
      <c r="DQ146" s="11">
        <f t="shared" si="515"/>
        <v>0</v>
      </c>
      <c r="DR146" s="11">
        <f t="shared" si="515"/>
        <v>0</v>
      </c>
      <c r="DS146" s="11">
        <f t="shared" si="515"/>
        <v>0</v>
      </c>
      <c r="DT146" s="11">
        <f t="shared" si="515"/>
        <v>0</v>
      </c>
      <c r="DU146" s="11">
        <f t="shared" si="515"/>
        <v>0</v>
      </c>
      <c r="DV146" s="11">
        <f t="shared" si="515"/>
        <v>0</v>
      </c>
      <c r="DW146" s="11">
        <f t="shared" si="515"/>
        <v>0</v>
      </c>
      <c r="DX146" s="11">
        <f t="shared" si="515"/>
        <v>0</v>
      </c>
      <c r="DY146" s="11">
        <f t="shared" si="515"/>
        <v>0</v>
      </c>
      <c r="DZ146" s="11">
        <f t="shared" si="515"/>
        <v>0</v>
      </c>
      <c r="EA146" s="11">
        <f t="shared" si="515"/>
        <v>0</v>
      </c>
      <c r="EB146" s="11">
        <f t="shared" si="515"/>
        <v>0</v>
      </c>
      <c r="EC146" s="11">
        <f t="shared" si="515"/>
        <v>0</v>
      </c>
      <c r="ED146" s="11">
        <f t="shared" si="515"/>
        <v>0</v>
      </c>
      <c r="EE146" s="11">
        <f t="shared" si="515"/>
        <v>0</v>
      </c>
      <c r="EF146" s="11">
        <f t="shared" si="515"/>
        <v>0</v>
      </c>
      <c r="EG146" s="11">
        <f t="shared" si="515"/>
        <v>0</v>
      </c>
      <c r="EH146" s="11">
        <f t="shared" si="515"/>
        <v>0</v>
      </c>
      <c r="EI146" s="11">
        <f t="shared" si="515"/>
        <v>0</v>
      </c>
      <c r="EJ146" s="11">
        <f t="shared" si="515"/>
        <v>0</v>
      </c>
      <c r="EK146" s="11">
        <f t="shared" ref="EK146:FW146" si="516">EK122</f>
        <v>0</v>
      </c>
      <c r="EL146" s="11">
        <f t="shared" si="516"/>
        <v>0</v>
      </c>
      <c r="EM146" s="11">
        <f t="shared" si="516"/>
        <v>0</v>
      </c>
      <c r="EN146" s="11">
        <f t="shared" si="516"/>
        <v>0</v>
      </c>
      <c r="EO146" s="11">
        <f t="shared" si="516"/>
        <v>0</v>
      </c>
      <c r="EP146" s="11">
        <f t="shared" si="516"/>
        <v>0</v>
      </c>
      <c r="EQ146" s="11">
        <f t="shared" si="516"/>
        <v>0</v>
      </c>
      <c r="ER146" s="11">
        <f t="shared" si="516"/>
        <v>0</v>
      </c>
      <c r="ES146" s="11">
        <f t="shared" si="516"/>
        <v>0</v>
      </c>
      <c r="ET146" s="11">
        <f t="shared" si="516"/>
        <v>0</v>
      </c>
      <c r="EU146" s="11">
        <f t="shared" si="516"/>
        <v>0</v>
      </c>
      <c r="EV146" s="11">
        <f t="shared" si="516"/>
        <v>0</v>
      </c>
      <c r="EW146" s="11">
        <f t="shared" si="516"/>
        <v>0</v>
      </c>
      <c r="EX146" s="11">
        <f t="shared" si="516"/>
        <v>0</v>
      </c>
      <c r="EY146" s="11">
        <f t="shared" si="516"/>
        <v>0</v>
      </c>
      <c r="EZ146" s="11">
        <f t="shared" si="516"/>
        <v>0</v>
      </c>
      <c r="FA146" s="11">
        <f t="shared" si="516"/>
        <v>0</v>
      </c>
      <c r="FB146" s="11">
        <f t="shared" si="516"/>
        <v>0</v>
      </c>
      <c r="FC146" s="11">
        <f t="shared" si="516"/>
        <v>0</v>
      </c>
      <c r="FD146" s="11">
        <f t="shared" si="516"/>
        <v>0</v>
      </c>
      <c r="FE146" s="11">
        <f t="shared" si="516"/>
        <v>0</v>
      </c>
      <c r="FF146" s="11">
        <f t="shared" si="516"/>
        <v>0</v>
      </c>
      <c r="FG146" s="11">
        <f t="shared" si="516"/>
        <v>0</v>
      </c>
      <c r="FH146" s="11">
        <f t="shared" si="516"/>
        <v>0</v>
      </c>
      <c r="FI146" s="11">
        <f t="shared" si="516"/>
        <v>0</v>
      </c>
      <c r="FJ146" s="11">
        <f t="shared" si="516"/>
        <v>0</v>
      </c>
      <c r="FK146" s="11">
        <f t="shared" si="516"/>
        <v>0</v>
      </c>
      <c r="FL146" s="11">
        <f t="shared" si="516"/>
        <v>0</v>
      </c>
      <c r="FM146" s="11">
        <f t="shared" si="516"/>
        <v>0</v>
      </c>
      <c r="FN146" s="11">
        <f t="shared" si="516"/>
        <v>0</v>
      </c>
      <c r="FO146" s="11">
        <f t="shared" si="516"/>
        <v>0</v>
      </c>
      <c r="FP146" s="11">
        <f t="shared" si="516"/>
        <v>0</v>
      </c>
      <c r="FQ146" s="11">
        <f t="shared" si="516"/>
        <v>0</v>
      </c>
      <c r="FR146" s="11">
        <f t="shared" si="516"/>
        <v>0</v>
      </c>
      <c r="FS146" s="11">
        <f t="shared" si="516"/>
        <v>0</v>
      </c>
      <c r="FT146" s="11">
        <f t="shared" si="516"/>
        <v>0</v>
      </c>
      <c r="FU146" s="11">
        <f t="shared" si="516"/>
        <v>0</v>
      </c>
      <c r="FV146" s="11">
        <f t="shared" si="516"/>
        <v>0</v>
      </c>
      <c r="FW146" s="11">
        <f t="shared" si="516"/>
        <v>0</v>
      </c>
    </row>
    <row r="147" spans="1:179" x14ac:dyDescent="0.35">
      <c r="D147" s="22" t="s">
        <v>155</v>
      </c>
      <c r="E147" s="22"/>
      <c r="F147" s="22"/>
      <c r="G147" s="22"/>
      <c r="H147" s="22"/>
      <c r="I147" s="22"/>
      <c r="J147" s="22"/>
      <c r="K147" s="22"/>
      <c r="L147" s="23">
        <f>L144-L145-L146</f>
        <v>0</v>
      </c>
      <c r="M147" s="23">
        <f t="shared" ref="M147:BX147" si="517">M144-M145-M146</f>
        <v>0</v>
      </c>
      <c r="N147" s="23">
        <f t="shared" si="517"/>
        <v>0</v>
      </c>
      <c r="O147" s="23">
        <f t="shared" si="517"/>
        <v>0</v>
      </c>
      <c r="P147" s="23">
        <f t="shared" si="517"/>
        <v>0</v>
      </c>
      <c r="Q147" s="23">
        <f t="shared" si="517"/>
        <v>0</v>
      </c>
      <c r="R147" s="23">
        <f t="shared" si="517"/>
        <v>0</v>
      </c>
      <c r="S147" s="23">
        <f t="shared" si="517"/>
        <v>0</v>
      </c>
      <c r="T147" s="23">
        <f t="shared" si="517"/>
        <v>0</v>
      </c>
      <c r="U147" s="23">
        <f t="shared" si="517"/>
        <v>0</v>
      </c>
      <c r="V147" s="23">
        <f t="shared" si="517"/>
        <v>0</v>
      </c>
      <c r="W147" s="23">
        <f t="shared" si="517"/>
        <v>0</v>
      </c>
      <c r="X147" s="23">
        <f t="shared" si="517"/>
        <v>0</v>
      </c>
      <c r="Y147" s="23">
        <f t="shared" si="517"/>
        <v>0</v>
      </c>
      <c r="Z147" s="23">
        <f t="shared" si="517"/>
        <v>0</v>
      </c>
      <c r="AA147" s="23">
        <f t="shared" si="517"/>
        <v>0</v>
      </c>
      <c r="AB147" s="23">
        <f t="shared" si="517"/>
        <v>0</v>
      </c>
      <c r="AC147" s="23">
        <f t="shared" si="517"/>
        <v>0</v>
      </c>
      <c r="AD147" s="23">
        <f t="shared" si="517"/>
        <v>0</v>
      </c>
      <c r="AE147" s="23">
        <f t="shared" si="517"/>
        <v>0</v>
      </c>
      <c r="AF147" s="23">
        <f t="shared" si="517"/>
        <v>0</v>
      </c>
      <c r="AG147" s="23">
        <f t="shared" si="517"/>
        <v>0</v>
      </c>
      <c r="AH147" s="23">
        <f t="shared" si="517"/>
        <v>0</v>
      </c>
      <c r="AI147" s="23">
        <f t="shared" si="517"/>
        <v>0</v>
      </c>
      <c r="AJ147" s="23">
        <f t="shared" si="517"/>
        <v>0</v>
      </c>
      <c r="AK147" s="23">
        <f t="shared" si="517"/>
        <v>0</v>
      </c>
      <c r="AL147" s="23">
        <f t="shared" si="517"/>
        <v>0</v>
      </c>
      <c r="AM147" s="23">
        <f t="shared" si="517"/>
        <v>0</v>
      </c>
      <c r="AN147" s="23">
        <f t="shared" si="517"/>
        <v>0</v>
      </c>
      <c r="AO147" s="23">
        <f t="shared" si="517"/>
        <v>0</v>
      </c>
      <c r="AP147" s="23">
        <f t="shared" si="517"/>
        <v>0</v>
      </c>
      <c r="AQ147" s="23">
        <f t="shared" si="517"/>
        <v>0</v>
      </c>
      <c r="AR147" s="23">
        <f t="shared" si="517"/>
        <v>0</v>
      </c>
      <c r="AS147" s="23">
        <f t="shared" si="517"/>
        <v>0</v>
      </c>
      <c r="AT147" s="23">
        <f t="shared" si="517"/>
        <v>0</v>
      </c>
      <c r="AU147" s="23">
        <f t="shared" si="517"/>
        <v>0</v>
      </c>
      <c r="AV147" s="23">
        <f t="shared" si="517"/>
        <v>0</v>
      </c>
      <c r="AW147" s="23">
        <f t="shared" si="517"/>
        <v>0</v>
      </c>
      <c r="AX147" s="23">
        <f t="shared" si="517"/>
        <v>0</v>
      </c>
      <c r="AY147" s="23">
        <f t="shared" si="517"/>
        <v>0</v>
      </c>
      <c r="AZ147" s="23">
        <f t="shared" si="517"/>
        <v>0</v>
      </c>
      <c r="BA147" s="23">
        <f t="shared" si="517"/>
        <v>0</v>
      </c>
      <c r="BB147" s="23">
        <f t="shared" si="517"/>
        <v>0</v>
      </c>
      <c r="BC147" s="23">
        <f t="shared" si="517"/>
        <v>-240809.55079377833</v>
      </c>
      <c r="BD147" s="23">
        <f t="shared" si="517"/>
        <v>-239490.41574210339</v>
      </c>
      <c r="BE147" s="23">
        <f t="shared" si="517"/>
        <v>-238163.77861593405</v>
      </c>
      <c r="BF147" s="23">
        <f t="shared" si="517"/>
        <v>-236829.6000690014</v>
      </c>
      <c r="BG147" s="23">
        <f t="shared" si="517"/>
        <v>-145745.89691967479</v>
      </c>
      <c r="BH147" s="23">
        <f t="shared" si="517"/>
        <v>-143733.26276800522</v>
      </c>
      <c r="BI147" s="23">
        <f t="shared" si="517"/>
        <v>-141709.16130046168</v>
      </c>
      <c r="BJ147" s="23">
        <f t="shared" si="517"/>
        <v>-150522.33380600801</v>
      </c>
      <c r="BK147" s="23">
        <f t="shared" si="517"/>
        <v>-57576.393468468857</v>
      </c>
      <c r="BL147" s="23">
        <f t="shared" si="517"/>
        <v>-54543.863218943465</v>
      </c>
      <c r="BM147" s="23">
        <f t="shared" si="517"/>
        <v>-51491.709129614748</v>
      </c>
      <c r="BN147" s="23">
        <f t="shared" si="517"/>
        <v>-48419.814072163375</v>
      </c>
      <c r="BO147" s="23">
        <f t="shared" si="517"/>
        <v>46353.68915296183</v>
      </c>
      <c r="BP147" s="23">
        <f t="shared" si="517"/>
        <v>50229.929454374629</v>
      </c>
      <c r="BQ147" s="23">
        <f t="shared" si="517"/>
        <v>54131.235101479557</v>
      </c>
      <c r="BR147" s="23">
        <f t="shared" si="517"/>
        <v>58057.7556579589</v>
      </c>
      <c r="BS147" s="23">
        <f t="shared" si="517"/>
        <v>62009.641550240442</v>
      </c>
      <c r="BT147" s="23">
        <f t="shared" si="517"/>
        <v>65987.044072399789</v>
      </c>
      <c r="BU147" s="23">
        <f t="shared" si="517"/>
        <v>69990.115391087718</v>
      </c>
      <c r="BV147" s="23">
        <f t="shared" si="517"/>
        <v>74019.008550486105</v>
      </c>
      <c r="BW147" s="23">
        <f t="shared" si="517"/>
        <v>78073.877477290691</v>
      </c>
      <c r="BX147" s="23">
        <f t="shared" si="517"/>
        <v>82154.876985724317</v>
      </c>
      <c r="BY147" s="23">
        <f t="shared" ref="BY147:EJ147" si="518">BY144-BY145-BY146</f>
        <v>86262.162782576008</v>
      </c>
      <c r="BZ147" s="23">
        <f t="shared" si="518"/>
        <v>85124.399712460727</v>
      </c>
      <c r="CA147" s="23">
        <f t="shared" si="518"/>
        <v>90081.645658469206</v>
      </c>
      <c r="CB147" s="23">
        <f t="shared" si="518"/>
        <v>95076.545201017652</v>
      </c>
      <c r="CC147" s="23">
        <f t="shared" si="518"/>
        <v>100109.35950950449</v>
      </c>
      <c r="CD147" s="23">
        <f t="shared" si="518"/>
        <v>105180.35148801481</v>
      </c>
      <c r="CE147" s="23">
        <f t="shared" si="518"/>
        <v>110289.78578658003</v>
      </c>
      <c r="CF147" s="23">
        <f t="shared" si="518"/>
        <v>115437.92881251186</v>
      </c>
      <c r="CG147" s="23">
        <f t="shared" si="518"/>
        <v>120625.04874181033</v>
      </c>
      <c r="CH147" s="23">
        <f t="shared" si="518"/>
        <v>125851.41553064124</v>
      </c>
      <c r="CI147" s="23">
        <f t="shared" si="518"/>
        <v>131117.30092689084</v>
      </c>
      <c r="CJ147" s="23">
        <f t="shared" si="518"/>
        <v>136422.97848179194</v>
      </c>
      <c r="CK147" s="23">
        <f t="shared" si="518"/>
        <v>141768.72356162654</v>
      </c>
      <c r="CL147" s="23">
        <f t="shared" si="518"/>
        <v>147154.81335950183</v>
      </c>
      <c r="CM147" s="23">
        <f t="shared" si="518"/>
        <v>152581.52690720247</v>
      </c>
      <c r="CN147" s="23">
        <f t="shared" si="518"/>
        <v>158049.14508711893</v>
      </c>
      <c r="CO147" s="23">
        <f t="shared" si="518"/>
        <v>160715.66361776454</v>
      </c>
      <c r="CP147" s="23">
        <f t="shared" si="518"/>
        <v>162925.034443226</v>
      </c>
      <c r="CQ147" s="23">
        <f t="shared" si="518"/>
        <v>491774.76736539975</v>
      </c>
      <c r="CR147" s="23">
        <f t="shared" si="518"/>
        <v>493469.25602302863</v>
      </c>
      <c r="CS147" s="23">
        <f t="shared" si="518"/>
        <v>495168.81903994968</v>
      </c>
      <c r="CT147" s="23">
        <f t="shared" si="518"/>
        <v>496873.46669139573</v>
      </c>
      <c r="CU147" s="23">
        <f t="shared" si="518"/>
        <v>498583.20923695341</v>
      </c>
      <c r="CV147" s="23">
        <f t="shared" si="518"/>
        <v>500298.05692019057</v>
      </c>
      <c r="CW147" s="23">
        <f t="shared" si="518"/>
        <v>502018.01996827591</v>
      </c>
      <c r="CX147" s="23">
        <f t="shared" si="518"/>
        <v>503743.10859159683</v>
      </c>
      <c r="CY147" s="23">
        <f t="shared" si="518"/>
        <v>505473.33298337506</v>
      </c>
      <c r="CZ147" s="23">
        <f t="shared" si="518"/>
        <v>507208.70331927715</v>
      </c>
      <c r="DA147" s="23">
        <f t="shared" si="518"/>
        <v>508949.22975702421</v>
      </c>
      <c r="DB147" s="23">
        <f t="shared" si="518"/>
        <v>510694.92243599659</v>
      </c>
      <c r="DC147" s="23">
        <f t="shared" si="518"/>
        <v>512445.7914768348</v>
      </c>
      <c r="DD147" s="23">
        <f t="shared" si="518"/>
        <v>514201.84698103741</v>
      </c>
      <c r="DE147" s="23">
        <f t="shared" si="518"/>
        <v>515963.09903055662</v>
      </c>
      <c r="DF147" s="23">
        <f t="shared" si="518"/>
        <v>517190.48556407983</v>
      </c>
      <c r="DG147" s="23">
        <f t="shared" si="518"/>
        <v>518417.47262297012</v>
      </c>
      <c r="DH147" s="23">
        <f t="shared" si="518"/>
        <v>519644.0263132886</v>
      </c>
      <c r="DI147" s="23">
        <f t="shared" si="518"/>
        <v>520870.11241443641</v>
      </c>
      <c r="DJ147" s="23">
        <f t="shared" si="518"/>
        <v>522095.69637673604</v>
      </c>
      <c r="DK147" s="23">
        <f t="shared" si="518"/>
        <v>523320.74331900291</v>
      </c>
      <c r="DL147" s="23">
        <f t="shared" si="518"/>
        <v>524545.21802609647</v>
      </c>
      <c r="DM147" s="23">
        <f t="shared" si="518"/>
        <v>525769.0849464545</v>
      </c>
      <c r="DN147" s="23">
        <f t="shared" si="518"/>
        <v>526992.30818961514</v>
      </c>
      <c r="DO147" s="23">
        <f t="shared" si="518"/>
        <v>528214.8515237188</v>
      </c>
      <c r="DP147" s="23">
        <f t="shared" si="518"/>
        <v>529436.67837299639</v>
      </c>
      <c r="DQ147" s="23">
        <f t="shared" si="518"/>
        <v>530657.75181523734</v>
      </c>
      <c r="DR147" s="23">
        <f t="shared" si="518"/>
        <v>531878.03457924374</v>
      </c>
      <c r="DS147" s="23">
        <f t="shared" si="518"/>
        <v>533097.4890422693</v>
      </c>
      <c r="DT147" s="23">
        <f t="shared" si="518"/>
        <v>534316.07722743391</v>
      </c>
      <c r="DU147" s="23">
        <f t="shared" si="518"/>
        <v>535533.76080113277</v>
      </c>
      <c r="DV147" s="23">
        <f t="shared" si="518"/>
        <v>536750.5010704156</v>
      </c>
      <c r="DW147" s="23">
        <f t="shared" si="518"/>
        <v>537966.25898035825</v>
      </c>
      <c r="DX147" s="23">
        <f t="shared" si="518"/>
        <v>539180.995111414</v>
      </c>
      <c r="DY147" s="23">
        <f t="shared" si="518"/>
        <v>540394.66967674531</v>
      </c>
      <c r="DZ147" s="23">
        <f t="shared" si="518"/>
        <v>541607.24251953978</v>
      </c>
      <c r="EA147" s="23">
        <f t="shared" si="518"/>
        <v>542818.67311030976</v>
      </c>
      <c r="EB147" s="23">
        <f t="shared" si="518"/>
        <v>544028.92054417054</v>
      </c>
      <c r="EC147" s="23">
        <f t="shared" si="518"/>
        <v>545237.94353810488</v>
      </c>
      <c r="ED147" s="23">
        <f t="shared" si="518"/>
        <v>546445.70042820578</v>
      </c>
      <c r="EE147" s="23">
        <f t="shared" si="518"/>
        <v>547652.14916690369</v>
      </c>
      <c r="EF147" s="23">
        <f t="shared" si="518"/>
        <v>548857.24732017377</v>
      </c>
      <c r="EG147" s="23">
        <f t="shared" si="518"/>
        <v>550060.95206472697</v>
      </c>
      <c r="EH147" s="23">
        <f t="shared" si="518"/>
        <v>551263.22018518019</v>
      </c>
      <c r="EI147" s="23">
        <f t="shared" si="518"/>
        <v>552464.0080712093</v>
      </c>
      <c r="EJ147" s="23">
        <f t="shared" si="518"/>
        <v>553663.27171468153</v>
      </c>
      <c r="EK147" s="23">
        <f t="shared" ref="EK147:FW147" si="519">EK144-EK145-EK146</f>
        <v>554860.96670677303</v>
      </c>
      <c r="EL147" s="23">
        <f t="shared" si="519"/>
        <v>556057.04823506437</v>
      </c>
      <c r="EM147" s="23">
        <f t="shared" si="519"/>
        <v>557251.47108061705</v>
      </c>
      <c r="EN147" s="23">
        <f t="shared" si="519"/>
        <v>558444.18961503054</v>
      </c>
      <c r="EO147" s="23">
        <f t="shared" si="519"/>
        <v>559635.15779748349</v>
      </c>
      <c r="EP147" s="23">
        <f t="shared" si="519"/>
        <v>560824.32917175093</v>
      </c>
      <c r="EQ147" s="23">
        <f t="shared" si="519"/>
        <v>562011.65686320467</v>
      </c>
      <c r="ER147" s="23">
        <f t="shared" si="519"/>
        <v>563197.09357579472</v>
      </c>
      <c r="ES147" s="23">
        <f t="shared" si="519"/>
        <v>564380.5915890059</v>
      </c>
      <c r="ET147" s="23">
        <f t="shared" si="519"/>
        <v>565562.10275480337</v>
      </c>
      <c r="EU147" s="23">
        <f t="shared" si="519"/>
        <v>566741.57849454787</v>
      </c>
      <c r="EV147" s="23">
        <f t="shared" si="519"/>
        <v>567918.96979590156</v>
      </c>
      <c r="EW147" s="23">
        <f t="shared" si="519"/>
        <v>569094.22720970144</v>
      </c>
      <c r="EX147" s="23">
        <f t="shared" si="519"/>
        <v>570267.30084682605</v>
      </c>
      <c r="EY147" s="23">
        <f t="shared" si="519"/>
        <v>0</v>
      </c>
      <c r="EZ147" s="23">
        <f t="shared" si="519"/>
        <v>0</v>
      </c>
      <c r="FA147" s="23">
        <f t="shared" si="519"/>
        <v>0</v>
      </c>
      <c r="FB147" s="23">
        <f t="shared" si="519"/>
        <v>0</v>
      </c>
      <c r="FC147" s="23">
        <f t="shared" si="519"/>
        <v>0</v>
      </c>
      <c r="FD147" s="23">
        <f t="shared" si="519"/>
        <v>0</v>
      </c>
      <c r="FE147" s="23">
        <f t="shared" si="519"/>
        <v>0</v>
      </c>
      <c r="FF147" s="23">
        <f t="shared" si="519"/>
        <v>0</v>
      </c>
      <c r="FG147" s="23">
        <f t="shared" si="519"/>
        <v>0</v>
      </c>
      <c r="FH147" s="23">
        <f t="shared" si="519"/>
        <v>0</v>
      </c>
      <c r="FI147" s="23">
        <f t="shared" si="519"/>
        <v>0</v>
      </c>
      <c r="FJ147" s="23">
        <f t="shared" si="519"/>
        <v>0</v>
      </c>
      <c r="FK147" s="23">
        <f t="shared" si="519"/>
        <v>0</v>
      </c>
      <c r="FL147" s="23">
        <f t="shared" si="519"/>
        <v>0</v>
      </c>
      <c r="FM147" s="23">
        <f t="shared" si="519"/>
        <v>0</v>
      </c>
      <c r="FN147" s="23">
        <f t="shared" si="519"/>
        <v>0</v>
      </c>
      <c r="FO147" s="23">
        <f t="shared" si="519"/>
        <v>0</v>
      </c>
      <c r="FP147" s="23">
        <f t="shared" si="519"/>
        <v>0</v>
      </c>
      <c r="FQ147" s="23">
        <f t="shared" si="519"/>
        <v>0</v>
      </c>
      <c r="FR147" s="23">
        <f t="shared" si="519"/>
        <v>0</v>
      </c>
      <c r="FS147" s="23">
        <f t="shared" si="519"/>
        <v>0</v>
      </c>
      <c r="FT147" s="23">
        <f t="shared" si="519"/>
        <v>0</v>
      </c>
      <c r="FU147" s="23">
        <f t="shared" si="519"/>
        <v>0</v>
      </c>
      <c r="FV147" s="23">
        <f t="shared" si="519"/>
        <v>0</v>
      </c>
      <c r="FW147" s="23">
        <f t="shared" si="519"/>
        <v>0</v>
      </c>
    </row>
    <row r="148" spans="1:179" x14ac:dyDescent="0.35">
      <c r="C148" s="5" t="s">
        <v>156</v>
      </c>
      <c r="L148" s="11">
        <f>L147*L137</f>
        <v>0</v>
      </c>
      <c r="M148" s="11">
        <f t="shared" ref="M148:BX148" si="520">M147*M137</f>
        <v>0</v>
      </c>
      <c r="N148" s="11">
        <f t="shared" si="520"/>
        <v>0</v>
      </c>
      <c r="O148" s="11">
        <f t="shared" si="520"/>
        <v>0</v>
      </c>
      <c r="P148" s="11">
        <f t="shared" si="520"/>
        <v>0</v>
      </c>
      <c r="Q148" s="11">
        <f t="shared" si="520"/>
        <v>0</v>
      </c>
      <c r="R148" s="11">
        <f t="shared" si="520"/>
        <v>0</v>
      </c>
      <c r="S148" s="11">
        <f t="shared" si="520"/>
        <v>0</v>
      </c>
      <c r="T148" s="11">
        <f t="shared" si="520"/>
        <v>0</v>
      </c>
      <c r="U148" s="11">
        <f t="shared" si="520"/>
        <v>0</v>
      </c>
      <c r="V148" s="11">
        <f t="shared" si="520"/>
        <v>0</v>
      </c>
      <c r="W148" s="11">
        <f t="shared" si="520"/>
        <v>0</v>
      </c>
      <c r="X148" s="11">
        <f t="shared" si="520"/>
        <v>0</v>
      </c>
      <c r="Y148" s="11">
        <f t="shared" si="520"/>
        <v>0</v>
      </c>
      <c r="Z148" s="11">
        <f t="shared" si="520"/>
        <v>0</v>
      </c>
      <c r="AA148" s="11">
        <f t="shared" si="520"/>
        <v>0</v>
      </c>
      <c r="AB148" s="11">
        <f t="shared" si="520"/>
        <v>0</v>
      </c>
      <c r="AC148" s="11">
        <f t="shared" si="520"/>
        <v>0</v>
      </c>
      <c r="AD148" s="11">
        <f t="shared" si="520"/>
        <v>0</v>
      </c>
      <c r="AE148" s="11">
        <f t="shared" si="520"/>
        <v>0</v>
      </c>
      <c r="AF148" s="11">
        <f t="shared" si="520"/>
        <v>0</v>
      </c>
      <c r="AG148" s="11">
        <f t="shared" si="520"/>
        <v>0</v>
      </c>
      <c r="AH148" s="11">
        <f t="shared" si="520"/>
        <v>0</v>
      </c>
      <c r="AI148" s="11">
        <f t="shared" si="520"/>
        <v>0</v>
      </c>
      <c r="AJ148" s="11">
        <f t="shared" si="520"/>
        <v>0</v>
      </c>
      <c r="AK148" s="11">
        <f t="shared" si="520"/>
        <v>0</v>
      </c>
      <c r="AL148" s="11">
        <f t="shared" si="520"/>
        <v>0</v>
      </c>
      <c r="AM148" s="11">
        <f t="shared" si="520"/>
        <v>0</v>
      </c>
      <c r="AN148" s="11">
        <f t="shared" si="520"/>
        <v>0</v>
      </c>
      <c r="AO148" s="11">
        <f t="shared" si="520"/>
        <v>0</v>
      </c>
      <c r="AP148" s="11">
        <f t="shared" si="520"/>
        <v>0</v>
      </c>
      <c r="AQ148" s="11">
        <f t="shared" si="520"/>
        <v>0</v>
      </c>
      <c r="AR148" s="11">
        <f t="shared" si="520"/>
        <v>0</v>
      </c>
      <c r="AS148" s="11">
        <f t="shared" si="520"/>
        <v>0</v>
      </c>
      <c r="AT148" s="11">
        <f t="shared" si="520"/>
        <v>0</v>
      </c>
      <c r="AU148" s="11">
        <f t="shared" si="520"/>
        <v>0</v>
      </c>
      <c r="AV148" s="11">
        <f t="shared" si="520"/>
        <v>0</v>
      </c>
      <c r="AW148" s="11">
        <f t="shared" si="520"/>
        <v>0</v>
      </c>
      <c r="AX148" s="11">
        <f t="shared" si="520"/>
        <v>0</v>
      </c>
      <c r="AY148" s="11">
        <f t="shared" si="520"/>
        <v>0</v>
      </c>
      <c r="AZ148" s="11">
        <f t="shared" si="520"/>
        <v>0</v>
      </c>
      <c r="BA148" s="11">
        <f t="shared" si="520"/>
        <v>0</v>
      </c>
      <c r="BB148" s="11">
        <f t="shared" si="520"/>
        <v>0</v>
      </c>
      <c r="BC148" s="11">
        <f t="shared" si="520"/>
        <v>-48161.910158755665</v>
      </c>
      <c r="BD148" s="11">
        <f t="shared" si="520"/>
        <v>-47898.083148420679</v>
      </c>
      <c r="BE148" s="11">
        <f t="shared" si="520"/>
        <v>-47632.755723186812</v>
      </c>
      <c r="BF148" s="11">
        <f t="shared" si="520"/>
        <v>-47365.920013800285</v>
      </c>
      <c r="BG148" s="11">
        <f t="shared" si="520"/>
        <v>-29149.179383934959</v>
      </c>
      <c r="BH148" s="11">
        <f t="shared" si="520"/>
        <v>-28746.652553601045</v>
      </c>
      <c r="BI148" s="11">
        <f t="shared" si="520"/>
        <v>-28341.832260092338</v>
      </c>
      <c r="BJ148" s="11">
        <f t="shared" si="520"/>
        <v>-30104.466761201606</v>
      </c>
      <c r="BK148" s="11">
        <f t="shared" si="520"/>
        <v>-11515.278693693772</v>
      </c>
      <c r="BL148" s="11">
        <f t="shared" si="520"/>
        <v>-10908.772643788694</v>
      </c>
      <c r="BM148" s="11">
        <f t="shared" si="520"/>
        <v>-10298.341825922951</v>
      </c>
      <c r="BN148" s="11">
        <f t="shared" si="520"/>
        <v>-9683.9628144326762</v>
      </c>
      <c r="BO148" s="11">
        <f t="shared" si="520"/>
        <v>9270.7378305923667</v>
      </c>
      <c r="BP148" s="11">
        <f t="shared" si="520"/>
        <v>10045.985890874927</v>
      </c>
      <c r="BQ148" s="11">
        <f t="shared" si="520"/>
        <v>10826.247020295912</v>
      </c>
      <c r="BR148" s="11">
        <f t="shared" si="520"/>
        <v>11611.551131591781</v>
      </c>
      <c r="BS148" s="11">
        <f t="shared" si="520"/>
        <v>12401.92831004809</v>
      </c>
      <c r="BT148" s="11">
        <f t="shared" si="520"/>
        <v>13197.408814479959</v>
      </c>
      <c r="BU148" s="11">
        <f t="shared" si="520"/>
        <v>13998.023078217544</v>
      </c>
      <c r="BV148" s="11">
        <f t="shared" si="520"/>
        <v>14803.801710097221</v>
      </c>
      <c r="BW148" s="11">
        <f t="shared" si="520"/>
        <v>15614.77549545814</v>
      </c>
      <c r="BX148" s="11">
        <f t="shared" si="520"/>
        <v>16430.975397144863</v>
      </c>
      <c r="BY148" s="11">
        <f t="shared" ref="BY148:EJ148" si="521">BY147*BY137</f>
        <v>17252.432556515203</v>
      </c>
      <c r="BZ148" s="11">
        <f t="shared" si="521"/>
        <v>17024.879942492145</v>
      </c>
      <c r="CA148" s="11">
        <f t="shared" si="521"/>
        <v>18016.329131693841</v>
      </c>
      <c r="CB148" s="11">
        <f t="shared" si="521"/>
        <v>19015.30904020353</v>
      </c>
      <c r="CC148" s="11">
        <f t="shared" si="521"/>
        <v>20021.8719019009</v>
      </c>
      <c r="CD148" s="11">
        <f t="shared" si="521"/>
        <v>21036.070297602964</v>
      </c>
      <c r="CE148" s="11">
        <f t="shared" si="521"/>
        <v>22057.957157316006</v>
      </c>
      <c r="CF148" s="11">
        <f t="shared" si="521"/>
        <v>23087.585762502375</v>
      </c>
      <c r="CG148" s="11">
        <f t="shared" si="521"/>
        <v>24125.009748362067</v>
      </c>
      <c r="CH148" s="11">
        <f t="shared" si="521"/>
        <v>25170.283106128249</v>
      </c>
      <c r="CI148" s="11">
        <f t="shared" si="521"/>
        <v>26223.460185378168</v>
      </c>
      <c r="CJ148" s="11">
        <f t="shared" si="521"/>
        <v>27284.595696358389</v>
      </c>
      <c r="CK148" s="11">
        <f t="shared" si="521"/>
        <v>28353.744712325308</v>
      </c>
      <c r="CL148" s="11">
        <f t="shared" si="521"/>
        <v>29430.962671900368</v>
      </c>
      <c r="CM148" s="11">
        <f t="shared" si="521"/>
        <v>30516.305381440496</v>
      </c>
      <c r="CN148" s="11">
        <f t="shared" si="521"/>
        <v>31609.829017423788</v>
      </c>
      <c r="CO148" s="11">
        <f t="shared" si="521"/>
        <v>32143.13272355291</v>
      </c>
      <c r="CP148" s="11">
        <f t="shared" si="521"/>
        <v>32585.006888645203</v>
      </c>
      <c r="CQ148" s="11">
        <f t="shared" si="521"/>
        <v>98354.95347307995</v>
      </c>
      <c r="CR148" s="11">
        <f t="shared" si="521"/>
        <v>98693.851204605729</v>
      </c>
      <c r="CS148" s="11">
        <f t="shared" si="521"/>
        <v>99033.763807989948</v>
      </c>
      <c r="CT148" s="11">
        <f t="shared" si="521"/>
        <v>99374.693338279147</v>
      </c>
      <c r="CU148" s="11">
        <f t="shared" si="521"/>
        <v>99716.641847390682</v>
      </c>
      <c r="CV148" s="11">
        <f t="shared" si="521"/>
        <v>100059.61138403811</v>
      </c>
      <c r="CW148" s="11">
        <f t="shared" si="521"/>
        <v>100403.60399365518</v>
      </c>
      <c r="CX148" s="11">
        <f t="shared" si="521"/>
        <v>100748.62171831937</v>
      </c>
      <c r="CY148" s="11">
        <f t="shared" si="521"/>
        <v>101094.66659667502</v>
      </c>
      <c r="CZ148" s="11">
        <f t="shared" si="521"/>
        <v>101441.74066385544</v>
      </c>
      <c r="DA148" s="11">
        <f t="shared" si="521"/>
        <v>101789.84595140484</v>
      </c>
      <c r="DB148" s="11">
        <f t="shared" si="521"/>
        <v>102138.98448719933</v>
      </c>
      <c r="DC148" s="11">
        <f t="shared" si="521"/>
        <v>102489.15829536697</v>
      </c>
      <c r="DD148" s="11">
        <f t="shared" si="521"/>
        <v>102840.36939620749</v>
      </c>
      <c r="DE148" s="11">
        <f t="shared" si="521"/>
        <v>103192.61980611132</v>
      </c>
      <c r="DF148" s="11">
        <f t="shared" si="521"/>
        <v>103438.09711281597</v>
      </c>
      <c r="DG148" s="11">
        <f t="shared" si="521"/>
        <v>103683.49452459403</v>
      </c>
      <c r="DH148" s="11">
        <f t="shared" si="521"/>
        <v>103928.80526265773</v>
      </c>
      <c r="DI148" s="11">
        <f t="shared" si="521"/>
        <v>104174.02248288729</v>
      </c>
      <c r="DJ148" s="11">
        <f t="shared" si="521"/>
        <v>104419.13927534722</v>
      </c>
      <c r="DK148" s="11">
        <f t="shared" si="521"/>
        <v>104664.14866380059</v>
      </c>
      <c r="DL148" s="11">
        <f t="shared" si="521"/>
        <v>104909.0436052193</v>
      </c>
      <c r="DM148" s="11">
        <f t="shared" si="521"/>
        <v>105153.81698929091</v>
      </c>
      <c r="DN148" s="11">
        <f t="shared" si="521"/>
        <v>105398.46163792303</v>
      </c>
      <c r="DO148" s="11">
        <f t="shared" si="521"/>
        <v>105642.97030474377</v>
      </c>
      <c r="DP148" s="11">
        <f t="shared" si="521"/>
        <v>105887.33567459928</v>
      </c>
      <c r="DQ148" s="11">
        <f t="shared" si="521"/>
        <v>106131.55036304747</v>
      </c>
      <c r="DR148" s="11">
        <f t="shared" si="521"/>
        <v>106375.60691584875</v>
      </c>
      <c r="DS148" s="11">
        <f t="shared" si="521"/>
        <v>106619.49780845386</v>
      </c>
      <c r="DT148" s="11">
        <f t="shared" si="521"/>
        <v>106863.21544548679</v>
      </c>
      <c r="DU148" s="11">
        <f t="shared" si="521"/>
        <v>107106.75216022656</v>
      </c>
      <c r="DV148" s="11">
        <f t="shared" si="521"/>
        <v>107350.10021408313</v>
      </c>
      <c r="DW148" s="11">
        <f t="shared" si="521"/>
        <v>107593.25179607165</v>
      </c>
      <c r="DX148" s="11">
        <f t="shared" si="521"/>
        <v>107836.1990222828</v>
      </c>
      <c r="DY148" s="11">
        <f t="shared" si="521"/>
        <v>108078.93393534906</v>
      </c>
      <c r="DZ148" s="11">
        <f t="shared" si="521"/>
        <v>108321.44850390796</v>
      </c>
      <c r="EA148" s="11">
        <f t="shared" si="521"/>
        <v>108563.73462206195</v>
      </c>
      <c r="EB148" s="11">
        <f t="shared" si="521"/>
        <v>108805.78410883411</v>
      </c>
      <c r="EC148" s="11">
        <f t="shared" si="521"/>
        <v>109047.58870762098</v>
      </c>
      <c r="ED148" s="11">
        <f t="shared" si="521"/>
        <v>109289.14008564116</v>
      </c>
      <c r="EE148" s="11">
        <f t="shared" si="521"/>
        <v>109530.42983338074</v>
      </c>
      <c r="EF148" s="11">
        <f t="shared" si="521"/>
        <v>109771.44946403475</v>
      </c>
      <c r="EG148" s="11">
        <f t="shared" si="521"/>
        <v>110012.19041294541</v>
      </c>
      <c r="EH148" s="11">
        <f t="shared" si="521"/>
        <v>110252.64403703605</v>
      </c>
      <c r="EI148" s="11">
        <f t="shared" si="521"/>
        <v>110492.80161424186</v>
      </c>
      <c r="EJ148" s="11">
        <f t="shared" si="521"/>
        <v>110732.65434293631</v>
      </c>
      <c r="EK148" s="11">
        <f t="shared" ref="EK148:FW148" si="522">EK147*EK137</f>
        <v>110972.19334135461</v>
      </c>
      <c r="EL148" s="11">
        <f t="shared" si="522"/>
        <v>111211.40964701289</v>
      </c>
      <c r="EM148" s="11">
        <f t="shared" si="522"/>
        <v>111450.29421612341</v>
      </c>
      <c r="EN148" s="11">
        <f t="shared" si="522"/>
        <v>111688.83792300611</v>
      </c>
      <c r="EO148" s="11">
        <f t="shared" si="522"/>
        <v>111927.03155949671</v>
      </c>
      <c r="EP148" s="11">
        <f t="shared" si="522"/>
        <v>112164.86583435019</v>
      </c>
      <c r="EQ148" s="11">
        <f t="shared" si="522"/>
        <v>112402.33137264094</v>
      </c>
      <c r="ER148" s="11">
        <f t="shared" si="522"/>
        <v>112639.41871515894</v>
      </c>
      <c r="ES148" s="11">
        <f t="shared" si="522"/>
        <v>112876.11831780119</v>
      </c>
      <c r="ET148" s="11">
        <f t="shared" si="522"/>
        <v>113112.42055096068</v>
      </c>
      <c r="EU148" s="11">
        <f t="shared" si="522"/>
        <v>113348.31569890957</v>
      </c>
      <c r="EV148" s="11">
        <f t="shared" si="522"/>
        <v>113583.79395918032</v>
      </c>
      <c r="EW148" s="11">
        <f t="shared" si="522"/>
        <v>113818.8454419403</v>
      </c>
      <c r="EX148" s="11">
        <f t="shared" si="522"/>
        <v>114053.46016936522</v>
      </c>
      <c r="EY148" s="11">
        <f t="shared" si="522"/>
        <v>0</v>
      </c>
      <c r="EZ148" s="11">
        <f t="shared" si="522"/>
        <v>0</v>
      </c>
      <c r="FA148" s="11">
        <f t="shared" si="522"/>
        <v>0</v>
      </c>
      <c r="FB148" s="11">
        <f t="shared" si="522"/>
        <v>0</v>
      </c>
      <c r="FC148" s="11">
        <f t="shared" si="522"/>
        <v>0</v>
      </c>
      <c r="FD148" s="11">
        <f t="shared" si="522"/>
        <v>0</v>
      </c>
      <c r="FE148" s="11">
        <f t="shared" si="522"/>
        <v>0</v>
      </c>
      <c r="FF148" s="11">
        <f t="shared" si="522"/>
        <v>0</v>
      </c>
      <c r="FG148" s="11">
        <f t="shared" si="522"/>
        <v>0</v>
      </c>
      <c r="FH148" s="11">
        <f t="shared" si="522"/>
        <v>0</v>
      </c>
      <c r="FI148" s="11">
        <f t="shared" si="522"/>
        <v>0</v>
      </c>
      <c r="FJ148" s="11">
        <f t="shared" si="522"/>
        <v>0</v>
      </c>
      <c r="FK148" s="11">
        <f t="shared" si="522"/>
        <v>0</v>
      </c>
      <c r="FL148" s="11">
        <f t="shared" si="522"/>
        <v>0</v>
      </c>
      <c r="FM148" s="11">
        <f t="shared" si="522"/>
        <v>0</v>
      </c>
      <c r="FN148" s="11">
        <f t="shared" si="522"/>
        <v>0</v>
      </c>
      <c r="FO148" s="11">
        <f t="shared" si="522"/>
        <v>0</v>
      </c>
      <c r="FP148" s="11">
        <f t="shared" si="522"/>
        <v>0</v>
      </c>
      <c r="FQ148" s="11">
        <f t="shared" si="522"/>
        <v>0</v>
      </c>
      <c r="FR148" s="11">
        <f t="shared" si="522"/>
        <v>0</v>
      </c>
      <c r="FS148" s="11">
        <f t="shared" si="522"/>
        <v>0</v>
      </c>
      <c r="FT148" s="11">
        <f t="shared" si="522"/>
        <v>0</v>
      </c>
      <c r="FU148" s="11">
        <f t="shared" si="522"/>
        <v>0</v>
      </c>
      <c r="FV148" s="11">
        <f t="shared" si="522"/>
        <v>0</v>
      </c>
      <c r="FW148" s="11">
        <f t="shared" si="522"/>
        <v>0</v>
      </c>
    </row>
    <row r="149" spans="1:179" ht="15" thickBot="1" x14ac:dyDescent="0.4">
      <c r="D149" s="20" t="s">
        <v>157</v>
      </c>
      <c r="E149" s="20"/>
      <c r="F149" s="20"/>
      <c r="G149" s="20"/>
      <c r="H149" s="20"/>
      <c r="I149" s="20"/>
      <c r="J149" s="20"/>
      <c r="K149" s="20"/>
      <c r="L149" s="21">
        <f>L147-L148</f>
        <v>0</v>
      </c>
      <c r="M149" s="21">
        <f t="shared" ref="M149:BX149" si="523">M147-M148</f>
        <v>0</v>
      </c>
      <c r="N149" s="21">
        <f t="shared" si="523"/>
        <v>0</v>
      </c>
      <c r="O149" s="21">
        <f t="shared" si="523"/>
        <v>0</v>
      </c>
      <c r="P149" s="21">
        <f t="shared" si="523"/>
        <v>0</v>
      </c>
      <c r="Q149" s="21">
        <f t="shared" si="523"/>
        <v>0</v>
      </c>
      <c r="R149" s="21">
        <f t="shared" si="523"/>
        <v>0</v>
      </c>
      <c r="S149" s="21">
        <f t="shared" si="523"/>
        <v>0</v>
      </c>
      <c r="T149" s="21">
        <f t="shared" si="523"/>
        <v>0</v>
      </c>
      <c r="U149" s="21">
        <f t="shared" si="523"/>
        <v>0</v>
      </c>
      <c r="V149" s="21">
        <f t="shared" si="523"/>
        <v>0</v>
      </c>
      <c r="W149" s="21">
        <f t="shared" si="523"/>
        <v>0</v>
      </c>
      <c r="X149" s="21">
        <f t="shared" si="523"/>
        <v>0</v>
      </c>
      <c r="Y149" s="21">
        <f t="shared" si="523"/>
        <v>0</v>
      </c>
      <c r="Z149" s="21">
        <f t="shared" si="523"/>
        <v>0</v>
      </c>
      <c r="AA149" s="21">
        <f t="shared" si="523"/>
        <v>0</v>
      </c>
      <c r="AB149" s="21">
        <f t="shared" si="523"/>
        <v>0</v>
      </c>
      <c r="AC149" s="21">
        <f t="shared" si="523"/>
        <v>0</v>
      </c>
      <c r="AD149" s="21">
        <f t="shared" si="523"/>
        <v>0</v>
      </c>
      <c r="AE149" s="21">
        <f t="shared" si="523"/>
        <v>0</v>
      </c>
      <c r="AF149" s="21">
        <f t="shared" si="523"/>
        <v>0</v>
      </c>
      <c r="AG149" s="21">
        <f t="shared" si="523"/>
        <v>0</v>
      </c>
      <c r="AH149" s="21">
        <f t="shared" si="523"/>
        <v>0</v>
      </c>
      <c r="AI149" s="21">
        <f t="shared" si="523"/>
        <v>0</v>
      </c>
      <c r="AJ149" s="21">
        <f t="shared" si="523"/>
        <v>0</v>
      </c>
      <c r="AK149" s="21">
        <f t="shared" si="523"/>
        <v>0</v>
      </c>
      <c r="AL149" s="21">
        <f t="shared" si="523"/>
        <v>0</v>
      </c>
      <c r="AM149" s="21">
        <f t="shared" si="523"/>
        <v>0</v>
      </c>
      <c r="AN149" s="21">
        <f t="shared" si="523"/>
        <v>0</v>
      </c>
      <c r="AO149" s="21">
        <f t="shared" si="523"/>
        <v>0</v>
      </c>
      <c r="AP149" s="21">
        <f t="shared" si="523"/>
        <v>0</v>
      </c>
      <c r="AQ149" s="21">
        <f t="shared" si="523"/>
        <v>0</v>
      </c>
      <c r="AR149" s="21">
        <f t="shared" si="523"/>
        <v>0</v>
      </c>
      <c r="AS149" s="21">
        <f t="shared" si="523"/>
        <v>0</v>
      </c>
      <c r="AT149" s="21">
        <f t="shared" si="523"/>
        <v>0</v>
      </c>
      <c r="AU149" s="21">
        <f t="shared" si="523"/>
        <v>0</v>
      </c>
      <c r="AV149" s="21">
        <f t="shared" si="523"/>
        <v>0</v>
      </c>
      <c r="AW149" s="21">
        <f t="shared" si="523"/>
        <v>0</v>
      </c>
      <c r="AX149" s="21">
        <f t="shared" si="523"/>
        <v>0</v>
      </c>
      <c r="AY149" s="21">
        <f t="shared" si="523"/>
        <v>0</v>
      </c>
      <c r="AZ149" s="21">
        <f t="shared" si="523"/>
        <v>0</v>
      </c>
      <c r="BA149" s="21">
        <f t="shared" si="523"/>
        <v>0</v>
      </c>
      <c r="BB149" s="21">
        <f t="shared" si="523"/>
        <v>0</v>
      </c>
      <c r="BC149" s="21">
        <f t="shared" si="523"/>
        <v>-192647.64063502266</v>
      </c>
      <c r="BD149" s="21">
        <f t="shared" si="523"/>
        <v>-191592.33259368272</v>
      </c>
      <c r="BE149" s="21">
        <f t="shared" si="523"/>
        <v>-190531.02289274725</v>
      </c>
      <c r="BF149" s="21">
        <f t="shared" si="523"/>
        <v>-189463.68005520111</v>
      </c>
      <c r="BG149" s="21">
        <f t="shared" si="523"/>
        <v>-116596.71753573984</v>
      </c>
      <c r="BH149" s="21">
        <f t="shared" si="523"/>
        <v>-114986.61021440418</v>
      </c>
      <c r="BI149" s="21">
        <f t="shared" si="523"/>
        <v>-113367.32904036934</v>
      </c>
      <c r="BJ149" s="21">
        <f t="shared" si="523"/>
        <v>-120417.86704480641</v>
      </c>
      <c r="BK149" s="21">
        <f t="shared" si="523"/>
        <v>-46061.114774775087</v>
      </c>
      <c r="BL149" s="21">
        <f t="shared" si="523"/>
        <v>-43635.090575154769</v>
      </c>
      <c r="BM149" s="21">
        <f t="shared" si="523"/>
        <v>-41193.367303691797</v>
      </c>
      <c r="BN149" s="21">
        <f t="shared" si="523"/>
        <v>-38735.851257730697</v>
      </c>
      <c r="BO149" s="21">
        <f t="shared" si="523"/>
        <v>37082.951322369467</v>
      </c>
      <c r="BP149" s="21">
        <f t="shared" si="523"/>
        <v>40183.943563499706</v>
      </c>
      <c r="BQ149" s="21">
        <f t="shared" si="523"/>
        <v>43304.988081183648</v>
      </c>
      <c r="BR149" s="21">
        <f t="shared" si="523"/>
        <v>46446.204526367117</v>
      </c>
      <c r="BS149" s="21">
        <f t="shared" si="523"/>
        <v>49607.713240192352</v>
      </c>
      <c r="BT149" s="21">
        <f t="shared" si="523"/>
        <v>52789.635257919828</v>
      </c>
      <c r="BU149" s="21">
        <f t="shared" si="523"/>
        <v>55992.092312870176</v>
      </c>
      <c r="BV149" s="21">
        <f t="shared" si="523"/>
        <v>59215.206840388884</v>
      </c>
      <c r="BW149" s="21">
        <f t="shared" si="523"/>
        <v>62459.101981832551</v>
      </c>
      <c r="BX149" s="21">
        <f t="shared" si="523"/>
        <v>65723.901588579451</v>
      </c>
      <c r="BY149" s="21">
        <f t="shared" ref="BY149:EJ149" si="524">BY147-BY148</f>
        <v>69009.730226060812</v>
      </c>
      <c r="BZ149" s="21">
        <f t="shared" si="524"/>
        <v>68099.519769968581</v>
      </c>
      <c r="CA149" s="21">
        <f t="shared" si="524"/>
        <v>72065.316526775365</v>
      </c>
      <c r="CB149" s="21">
        <f t="shared" si="524"/>
        <v>76061.236160814122</v>
      </c>
      <c r="CC149" s="21">
        <f t="shared" si="524"/>
        <v>80087.487607603587</v>
      </c>
      <c r="CD149" s="21">
        <f t="shared" si="524"/>
        <v>84144.281190411857</v>
      </c>
      <c r="CE149" s="21">
        <f t="shared" si="524"/>
        <v>88231.828629264026</v>
      </c>
      <c r="CF149" s="21">
        <f t="shared" si="524"/>
        <v>92350.343050009484</v>
      </c>
      <c r="CG149" s="21">
        <f t="shared" si="524"/>
        <v>96500.038993448266</v>
      </c>
      <c r="CH149" s="21">
        <f t="shared" si="524"/>
        <v>100681.13242451299</v>
      </c>
      <c r="CI149" s="21">
        <f t="shared" si="524"/>
        <v>104893.84074151267</v>
      </c>
      <c r="CJ149" s="21">
        <f t="shared" si="524"/>
        <v>109138.38278543355</v>
      </c>
      <c r="CK149" s="21">
        <f t="shared" si="524"/>
        <v>113414.97884930123</v>
      </c>
      <c r="CL149" s="21">
        <f t="shared" si="524"/>
        <v>117723.85068760146</v>
      </c>
      <c r="CM149" s="21">
        <f t="shared" si="524"/>
        <v>122065.22152576197</v>
      </c>
      <c r="CN149" s="21">
        <f t="shared" si="524"/>
        <v>126439.31606969514</v>
      </c>
      <c r="CO149" s="21">
        <f t="shared" si="524"/>
        <v>128572.53089421164</v>
      </c>
      <c r="CP149" s="21">
        <f t="shared" si="524"/>
        <v>130340.0275545808</v>
      </c>
      <c r="CQ149" s="21">
        <f t="shared" si="524"/>
        <v>393419.8138923198</v>
      </c>
      <c r="CR149" s="21">
        <f t="shared" si="524"/>
        <v>394775.40481842292</v>
      </c>
      <c r="CS149" s="21">
        <f t="shared" si="524"/>
        <v>396135.05523195973</v>
      </c>
      <c r="CT149" s="21">
        <f t="shared" si="524"/>
        <v>397498.77335311659</v>
      </c>
      <c r="CU149" s="21">
        <f t="shared" si="524"/>
        <v>398866.56738956273</v>
      </c>
      <c r="CV149" s="21">
        <f t="shared" si="524"/>
        <v>400238.44553615246</v>
      </c>
      <c r="CW149" s="21">
        <f t="shared" si="524"/>
        <v>401614.41597462073</v>
      </c>
      <c r="CX149" s="21">
        <f t="shared" si="524"/>
        <v>402994.48687327746</v>
      </c>
      <c r="CY149" s="21">
        <f t="shared" si="524"/>
        <v>404378.66638670006</v>
      </c>
      <c r="CZ149" s="21">
        <f t="shared" si="524"/>
        <v>405766.9626554217</v>
      </c>
      <c r="DA149" s="21">
        <f t="shared" si="524"/>
        <v>407159.38380561938</v>
      </c>
      <c r="DB149" s="21">
        <f t="shared" si="524"/>
        <v>408555.93794879725</v>
      </c>
      <c r="DC149" s="21">
        <f t="shared" si="524"/>
        <v>409956.63318146783</v>
      </c>
      <c r="DD149" s="21">
        <f t="shared" si="524"/>
        <v>411361.4775848299</v>
      </c>
      <c r="DE149" s="21">
        <f t="shared" si="524"/>
        <v>412770.4792244453</v>
      </c>
      <c r="DF149" s="21">
        <f t="shared" si="524"/>
        <v>413752.38845126389</v>
      </c>
      <c r="DG149" s="21">
        <f t="shared" si="524"/>
        <v>414733.97809837607</v>
      </c>
      <c r="DH149" s="21">
        <f t="shared" si="524"/>
        <v>415715.22105063091</v>
      </c>
      <c r="DI149" s="21">
        <f t="shared" si="524"/>
        <v>416696.08993154916</v>
      </c>
      <c r="DJ149" s="21">
        <f t="shared" si="524"/>
        <v>417676.55710138881</v>
      </c>
      <c r="DK149" s="21">
        <f t="shared" si="524"/>
        <v>418656.59465520235</v>
      </c>
      <c r="DL149" s="21">
        <f t="shared" si="524"/>
        <v>419636.17442087719</v>
      </c>
      <c r="DM149" s="21">
        <f t="shared" si="524"/>
        <v>420615.26795716363</v>
      </c>
      <c r="DN149" s="21">
        <f t="shared" si="524"/>
        <v>421593.84655169211</v>
      </c>
      <c r="DO149" s="21">
        <f t="shared" si="524"/>
        <v>422571.88121897506</v>
      </c>
      <c r="DP149" s="21">
        <f t="shared" si="524"/>
        <v>423549.34269839711</v>
      </c>
      <c r="DQ149" s="21">
        <f t="shared" si="524"/>
        <v>424526.20145218988</v>
      </c>
      <c r="DR149" s="21">
        <f t="shared" si="524"/>
        <v>425502.42766339501</v>
      </c>
      <c r="DS149" s="21">
        <f t="shared" si="524"/>
        <v>426477.99123381544</v>
      </c>
      <c r="DT149" s="21">
        <f t="shared" si="524"/>
        <v>427452.86178194714</v>
      </c>
      <c r="DU149" s="21">
        <f t="shared" si="524"/>
        <v>428427.00864090619</v>
      </c>
      <c r="DV149" s="21">
        <f t="shared" si="524"/>
        <v>429400.4008563325</v>
      </c>
      <c r="DW149" s="21">
        <f t="shared" si="524"/>
        <v>430373.0071842866</v>
      </c>
      <c r="DX149" s="21">
        <f t="shared" si="524"/>
        <v>431344.79608913121</v>
      </c>
      <c r="DY149" s="21">
        <f t="shared" si="524"/>
        <v>432315.73574139626</v>
      </c>
      <c r="DZ149" s="21">
        <f t="shared" si="524"/>
        <v>433285.79401563184</v>
      </c>
      <c r="EA149" s="21">
        <f t="shared" si="524"/>
        <v>434254.9384882478</v>
      </c>
      <c r="EB149" s="21">
        <f t="shared" si="524"/>
        <v>435223.13643533643</v>
      </c>
      <c r="EC149" s="21">
        <f t="shared" si="524"/>
        <v>436190.35483048391</v>
      </c>
      <c r="ED149" s="21">
        <f t="shared" si="524"/>
        <v>437156.5603425646</v>
      </c>
      <c r="EE149" s="21">
        <f t="shared" si="524"/>
        <v>438121.71933352295</v>
      </c>
      <c r="EF149" s="21">
        <f t="shared" si="524"/>
        <v>439085.79785613902</v>
      </c>
      <c r="EG149" s="21">
        <f t="shared" si="524"/>
        <v>440048.76165178156</v>
      </c>
      <c r="EH149" s="21">
        <f t="shared" si="524"/>
        <v>441010.57614814414</v>
      </c>
      <c r="EI149" s="21">
        <f t="shared" si="524"/>
        <v>441971.20645696745</v>
      </c>
      <c r="EJ149" s="21">
        <f t="shared" si="524"/>
        <v>442930.61737174523</v>
      </c>
      <c r="EK149" s="21">
        <f t="shared" ref="EK149:FW149" si="525">EK147-EK148</f>
        <v>443888.77336541843</v>
      </c>
      <c r="EL149" s="21">
        <f t="shared" si="525"/>
        <v>444845.63858805149</v>
      </c>
      <c r="EM149" s="21">
        <f t="shared" si="525"/>
        <v>445801.17686449364</v>
      </c>
      <c r="EN149" s="21">
        <f t="shared" si="525"/>
        <v>446755.35169202444</v>
      </c>
      <c r="EO149" s="21">
        <f t="shared" si="525"/>
        <v>447708.12623798678</v>
      </c>
      <c r="EP149" s="21">
        <f t="shared" si="525"/>
        <v>448659.46333740075</v>
      </c>
      <c r="EQ149" s="21">
        <f t="shared" si="525"/>
        <v>449609.32549056376</v>
      </c>
      <c r="ER149" s="21">
        <f t="shared" si="525"/>
        <v>450557.67486063577</v>
      </c>
      <c r="ES149" s="21">
        <f t="shared" si="525"/>
        <v>451504.47327120474</v>
      </c>
      <c r="ET149" s="21">
        <f t="shared" si="525"/>
        <v>452449.68220384268</v>
      </c>
      <c r="EU149" s="21">
        <f t="shared" si="525"/>
        <v>453393.26279563829</v>
      </c>
      <c r="EV149" s="21">
        <f t="shared" si="525"/>
        <v>454335.17583672126</v>
      </c>
      <c r="EW149" s="21">
        <f t="shared" si="525"/>
        <v>455275.38176776114</v>
      </c>
      <c r="EX149" s="21">
        <f t="shared" si="525"/>
        <v>456213.84067746083</v>
      </c>
      <c r="EY149" s="21">
        <f t="shared" si="525"/>
        <v>0</v>
      </c>
      <c r="EZ149" s="21">
        <f t="shared" si="525"/>
        <v>0</v>
      </c>
      <c r="FA149" s="21">
        <f t="shared" si="525"/>
        <v>0</v>
      </c>
      <c r="FB149" s="21">
        <f t="shared" si="525"/>
        <v>0</v>
      </c>
      <c r="FC149" s="21">
        <f t="shared" si="525"/>
        <v>0</v>
      </c>
      <c r="FD149" s="21">
        <f t="shared" si="525"/>
        <v>0</v>
      </c>
      <c r="FE149" s="21">
        <f t="shared" si="525"/>
        <v>0</v>
      </c>
      <c r="FF149" s="21">
        <f t="shared" si="525"/>
        <v>0</v>
      </c>
      <c r="FG149" s="21">
        <f t="shared" si="525"/>
        <v>0</v>
      </c>
      <c r="FH149" s="21">
        <f t="shared" si="525"/>
        <v>0</v>
      </c>
      <c r="FI149" s="21">
        <f t="shared" si="525"/>
        <v>0</v>
      </c>
      <c r="FJ149" s="21">
        <f t="shared" si="525"/>
        <v>0</v>
      </c>
      <c r="FK149" s="21">
        <f t="shared" si="525"/>
        <v>0</v>
      </c>
      <c r="FL149" s="21">
        <f t="shared" si="525"/>
        <v>0</v>
      </c>
      <c r="FM149" s="21">
        <f t="shared" si="525"/>
        <v>0</v>
      </c>
      <c r="FN149" s="21">
        <f t="shared" si="525"/>
        <v>0</v>
      </c>
      <c r="FO149" s="21">
        <f t="shared" si="525"/>
        <v>0</v>
      </c>
      <c r="FP149" s="21">
        <f t="shared" si="525"/>
        <v>0</v>
      </c>
      <c r="FQ149" s="21">
        <f t="shared" si="525"/>
        <v>0</v>
      </c>
      <c r="FR149" s="21">
        <f t="shared" si="525"/>
        <v>0</v>
      </c>
      <c r="FS149" s="21">
        <f t="shared" si="525"/>
        <v>0</v>
      </c>
      <c r="FT149" s="21">
        <f t="shared" si="525"/>
        <v>0</v>
      </c>
      <c r="FU149" s="21">
        <f t="shared" si="525"/>
        <v>0</v>
      </c>
      <c r="FV149" s="21">
        <f t="shared" si="525"/>
        <v>0</v>
      </c>
      <c r="FW149" s="21">
        <f t="shared" si="525"/>
        <v>0</v>
      </c>
    </row>
    <row r="150" spans="1:179" ht="15" thickTop="1" x14ac:dyDescent="0.35"/>
    <row r="151" spans="1:179" x14ac:dyDescent="0.35">
      <c r="A151" s="3" t="s">
        <v>159</v>
      </c>
    </row>
    <row r="152" spans="1:179" x14ac:dyDescent="0.35">
      <c r="C152" s="5" t="s">
        <v>158</v>
      </c>
      <c r="L152" s="11">
        <f>L141</f>
        <v>0</v>
      </c>
      <c r="M152" s="11">
        <f t="shared" ref="M152:BX152" si="526">M141</f>
        <v>0</v>
      </c>
      <c r="N152" s="11">
        <f t="shared" si="526"/>
        <v>0</v>
      </c>
      <c r="O152" s="11">
        <f t="shared" si="526"/>
        <v>0</v>
      </c>
      <c r="P152" s="11">
        <f t="shared" si="526"/>
        <v>0</v>
      </c>
      <c r="Q152" s="11">
        <f t="shared" si="526"/>
        <v>0</v>
      </c>
      <c r="R152" s="11">
        <f t="shared" si="526"/>
        <v>0</v>
      </c>
      <c r="S152" s="11">
        <f t="shared" si="526"/>
        <v>0</v>
      </c>
      <c r="T152" s="11">
        <f t="shared" si="526"/>
        <v>0</v>
      </c>
      <c r="U152" s="11">
        <f t="shared" si="526"/>
        <v>0</v>
      </c>
      <c r="V152" s="11">
        <f t="shared" si="526"/>
        <v>0</v>
      </c>
      <c r="W152" s="11">
        <f t="shared" si="526"/>
        <v>0</v>
      </c>
      <c r="X152" s="11">
        <f t="shared" si="526"/>
        <v>0</v>
      </c>
      <c r="Y152" s="11">
        <f t="shared" si="526"/>
        <v>0</v>
      </c>
      <c r="Z152" s="11">
        <f t="shared" si="526"/>
        <v>0</v>
      </c>
      <c r="AA152" s="11">
        <f t="shared" si="526"/>
        <v>0</v>
      </c>
      <c r="AB152" s="11">
        <f t="shared" si="526"/>
        <v>0</v>
      </c>
      <c r="AC152" s="11">
        <f t="shared" si="526"/>
        <v>0</v>
      </c>
      <c r="AD152" s="11">
        <f t="shared" si="526"/>
        <v>0</v>
      </c>
      <c r="AE152" s="11">
        <f t="shared" si="526"/>
        <v>0</v>
      </c>
      <c r="AF152" s="11">
        <f t="shared" si="526"/>
        <v>0</v>
      </c>
      <c r="AG152" s="11">
        <f t="shared" si="526"/>
        <v>0</v>
      </c>
      <c r="AH152" s="11">
        <f t="shared" si="526"/>
        <v>0</v>
      </c>
      <c r="AI152" s="11">
        <f t="shared" si="526"/>
        <v>0</v>
      </c>
      <c r="AJ152" s="11">
        <f t="shared" si="526"/>
        <v>0</v>
      </c>
      <c r="AK152" s="11">
        <f t="shared" si="526"/>
        <v>0</v>
      </c>
      <c r="AL152" s="11">
        <f t="shared" si="526"/>
        <v>0</v>
      </c>
      <c r="AM152" s="11">
        <f t="shared" si="526"/>
        <v>0</v>
      </c>
      <c r="AN152" s="11">
        <f t="shared" si="526"/>
        <v>0</v>
      </c>
      <c r="AO152" s="11">
        <f t="shared" si="526"/>
        <v>0</v>
      </c>
      <c r="AP152" s="11">
        <f t="shared" si="526"/>
        <v>0</v>
      </c>
      <c r="AQ152" s="11">
        <f t="shared" si="526"/>
        <v>0</v>
      </c>
      <c r="AR152" s="11">
        <f t="shared" si="526"/>
        <v>0</v>
      </c>
      <c r="AS152" s="11">
        <f t="shared" si="526"/>
        <v>0</v>
      </c>
      <c r="AT152" s="11">
        <f t="shared" si="526"/>
        <v>0</v>
      </c>
      <c r="AU152" s="11">
        <f t="shared" si="526"/>
        <v>0</v>
      </c>
      <c r="AV152" s="11">
        <f t="shared" si="526"/>
        <v>0</v>
      </c>
      <c r="AW152" s="11">
        <f t="shared" si="526"/>
        <v>0</v>
      </c>
      <c r="AX152" s="11">
        <f t="shared" si="526"/>
        <v>0</v>
      </c>
      <c r="AY152" s="11">
        <f t="shared" si="526"/>
        <v>0</v>
      </c>
      <c r="AZ152" s="11">
        <f t="shared" si="526"/>
        <v>0</v>
      </c>
      <c r="BA152" s="11">
        <f t="shared" si="526"/>
        <v>0</v>
      </c>
      <c r="BB152" s="11">
        <f t="shared" si="526"/>
        <v>0</v>
      </c>
      <c r="BC152" s="11">
        <f t="shared" si="526"/>
        <v>167375.75753955496</v>
      </c>
      <c r="BD152" s="11">
        <f t="shared" si="526"/>
        <v>167792.63687657774</v>
      </c>
      <c r="BE152" s="11">
        <f t="shared" si="526"/>
        <v>168210.55452634173</v>
      </c>
      <c r="BF152" s="11">
        <f t="shared" si="526"/>
        <v>168629.51307495078</v>
      </c>
      <c r="BG152" s="11">
        <f t="shared" si="526"/>
        <v>258791.45875107381</v>
      </c>
      <c r="BH152" s="11">
        <f t="shared" si="526"/>
        <v>259436.02528410812</v>
      </c>
      <c r="BI152" s="11">
        <f t="shared" si="526"/>
        <v>260082.19722567324</v>
      </c>
      <c r="BJ152" s="11">
        <f t="shared" si="526"/>
        <v>260794.49174976209</v>
      </c>
      <c r="BK152" s="11">
        <f t="shared" si="526"/>
        <v>352192.95999828156</v>
      </c>
      <c r="BL152" s="11">
        <f t="shared" si="526"/>
        <v>353157.52089289704</v>
      </c>
      <c r="BM152" s="11">
        <f t="shared" si="526"/>
        <v>354124.7234579185</v>
      </c>
      <c r="BN152" s="11">
        <f t="shared" si="526"/>
        <v>355094.57492816239</v>
      </c>
      <c r="BO152" s="11">
        <f t="shared" si="526"/>
        <v>447748.83195375837</v>
      </c>
      <c r="BP152" s="11">
        <f t="shared" si="526"/>
        <v>448975.09443758125</v>
      </c>
      <c r="BQ152" s="11">
        <f t="shared" si="526"/>
        <v>450204.71532140835</v>
      </c>
      <c r="BR152" s="11">
        <f t="shared" si="526"/>
        <v>451437.70380298607</v>
      </c>
      <c r="BS152" s="11">
        <f t="shared" si="526"/>
        <v>452674.06910524971</v>
      </c>
      <c r="BT152" s="11">
        <f t="shared" si="526"/>
        <v>453913.82047639438</v>
      </c>
      <c r="BU152" s="11">
        <f t="shared" si="526"/>
        <v>455156.96718994353</v>
      </c>
      <c r="BV152" s="11">
        <f t="shared" si="526"/>
        <v>456403.51854481851</v>
      </c>
      <c r="BW152" s="11">
        <f t="shared" si="526"/>
        <v>457653.48386540706</v>
      </c>
      <c r="BX152" s="11">
        <f t="shared" si="526"/>
        <v>458906.87250163453</v>
      </c>
      <c r="BY152" s="11">
        <f t="shared" ref="BY152:EJ152" si="527">BY141</f>
        <v>460163.69382903283</v>
      </c>
      <c r="BZ152" s="11">
        <f t="shared" si="527"/>
        <v>461879.68516940274</v>
      </c>
      <c r="CA152" s="11">
        <f t="shared" si="527"/>
        <v>463602.07559409773</v>
      </c>
      <c r="CB152" s="11">
        <f t="shared" si="527"/>
        <v>465330.88896587281</v>
      </c>
      <c r="CC152" s="11">
        <f t="shared" si="527"/>
        <v>467066.14923646825</v>
      </c>
      <c r="CD152" s="11">
        <f t="shared" si="527"/>
        <v>468807.88044694369</v>
      </c>
      <c r="CE152" s="11">
        <f t="shared" si="527"/>
        <v>470556.10672800941</v>
      </c>
      <c r="CF152" s="11">
        <f t="shared" si="527"/>
        <v>472310.8523003608</v>
      </c>
      <c r="CG152" s="11">
        <f t="shared" si="527"/>
        <v>474072.14147501544</v>
      </c>
      <c r="CH152" s="11">
        <f t="shared" si="527"/>
        <v>475839.99865364796</v>
      </c>
      <c r="CI152" s="11">
        <f t="shared" si="527"/>
        <v>477614.44832892949</v>
      </c>
      <c r="CJ152" s="11">
        <f t="shared" si="527"/>
        <v>479395.5150848662</v>
      </c>
      <c r="CK152" s="11">
        <f t="shared" si="527"/>
        <v>481183.22359714052</v>
      </c>
      <c r="CL152" s="11">
        <f t="shared" si="527"/>
        <v>482977.59863345255</v>
      </c>
      <c r="CM152" s="11">
        <f t="shared" si="527"/>
        <v>484778.66505386331</v>
      </c>
      <c r="CN152" s="11">
        <f t="shared" si="527"/>
        <v>486586.4478111394</v>
      </c>
      <c r="CO152" s="11">
        <f t="shared" si="527"/>
        <v>488400.97195109783</v>
      </c>
      <c r="CP152" s="11">
        <f t="shared" si="527"/>
        <v>490085.34277655883</v>
      </c>
      <c r="CQ152" s="11">
        <f t="shared" si="527"/>
        <v>491774.76736539975</v>
      </c>
      <c r="CR152" s="11">
        <f t="shared" si="527"/>
        <v>493469.25602302863</v>
      </c>
      <c r="CS152" s="11">
        <f t="shared" si="527"/>
        <v>495168.81903994968</v>
      </c>
      <c r="CT152" s="11">
        <f t="shared" si="527"/>
        <v>496873.46669139573</v>
      </c>
      <c r="CU152" s="11">
        <f t="shared" si="527"/>
        <v>498583.20923695341</v>
      </c>
      <c r="CV152" s="11">
        <f t="shared" si="527"/>
        <v>500298.05692019057</v>
      </c>
      <c r="CW152" s="11">
        <f t="shared" si="527"/>
        <v>502018.01996827591</v>
      </c>
      <c r="CX152" s="11">
        <f t="shared" si="527"/>
        <v>503743.10859159683</v>
      </c>
      <c r="CY152" s="11">
        <f t="shared" si="527"/>
        <v>505473.33298337506</v>
      </c>
      <c r="CZ152" s="11">
        <f t="shared" si="527"/>
        <v>507208.70331927715</v>
      </c>
      <c r="DA152" s="11">
        <f t="shared" si="527"/>
        <v>508949.22975702421</v>
      </c>
      <c r="DB152" s="11">
        <f t="shared" si="527"/>
        <v>510694.92243599659</v>
      </c>
      <c r="DC152" s="11">
        <f t="shared" si="527"/>
        <v>512445.7914768348</v>
      </c>
      <c r="DD152" s="11">
        <f t="shared" si="527"/>
        <v>514201.84698103741</v>
      </c>
      <c r="DE152" s="11">
        <f t="shared" si="527"/>
        <v>515963.09903055662</v>
      </c>
      <c r="DF152" s="11">
        <f t="shared" si="527"/>
        <v>517190.48556407983</v>
      </c>
      <c r="DG152" s="11">
        <f t="shared" si="527"/>
        <v>518417.47262297012</v>
      </c>
      <c r="DH152" s="11">
        <f t="shared" si="527"/>
        <v>519644.0263132886</v>
      </c>
      <c r="DI152" s="11">
        <f t="shared" si="527"/>
        <v>520870.11241443641</v>
      </c>
      <c r="DJ152" s="11">
        <f t="shared" si="527"/>
        <v>522095.69637673604</v>
      </c>
      <c r="DK152" s="11">
        <f t="shared" si="527"/>
        <v>523320.74331900291</v>
      </c>
      <c r="DL152" s="11">
        <f t="shared" si="527"/>
        <v>524545.21802609647</v>
      </c>
      <c r="DM152" s="11">
        <f t="shared" si="527"/>
        <v>525769.0849464545</v>
      </c>
      <c r="DN152" s="11">
        <f t="shared" si="527"/>
        <v>526992.30818961514</v>
      </c>
      <c r="DO152" s="11">
        <f t="shared" si="527"/>
        <v>528214.8515237188</v>
      </c>
      <c r="DP152" s="11">
        <f t="shared" si="527"/>
        <v>529436.67837299639</v>
      </c>
      <c r="DQ152" s="11">
        <f t="shared" si="527"/>
        <v>530657.75181523734</v>
      </c>
      <c r="DR152" s="11">
        <f t="shared" si="527"/>
        <v>531878.03457924374</v>
      </c>
      <c r="DS152" s="11">
        <f t="shared" si="527"/>
        <v>533097.4890422693</v>
      </c>
      <c r="DT152" s="11">
        <f t="shared" si="527"/>
        <v>534316.07722743391</v>
      </c>
      <c r="DU152" s="11">
        <f t="shared" si="527"/>
        <v>535533.76080113277</v>
      </c>
      <c r="DV152" s="11">
        <f t="shared" si="527"/>
        <v>536750.5010704156</v>
      </c>
      <c r="DW152" s="11">
        <f t="shared" si="527"/>
        <v>537966.25898035825</v>
      </c>
      <c r="DX152" s="11">
        <f t="shared" si="527"/>
        <v>539180.995111414</v>
      </c>
      <c r="DY152" s="11">
        <f t="shared" si="527"/>
        <v>540394.66967674531</v>
      </c>
      <c r="DZ152" s="11">
        <f t="shared" si="527"/>
        <v>541607.24251953978</v>
      </c>
      <c r="EA152" s="11">
        <f t="shared" si="527"/>
        <v>542818.67311030976</v>
      </c>
      <c r="EB152" s="11">
        <f t="shared" si="527"/>
        <v>544028.92054417054</v>
      </c>
      <c r="EC152" s="11">
        <f t="shared" si="527"/>
        <v>545237.94353810488</v>
      </c>
      <c r="ED152" s="11">
        <f t="shared" si="527"/>
        <v>546445.70042820578</v>
      </c>
      <c r="EE152" s="11">
        <f t="shared" si="527"/>
        <v>547652.14916690369</v>
      </c>
      <c r="EF152" s="11">
        <f t="shared" si="527"/>
        <v>548857.24732017377</v>
      </c>
      <c r="EG152" s="11">
        <f t="shared" si="527"/>
        <v>550060.95206472697</v>
      </c>
      <c r="EH152" s="11">
        <f t="shared" si="527"/>
        <v>551263.22018518019</v>
      </c>
      <c r="EI152" s="11">
        <f t="shared" si="527"/>
        <v>552464.0080712093</v>
      </c>
      <c r="EJ152" s="11">
        <f t="shared" si="527"/>
        <v>553663.27171468153</v>
      </c>
      <c r="EK152" s="11">
        <f t="shared" ref="EK152:FW152" si="528">EK141</f>
        <v>554860.96670677303</v>
      </c>
      <c r="EL152" s="11">
        <f t="shared" si="528"/>
        <v>556057.04823506437</v>
      </c>
      <c r="EM152" s="11">
        <f t="shared" si="528"/>
        <v>557251.47108061705</v>
      </c>
      <c r="EN152" s="11">
        <f t="shared" si="528"/>
        <v>558444.18961503054</v>
      </c>
      <c r="EO152" s="11">
        <f t="shared" si="528"/>
        <v>559635.15779748349</v>
      </c>
      <c r="EP152" s="11">
        <f t="shared" si="528"/>
        <v>560824.32917175093</v>
      </c>
      <c r="EQ152" s="11">
        <f t="shared" si="528"/>
        <v>562011.65686320467</v>
      </c>
      <c r="ER152" s="11">
        <f t="shared" si="528"/>
        <v>563197.09357579472</v>
      </c>
      <c r="ES152" s="11">
        <f t="shared" si="528"/>
        <v>564380.5915890059</v>
      </c>
      <c r="ET152" s="11">
        <f t="shared" si="528"/>
        <v>565562.10275480337</v>
      </c>
      <c r="EU152" s="11">
        <f t="shared" si="528"/>
        <v>566741.57849454787</v>
      </c>
      <c r="EV152" s="11">
        <f t="shared" si="528"/>
        <v>567918.96979590156</v>
      </c>
      <c r="EW152" s="11">
        <f t="shared" si="528"/>
        <v>569094.22720970144</v>
      </c>
      <c r="EX152" s="11">
        <f t="shared" si="528"/>
        <v>570267.30084682605</v>
      </c>
      <c r="EY152" s="11">
        <f t="shared" si="528"/>
        <v>0</v>
      </c>
      <c r="EZ152" s="11">
        <f t="shared" si="528"/>
        <v>0</v>
      </c>
      <c r="FA152" s="11">
        <f t="shared" si="528"/>
        <v>0</v>
      </c>
      <c r="FB152" s="11">
        <f t="shared" si="528"/>
        <v>0</v>
      </c>
      <c r="FC152" s="11">
        <f t="shared" si="528"/>
        <v>0</v>
      </c>
      <c r="FD152" s="11">
        <f t="shared" si="528"/>
        <v>0</v>
      </c>
      <c r="FE152" s="11">
        <f t="shared" si="528"/>
        <v>0</v>
      </c>
      <c r="FF152" s="11">
        <f t="shared" si="528"/>
        <v>0</v>
      </c>
      <c r="FG152" s="11">
        <f t="shared" si="528"/>
        <v>0</v>
      </c>
      <c r="FH152" s="11">
        <f t="shared" si="528"/>
        <v>0</v>
      </c>
      <c r="FI152" s="11">
        <f t="shared" si="528"/>
        <v>0</v>
      </c>
      <c r="FJ152" s="11">
        <f t="shared" si="528"/>
        <v>0</v>
      </c>
      <c r="FK152" s="11">
        <f t="shared" si="528"/>
        <v>0</v>
      </c>
      <c r="FL152" s="11">
        <f t="shared" si="528"/>
        <v>0</v>
      </c>
      <c r="FM152" s="11">
        <f t="shared" si="528"/>
        <v>0</v>
      </c>
      <c r="FN152" s="11">
        <f t="shared" si="528"/>
        <v>0</v>
      </c>
      <c r="FO152" s="11">
        <f t="shared" si="528"/>
        <v>0</v>
      </c>
      <c r="FP152" s="11">
        <f t="shared" si="528"/>
        <v>0</v>
      </c>
      <c r="FQ152" s="11">
        <f t="shared" si="528"/>
        <v>0</v>
      </c>
      <c r="FR152" s="11">
        <f t="shared" si="528"/>
        <v>0</v>
      </c>
      <c r="FS152" s="11">
        <f t="shared" si="528"/>
        <v>0</v>
      </c>
      <c r="FT152" s="11">
        <f t="shared" si="528"/>
        <v>0</v>
      </c>
      <c r="FU152" s="11">
        <f t="shared" si="528"/>
        <v>0</v>
      </c>
      <c r="FV152" s="11">
        <f t="shared" si="528"/>
        <v>0</v>
      </c>
      <c r="FW152" s="11">
        <f t="shared" si="528"/>
        <v>0</v>
      </c>
    </row>
    <row r="153" spans="1:179" x14ac:dyDescent="0.35">
      <c r="C153" s="5" t="s">
        <v>156</v>
      </c>
      <c r="L153" s="11">
        <f>L148</f>
        <v>0</v>
      </c>
      <c r="M153" s="11">
        <f t="shared" ref="M153:BX153" si="529">M148</f>
        <v>0</v>
      </c>
      <c r="N153" s="11">
        <f t="shared" si="529"/>
        <v>0</v>
      </c>
      <c r="O153" s="11">
        <f t="shared" si="529"/>
        <v>0</v>
      </c>
      <c r="P153" s="11">
        <f t="shared" si="529"/>
        <v>0</v>
      </c>
      <c r="Q153" s="11">
        <f t="shared" si="529"/>
        <v>0</v>
      </c>
      <c r="R153" s="11">
        <f t="shared" si="529"/>
        <v>0</v>
      </c>
      <c r="S153" s="11">
        <f t="shared" si="529"/>
        <v>0</v>
      </c>
      <c r="T153" s="11">
        <f t="shared" si="529"/>
        <v>0</v>
      </c>
      <c r="U153" s="11">
        <f t="shared" si="529"/>
        <v>0</v>
      </c>
      <c r="V153" s="11">
        <f t="shared" si="529"/>
        <v>0</v>
      </c>
      <c r="W153" s="11">
        <f t="shared" si="529"/>
        <v>0</v>
      </c>
      <c r="X153" s="11">
        <f t="shared" si="529"/>
        <v>0</v>
      </c>
      <c r="Y153" s="11">
        <f t="shared" si="529"/>
        <v>0</v>
      </c>
      <c r="Z153" s="11">
        <f t="shared" si="529"/>
        <v>0</v>
      </c>
      <c r="AA153" s="11">
        <f t="shared" si="529"/>
        <v>0</v>
      </c>
      <c r="AB153" s="11">
        <f t="shared" si="529"/>
        <v>0</v>
      </c>
      <c r="AC153" s="11">
        <f t="shared" si="529"/>
        <v>0</v>
      </c>
      <c r="AD153" s="11">
        <f t="shared" si="529"/>
        <v>0</v>
      </c>
      <c r="AE153" s="11">
        <f t="shared" si="529"/>
        <v>0</v>
      </c>
      <c r="AF153" s="11">
        <f t="shared" si="529"/>
        <v>0</v>
      </c>
      <c r="AG153" s="11">
        <f t="shared" si="529"/>
        <v>0</v>
      </c>
      <c r="AH153" s="11">
        <f t="shared" si="529"/>
        <v>0</v>
      </c>
      <c r="AI153" s="11">
        <f t="shared" si="529"/>
        <v>0</v>
      </c>
      <c r="AJ153" s="11">
        <f t="shared" si="529"/>
        <v>0</v>
      </c>
      <c r="AK153" s="11">
        <f t="shared" si="529"/>
        <v>0</v>
      </c>
      <c r="AL153" s="11">
        <f t="shared" si="529"/>
        <v>0</v>
      </c>
      <c r="AM153" s="11">
        <f t="shared" si="529"/>
        <v>0</v>
      </c>
      <c r="AN153" s="11">
        <f t="shared" si="529"/>
        <v>0</v>
      </c>
      <c r="AO153" s="11">
        <f t="shared" si="529"/>
        <v>0</v>
      </c>
      <c r="AP153" s="11">
        <f t="shared" si="529"/>
        <v>0</v>
      </c>
      <c r="AQ153" s="11">
        <f t="shared" si="529"/>
        <v>0</v>
      </c>
      <c r="AR153" s="11">
        <f t="shared" si="529"/>
        <v>0</v>
      </c>
      <c r="AS153" s="11">
        <f t="shared" si="529"/>
        <v>0</v>
      </c>
      <c r="AT153" s="11">
        <f t="shared" si="529"/>
        <v>0</v>
      </c>
      <c r="AU153" s="11">
        <f t="shared" si="529"/>
        <v>0</v>
      </c>
      <c r="AV153" s="11">
        <f t="shared" si="529"/>
        <v>0</v>
      </c>
      <c r="AW153" s="11">
        <f t="shared" si="529"/>
        <v>0</v>
      </c>
      <c r="AX153" s="11">
        <f t="shared" si="529"/>
        <v>0</v>
      </c>
      <c r="AY153" s="11">
        <f t="shared" si="529"/>
        <v>0</v>
      </c>
      <c r="AZ153" s="11">
        <f t="shared" si="529"/>
        <v>0</v>
      </c>
      <c r="BA153" s="11">
        <f t="shared" si="529"/>
        <v>0</v>
      </c>
      <c r="BB153" s="11">
        <f t="shared" si="529"/>
        <v>0</v>
      </c>
      <c r="BC153" s="11">
        <f t="shared" si="529"/>
        <v>-48161.910158755665</v>
      </c>
      <c r="BD153" s="11">
        <f t="shared" si="529"/>
        <v>-47898.083148420679</v>
      </c>
      <c r="BE153" s="11">
        <f t="shared" si="529"/>
        <v>-47632.755723186812</v>
      </c>
      <c r="BF153" s="11">
        <f t="shared" si="529"/>
        <v>-47365.920013800285</v>
      </c>
      <c r="BG153" s="11">
        <f t="shared" si="529"/>
        <v>-29149.179383934959</v>
      </c>
      <c r="BH153" s="11">
        <f t="shared" si="529"/>
        <v>-28746.652553601045</v>
      </c>
      <c r="BI153" s="11">
        <f t="shared" si="529"/>
        <v>-28341.832260092338</v>
      </c>
      <c r="BJ153" s="11">
        <f t="shared" si="529"/>
        <v>-30104.466761201606</v>
      </c>
      <c r="BK153" s="11">
        <f t="shared" si="529"/>
        <v>-11515.278693693772</v>
      </c>
      <c r="BL153" s="11">
        <f t="shared" si="529"/>
        <v>-10908.772643788694</v>
      </c>
      <c r="BM153" s="11">
        <f t="shared" si="529"/>
        <v>-10298.341825922951</v>
      </c>
      <c r="BN153" s="11">
        <f t="shared" si="529"/>
        <v>-9683.9628144326762</v>
      </c>
      <c r="BO153" s="11">
        <f t="shared" si="529"/>
        <v>9270.7378305923667</v>
      </c>
      <c r="BP153" s="11">
        <f t="shared" si="529"/>
        <v>10045.985890874927</v>
      </c>
      <c r="BQ153" s="11">
        <f t="shared" si="529"/>
        <v>10826.247020295912</v>
      </c>
      <c r="BR153" s="11">
        <f t="shared" si="529"/>
        <v>11611.551131591781</v>
      </c>
      <c r="BS153" s="11">
        <f t="shared" si="529"/>
        <v>12401.92831004809</v>
      </c>
      <c r="BT153" s="11">
        <f t="shared" si="529"/>
        <v>13197.408814479959</v>
      </c>
      <c r="BU153" s="11">
        <f t="shared" si="529"/>
        <v>13998.023078217544</v>
      </c>
      <c r="BV153" s="11">
        <f t="shared" si="529"/>
        <v>14803.801710097221</v>
      </c>
      <c r="BW153" s="11">
        <f t="shared" si="529"/>
        <v>15614.77549545814</v>
      </c>
      <c r="BX153" s="11">
        <f t="shared" si="529"/>
        <v>16430.975397144863</v>
      </c>
      <c r="BY153" s="11">
        <f t="shared" ref="BY153:EJ153" si="530">BY148</f>
        <v>17252.432556515203</v>
      </c>
      <c r="BZ153" s="11">
        <f t="shared" si="530"/>
        <v>17024.879942492145</v>
      </c>
      <c r="CA153" s="11">
        <f t="shared" si="530"/>
        <v>18016.329131693841</v>
      </c>
      <c r="CB153" s="11">
        <f t="shared" si="530"/>
        <v>19015.30904020353</v>
      </c>
      <c r="CC153" s="11">
        <f t="shared" si="530"/>
        <v>20021.8719019009</v>
      </c>
      <c r="CD153" s="11">
        <f t="shared" si="530"/>
        <v>21036.070297602964</v>
      </c>
      <c r="CE153" s="11">
        <f t="shared" si="530"/>
        <v>22057.957157316006</v>
      </c>
      <c r="CF153" s="11">
        <f t="shared" si="530"/>
        <v>23087.585762502375</v>
      </c>
      <c r="CG153" s="11">
        <f t="shared" si="530"/>
        <v>24125.009748362067</v>
      </c>
      <c r="CH153" s="11">
        <f t="shared" si="530"/>
        <v>25170.283106128249</v>
      </c>
      <c r="CI153" s="11">
        <f t="shared" si="530"/>
        <v>26223.460185378168</v>
      </c>
      <c r="CJ153" s="11">
        <f t="shared" si="530"/>
        <v>27284.595696358389</v>
      </c>
      <c r="CK153" s="11">
        <f t="shared" si="530"/>
        <v>28353.744712325308</v>
      </c>
      <c r="CL153" s="11">
        <f t="shared" si="530"/>
        <v>29430.962671900368</v>
      </c>
      <c r="CM153" s="11">
        <f t="shared" si="530"/>
        <v>30516.305381440496</v>
      </c>
      <c r="CN153" s="11">
        <f t="shared" si="530"/>
        <v>31609.829017423788</v>
      </c>
      <c r="CO153" s="11">
        <f t="shared" si="530"/>
        <v>32143.13272355291</v>
      </c>
      <c r="CP153" s="11">
        <f t="shared" si="530"/>
        <v>32585.006888645203</v>
      </c>
      <c r="CQ153" s="11">
        <f t="shared" si="530"/>
        <v>98354.95347307995</v>
      </c>
      <c r="CR153" s="11">
        <f t="shared" si="530"/>
        <v>98693.851204605729</v>
      </c>
      <c r="CS153" s="11">
        <f t="shared" si="530"/>
        <v>99033.763807989948</v>
      </c>
      <c r="CT153" s="11">
        <f t="shared" si="530"/>
        <v>99374.693338279147</v>
      </c>
      <c r="CU153" s="11">
        <f t="shared" si="530"/>
        <v>99716.641847390682</v>
      </c>
      <c r="CV153" s="11">
        <f t="shared" si="530"/>
        <v>100059.61138403811</v>
      </c>
      <c r="CW153" s="11">
        <f t="shared" si="530"/>
        <v>100403.60399365518</v>
      </c>
      <c r="CX153" s="11">
        <f t="shared" si="530"/>
        <v>100748.62171831937</v>
      </c>
      <c r="CY153" s="11">
        <f t="shared" si="530"/>
        <v>101094.66659667502</v>
      </c>
      <c r="CZ153" s="11">
        <f t="shared" si="530"/>
        <v>101441.74066385544</v>
      </c>
      <c r="DA153" s="11">
        <f t="shared" si="530"/>
        <v>101789.84595140484</v>
      </c>
      <c r="DB153" s="11">
        <f t="shared" si="530"/>
        <v>102138.98448719933</v>
      </c>
      <c r="DC153" s="11">
        <f t="shared" si="530"/>
        <v>102489.15829536697</v>
      </c>
      <c r="DD153" s="11">
        <f t="shared" si="530"/>
        <v>102840.36939620749</v>
      </c>
      <c r="DE153" s="11">
        <f t="shared" si="530"/>
        <v>103192.61980611132</v>
      </c>
      <c r="DF153" s="11">
        <f t="shared" si="530"/>
        <v>103438.09711281597</v>
      </c>
      <c r="DG153" s="11">
        <f t="shared" si="530"/>
        <v>103683.49452459403</v>
      </c>
      <c r="DH153" s="11">
        <f t="shared" si="530"/>
        <v>103928.80526265773</v>
      </c>
      <c r="DI153" s="11">
        <f t="shared" si="530"/>
        <v>104174.02248288729</v>
      </c>
      <c r="DJ153" s="11">
        <f t="shared" si="530"/>
        <v>104419.13927534722</v>
      </c>
      <c r="DK153" s="11">
        <f t="shared" si="530"/>
        <v>104664.14866380059</v>
      </c>
      <c r="DL153" s="11">
        <f t="shared" si="530"/>
        <v>104909.0436052193</v>
      </c>
      <c r="DM153" s="11">
        <f t="shared" si="530"/>
        <v>105153.81698929091</v>
      </c>
      <c r="DN153" s="11">
        <f t="shared" si="530"/>
        <v>105398.46163792303</v>
      </c>
      <c r="DO153" s="11">
        <f t="shared" si="530"/>
        <v>105642.97030474377</v>
      </c>
      <c r="DP153" s="11">
        <f t="shared" si="530"/>
        <v>105887.33567459928</v>
      </c>
      <c r="DQ153" s="11">
        <f t="shared" si="530"/>
        <v>106131.55036304747</v>
      </c>
      <c r="DR153" s="11">
        <f t="shared" si="530"/>
        <v>106375.60691584875</v>
      </c>
      <c r="DS153" s="11">
        <f t="shared" si="530"/>
        <v>106619.49780845386</v>
      </c>
      <c r="DT153" s="11">
        <f t="shared" si="530"/>
        <v>106863.21544548679</v>
      </c>
      <c r="DU153" s="11">
        <f t="shared" si="530"/>
        <v>107106.75216022656</v>
      </c>
      <c r="DV153" s="11">
        <f t="shared" si="530"/>
        <v>107350.10021408313</v>
      </c>
      <c r="DW153" s="11">
        <f t="shared" si="530"/>
        <v>107593.25179607165</v>
      </c>
      <c r="DX153" s="11">
        <f t="shared" si="530"/>
        <v>107836.1990222828</v>
      </c>
      <c r="DY153" s="11">
        <f t="shared" si="530"/>
        <v>108078.93393534906</v>
      </c>
      <c r="DZ153" s="11">
        <f t="shared" si="530"/>
        <v>108321.44850390796</v>
      </c>
      <c r="EA153" s="11">
        <f t="shared" si="530"/>
        <v>108563.73462206195</v>
      </c>
      <c r="EB153" s="11">
        <f t="shared" si="530"/>
        <v>108805.78410883411</v>
      </c>
      <c r="EC153" s="11">
        <f t="shared" si="530"/>
        <v>109047.58870762098</v>
      </c>
      <c r="ED153" s="11">
        <f t="shared" si="530"/>
        <v>109289.14008564116</v>
      </c>
      <c r="EE153" s="11">
        <f t="shared" si="530"/>
        <v>109530.42983338074</v>
      </c>
      <c r="EF153" s="11">
        <f t="shared" si="530"/>
        <v>109771.44946403475</v>
      </c>
      <c r="EG153" s="11">
        <f t="shared" si="530"/>
        <v>110012.19041294541</v>
      </c>
      <c r="EH153" s="11">
        <f t="shared" si="530"/>
        <v>110252.64403703605</v>
      </c>
      <c r="EI153" s="11">
        <f t="shared" si="530"/>
        <v>110492.80161424186</v>
      </c>
      <c r="EJ153" s="11">
        <f t="shared" si="530"/>
        <v>110732.65434293631</v>
      </c>
      <c r="EK153" s="11">
        <f t="shared" ref="EK153:FW153" si="531">EK148</f>
        <v>110972.19334135461</v>
      </c>
      <c r="EL153" s="11">
        <f t="shared" si="531"/>
        <v>111211.40964701289</v>
      </c>
      <c r="EM153" s="11">
        <f t="shared" si="531"/>
        <v>111450.29421612341</v>
      </c>
      <c r="EN153" s="11">
        <f t="shared" si="531"/>
        <v>111688.83792300611</v>
      </c>
      <c r="EO153" s="11">
        <f t="shared" si="531"/>
        <v>111927.03155949671</v>
      </c>
      <c r="EP153" s="11">
        <f t="shared" si="531"/>
        <v>112164.86583435019</v>
      </c>
      <c r="EQ153" s="11">
        <f t="shared" si="531"/>
        <v>112402.33137264094</v>
      </c>
      <c r="ER153" s="11">
        <f t="shared" si="531"/>
        <v>112639.41871515894</v>
      </c>
      <c r="ES153" s="11">
        <f t="shared" si="531"/>
        <v>112876.11831780119</v>
      </c>
      <c r="ET153" s="11">
        <f t="shared" si="531"/>
        <v>113112.42055096068</v>
      </c>
      <c r="EU153" s="11">
        <f t="shared" si="531"/>
        <v>113348.31569890957</v>
      </c>
      <c r="EV153" s="11">
        <f t="shared" si="531"/>
        <v>113583.79395918032</v>
      </c>
      <c r="EW153" s="11">
        <f t="shared" si="531"/>
        <v>113818.8454419403</v>
      </c>
      <c r="EX153" s="11">
        <f t="shared" si="531"/>
        <v>114053.46016936522</v>
      </c>
      <c r="EY153" s="11">
        <f t="shared" si="531"/>
        <v>0</v>
      </c>
      <c r="EZ153" s="11">
        <f t="shared" si="531"/>
        <v>0</v>
      </c>
      <c r="FA153" s="11">
        <f t="shared" si="531"/>
        <v>0</v>
      </c>
      <c r="FB153" s="11">
        <f t="shared" si="531"/>
        <v>0</v>
      </c>
      <c r="FC153" s="11">
        <f t="shared" si="531"/>
        <v>0</v>
      </c>
      <c r="FD153" s="11">
        <f t="shared" si="531"/>
        <v>0</v>
      </c>
      <c r="FE153" s="11">
        <f t="shared" si="531"/>
        <v>0</v>
      </c>
      <c r="FF153" s="11">
        <f t="shared" si="531"/>
        <v>0</v>
      </c>
      <c r="FG153" s="11">
        <f t="shared" si="531"/>
        <v>0</v>
      </c>
      <c r="FH153" s="11">
        <f t="shared" si="531"/>
        <v>0</v>
      </c>
      <c r="FI153" s="11">
        <f t="shared" si="531"/>
        <v>0</v>
      </c>
      <c r="FJ153" s="11">
        <f t="shared" si="531"/>
        <v>0</v>
      </c>
      <c r="FK153" s="11">
        <f t="shared" si="531"/>
        <v>0</v>
      </c>
      <c r="FL153" s="11">
        <f t="shared" si="531"/>
        <v>0</v>
      </c>
      <c r="FM153" s="11">
        <f t="shared" si="531"/>
        <v>0</v>
      </c>
      <c r="FN153" s="11">
        <f t="shared" si="531"/>
        <v>0</v>
      </c>
      <c r="FO153" s="11">
        <f t="shared" si="531"/>
        <v>0</v>
      </c>
      <c r="FP153" s="11">
        <f t="shared" si="531"/>
        <v>0</v>
      </c>
      <c r="FQ153" s="11">
        <f t="shared" si="531"/>
        <v>0</v>
      </c>
      <c r="FR153" s="11">
        <f t="shared" si="531"/>
        <v>0</v>
      </c>
      <c r="FS153" s="11">
        <f t="shared" si="531"/>
        <v>0</v>
      </c>
      <c r="FT153" s="11">
        <f t="shared" si="531"/>
        <v>0</v>
      </c>
      <c r="FU153" s="11">
        <f t="shared" si="531"/>
        <v>0</v>
      </c>
      <c r="FV153" s="11">
        <f t="shared" si="531"/>
        <v>0</v>
      </c>
      <c r="FW153" s="11">
        <f t="shared" si="531"/>
        <v>0</v>
      </c>
    </row>
    <row r="154" spans="1:179" x14ac:dyDescent="0.35">
      <c r="C154" s="5" t="s">
        <v>160</v>
      </c>
      <c r="L154" s="11">
        <f>L64</f>
        <v>0</v>
      </c>
      <c r="M154" s="11">
        <f t="shared" ref="M154:BX154" si="532">M64</f>
        <v>0</v>
      </c>
      <c r="N154" s="11">
        <f t="shared" si="532"/>
        <v>0</v>
      </c>
      <c r="O154" s="11">
        <f t="shared" si="532"/>
        <v>0</v>
      </c>
      <c r="P154" s="11">
        <f t="shared" si="532"/>
        <v>0</v>
      </c>
      <c r="Q154" s="11">
        <f t="shared" si="532"/>
        <v>0</v>
      </c>
      <c r="R154" s="11">
        <f t="shared" si="532"/>
        <v>0</v>
      </c>
      <c r="S154" s="11">
        <f t="shared" si="532"/>
        <v>0</v>
      </c>
      <c r="T154" s="11">
        <f t="shared" si="532"/>
        <v>0</v>
      </c>
      <c r="U154" s="11">
        <f t="shared" si="532"/>
        <v>0</v>
      </c>
      <c r="V154" s="11">
        <f t="shared" si="532"/>
        <v>0</v>
      </c>
      <c r="W154" s="11">
        <f t="shared" si="532"/>
        <v>0</v>
      </c>
      <c r="X154" s="11">
        <f t="shared" si="532"/>
        <v>0</v>
      </c>
      <c r="Y154" s="11">
        <f t="shared" si="532"/>
        <v>0</v>
      </c>
      <c r="Z154" s="11">
        <f t="shared" si="532"/>
        <v>0</v>
      </c>
      <c r="AA154" s="11">
        <f t="shared" si="532"/>
        <v>0</v>
      </c>
      <c r="AB154" s="11">
        <f t="shared" si="532"/>
        <v>0</v>
      </c>
      <c r="AC154" s="11">
        <f t="shared" si="532"/>
        <v>0</v>
      </c>
      <c r="AD154" s="11">
        <f t="shared" si="532"/>
        <v>0</v>
      </c>
      <c r="AE154" s="11">
        <f t="shared" si="532"/>
        <v>0</v>
      </c>
      <c r="AF154" s="11">
        <f t="shared" si="532"/>
        <v>0</v>
      </c>
      <c r="AG154" s="11">
        <f t="shared" si="532"/>
        <v>0</v>
      </c>
      <c r="AH154" s="11">
        <f t="shared" si="532"/>
        <v>0</v>
      </c>
      <c r="AI154" s="11">
        <f t="shared" si="532"/>
        <v>0</v>
      </c>
      <c r="AJ154" s="11">
        <f t="shared" si="532"/>
        <v>0</v>
      </c>
      <c r="AK154" s="11">
        <f t="shared" si="532"/>
        <v>0</v>
      </c>
      <c r="AL154" s="11">
        <f t="shared" si="532"/>
        <v>0</v>
      </c>
      <c r="AM154" s="11">
        <f t="shared" si="532"/>
        <v>0</v>
      </c>
      <c r="AN154" s="11">
        <f t="shared" si="532"/>
        <v>0</v>
      </c>
      <c r="AO154" s="11">
        <f t="shared" si="532"/>
        <v>0</v>
      </c>
      <c r="AP154" s="11">
        <f t="shared" si="532"/>
        <v>0</v>
      </c>
      <c r="AQ154" s="11">
        <f t="shared" si="532"/>
        <v>0</v>
      </c>
      <c r="AR154" s="11">
        <f t="shared" si="532"/>
        <v>0</v>
      </c>
      <c r="AS154" s="11">
        <f t="shared" si="532"/>
        <v>0</v>
      </c>
      <c r="AT154" s="11">
        <f t="shared" si="532"/>
        <v>0</v>
      </c>
      <c r="AU154" s="11">
        <f t="shared" si="532"/>
        <v>0</v>
      </c>
      <c r="AV154" s="11">
        <f t="shared" si="532"/>
        <v>0</v>
      </c>
      <c r="AW154" s="11">
        <f t="shared" si="532"/>
        <v>0</v>
      </c>
      <c r="AX154" s="11">
        <f t="shared" si="532"/>
        <v>0</v>
      </c>
      <c r="AY154" s="11">
        <f t="shared" si="532"/>
        <v>0</v>
      </c>
      <c r="AZ154" s="11">
        <f t="shared" si="532"/>
        <v>0</v>
      </c>
      <c r="BA154" s="11">
        <f t="shared" si="532"/>
        <v>0</v>
      </c>
      <c r="BB154" s="11">
        <f t="shared" si="532"/>
        <v>0</v>
      </c>
      <c r="BC154" s="11">
        <f t="shared" si="532"/>
        <v>0</v>
      </c>
      <c r="BD154" s="11">
        <f t="shared" si="532"/>
        <v>0</v>
      </c>
      <c r="BE154" s="11">
        <f t="shared" si="532"/>
        <v>0</v>
      </c>
      <c r="BF154" s="11">
        <f t="shared" si="532"/>
        <v>0</v>
      </c>
      <c r="BG154" s="11">
        <f t="shared" si="532"/>
        <v>0</v>
      </c>
      <c r="BH154" s="11">
        <f t="shared" si="532"/>
        <v>0</v>
      </c>
      <c r="BI154" s="11">
        <f t="shared" si="532"/>
        <v>0</v>
      </c>
      <c r="BJ154" s="11">
        <f t="shared" si="532"/>
        <v>0</v>
      </c>
      <c r="BK154" s="11">
        <f t="shared" si="532"/>
        <v>0</v>
      </c>
      <c r="BL154" s="11">
        <f t="shared" si="532"/>
        <v>0</v>
      </c>
      <c r="BM154" s="11">
        <f t="shared" si="532"/>
        <v>0</v>
      </c>
      <c r="BN154" s="11">
        <f t="shared" si="532"/>
        <v>0</v>
      </c>
      <c r="BO154" s="11">
        <f t="shared" si="532"/>
        <v>0</v>
      </c>
      <c r="BP154" s="11">
        <f t="shared" si="532"/>
        <v>0</v>
      </c>
      <c r="BQ154" s="11">
        <f t="shared" si="532"/>
        <v>0</v>
      </c>
      <c r="BR154" s="11">
        <f t="shared" si="532"/>
        <v>0</v>
      </c>
      <c r="BS154" s="11">
        <f t="shared" si="532"/>
        <v>0</v>
      </c>
      <c r="BT154" s="11">
        <f t="shared" si="532"/>
        <v>0</v>
      </c>
      <c r="BU154" s="11">
        <f t="shared" si="532"/>
        <v>0</v>
      </c>
      <c r="BV154" s="11">
        <f t="shared" si="532"/>
        <v>0</v>
      </c>
      <c r="BW154" s="11">
        <f t="shared" si="532"/>
        <v>0</v>
      </c>
      <c r="BX154" s="11">
        <f t="shared" si="532"/>
        <v>0</v>
      </c>
      <c r="BY154" s="11">
        <f t="shared" ref="BY154:EJ154" si="533">BY64</f>
        <v>0</v>
      </c>
      <c r="BZ154" s="11">
        <f t="shared" si="533"/>
        <v>0</v>
      </c>
      <c r="CA154" s="11">
        <f t="shared" si="533"/>
        <v>0</v>
      </c>
      <c r="CB154" s="11">
        <f t="shared" si="533"/>
        <v>0</v>
      </c>
      <c r="CC154" s="11">
        <f t="shared" si="533"/>
        <v>0</v>
      </c>
      <c r="CD154" s="11">
        <f t="shared" si="533"/>
        <v>0</v>
      </c>
      <c r="CE154" s="11">
        <f t="shared" si="533"/>
        <v>0</v>
      </c>
      <c r="CF154" s="11">
        <f t="shared" si="533"/>
        <v>0</v>
      </c>
      <c r="CG154" s="11">
        <f t="shared" si="533"/>
        <v>0</v>
      </c>
      <c r="CH154" s="11">
        <f t="shared" si="533"/>
        <v>0</v>
      </c>
      <c r="CI154" s="11">
        <f t="shared" si="533"/>
        <v>0</v>
      </c>
      <c r="CJ154" s="11">
        <f t="shared" si="533"/>
        <v>0</v>
      </c>
      <c r="CK154" s="11">
        <f t="shared" si="533"/>
        <v>0</v>
      </c>
      <c r="CL154" s="11">
        <f t="shared" si="533"/>
        <v>0</v>
      </c>
      <c r="CM154" s="11">
        <f t="shared" si="533"/>
        <v>0</v>
      </c>
      <c r="CN154" s="11">
        <f t="shared" si="533"/>
        <v>0</v>
      </c>
      <c r="CO154" s="11">
        <f t="shared" si="533"/>
        <v>0</v>
      </c>
      <c r="CP154" s="11">
        <f t="shared" si="533"/>
        <v>0</v>
      </c>
      <c r="CQ154" s="11">
        <f t="shared" si="533"/>
        <v>0</v>
      </c>
      <c r="CR154" s="11">
        <f t="shared" si="533"/>
        <v>0</v>
      </c>
      <c r="CS154" s="11">
        <f t="shared" si="533"/>
        <v>0</v>
      </c>
      <c r="CT154" s="11">
        <f t="shared" si="533"/>
        <v>0</v>
      </c>
      <c r="CU154" s="11">
        <f t="shared" si="533"/>
        <v>0</v>
      </c>
      <c r="CV154" s="11">
        <f t="shared" si="533"/>
        <v>0</v>
      </c>
      <c r="CW154" s="11">
        <f t="shared" si="533"/>
        <v>0</v>
      </c>
      <c r="CX154" s="11">
        <f t="shared" si="533"/>
        <v>0</v>
      </c>
      <c r="CY154" s="11">
        <f t="shared" si="533"/>
        <v>0</v>
      </c>
      <c r="CZ154" s="11">
        <f t="shared" si="533"/>
        <v>0</v>
      </c>
      <c r="DA154" s="11">
        <f t="shared" si="533"/>
        <v>0</v>
      </c>
      <c r="DB154" s="11">
        <f t="shared" si="533"/>
        <v>0</v>
      </c>
      <c r="DC154" s="11">
        <f t="shared" si="533"/>
        <v>0</v>
      </c>
      <c r="DD154" s="11">
        <f t="shared" si="533"/>
        <v>0</v>
      </c>
      <c r="DE154" s="11">
        <f t="shared" si="533"/>
        <v>0</v>
      </c>
      <c r="DF154" s="11">
        <f t="shared" si="533"/>
        <v>0</v>
      </c>
      <c r="DG154" s="11">
        <f t="shared" si="533"/>
        <v>0</v>
      </c>
      <c r="DH154" s="11">
        <f t="shared" si="533"/>
        <v>0</v>
      </c>
      <c r="DI154" s="11">
        <f t="shared" si="533"/>
        <v>0</v>
      </c>
      <c r="DJ154" s="11">
        <f t="shared" si="533"/>
        <v>0</v>
      </c>
      <c r="DK154" s="11">
        <f t="shared" si="533"/>
        <v>0</v>
      </c>
      <c r="DL154" s="11">
        <f t="shared" si="533"/>
        <v>0</v>
      </c>
      <c r="DM154" s="11">
        <f t="shared" si="533"/>
        <v>0</v>
      </c>
      <c r="DN154" s="11">
        <f t="shared" si="533"/>
        <v>0</v>
      </c>
      <c r="DO154" s="11">
        <f t="shared" si="533"/>
        <v>0</v>
      </c>
      <c r="DP154" s="11">
        <f t="shared" si="533"/>
        <v>0</v>
      </c>
      <c r="DQ154" s="11">
        <f t="shared" si="533"/>
        <v>0</v>
      </c>
      <c r="DR154" s="11">
        <f t="shared" si="533"/>
        <v>0</v>
      </c>
      <c r="DS154" s="11">
        <f t="shared" si="533"/>
        <v>0</v>
      </c>
      <c r="DT154" s="11">
        <f t="shared" si="533"/>
        <v>0</v>
      </c>
      <c r="DU154" s="11">
        <f t="shared" si="533"/>
        <v>0</v>
      </c>
      <c r="DV154" s="11">
        <f t="shared" si="533"/>
        <v>0</v>
      </c>
      <c r="DW154" s="11">
        <f t="shared" si="533"/>
        <v>0</v>
      </c>
      <c r="DX154" s="11">
        <f t="shared" si="533"/>
        <v>0</v>
      </c>
      <c r="DY154" s="11">
        <f t="shared" si="533"/>
        <v>0</v>
      </c>
      <c r="DZ154" s="11">
        <f t="shared" si="533"/>
        <v>0</v>
      </c>
      <c r="EA154" s="11">
        <f t="shared" si="533"/>
        <v>0</v>
      </c>
      <c r="EB154" s="11">
        <f t="shared" si="533"/>
        <v>0</v>
      </c>
      <c r="EC154" s="11">
        <f t="shared" si="533"/>
        <v>0</v>
      </c>
      <c r="ED154" s="11">
        <f t="shared" si="533"/>
        <v>0</v>
      </c>
      <c r="EE154" s="11">
        <f t="shared" si="533"/>
        <v>0</v>
      </c>
      <c r="EF154" s="11">
        <f t="shared" si="533"/>
        <v>0</v>
      </c>
      <c r="EG154" s="11">
        <f t="shared" si="533"/>
        <v>0</v>
      </c>
      <c r="EH154" s="11">
        <f t="shared" si="533"/>
        <v>0</v>
      </c>
      <c r="EI154" s="11">
        <f t="shared" si="533"/>
        <v>0</v>
      </c>
      <c r="EJ154" s="11">
        <f t="shared" si="533"/>
        <v>0</v>
      </c>
      <c r="EK154" s="11">
        <f t="shared" ref="EK154:FW154" si="534">EK64</f>
        <v>0</v>
      </c>
      <c r="EL154" s="11">
        <f t="shared" si="534"/>
        <v>0</v>
      </c>
      <c r="EM154" s="11">
        <f t="shared" si="534"/>
        <v>0</v>
      </c>
      <c r="EN154" s="11">
        <f t="shared" si="534"/>
        <v>0</v>
      </c>
      <c r="EO154" s="11">
        <f t="shared" si="534"/>
        <v>0</v>
      </c>
      <c r="EP154" s="11">
        <f t="shared" si="534"/>
        <v>0</v>
      </c>
      <c r="EQ154" s="11">
        <f t="shared" si="534"/>
        <v>0</v>
      </c>
      <c r="ER154" s="11">
        <f t="shared" si="534"/>
        <v>0</v>
      </c>
      <c r="ES154" s="11">
        <f t="shared" si="534"/>
        <v>0</v>
      </c>
      <c r="ET154" s="11">
        <f t="shared" si="534"/>
        <v>0</v>
      </c>
      <c r="EU154" s="11">
        <f t="shared" si="534"/>
        <v>0</v>
      </c>
      <c r="EV154" s="11">
        <f t="shared" si="534"/>
        <v>0</v>
      </c>
      <c r="EW154" s="11">
        <f t="shared" si="534"/>
        <v>0</v>
      </c>
      <c r="EX154" s="11">
        <f t="shared" si="534"/>
        <v>28513365.042341303</v>
      </c>
      <c r="EY154" s="11">
        <f t="shared" si="534"/>
        <v>0</v>
      </c>
      <c r="EZ154" s="11">
        <f t="shared" si="534"/>
        <v>0</v>
      </c>
      <c r="FA154" s="11">
        <f t="shared" si="534"/>
        <v>0</v>
      </c>
      <c r="FB154" s="11">
        <f t="shared" si="534"/>
        <v>0</v>
      </c>
      <c r="FC154" s="11">
        <f t="shared" si="534"/>
        <v>0</v>
      </c>
      <c r="FD154" s="11">
        <f t="shared" si="534"/>
        <v>0</v>
      </c>
      <c r="FE154" s="11">
        <f t="shared" si="534"/>
        <v>0</v>
      </c>
      <c r="FF154" s="11">
        <f t="shared" si="534"/>
        <v>0</v>
      </c>
      <c r="FG154" s="11">
        <f t="shared" si="534"/>
        <v>0</v>
      </c>
      <c r="FH154" s="11">
        <f t="shared" si="534"/>
        <v>0</v>
      </c>
      <c r="FI154" s="11">
        <f t="shared" si="534"/>
        <v>0</v>
      </c>
      <c r="FJ154" s="11">
        <f t="shared" si="534"/>
        <v>0</v>
      </c>
      <c r="FK154" s="11">
        <f t="shared" si="534"/>
        <v>0</v>
      </c>
      <c r="FL154" s="11">
        <f t="shared" si="534"/>
        <v>0</v>
      </c>
      <c r="FM154" s="11">
        <f t="shared" si="534"/>
        <v>0</v>
      </c>
      <c r="FN154" s="11">
        <f t="shared" si="534"/>
        <v>0</v>
      </c>
      <c r="FO154" s="11">
        <f t="shared" si="534"/>
        <v>0</v>
      </c>
      <c r="FP154" s="11">
        <f t="shared" si="534"/>
        <v>0</v>
      </c>
      <c r="FQ154" s="11">
        <f t="shared" si="534"/>
        <v>0</v>
      </c>
      <c r="FR154" s="11">
        <f t="shared" si="534"/>
        <v>0</v>
      </c>
      <c r="FS154" s="11">
        <f t="shared" si="534"/>
        <v>0</v>
      </c>
      <c r="FT154" s="11">
        <f t="shared" si="534"/>
        <v>0</v>
      </c>
      <c r="FU154" s="11">
        <f t="shared" si="534"/>
        <v>0</v>
      </c>
      <c r="FV154" s="11">
        <f t="shared" si="534"/>
        <v>0</v>
      </c>
      <c r="FW154" s="11">
        <f t="shared" si="534"/>
        <v>0</v>
      </c>
    </row>
    <row r="155" spans="1:179" ht="15" thickBot="1" x14ac:dyDescent="0.4">
      <c r="D155" s="25" t="s">
        <v>161</v>
      </c>
      <c r="E155" s="25"/>
      <c r="F155" s="25"/>
      <c r="G155" s="25"/>
      <c r="H155" s="25"/>
      <c r="I155" s="25"/>
      <c r="J155" s="25"/>
      <c r="K155" s="25"/>
      <c r="L155" s="26">
        <f>L152-L153+L154</f>
        <v>0</v>
      </c>
      <c r="M155" s="26">
        <f t="shared" ref="M155:BX155" si="535">M152-M153+M154</f>
        <v>0</v>
      </c>
      <c r="N155" s="26">
        <f t="shared" si="535"/>
        <v>0</v>
      </c>
      <c r="O155" s="26">
        <f t="shared" si="535"/>
        <v>0</v>
      </c>
      <c r="P155" s="26">
        <f t="shared" si="535"/>
        <v>0</v>
      </c>
      <c r="Q155" s="26">
        <f t="shared" si="535"/>
        <v>0</v>
      </c>
      <c r="R155" s="26">
        <f t="shared" si="535"/>
        <v>0</v>
      </c>
      <c r="S155" s="26">
        <f t="shared" si="535"/>
        <v>0</v>
      </c>
      <c r="T155" s="26">
        <f t="shared" si="535"/>
        <v>0</v>
      </c>
      <c r="U155" s="26">
        <f t="shared" si="535"/>
        <v>0</v>
      </c>
      <c r="V155" s="26">
        <f t="shared" si="535"/>
        <v>0</v>
      </c>
      <c r="W155" s="26">
        <f t="shared" si="535"/>
        <v>0</v>
      </c>
      <c r="X155" s="26">
        <f t="shared" si="535"/>
        <v>0</v>
      </c>
      <c r="Y155" s="26">
        <f t="shared" si="535"/>
        <v>0</v>
      </c>
      <c r="Z155" s="26">
        <f t="shared" si="535"/>
        <v>0</v>
      </c>
      <c r="AA155" s="26">
        <f t="shared" si="535"/>
        <v>0</v>
      </c>
      <c r="AB155" s="26">
        <f t="shared" si="535"/>
        <v>0</v>
      </c>
      <c r="AC155" s="26">
        <f t="shared" si="535"/>
        <v>0</v>
      </c>
      <c r="AD155" s="26">
        <f t="shared" si="535"/>
        <v>0</v>
      </c>
      <c r="AE155" s="26">
        <f t="shared" si="535"/>
        <v>0</v>
      </c>
      <c r="AF155" s="26">
        <f t="shared" si="535"/>
        <v>0</v>
      </c>
      <c r="AG155" s="26">
        <f t="shared" si="535"/>
        <v>0</v>
      </c>
      <c r="AH155" s="26">
        <f t="shared" si="535"/>
        <v>0</v>
      </c>
      <c r="AI155" s="26">
        <f t="shared" si="535"/>
        <v>0</v>
      </c>
      <c r="AJ155" s="26">
        <f t="shared" si="535"/>
        <v>0</v>
      </c>
      <c r="AK155" s="26">
        <f t="shared" si="535"/>
        <v>0</v>
      </c>
      <c r="AL155" s="26">
        <f t="shared" si="535"/>
        <v>0</v>
      </c>
      <c r="AM155" s="26">
        <f t="shared" si="535"/>
        <v>0</v>
      </c>
      <c r="AN155" s="26">
        <f t="shared" si="535"/>
        <v>0</v>
      </c>
      <c r="AO155" s="26">
        <f t="shared" si="535"/>
        <v>0</v>
      </c>
      <c r="AP155" s="26">
        <f t="shared" si="535"/>
        <v>0</v>
      </c>
      <c r="AQ155" s="26">
        <f t="shared" si="535"/>
        <v>0</v>
      </c>
      <c r="AR155" s="26">
        <f t="shared" si="535"/>
        <v>0</v>
      </c>
      <c r="AS155" s="26">
        <f t="shared" si="535"/>
        <v>0</v>
      </c>
      <c r="AT155" s="26">
        <f t="shared" si="535"/>
        <v>0</v>
      </c>
      <c r="AU155" s="26">
        <f t="shared" si="535"/>
        <v>0</v>
      </c>
      <c r="AV155" s="26">
        <f t="shared" si="535"/>
        <v>0</v>
      </c>
      <c r="AW155" s="26">
        <f t="shared" si="535"/>
        <v>0</v>
      </c>
      <c r="AX155" s="26">
        <f t="shared" si="535"/>
        <v>0</v>
      </c>
      <c r="AY155" s="26">
        <f t="shared" si="535"/>
        <v>0</v>
      </c>
      <c r="AZ155" s="26">
        <f t="shared" si="535"/>
        <v>0</v>
      </c>
      <c r="BA155" s="26">
        <f t="shared" si="535"/>
        <v>0</v>
      </c>
      <c r="BB155" s="26">
        <f t="shared" si="535"/>
        <v>0</v>
      </c>
      <c r="BC155" s="26">
        <f t="shared" si="535"/>
        <v>215537.66769831063</v>
      </c>
      <c r="BD155" s="26">
        <f t="shared" si="535"/>
        <v>215690.72002499842</v>
      </c>
      <c r="BE155" s="26">
        <f t="shared" si="535"/>
        <v>215843.31024952856</v>
      </c>
      <c r="BF155" s="26">
        <f t="shared" si="535"/>
        <v>215995.43308875107</v>
      </c>
      <c r="BG155" s="26">
        <f t="shared" si="535"/>
        <v>287940.63813500875</v>
      </c>
      <c r="BH155" s="26">
        <f t="shared" si="535"/>
        <v>288182.6778377092</v>
      </c>
      <c r="BI155" s="26">
        <f t="shared" si="535"/>
        <v>288424.02948576555</v>
      </c>
      <c r="BJ155" s="26">
        <f t="shared" si="535"/>
        <v>290898.95851096371</v>
      </c>
      <c r="BK155" s="26">
        <f t="shared" si="535"/>
        <v>363708.2386919753</v>
      </c>
      <c r="BL155" s="26">
        <f t="shared" si="535"/>
        <v>364066.29353668576</v>
      </c>
      <c r="BM155" s="26">
        <f t="shared" si="535"/>
        <v>364423.06528384145</v>
      </c>
      <c r="BN155" s="26">
        <f t="shared" si="535"/>
        <v>364778.53774259507</v>
      </c>
      <c r="BO155" s="26">
        <f t="shared" si="535"/>
        <v>438478.094123166</v>
      </c>
      <c r="BP155" s="26">
        <f t="shared" si="535"/>
        <v>438929.10854670632</v>
      </c>
      <c r="BQ155" s="26">
        <f t="shared" si="535"/>
        <v>439378.46830111241</v>
      </c>
      <c r="BR155" s="26">
        <f t="shared" si="535"/>
        <v>439826.15267139429</v>
      </c>
      <c r="BS155" s="26">
        <f t="shared" si="535"/>
        <v>440272.14079520165</v>
      </c>
      <c r="BT155" s="26">
        <f t="shared" si="535"/>
        <v>440716.41166191443</v>
      </c>
      <c r="BU155" s="26">
        <f t="shared" si="535"/>
        <v>441158.94411172601</v>
      </c>
      <c r="BV155" s="26">
        <f t="shared" si="535"/>
        <v>441599.71683472127</v>
      </c>
      <c r="BW155" s="26">
        <f t="shared" si="535"/>
        <v>442038.7083699489</v>
      </c>
      <c r="BX155" s="26">
        <f t="shared" si="535"/>
        <v>442475.89710448968</v>
      </c>
      <c r="BY155" s="26">
        <f t="shared" ref="BY155:EJ155" si="536">BY152-BY153+BY154</f>
        <v>442911.26127251761</v>
      </c>
      <c r="BZ155" s="26">
        <f t="shared" si="536"/>
        <v>444854.80522691063</v>
      </c>
      <c r="CA155" s="26">
        <f t="shared" si="536"/>
        <v>445585.74646240391</v>
      </c>
      <c r="CB155" s="26">
        <f t="shared" si="536"/>
        <v>446315.5799256693</v>
      </c>
      <c r="CC155" s="26">
        <f t="shared" si="536"/>
        <v>447044.27733456733</v>
      </c>
      <c r="CD155" s="26">
        <f t="shared" si="536"/>
        <v>447771.81014934072</v>
      </c>
      <c r="CE155" s="26">
        <f t="shared" si="536"/>
        <v>448498.14957069338</v>
      </c>
      <c r="CF155" s="26">
        <f t="shared" si="536"/>
        <v>449223.26653785841</v>
      </c>
      <c r="CG155" s="26">
        <f t="shared" si="536"/>
        <v>449947.13172665337</v>
      </c>
      <c r="CH155" s="26">
        <f t="shared" si="536"/>
        <v>450669.71554751974</v>
      </c>
      <c r="CI155" s="26">
        <f t="shared" si="536"/>
        <v>451390.98814355134</v>
      </c>
      <c r="CJ155" s="26">
        <f t="shared" si="536"/>
        <v>452110.91938850784</v>
      </c>
      <c r="CK155" s="26">
        <f t="shared" si="536"/>
        <v>452829.47888481524</v>
      </c>
      <c r="CL155" s="26">
        <f t="shared" si="536"/>
        <v>453546.63596155221</v>
      </c>
      <c r="CM155" s="26">
        <f t="shared" si="536"/>
        <v>454262.35967242281</v>
      </c>
      <c r="CN155" s="26">
        <f t="shared" si="536"/>
        <v>454976.61879371561</v>
      </c>
      <c r="CO155" s="26">
        <f t="shared" si="536"/>
        <v>456257.8392275449</v>
      </c>
      <c r="CP155" s="26">
        <f t="shared" si="536"/>
        <v>457500.33588791365</v>
      </c>
      <c r="CQ155" s="26">
        <f t="shared" si="536"/>
        <v>393419.8138923198</v>
      </c>
      <c r="CR155" s="26">
        <f t="shared" si="536"/>
        <v>394775.40481842292</v>
      </c>
      <c r="CS155" s="26">
        <f t="shared" si="536"/>
        <v>396135.05523195973</v>
      </c>
      <c r="CT155" s="26">
        <f t="shared" si="536"/>
        <v>397498.77335311659</v>
      </c>
      <c r="CU155" s="26">
        <f t="shared" si="536"/>
        <v>398866.56738956273</v>
      </c>
      <c r="CV155" s="26">
        <f t="shared" si="536"/>
        <v>400238.44553615246</v>
      </c>
      <c r="CW155" s="26">
        <f t="shared" si="536"/>
        <v>401614.41597462073</v>
      </c>
      <c r="CX155" s="26">
        <f t="shared" si="536"/>
        <v>402994.48687327746</v>
      </c>
      <c r="CY155" s="26">
        <f t="shared" si="536"/>
        <v>404378.66638670006</v>
      </c>
      <c r="CZ155" s="26">
        <f t="shared" si="536"/>
        <v>405766.9626554217</v>
      </c>
      <c r="DA155" s="26">
        <f t="shared" si="536"/>
        <v>407159.38380561938</v>
      </c>
      <c r="DB155" s="26">
        <f t="shared" si="536"/>
        <v>408555.93794879725</v>
      </c>
      <c r="DC155" s="26">
        <f t="shared" si="536"/>
        <v>409956.63318146783</v>
      </c>
      <c r="DD155" s="26">
        <f t="shared" si="536"/>
        <v>411361.4775848299</v>
      </c>
      <c r="DE155" s="26">
        <f t="shared" si="536"/>
        <v>412770.4792244453</v>
      </c>
      <c r="DF155" s="26">
        <f t="shared" si="536"/>
        <v>413752.38845126389</v>
      </c>
      <c r="DG155" s="26">
        <f t="shared" si="536"/>
        <v>414733.97809837607</v>
      </c>
      <c r="DH155" s="26">
        <f t="shared" si="536"/>
        <v>415715.22105063091</v>
      </c>
      <c r="DI155" s="26">
        <f t="shared" si="536"/>
        <v>416696.08993154916</v>
      </c>
      <c r="DJ155" s="26">
        <f t="shared" si="536"/>
        <v>417676.55710138881</v>
      </c>
      <c r="DK155" s="26">
        <f t="shared" si="536"/>
        <v>418656.59465520235</v>
      </c>
      <c r="DL155" s="26">
        <f t="shared" si="536"/>
        <v>419636.17442087719</v>
      </c>
      <c r="DM155" s="26">
        <f t="shared" si="536"/>
        <v>420615.26795716363</v>
      </c>
      <c r="DN155" s="26">
        <f t="shared" si="536"/>
        <v>421593.84655169211</v>
      </c>
      <c r="DO155" s="26">
        <f t="shared" si="536"/>
        <v>422571.88121897506</v>
      </c>
      <c r="DP155" s="26">
        <f t="shared" si="536"/>
        <v>423549.34269839711</v>
      </c>
      <c r="DQ155" s="26">
        <f t="shared" si="536"/>
        <v>424526.20145218988</v>
      </c>
      <c r="DR155" s="26">
        <f t="shared" si="536"/>
        <v>425502.42766339501</v>
      </c>
      <c r="DS155" s="26">
        <f t="shared" si="536"/>
        <v>426477.99123381544</v>
      </c>
      <c r="DT155" s="26">
        <f t="shared" si="536"/>
        <v>427452.86178194714</v>
      </c>
      <c r="DU155" s="26">
        <f t="shared" si="536"/>
        <v>428427.00864090619</v>
      </c>
      <c r="DV155" s="26">
        <f t="shared" si="536"/>
        <v>429400.4008563325</v>
      </c>
      <c r="DW155" s="26">
        <f t="shared" si="536"/>
        <v>430373.0071842866</v>
      </c>
      <c r="DX155" s="26">
        <f t="shared" si="536"/>
        <v>431344.79608913121</v>
      </c>
      <c r="DY155" s="26">
        <f t="shared" si="536"/>
        <v>432315.73574139626</v>
      </c>
      <c r="DZ155" s="26">
        <f t="shared" si="536"/>
        <v>433285.79401563184</v>
      </c>
      <c r="EA155" s="26">
        <f t="shared" si="536"/>
        <v>434254.9384882478</v>
      </c>
      <c r="EB155" s="26">
        <f t="shared" si="536"/>
        <v>435223.13643533643</v>
      </c>
      <c r="EC155" s="26">
        <f t="shared" si="536"/>
        <v>436190.35483048391</v>
      </c>
      <c r="ED155" s="26">
        <f t="shared" si="536"/>
        <v>437156.5603425646</v>
      </c>
      <c r="EE155" s="26">
        <f t="shared" si="536"/>
        <v>438121.71933352295</v>
      </c>
      <c r="EF155" s="26">
        <f t="shared" si="536"/>
        <v>439085.79785613902</v>
      </c>
      <c r="EG155" s="26">
        <f t="shared" si="536"/>
        <v>440048.76165178156</v>
      </c>
      <c r="EH155" s="26">
        <f t="shared" si="536"/>
        <v>441010.57614814414</v>
      </c>
      <c r="EI155" s="26">
        <f t="shared" si="536"/>
        <v>441971.20645696745</v>
      </c>
      <c r="EJ155" s="26">
        <f t="shared" si="536"/>
        <v>442930.61737174523</v>
      </c>
      <c r="EK155" s="26">
        <f t="shared" ref="EK155:FW155" si="537">EK152-EK153+EK154</f>
        <v>443888.77336541843</v>
      </c>
      <c r="EL155" s="26">
        <f t="shared" si="537"/>
        <v>444845.63858805149</v>
      </c>
      <c r="EM155" s="26">
        <f t="shared" si="537"/>
        <v>445801.17686449364</v>
      </c>
      <c r="EN155" s="26">
        <f t="shared" si="537"/>
        <v>446755.35169202444</v>
      </c>
      <c r="EO155" s="26">
        <f t="shared" si="537"/>
        <v>447708.12623798678</v>
      </c>
      <c r="EP155" s="26">
        <f t="shared" si="537"/>
        <v>448659.46333740075</v>
      </c>
      <c r="EQ155" s="26">
        <f t="shared" si="537"/>
        <v>449609.32549056376</v>
      </c>
      <c r="ER155" s="26">
        <f t="shared" si="537"/>
        <v>450557.67486063577</v>
      </c>
      <c r="ES155" s="26">
        <f t="shared" si="537"/>
        <v>451504.47327120474</v>
      </c>
      <c r="ET155" s="26">
        <f t="shared" si="537"/>
        <v>452449.68220384268</v>
      </c>
      <c r="EU155" s="26">
        <f t="shared" si="537"/>
        <v>453393.26279563829</v>
      </c>
      <c r="EV155" s="26">
        <f t="shared" si="537"/>
        <v>454335.17583672126</v>
      </c>
      <c r="EW155" s="26">
        <f t="shared" si="537"/>
        <v>455275.38176776114</v>
      </c>
      <c r="EX155" s="26">
        <f t="shared" si="537"/>
        <v>28969578.883018766</v>
      </c>
      <c r="EY155" s="26">
        <f t="shared" si="537"/>
        <v>0</v>
      </c>
      <c r="EZ155" s="26">
        <f t="shared" si="537"/>
        <v>0</v>
      </c>
      <c r="FA155" s="26">
        <f t="shared" si="537"/>
        <v>0</v>
      </c>
      <c r="FB155" s="26">
        <f t="shared" si="537"/>
        <v>0</v>
      </c>
      <c r="FC155" s="26">
        <f t="shared" si="537"/>
        <v>0</v>
      </c>
      <c r="FD155" s="26">
        <f t="shared" si="537"/>
        <v>0</v>
      </c>
      <c r="FE155" s="26">
        <f t="shared" si="537"/>
        <v>0</v>
      </c>
      <c r="FF155" s="26">
        <f t="shared" si="537"/>
        <v>0</v>
      </c>
      <c r="FG155" s="26">
        <f t="shared" si="537"/>
        <v>0</v>
      </c>
      <c r="FH155" s="26">
        <f t="shared" si="537"/>
        <v>0</v>
      </c>
      <c r="FI155" s="26">
        <f t="shared" si="537"/>
        <v>0</v>
      </c>
      <c r="FJ155" s="26">
        <f t="shared" si="537"/>
        <v>0</v>
      </c>
      <c r="FK155" s="26">
        <f t="shared" si="537"/>
        <v>0</v>
      </c>
      <c r="FL155" s="26">
        <f t="shared" si="537"/>
        <v>0</v>
      </c>
      <c r="FM155" s="26">
        <f t="shared" si="537"/>
        <v>0</v>
      </c>
      <c r="FN155" s="26">
        <f t="shared" si="537"/>
        <v>0</v>
      </c>
      <c r="FO155" s="26">
        <f t="shared" si="537"/>
        <v>0</v>
      </c>
      <c r="FP155" s="26">
        <f t="shared" si="537"/>
        <v>0</v>
      </c>
      <c r="FQ155" s="26">
        <f t="shared" si="537"/>
        <v>0</v>
      </c>
      <c r="FR155" s="26">
        <f t="shared" si="537"/>
        <v>0</v>
      </c>
      <c r="FS155" s="26">
        <f t="shared" si="537"/>
        <v>0</v>
      </c>
      <c r="FT155" s="26">
        <f t="shared" si="537"/>
        <v>0</v>
      </c>
      <c r="FU155" s="26">
        <f t="shared" si="537"/>
        <v>0</v>
      </c>
      <c r="FV155" s="26">
        <f t="shared" si="537"/>
        <v>0</v>
      </c>
      <c r="FW155" s="26">
        <f t="shared" si="537"/>
        <v>0</v>
      </c>
    </row>
    <row r="156" spans="1:179" x14ac:dyDescent="0.35">
      <c r="C156" s="5" t="s">
        <v>153</v>
      </c>
      <c r="L156" s="11">
        <f>L145</f>
        <v>0</v>
      </c>
      <c r="M156" s="11">
        <f t="shared" ref="M156:BX156" si="538">M145</f>
        <v>0</v>
      </c>
      <c r="N156" s="11">
        <f t="shared" si="538"/>
        <v>0</v>
      </c>
      <c r="O156" s="11">
        <f t="shared" si="538"/>
        <v>0</v>
      </c>
      <c r="P156" s="11">
        <f t="shared" si="538"/>
        <v>0</v>
      </c>
      <c r="Q156" s="11">
        <f t="shared" si="538"/>
        <v>0</v>
      </c>
      <c r="R156" s="11">
        <f t="shared" si="538"/>
        <v>0</v>
      </c>
      <c r="S156" s="11">
        <f t="shared" si="538"/>
        <v>0</v>
      </c>
      <c r="T156" s="11">
        <f t="shared" si="538"/>
        <v>0</v>
      </c>
      <c r="U156" s="11">
        <f t="shared" si="538"/>
        <v>0</v>
      </c>
      <c r="V156" s="11">
        <f t="shared" si="538"/>
        <v>0</v>
      </c>
      <c r="W156" s="11">
        <f t="shared" si="538"/>
        <v>0</v>
      </c>
      <c r="X156" s="11">
        <f t="shared" si="538"/>
        <v>0</v>
      </c>
      <c r="Y156" s="11">
        <f t="shared" si="538"/>
        <v>0</v>
      </c>
      <c r="Z156" s="11">
        <f t="shared" si="538"/>
        <v>0</v>
      </c>
      <c r="AA156" s="11">
        <f t="shared" si="538"/>
        <v>0</v>
      </c>
      <c r="AB156" s="11">
        <f t="shared" si="538"/>
        <v>0</v>
      </c>
      <c r="AC156" s="11">
        <f t="shared" si="538"/>
        <v>0</v>
      </c>
      <c r="AD156" s="11">
        <f t="shared" si="538"/>
        <v>0</v>
      </c>
      <c r="AE156" s="11">
        <f t="shared" si="538"/>
        <v>0</v>
      </c>
      <c r="AF156" s="11">
        <f t="shared" si="538"/>
        <v>0</v>
      </c>
      <c r="AG156" s="11">
        <f t="shared" si="538"/>
        <v>0</v>
      </c>
      <c r="AH156" s="11">
        <f t="shared" si="538"/>
        <v>0</v>
      </c>
      <c r="AI156" s="11">
        <f t="shared" si="538"/>
        <v>0</v>
      </c>
      <c r="AJ156" s="11">
        <f t="shared" si="538"/>
        <v>0</v>
      </c>
      <c r="AK156" s="11">
        <f t="shared" si="538"/>
        <v>0</v>
      </c>
      <c r="AL156" s="11">
        <f t="shared" si="538"/>
        <v>0</v>
      </c>
      <c r="AM156" s="11">
        <f t="shared" si="538"/>
        <v>0</v>
      </c>
      <c r="AN156" s="11">
        <f t="shared" si="538"/>
        <v>0</v>
      </c>
      <c r="AO156" s="11">
        <f t="shared" si="538"/>
        <v>0</v>
      </c>
      <c r="AP156" s="11">
        <f t="shared" si="538"/>
        <v>0</v>
      </c>
      <c r="AQ156" s="11">
        <f t="shared" si="538"/>
        <v>0</v>
      </c>
      <c r="AR156" s="11">
        <f t="shared" si="538"/>
        <v>0</v>
      </c>
      <c r="AS156" s="11">
        <f t="shared" si="538"/>
        <v>0</v>
      </c>
      <c r="AT156" s="11">
        <f t="shared" si="538"/>
        <v>0</v>
      </c>
      <c r="AU156" s="11">
        <f t="shared" si="538"/>
        <v>0</v>
      </c>
      <c r="AV156" s="11">
        <f t="shared" si="538"/>
        <v>0</v>
      </c>
      <c r="AW156" s="11">
        <f t="shared" si="538"/>
        <v>0</v>
      </c>
      <c r="AX156" s="11">
        <f t="shared" si="538"/>
        <v>0</v>
      </c>
      <c r="AY156" s="11">
        <f t="shared" si="538"/>
        <v>0</v>
      </c>
      <c r="AZ156" s="11">
        <f t="shared" si="538"/>
        <v>0</v>
      </c>
      <c r="BA156" s="11">
        <f t="shared" si="538"/>
        <v>0</v>
      </c>
      <c r="BB156" s="11">
        <f t="shared" si="538"/>
        <v>0</v>
      </c>
      <c r="BC156" s="11">
        <f t="shared" si="538"/>
        <v>18000</v>
      </c>
      <c r="BD156" s="11">
        <f t="shared" si="538"/>
        <v>17550</v>
      </c>
      <c r="BE156" s="11">
        <f t="shared" si="538"/>
        <v>17100</v>
      </c>
      <c r="BF156" s="11">
        <f t="shared" si="538"/>
        <v>16650</v>
      </c>
      <c r="BG156" s="11">
        <f t="shared" si="538"/>
        <v>16200</v>
      </c>
      <c r="BH156" s="11">
        <f t="shared" si="538"/>
        <v>15750</v>
      </c>
      <c r="BI156" s="11">
        <f t="shared" si="538"/>
        <v>15300</v>
      </c>
      <c r="BJ156" s="11">
        <f t="shared" si="538"/>
        <v>17325</v>
      </c>
      <c r="BK156" s="11">
        <f t="shared" si="538"/>
        <v>16800</v>
      </c>
      <c r="BL156" s="11">
        <f t="shared" si="538"/>
        <v>16275.000000000002</v>
      </c>
      <c r="BM156" s="11">
        <f t="shared" si="538"/>
        <v>15750.000000000002</v>
      </c>
      <c r="BN156" s="11">
        <f t="shared" si="538"/>
        <v>15225.000000000002</v>
      </c>
      <c r="BO156" s="11">
        <f t="shared" si="538"/>
        <v>14700.000000000002</v>
      </c>
      <c r="BP156" s="11">
        <f t="shared" si="538"/>
        <v>14175.000000000002</v>
      </c>
      <c r="BQ156" s="11">
        <f t="shared" si="538"/>
        <v>13650.000000000002</v>
      </c>
      <c r="BR156" s="11">
        <f t="shared" si="538"/>
        <v>13125.000000000002</v>
      </c>
      <c r="BS156" s="11">
        <f t="shared" si="538"/>
        <v>12600.000000000002</v>
      </c>
      <c r="BT156" s="11">
        <f t="shared" si="538"/>
        <v>12075.000000000002</v>
      </c>
      <c r="BU156" s="11">
        <f t="shared" si="538"/>
        <v>11550.000000000002</v>
      </c>
      <c r="BV156" s="11">
        <f t="shared" si="538"/>
        <v>11025.000000000002</v>
      </c>
      <c r="BW156" s="11">
        <f t="shared" si="538"/>
        <v>10500.000000000002</v>
      </c>
      <c r="BX156" s="11">
        <f t="shared" si="538"/>
        <v>9975.0000000000018</v>
      </c>
      <c r="BY156" s="11">
        <f t="shared" ref="BY156:EJ156" si="539">BY145</f>
        <v>9450</v>
      </c>
      <c r="BZ156" s="11">
        <f t="shared" si="539"/>
        <v>10200</v>
      </c>
      <c r="CA156" s="11">
        <f t="shared" si="539"/>
        <v>9600</v>
      </c>
      <c r="CB156" s="11">
        <f t="shared" si="539"/>
        <v>9000</v>
      </c>
      <c r="CC156" s="11">
        <f t="shared" si="539"/>
        <v>8400</v>
      </c>
      <c r="CD156" s="11">
        <f t="shared" si="539"/>
        <v>7800</v>
      </c>
      <c r="CE156" s="11">
        <f t="shared" si="539"/>
        <v>7200</v>
      </c>
      <c r="CF156" s="11">
        <f t="shared" si="539"/>
        <v>6600</v>
      </c>
      <c r="CG156" s="11">
        <f t="shared" si="539"/>
        <v>6000</v>
      </c>
      <c r="CH156" s="11">
        <f t="shared" si="539"/>
        <v>5400</v>
      </c>
      <c r="CI156" s="11">
        <f t="shared" si="539"/>
        <v>4800</v>
      </c>
      <c r="CJ156" s="11">
        <f t="shared" si="539"/>
        <v>4200</v>
      </c>
      <c r="CK156" s="11">
        <f t="shared" si="539"/>
        <v>3600</v>
      </c>
      <c r="CL156" s="11">
        <f t="shared" si="539"/>
        <v>3000</v>
      </c>
      <c r="CM156" s="11">
        <f t="shared" si="539"/>
        <v>2400</v>
      </c>
      <c r="CN156" s="11">
        <f t="shared" si="539"/>
        <v>1800</v>
      </c>
      <c r="CO156" s="11">
        <f t="shared" si="539"/>
        <v>1200</v>
      </c>
      <c r="CP156" s="11">
        <f t="shared" si="539"/>
        <v>675</v>
      </c>
      <c r="CQ156" s="11">
        <f t="shared" si="539"/>
        <v>0</v>
      </c>
      <c r="CR156" s="11">
        <f t="shared" si="539"/>
        <v>0</v>
      </c>
      <c r="CS156" s="11">
        <f t="shared" si="539"/>
        <v>0</v>
      </c>
      <c r="CT156" s="11">
        <f t="shared" si="539"/>
        <v>0</v>
      </c>
      <c r="CU156" s="11">
        <f t="shared" si="539"/>
        <v>0</v>
      </c>
      <c r="CV156" s="11">
        <f t="shared" si="539"/>
        <v>0</v>
      </c>
      <c r="CW156" s="11">
        <f t="shared" si="539"/>
        <v>0</v>
      </c>
      <c r="CX156" s="11">
        <f t="shared" si="539"/>
        <v>0</v>
      </c>
      <c r="CY156" s="11">
        <f t="shared" si="539"/>
        <v>0</v>
      </c>
      <c r="CZ156" s="11">
        <f t="shared" si="539"/>
        <v>0</v>
      </c>
      <c r="DA156" s="11">
        <f t="shared" si="539"/>
        <v>0</v>
      </c>
      <c r="DB156" s="11">
        <f t="shared" si="539"/>
        <v>0</v>
      </c>
      <c r="DC156" s="11">
        <f t="shared" si="539"/>
        <v>0</v>
      </c>
      <c r="DD156" s="11">
        <f t="shared" si="539"/>
        <v>0</v>
      </c>
      <c r="DE156" s="11">
        <f t="shared" si="539"/>
        <v>0</v>
      </c>
      <c r="DF156" s="11">
        <f t="shared" si="539"/>
        <v>0</v>
      </c>
      <c r="DG156" s="11">
        <f t="shared" si="539"/>
        <v>0</v>
      </c>
      <c r="DH156" s="11">
        <f t="shared" si="539"/>
        <v>0</v>
      </c>
      <c r="DI156" s="11">
        <f t="shared" si="539"/>
        <v>0</v>
      </c>
      <c r="DJ156" s="11">
        <f t="shared" si="539"/>
        <v>0</v>
      </c>
      <c r="DK156" s="11">
        <f t="shared" si="539"/>
        <v>0</v>
      </c>
      <c r="DL156" s="11">
        <f t="shared" si="539"/>
        <v>0</v>
      </c>
      <c r="DM156" s="11">
        <f t="shared" si="539"/>
        <v>0</v>
      </c>
      <c r="DN156" s="11">
        <f t="shared" si="539"/>
        <v>0</v>
      </c>
      <c r="DO156" s="11">
        <f t="shared" si="539"/>
        <v>0</v>
      </c>
      <c r="DP156" s="11">
        <f t="shared" si="539"/>
        <v>0</v>
      </c>
      <c r="DQ156" s="11">
        <f t="shared" si="539"/>
        <v>0</v>
      </c>
      <c r="DR156" s="11">
        <f t="shared" si="539"/>
        <v>0</v>
      </c>
      <c r="DS156" s="11">
        <f t="shared" si="539"/>
        <v>0</v>
      </c>
      <c r="DT156" s="11">
        <f t="shared" si="539"/>
        <v>0</v>
      </c>
      <c r="DU156" s="11">
        <f t="shared" si="539"/>
        <v>0</v>
      </c>
      <c r="DV156" s="11">
        <f t="shared" si="539"/>
        <v>0</v>
      </c>
      <c r="DW156" s="11">
        <f t="shared" si="539"/>
        <v>0</v>
      </c>
      <c r="DX156" s="11">
        <f t="shared" si="539"/>
        <v>0</v>
      </c>
      <c r="DY156" s="11">
        <f t="shared" si="539"/>
        <v>0</v>
      </c>
      <c r="DZ156" s="11">
        <f t="shared" si="539"/>
        <v>0</v>
      </c>
      <c r="EA156" s="11">
        <f t="shared" si="539"/>
        <v>0</v>
      </c>
      <c r="EB156" s="11">
        <f t="shared" si="539"/>
        <v>0</v>
      </c>
      <c r="EC156" s="11">
        <f t="shared" si="539"/>
        <v>0</v>
      </c>
      <c r="ED156" s="11">
        <f t="shared" si="539"/>
        <v>0</v>
      </c>
      <c r="EE156" s="11">
        <f t="shared" si="539"/>
        <v>0</v>
      </c>
      <c r="EF156" s="11">
        <f t="shared" si="539"/>
        <v>0</v>
      </c>
      <c r="EG156" s="11">
        <f t="shared" si="539"/>
        <v>0</v>
      </c>
      <c r="EH156" s="11">
        <f t="shared" si="539"/>
        <v>0</v>
      </c>
      <c r="EI156" s="11">
        <f t="shared" si="539"/>
        <v>0</v>
      </c>
      <c r="EJ156" s="11">
        <f t="shared" si="539"/>
        <v>0</v>
      </c>
      <c r="EK156" s="11">
        <f t="shared" ref="EK156:FW156" si="540">EK145</f>
        <v>0</v>
      </c>
      <c r="EL156" s="11">
        <f t="shared" si="540"/>
        <v>0</v>
      </c>
      <c r="EM156" s="11">
        <f t="shared" si="540"/>
        <v>0</v>
      </c>
      <c r="EN156" s="11">
        <f t="shared" si="540"/>
        <v>0</v>
      </c>
      <c r="EO156" s="11">
        <f t="shared" si="540"/>
        <v>0</v>
      </c>
      <c r="EP156" s="11">
        <f t="shared" si="540"/>
        <v>0</v>
      </c>
      <c r="EQ156" s="11">
        <f t="shared" si="540"/>
        <v>0</v>
      </c>
      <c r="ER156" s="11">
        <f t="shared" si="540"/>
        <v>0</v>
      </c>
      <c r="ES156" s="11">
        <f t="shared" si="540"/>
        <v>0</v>
      </c>
      <c r="ET156" s="11">
        <f t="shared" si="540"/>
        <v>0</v>
      </c>
      <c r="EU156" s="11">
        <f t="shared" si="540"/>
        <v>0</v>
      </c>
      <c r="EV156" s="11">
        <f t="shared" si="540"/>
        <v>0</v>
      </c>
      <c r="EW156" s="11">
        <f t="shared" si="540"/>
        <v>0</v>
      </c>
      <c r="EX156" s="11">
        <f t="shared" si="540"/>
        <v>0</v>
      </c>
      <c r="EY156" s="11">
        <f t="shared" si="540"/>
        <v>0</v>
      </c>
      <c r="EZ156" s="11">
        <f t="shared" si="540"/>
        <v>0</v>
      </c>
      <c r="FA156" s="11">
        <f t="shared" si="540"/>
        <v>0</v>
      </c>
      <c r="FB156" s="11">
        <f t="shared" si="540"/>
        <v>0</v>
      </c>
      <c r="FC156" s="11">
        <f t="shared" si="540"/>
        <v>0</v>
      </c>
      <c r="FD156" s="11">
        <f t="shared" si="540"/>
        <v>0</v>
      </c>
      <c r="FE156" s="11">
        <f t="shared" si="540"/>
        <v>0</v>
      </c>
      <c r="FF156" s="11">
        <f t="shared" si="540"/>
        <v>0</v>
      </c>
      <c r="FG156" s="11">
        <f t="shared" si="540"/>
        <v>0</v>
      </c>
      <c r="FH156" s="11">
        <f t="shared" si="540"/>
        <v>0</v>
      </c>
      <c r="FI156" s="11">
        <f t="shared" si="540"/>
        <v>0</v>
      </c>
      <c r="FJ156" s="11">
        <f t="shared" si="540"/>
        <v>0</v>
      </c>
      <c r="FK156" s="11">
        <f t="shared" si="540"/>
        <v>0</v>
      </c>
      <c r="FL156" s="11">
        <f t="shared" si="540"/>
        <v>0</v>
      </c>
      <c r="FM156" s="11">
        <f t="shared" si="540"/>
        <v>0</v>
      </c>
      <c r="FN156" s="11">
        <f t="shared" si="540"/>
        <v>0</v>
      </c>
      <c r="FO156" s="11">
        <f t="shared" si="540"/>
        <v>0</v>
      </c>
      <c r="FP156" s="11">
        <f t="shared" si="540"/>
        <v>0</v>
      </c>
      <c r="FQ156" s="11">
        <f t="shared" si="540"/>
        <v>0</v>
      </c>
      <c r="FR156" s="11">
        <f t="shared" si="540"/>
        <v>0</v>
      </c>
      <c r="FS156" s="11">
        <f t="shared" si="540"/>
        <v>0</v>
      </c>
      <c r="FT156" s="11">
        <f t="shared" si="540"/>
        <v>0</v>
      </c>
      <c r="FU156" s="11">
        <f t="shared" si="540"/>
        <v>0</v>
      </c>
      <c r="FV156" s="11">
        <f t="shared" si="540"/>
        <v>0</v>
      </c>
      <c r="FW156" s="11">
        <f t="shared" si="540"/>
        <v>0</v>
      </c>
    </row>
    <row r="157" spans="1:179" x14ac:dyDescent="0.35">
      <c r="C157" s="5" t="s">
        <v>154</v>
      </c>
      <c r="L157" s="11">
        <f>L146</f>
        <v>0</v>
      </c>
      <c r="M157" s="11">
        <f t="shared" ref="M157:BX157" si="541">M146</f>
        <v>0</v>
      </c>
      <c r="N157" s="11">
        <f t="shared" si="541"/>
        <v>0</v>
      </c>
      <c r="O157" s="11">
        <f t="shared" si="541"/>
        <v>0</v>
      </c>
      <c r="P157" s="11">
        <f t="shared" si="541"/>
        <v>0</v>
      </c>
      <c r="Q157" s="11">
        <f t="shared" si="541"/>
        <v>0</v>
      </c>
      <c r="R157" s="11">
        <f t="shared" si="541"/>
        <v>0</v>
      </c>
      <c r="S157" s="11">
        <f t="shared" si="541"/>
        <v>0</v>
      </c>
      <c r="T157" s="11">
        <f t="shared" si="541"/>
        <v>0</v>
      </c>
      <c r="U157" s="11">
        <f t="shared" si="541"/>
        <v>0</v>
      </c>
      <c r="V157" s="11">
        <f t="shared" si="541"/>
        <v>0</v>
      </c>
      <c r="W157" s="11">
        <f t="shared" si="541"/>
        <v>0</v>
      </c>
      <c r="X157" s="11">
        <f t="shared" si="541"/>
        <v>0</v>
      </c>
      <c r="Y157" s="11">
        <f t="shared" si="541"/>
        <v>0</v>
      </c>
      <c r="Z157" s="11">
        <f t="shared" si="541"/>
        <v>0</v>
      </c>
      <c r="AA157" s="11">
        <f t="shared" si="541"/>
        <v>0</v>
      </c>
      <c r="AB157" s="11">
        <f t="shared" si="541"/>
        <v>0</v>
      </c>
      <c r="AC157" s="11">
        <f t="shared" si="541"/>
        <v>0</v>
      </c>
      <c r="AD157" s="11">
        <f t="shared" si="541"/>
        <v>0</v>
      </c>
      <c r="AE157" s="11">
        <f t="shared" si="541"/>
        <v>0</v>
      </c>
      <c r="AF157" s="11">
        <f t="shared" si="541"/>
        <v>0</v>
      </c>
      <c r="AG157" s="11">
        <f t="shared" si="541"/>
        <v>0</v>
      </c>
      <c r="AH157" s="11">
        <f t="shared" si="541"/>
        <v>0</v>
      </c>
      <c r="AI157" s="11">
        <f t="shared" si="541"/>
        <v>0</v>
      </c>
      <c r="AJ157" s="11">
        <f t="shared" si="541"/>
        <v>0</v>
      </c>
      <c r="AK157" s="11">
        <f t="shared" si="541"/>
        <v>0</v>
      </c>
      <c r="AL157" s="11">
        <f t="shared" si="541"/>
        <v>0</v>
      </c>
      <c r="AM157" s="11">
        <f t="shared" si="541"/>
        <v>0</v>
      </c>
      <c r="AN157" s="11">
        <f t="shared" si="541"/>
        <v>0</v>
      </c>
      <c r="AO157" s="11">
        <f t="shared" si="541"/>
        <v>0</v>
      </c>
      <c r="AP157" s="11">
        <f t="shared" si="541"/>
        <v>0</v>
      </c>
      <c r="AQ157" s="11">
        <f t="shared" si="541"/>
        <v>0</v>
      </c>
      <c r="AR157" s="11">
        <f t="shared" si="541"/>
        <v>0</v>
      </c>
      <c r="AS157" s="11">
        <f t="shared" si="541"/>
        <v>0</v>
      </c>
      <c r="AT157" s="11">
        <f t="shared" si="541"/>
        <v>0</v>
      </c>
      <c r="AU157" s="11">
        <f t="shared" si="541"/>
        <v>0</v>
      </c>
      <c r="AV157" s="11">
        <f t="shared" si="541"/>
        <v>0</v>
      </c>
      <c r="AW157" s="11">
        <f t="shared" si="541"/>
        <v>0</v>
      </c>
      <c r="AX157" s="11">
        <f t="shared" si="541"/>
        <v>0</v>
      </c>
      <c r="AY157" s="11">
        <f t="shared" si="541"/>
        <v>0</v>
      </c>
      <c r="AZ157" s="11">
        <f t="shared" si="541"/>
        <v>0</v>
      </c>
      <c r="BA157" s="11">
        <f t="shared" si="541"/>
        <v>0</v>
      </c>
      <c r="BB157" s="11">
        <f t="shared" si="541"/>
        <v>0</v>
      </c>
      <c r="BC157" s="11">
        <f t="shared" si="541"/>
        <v>63699.999999999993</v>
      </c>
      <c r="BD157" s="11">
        <f t="shared" si="541"/>
        <v>63247.744285347835</v>
      </c>
      <c r="BE157" s="11">
        <f t="shared" si="541"/>
        <v>62789.024808942479</v>
      </c>
      <c r="BF157" s="11">
        <f t="shared" si="541"/>
        <v>62323.804810618887</v>
      </c>
      <c r="BG157" s="11">
        <f t="shared" si="541"/>
        <v>61852.04733741533</v>
      </c>
      <c r="BH157" s="11">
        <f t="shared" si="541"/>
        <v>60933.979718780072</v>
      </c>
      <c r="BI157" s="11">
        <f t="shared" si="541"/>
        <v>60006.050192801631</v>
      </c>
      <c r="BJ157" s="11">
        <f t="shared" si="541"/>
        <v>67506.517222436829</v>
      </c>
      <c r="BK157" s="11">
        <f t="shared" si="541"/>
        <v>66484.045133417138</v>
      </c>
      <c r="BL157" s="11">
        <f t="shared" si="541"/>
        <v>64941.075778507227</v>
      </c>
      <c r="BM157" s="11">
        <f t="shared" si="541"/>
        <v>63381.124254199975</v>
      </c>
      <c r="BN157" s="11">
        <f t="shared" si="541"/>
        <v>61804.080666992486</v>
      </c>
      <c r="BO157" s="11">
        <f t="shared" si="541"/>
        <v>60209.834467463268</v>
      </c>
      <c r="BP157" s="11">
        <f t="shared" si="541"/>
        <v>58084.856649873349</v>
      </c>
      <c r="BQ157" s="11">
        <f t="shared" si="541"/>
        <v>55938.171886595519</v>
      </c>
      <c r="BR157" s="11">
        <f t="shared" si="541"/>
        <v>53769.639811693894</v>
      </c>
      <c r="BS157" s="11">
        <f t="shared" si="541"/>
        <v>51579.119221675996</v>
      </c>
      <c r="BT157" s="11">
        <f t="shared" si="541"/>
        <v>49366.468070661314</v>
      </c>
      <c r="BU157" s="11">
        <f t="shared" si="541"/>
        <v>47131.543465522547</v>
      </c>
      <c r="BV157" s="11">
        <f t="shared" si="541"/>
        <v>44874.201660999126</v>
      </c>
      <c r="BW157" s="11">
        <f t="shared" si="541"/>
        <v>42594.298054783074</v>
      </c>
      <c r="BX157" s="11">
        <f t="shared" si="541"/>
        <v>40291.687182576912</v>
      </c>
      <c r="BY157" s="11">
        <f t="shared" ref="BY157:EJ157" si="542">BY146</f>
        <v>37966.222713123527</v>
      </c>
      <c r="BZ157" s="11">
        <f t="shared" si="542"/>
        <v>40069.977123608733</v>
      </c>
      <c r="CA157" s="11">
        <f t="shared" si="542"/>
        <v>37435.121602295229</v>
      </c>
      <c r="CB157" s="11">
        <f t="shared" si="542"/>
        <v>34769.035431521872</v>
      </c>
      <c r="CC157" s="11">
        <f t="shared" si="542"/>
        <v>32071.481393630464</v>
      </c>
      <c r="CD157" s="11">
        <f t="shared" si="542"/>
        <v>29342.220625595586</v>
      </c>
      <c r="CE157" s="11">
        <f t="shared" si="542"/>
        <v>26581.012608096094</v>
      </c>
      <c r="CF157" s="11">
        <f t="shared" si="542"/>
        <v>23787.615154515643</v>
      </c>
      <c r="CG157" s="11">
        <f t="shared" si="542"/>
        <v>20961.784399871816</v>
      </c>
      <c r="CH157" s="11">
        <f t="shared" si="542"/>
        <v>18103.274789673414</v>
      </c>
      <c r="CI157" s="11">
        <f t="shared" si="542"/>
        <v>15211.839068705374</v>
      </c>
      <c r="CJ157" s="11">
        <f t="shared" si="542"/>
        <v>12287.228269740963</v>
      </c>
      <c r="CK157" s="11">
        <f t="shared" si="542"/>
        <v>9329.1917021806748</v>
      </c>
      <c r="CL157" s="11">
        <f t="shared" si="542"/>
        <v>6337.4769406174273</v>
      </c>
      <c r="CM157" s="11">
        <f t="shared" si="542"/>
        <v>3311.8298133275662</v>
      </c>
      <c r="CN157" s="11">
        <f t="shared" si="542"/>
        <v>251.99439068719147</v>
      </c>
      <c r="CO157" s="11">
        <f t="shared" si="542"/>
        <v>0</v>
      </c>
      <c r="CP157" s="11">
        <f t="shared" si="542"/>
        <v>0</v>
      </c>
      <c r="CQ157" s="11">
        <f t="shared" si="542"/>
        <v>0</v>
      </c>
      <c r="CR157" s="11">
        <f t="shared" si="542"/>
        <v>0</v>
      </c>
      <c r="CS157" s="11">
        <f t="shared" si="542"/>
        <v>0</v>
      </c>
      <c r="CT157" s="11">
        <f t="shared" si="542"/>
        <v>0</v>
      </c>
      <c r="CU157" s="11">
        <f t="shared" si="542"/>
        <v>0</v>
      </c>
      <c r="CV157" s="11">
        <f t="shared" si="542"/>
        <v>0</v>
      </c>
      <c r="CW157" s="11">
        <f t="shared" si="542"/>
        <v>0</v>
      </c>
      <c r="CX157" s="11">
        <f t="shared" si="542"/>
        <v>0</v>
      </c>
      <c r="CY157" s="11">
        <f t="shared" si="542"/>
        <v>0</v>
      </c>
      <c r="CZ157" s="11">
        <f t="shared" si="542"/>
        <v>0</v>
      </c>
      <c r="DA157" s="11">
        <f t="shared" si="542"/>
        <v>0</v>
      </c>
      <c r="DB157" s="11">
        <f t="shared" si="542"/>
        <v>0</v>
      </c>
      <c r="DC157" s="11">
        <f t="shared" si="542"/>
        <v>0</v>
      </c>
      <c r="DD157" s="11">
        <f t="shared" si="542"/>
        <v>0</v>
      </c>
      <c r="DE157" s="11">
        <f t="shared" si="542"/>
        <v>0</v>
      </c>
      <c r="DF157" s="11">
        <f t="shared" si="542"/>
        <v>0</v>
      </c>
      <c r="DG157" s="11">
        <f t="shared" si="542"/>
        <v>0</v>
      </c>
      <c r="DH157" s="11">
        <f t="shared" si="542"/>
        <v>0</v>
      </c>
      <c r="DI157" s="11">
        <f t="shared" si="542"/>
        <v>0</v>
      </c>
      <c r="DJ157" s="11">
        <f t="shared" si="542"/>
        <v>0</v>
      </c>
      <c r="DK157" s="11">
        <f t="shared" si="542"/>
        <v>0</v>
      </c>
      <c r="DL157" s="11">
        <f t="shared" si="542"/>
        <v>0</v>
      </c>
      <c r="DM157" s="11">
        <f t="shared" si="542"/>
        <v>0</v>
      </c>
      <c r="DN157" s="11">
        <f t="shared" si="542"/>
        <v>0</v>
      </c>
      <c r="DO157" s="11">
        <f t="shared" si="542"/>
        <v>0</v>
      </c>
      <c r="DP157" s="11">
        <f t="shared" si="542"/>
        <v>0</v>
      </c>
      <c r="DQ157" s="11">
        <f t="shared" si="542"/>
        <v>0</v>
      </c>
      <c r="DR157" s="11">
        <f t="shared" si="542"/>
        <v>0</v>
      </c>
      <c r="DS157" s="11">
        <f t="shared" si="542"/>
        <v>0</v>
      </c>
      <c r="DT157" s="11">
        <f t="shared" si="542"/>
        <v>0</v>
      </c>
      <c r="DU157" s="11">
        <f t="shared" si="542"/>
        <v>0</v>
      </c>
      <c r="DV157" s="11">
        <f t="shared" si="542"/>
        <v>0</v>
      </c>
      <c r="DW157" s="11">
        <f t="shared" si="542"/>
        <v>0</v>
      </c>
      <c r="DX157" s="11">
        <f t="shared" si="542"/>
        <v>0</v>
      </c>
      <c r="DY157" s="11">
        <f t="shared" si="542"/>
        <v>0</v>
      </c>
      <c r="DZ157" s="11">
        <f t="shared" si="542"/>
        <v>0</v>
      </c>
      <c r="EA157" s="11">
        <f t="shared" si="542"/>
        <v>0</v>
      </c>
      <c r="EB157" s="11">
        <f t="shared" si="542"/>
        <v>0</v>
      </c>
      <c r="EC157" s="11">
        <f t="shared" si="542"/>
        <v>0</v>
      </c>
      <c r="ED157" s="11">
        <f t="shared" si="542"/>
        <v>0</v>
      </c>
      <c r="EE157" s="11">
        <f t="shared" si="542"/>
        <v>0</v>
      </c>
      <c r="EF157" s="11">
        <f t="shared" si="542"/>
        <v>0</v>
      </c>
      <c r="EG157" s="11">
        <f t="shared" si="542"/>
        <v>0</v>
      </c>
      <c r="EH157" s="11">
        <f t="shared" si="542"/>
        <v>0</v>
      </c>
      <c r="EI157" s="11">
        <f t="shared" si="542"/>
        <v>0</v>
      </c>
      <c r="EJ157" s="11">
        <f t="shared" si="542"/>
        <v>0</v>
      </c>
      <c r="EK157" s="11">
        <f t="shared" ref="EK157:FW157" si="543">EK146</f>
        <v>0</v>
      </c>
      <c r="EL157" s="11">
        <f t="shared" si="543"/>
        <v>0</v>
      </c>
      <c r="EM157" s="11">
        <f t="shared" si="543"/>
        <v>0</v>
      </c>
      <c r="EN157" s="11">
        <f t="shared" si="543"/>
        <v>0</v>
      </c>
      <c r="EO157" s="11">
        <f t="shared" si="543"/>
        <v>0</v>
      </c>
      <c r="EP157" s="11">
        <f t="shared" si="543"/>
        <v>0</v>
      </c>
      <c r="EQ157" s="11">
        <f t="shared" si="543"/>
        <v>0</v>
      </c>
      <c r="ER157" s="11">
        <f t="shared" si="543"/>
        <v>0</v>
      </c>
      <c r="ES157" s="11">
        <f t="shared" si="543"/>
        <v>0</v>
      </c>
      <c r="ET157" s="11">
        <f t="shared" si="543"/>
        <v>0</v>
      </c>
      <c r="EU157" s="11">
        <f t="shared" si="543"/>
        <v>0</v>
      </c>
      <c r="EV157" s="11">
        <f t="shared" si="543"/>
        <v>0</v>
      </c>
      <c r="EW157" s="11">
        <f t="shared" si="543"/>
        <v>0</v>
      </c>
      <c r="EX157" s="11">
        <f t="shared" si="543"/>
        <v>0</v>
      </c>
      <c r="EY157" s="11">
        <f t="shared" si="543"/>
        <v>0</v>
      </c>
      <c r="EZ157" s="11">
        <f t="shared" si="543"/>
        <v>0</v>
      </c>
      <c r="FA157" s="11">
        <f t="shared" si="543"/>
        <v>0</v>
      </c>
      <c r="FB157" s="11">
        <f t="shared" si="543"/>
        <v>0</v>
      </c>
      <c r="FC157" s="11">
        <f t="shared" si="543"/>
        <v>0</v>
      </c>
      <c r="FD157" s="11">
        <f t="shared" si="543"/>
        <v>0</v>
      </c>
      <c r="FE157" s="11">
        <f t="shared" si="543"/>
        <v>0</v>
      </c>
      <c r="FF157" s="11">
        <f t="shared" si="543"/>
        <v>0</v>
      </c>
      <c r="FG157" s="11">
        <f t="shared" si="543"/>
        <v>0</v>
      </c>
      <c r="FH157" s="11">
        <f t="shared" si="543"/>
        <v>0</v>
      </c>
      <c r="FI157" s="11">
        <f t="shared" si="543"/>
        <v>0</v>
      </c>
      <c r="FJ157" s="11">
        <f t="shared" si="543"/>
        <v>0</v>
      </c>
      <c r="FK157" s="11">
        <f t="shared" si="543"/>
        <v>0</v>
      </c>
      <c r="FL157" s="11">
        <f t="shared" si="543"/>
        <v>0</v>
      </c>
      <c r="FM157" s="11">
        <f t="shared" si="543"/>
        <v>0</v>
      </c>
      <c r="FN157" s="11">
        <f t="shared" si="543"/>
        <v>0</v>
      </c>
      <c r="FO157" s="11">
        <f t="shared" si="543"/>
        <v>0</v>
      </c>
      <c r="FP157" s="11">
        <f t="shared" si="543"/>
        <v>0</v>
      </c>
      <c r="FQ157" s="11">
        <f t="shared" si="543"/>
        <v>0</v>
      </c>
      <c r="FR157" s="11">
        <f t="shared" si="543"/>
        <v>0</v>
      </c>
      <c r="FS157" s="11">
        <f t="shared" si="543"/>
        <v>0</v>
      </c>
      <c r="FT157" s="11">
        <f t="shared" si="543"/>
        <v>0</v>
      </c>
      <c r="FU157" s="11">
        <f t="shared" si="543"/>
        <v>0</v>
      </c>
      <c r="FV157" s="11">
        <f t="shared" si="543"/>
        <v>0</v>
      </c>
      <c r="FW157" s="11">
        <f t="shared" si="543"/>
        <v>0</v>
      </c>
    </row>
    <row r="158" spans="1:179" ht="15" thickBot="1" x14ac:dyDescent="0.4">
      <c r="D158" s="27" t="s">
        <v>162</v>
      </c>
      <c r="E158" s="25"/>
      <c r="F158" s="25"/>
      <c r="G158" s="25"/>
      <c r="H158" s="25"/>
      <c r="I158" s="25"/>
      <c r="J158" s="25"/>
      <c r="K158" s="25"/>
      <c r="L158" s="26">
        <f>L155-L156-L157</f>
        <v>0</v>
      </c>
      <c r="M158" s="26">
        <f t="shared" ref="M158:BX158" si="544">M155-M156-M157</f>
        <v>0</v>
      </c>
      <c r="N158" s="26">
        <f t="shared" si="544"/>
        <v>0</v>
      </c>
      <c r="O158" s="26">
        <f t="shared" si="544"/>
        <v>0</v>
      </c>
      <c r="P158" s="26">
        <f t="shared" si="544"/>
        <v>0</v>
      </c>
      <c r="Q158" s="26">
        <f t="shared" si="544"/>
        <v>0</v>
      </c>
      <c r="R158" s="26">
        <f t="shared" si="544"/>
        <v>0</v>
      </c>
      <c r="S158" s="26">
        <f t="shared" si="544"/>
        <v>0</v>
      </c>
      <c r="T158" s="26">
        <f t="shared" si="544"/>
        <v>0</v>
      </c>
      <c r="U158" s="26">
        <f t="shared" si="544"/>
        <v>0</v>
      </c>
      <c r="V158" s="26">
        <f t="shared" si="544"/>
        <v>0</v>
      </c>
      <c r="W158" s="26">
        <f t="shared" si="544"/>
        <v>0</v>
      </c>
      <c r="X158" s="26">
        <f t="shared" si="544"/>
        <v>0</v>
      </c>
      <c r="Y158" s="26">
        <f t="shared" si="544"/>
        <v>0</v>
      </c>
      <c r="Z158" s="26">
        <f t="shared" si="544"/>
        <v>0</v>
      </c>
      <c r="AA158" s="26">
        <f t="shared" si="544"/>
        <v>0</v>
      </c>
      <c r="AB158" s="26">
        <f t="shared" si="544"/>
        <v>0</v>
      </c>
      <c r="AC158" s="26">
        <f t="shared" si="544"/>
        <v>0</v>
      </c>
      <c r="AD158" s="26">
        <f t="shared" si="544"/>
        <v>0</v>
      </c>
      <c r="AE158" s="26">
        <f t="shared" si="544"/>
        <v>0</v>
      </c>
      <c r="AF158" s="26">
        <f t="shared" si="544"/>
        <v>0</v>
      </c>
      <c r="AG158" s="26">
        <f t="shared" si="544"/>
        <v>0</v>
      </c>
      <c r="AH158" s="26">
        <f t="shared" si="544"/>
        <v>0</v>
      </c>
      <c r="AI158" s="26">
        <f t="shared" si="544"/>
        <v>0</v>
      </c>
      <c r="AJ158" s="26">
        <f t="shared" si="544"/>
        <v>0</v>
      </c>
      <c r="AK158" s="26">
        <f t="shared" si="544"/>
        <v>0</v>
      </c>
      <c r="AL158" s="26">
        <f t="shared" si="544"/>
        <v>0</v>
      </c>
      <c r="AM158" s="26">
        <f t="shared" si="544"/>
        <v>0</v>
      </c>
      <c r="AN158" s="26">
        <f t="shared" si="544"/>
        <v>0</v>
      </c>
      <c r="AO158" s="26">
        <f t="shared" si="544"/>
        <v>0</v>
      </c>
      <c r="AP158" s="26">
        <f t="shared" si="544"/>
        <v>0</v>
      </c>
      <c r="AQ158" s="26">
        <f t="shared" si="544"/>
        <v>0</v>
      </c>
      <c r="AR158" s="26">
        <f t="shared" si="544"/>
        <v>0</v>
      </c>
      <c r="AS158" s="26">
        <f t="shared" si="544"/>
        <v>0</v>
      </c>
      <c r="AT158" s="26">
        <f t="shared" si="544"/>
        <v>0</v>
      </c>
      <c r="AU158" s="26">
        <f t="shared" si="544"/>
        <v>0</v>
      </c>
      <c r="AV158" s="26">
        <f t="shared" si="544"/>
        <v>0</v>
      </c>
      <c r="AW158" s="26">
        <f t="shared" si="544"/>
        <v>0</v>
      </c>
      <c r="AX158" s="26">
        <f t="shared" si="544"/>
        <v>0</v>
      </c>
      <c r="AY158" s="26">
        <f t="shared" si="544"/>
        <v>0</v>
      </c>
      <c r="AZ158" s="26">
        <f t="shared" si="544"/>
        <v>0</v>
      </c>
      <c r="BA158" s="26">
        <f t="shared" si="544"/>
        <v>0</v>
      </c>
      <c r="BB158" s="26">
        <f t="shared" si="544"/>
        <v>0</v>
      </c>
      <c r="BC158" s="26">
        <f t="shared" si="544"/>
        <v>133837.66769831063</v>
      </c>
      <c r="BD158" s="26">
        <f t="shared" si="544"/>
        <v>134892.97573965057</v>
      </c>
      <c r="BE158" s="26">
        <f t="shared" si="544"/>
        <v>135954.28544058607</v>
      </c>
      <c r="BF158" s="26">
        <f t="shared" si="544"/>
        <v>137021.62827813218</v>
      </c>
      <c r="BG158" s="26">
        <f t="shared" si="544"/>
        <v>209888.59079759341</v>
      </c>
      <c r="BH158" s="26">
        <f t="shared" si="544"/>
        <v>211498.69811892911</v>
      </c>
      <c r="BI158" s="26">
        <f t="shared" si="544"/>
        <v>213117.97929296392</v>
      </c>
      <c r="BJ158" s="26">
        <f t="shared" si="544"/>
        <v>206067.44128852687</v>
      </c>
      <c r="BK158" s="26">
        <f t="shared" si="544"/>
        <v>280424.19355855818</v>
      </c>
      <c r="BL158" s="26">
        <f t="shared" si="544"/>
        <v>282850.21775817854</v>
      </c>
      <c r="BM158" s="26">
        <f t="shared" si="544"/>
        <v>285291.94102964149</v>
      </c>
      <c r="BN158" s="26">
        <f t="shared" si="544"/>
        <v>287749.45707560261</v>
      </c>
      <c r="BO158" s="26">
        <f t="shared" si="544"/>
        <v>363568.25965570274</v>
      </c>
      <c r="BP158" s="26">
        <f t="shared" si="544"/>
        <v>366669.25189683295</v>
      </c>
      <c r="BQ158" s="26">
        <f t="shared" si="544"/>
        <v>369790.29641451687</v>
      </c>
      <c r="BR158" s="26">
        <f t="shared" si="544"/>
        <v>372931.51285970036</v>
      </c>
      <c r="BS158" s="26">
        <f t="shared" si="544"/>
        <v>376093.02157352562</v>
      </c>
      <c r="BT158" s="26">
        <f t="shared" si="544"/>
        <v>379274.94359125313</v>
      </c>
      <c r="BU158" s="26">
        <f t="shared" si="544"/>
        <v>382477.40064620349</v>
      </c>
      <c r="BV158" s="26">
        <f t="shared" si="544"/>
        <v>385700.51517372217</v>
      </c>
      <c r="BW158" s="26">
        <f t="shared" si="544"/>
        <v>388944.41031516582</v>
      </c>
      <c r="BX158" s="26">
        <f t="shared" si="544"/>
        <v>392209.20992191276</v>
      </c>
      <c r="BY158" s="26">
        <f t="shared" ref="BY158:EJ158" si="545">BY155-BY156-BY157</f>
        <v>395495.03855939407</v>
      </c>
      <c r="BZ158" s="26">
        <f t="shared" si="545"/>
        <v>394584.82810330187</v>
      </c>
      <c r="CA158" s="26">
        <f t="shared" si="545"/>
        <v>398550.62486010871</v>
      </c>
      <c r="CB158" s="26">
        <f t="shared" si="545"/>
        <v>402546.54449414741</v>
      </c>
      <c r="CC158" s="26">
        <f t="shared" si="545"/>
        <v>406572.79594093689</v>
      </c>
      <c r="CD158" s="26">
        <f t="shared" si="545"/>
        <v>410629.58952374512</v>
      </c>
      <c r="CE158" s="26">
        <f t="shared" si="545"/>
        <v>414717.13696259726</v>
      </c>
      <c r="CF158" s="26">
        <f t="shared" si="545"/>
        <v>418835.65138334275</v>
      </c>
      <c r="CG158" s="26">
        <f t="shared" si="545"/>
        <v>422985.34732678154</v>
      </c>
      <c r="CH158" s="26">
        <f t="shared" si="545"/>
        <v>427166.44075784634</v>
      </c>
      <c r="CI158" s="26">
        <f t="shared" si="545"/>
        <v>431379.14907484595</v>
      </c>
      <c r="CJ158" s="26">
        <f t="shared" si="545"/>
        <v>435623.6911187669</v>
      </c>
      <c r="CK158" s="26">
        <f t="shared" si="545"/>
        <v>439900.28718263458</v>
      </c>
      <c r="CL158" s="26">
        <f t="shared" si="545"/>
        <v>444209.15902093478</v>
      </c>
      <c r="CM158" s="26">
        <f t="shared" si="545"/>
        <v>448550.52985909523</v>
      </c>
      <c r="CN158" s="26">
        <f t="shared" si="545"/>
        <v>452924.6244030284</v>
      </c>
      <c r="CO158" s="26">
        <f t="shared" si="545"/>
        <v>455057.8392275449</v>
      </c>
      <c r="CP158" s="26">
        <f t="shared" si="545"/>
        <v>456825.33588791365</v>
      </c>
      <c r="CQ158" s="26">
        <f t="shared" si="545"/>
        <v>393419.8138923198</v>
      </c>
      <c r="CR158" s="26">
        <f t="shared" si="545"/>
        <v>394775.40481842292</v>
      </c>
      <c r="CS158" s="26">
        <f t="shared" si="545"/>
        <v>396135.05523195973</v>
      </c>
      <c r="CT158" s="26">
        <f t="shared" si="545"/>
        <v>397498.77335311659</v>
      </c>
      <c r="CU158" s="26">
        <f t="shared" si="545"/>
        <v>398866.56738956273</v>
      </c>
      <c r="CV158" s="26">
        <f t="shared" si="545"/>
        <v>400238.44553615246</v>
      </c>
      <c r="CW158" s="26">
        <f t="shared" si="545"/>
        <v>401614.41597462073</v>
      </c>
      <c r="CX158" s="26">
        <f t="shared" si="545"/>
        <v>402994.48687327746</v>
      </c>
      <c r="CY158" s="26">
        <f t="shared" si="545"/>
        <v>404378.66638670006</v>
      </c>
      <c r="CZ158" s="26">
        <f t="shared" si="545"/>
        <v>405766.9626554217</v>
      </c>
      <c r="DA158" s="26">
        <f t="shared" si="545"/>
        <v>407159.38380561938</v>
      </c>
      <c r="DB158" s="26">
        <f t="shared" si="545"/>
        <v>408555.93794879725</v>
      </c>
      <c r="DC158" s="26">
        <f t="shared" si="545"/>
        <v>409956.63318146783</v>
      </c>
      <c r="DD158" s="26">
        <f t="shared" si="545"/>
        <v>411361.4775848299</v>
      </c>
      <c r="DE158" s="26">
        <f t="shared" si="545"/>
        <v>412770.4792244453</v>
      </c>
      <c r="DF158" s="26">
        <f t="shared" si="545"/>
        <v>413752.38845126389</v>
      </c>
      <c r="DG158" s="26">
        <f t="shared" si="545"/>
        <v>414733.97809837607</v>
      </c>
      <c r="DH158" s="26">
        <f t="shared" si="545"/>
        <v>415715.22105063091</v>
      </c>
      <c r="DI158" s="26">
        <f t="shared" si="545"/>
        <v>416696.08993154916</v>
      </c>
      <c r="DJ158" s="26">
        <f t="shared" si="545"/>
        <v>417676.55710138881</v>
      </c>
      <c r="DK158" s="26">
        <f t="shared" si="545"/>
        <v>418656.59465520235</v>
      </c>
      <c r="DL158" s="26">
        <f t="shared" si="545"/>
        <v>419636.17442087719</v>
      </c>
      <c r="DM158" s="26">
        <f t="shared" si="545"/>
        <v>420615.26795716363</v>
      </c>
      <c r="DN158" s="26">
        <f t="shared" si="545"/>
        <v>421593.84655169211</v>
      </c>
      <c r="DO158" s="26">
        <f t="shared" si="545"/>
        <v>422571.88121897506</v>
      </c>
      <c r="DP158" s="26">
        <f t="shared" si="545"/>
        <v>423549.34269839711</v>
      </c>
      <c r="DQ158" s="26">
        <f t="shared" si="545"/>
        <v>424526.20145218988</v>
      </c>
      <c r="DR158" s="26">
        <f t="shared" si="545"/>
        <v>425502.42766339501</v>
      </c>
      <c r="DS158" s="26">
        <f t="shared" si="545"/>
        <v>426477.99123381544</v>
      </c>
      <c r="DT158" s="26">
        <f t="shared" si="545"/>
        <v>427452.86178194714</v>
      </c>
      <c r="DU158" s="26">
        <f t="shared" si="545"/>
        <v>428427.00864090619</v>
      </c>
      <c r="DV158" s="26">
        <f t="shared" si="545"/>
        <v>429400.4008563325</v>
      </c>
      <c r="DW158" s="26">
        <f t="shared" si="545"/>
        <v>430373.0071842866</v>
      </c>
      <c r="DX158" s="26">
        <f t="shared" si="545"/>
        <v>431344.79608913121</v>
      </c>
      <c r="DY158" s="26">
        <f t="shared" si="545"/>
        <v>432315.73574139626</v>
      </c>
      <c r="DZ158" s="26">
        <f t="shared" si="545"/>
        <v>433285.79401563184</v>
      </c>
      <c r="EA158" s="26">
        <f t="shared" si="545"/>
        <v>434254.9384882478</v>
      </c>
      <c r="EB158" s="26">
        <f t="shared" si="545"/>
        <v>435223.13643533643</v>
      </c>
      <c r="EC158" s="26">
        <f t="shared" si="545"/>
        <v>436190.35483048391</v>
      </c>
      <c r="ED158" s="26">
        <f t="shared" si="545"/>
        <v>437156.5603425646</v>
      </c>
      <c r="EE158" s="26">
        <f t="shared" si="545"/>
        <v>438121.71933352295</v>
      </c>
      <c r="EF158" s="26">
        <f t="shared" si="545"/>
        <v>439085.79785613902</v>
      </c>
      <c r="EG158" s="26">
        <f t="shared" si="545"/>
        <v>440048.76165178156</v>
      </c>
      <c r="EH158" s="26">
        <f t="shared" si="545"/>
        <v>441010.57614814414</v>
      </c>
      <c r="EI158" s="26">
        <f t="shared" si="545"/>
        <v>441971.20645696745</v>
      </c>
      <c r="EJ158" s="26">
        <f t="shared" si="545"/>
        <v>442930.61737174523</v>
      </c>
      <c r="EK158" s="26">
        <f t="shared" ref="EK158:FW158" si="546">EK155-EK156-EK157</f>
        <v>443888.77336541843</v>
      </c>
      <c r="EL158" s="26">
        <f t="shared" si="546"/>
        <v>444845.63858805149</v>
      </c>
      <c r="EM158" s="26">
        <f t="shared" si="546"/>
        <v>445801.17686449364</v>
      </c>
      <c r="EN158" s="26">
        <f t="shared" si="546"/>
        <v>446755.35169202444</v>
      </c>
      <c r="EO158" s="26">
        <f t="shared" si="546"/>
        <v>447708.12623798678</v>
      </c>
      <c r="EP158" s="26">
        <f t="shared" si="546"/>
        <v>448659.46333740075</v>
      </c>
      <c r="EQ158" s="26">
        <f t="shared" si="546"/>
        <v>449609.32549056376</v>
      </c>
      <c r="ER158" s="26">
        <f t="shared" si="546"/>
        <v>450557.67486063577</v>
      </c>
      <c r="ES158" s="26">
        <f t="shared" si="546"/>
        <v>451504.47327120474</v>
      </c>
      <c r="ET158" s="26">
        <f t="shared" si="546"/>
        <v>452449.68220384268</v>
      </c>
      <c r="EU158" s="26">
        <f t="shared" si="546"/>
        <v>453393.26279563829</v>
      </c>
      <c r="EV158" s="26">
        <f t="shared" si="546"/>
        <v>454335.17583672126</v>
      </c>
      <c r="EW158" s="26">
        <f t="shared" si="546"/>
        <v>455275.38176776114</v>
      </c>
      <c r="EX158" s="26">
        <f t="shared" si="546"/>
        <v>28969578.883018766</v>
      </c>
      <c r="EY158" s="26">
        <f t="shared" si="546"/>
        <v>0</v>
      </c>
      <c r="EZ158" s="26">
        <f t="shared" si="546"/>
        <v>0</v>
      </c>
      <c r="FA158" s="26">
        <f t="shared" si="546"/>
        <v>0</v>
      </c>
      <c r="FB158" s="26">
        <f t="shared" si="546"/>
        <v>0</v>
      </c>
      <c r="FC158" s="26">
        <f t="shared" si="546"/>
        <v>0</v>
      </c>
      <c r="FD158" s="26">
        <f t="shared" si="546"/>
        <v>0</v>
      </c>
      <c r="FE158" s="26">
        <f t="shared" si="546"/>
        <v>0</v>
      </c>
      <c r="FF158" s="26">
        <f t="shared" si="546"/>
        <v>0</v>
      </c>
      <c r="FG158" s="26">
        <f t="shared" si="546"/>
        <v>0</v>
      </c>
      <c r="FH158" s="26">
        <f t="shared" si="546"/>
        <v>0</v>
      </c>
      <c r="FI158" s="26">
        <f t="shared" si="546"/>
        <v>0</v>
      </c>
      <c r="FJ158" s="26">
        <f t="shared" si="546"/>
        <v>0</v>
      </c>
      <c r="FK158" s="26">
        <f t="shared" si="546"/>
        <v>0</v>
      </c>
      <c r="FL158" s="26">
        <f t="shared" si="546"/>
        <v>0</v>
      </c>
      <c r="FM158" s="26">
        <f t="shared" si="546"/>
        <v>0</v>
      </c>
      <c r="FN158" s="26">
        <f t="shared" si="546"/>
        <v>0</v>
      </c>
      <c r="FO158" s="26">
        <f t="shared" si="546"/>
        <v>0</v>
      </c>
      <c r="FP158" s="26">
        <f t="shared" si="546"/>
        <v>0</v>
      </c>
      <c r="FQ158" s="26">
        <f t="shared" si="546"/>
        <v>0</v>
      </c>
      <c r="FR158" s="26">
        <f t="shared" si="546"/>
        <v>0</v>
      </c>
      <c r="FS158" s="26">
        <f t="shared" si="546"/>
        <v>0</v>
      </c>
      <c r="FT158" s="26">
        <f t="shared" si="546"/>
        <v>0</v>
      </c>
      <c r="FU158" s="26">
        <f t="shared" si="546"/>
        <v>0</v>
      </c>
      <c r="FV158" s="26">
        <f t="shared" si="546"/>
        <v>0</v>
      </c>
      <c r="FW158" s="26">
        <f t="shared" si="546"/>
        <v>0</v>
      </c>
    </row>
    <row r="159" spans="1:179" x14ac:dyDescent="0.35">
      <c r="C159" s="5" t="s">
        <v>163</v>
      </c>
      <c r="L159" s="11">
        <f>L101</f>
        <v>0</v>
      </c>
      <c r="M159" s="11">
        <f t="shared" ref="M159:BX159" si="547">M101</f>
        <v>0</v>
      </c>
      <c r="N159" s="11">
        <f t="shared" si="547"/>
        <v>0</v>
      </c>
      <c r="O159" s="11">
        <f t="shared" si="547"/>
        <v>0</v>
      </c>
      <c r="P159" s="11">
        <f t="shared" si="547"/>
        <v>0</v>
      </c>
      <c r="Q159" s="11">
        <f t="shared" si="547"/>
        <v>0</v>
      </c>
      <c r="R159" s="11">
        <f t="shared" si="547"/>
        <v>0</v>
      </c>
      <c r="S159" s="11">
        <f t="shared" si="547"/>
        <v>0</v>
      </c>
      <c r="T159" s="11">
        <f t="shared" si="547"/>
        <v>0</v>
      </c>
      <c r="U159" s="11">
        <f t="shared" si="547"/>
        <v>0</v>
      </c>
      <c r="V159" s="11">
        <f t="shared" si="547"/>
        <v>0</v>
      </c>
      <c r="W159" s="11">
        <f t="shared" si="547"/>
        <v>0</v>
      </c>
      <c r="X159" s="11">
        <f t="shared" si="547"/>
        <v>0</v>
      </c>
      <c r="Y159" s="11">
        <f t="shared" si="547"/>
        <v>0</v>
      </c>
      <c r="Z159" s="11">
        <f t="shared" si="547"/>
        <v>0</v>
      </c>
      <c r="AA159" s="11">
        <f t="shared" si="547"/>
        <v>0</v>
      </c>
      <c r="AB159" s="11">
        <f t="shared" si="547"/>
        <v>0</v>
      </c>
      <c r="AC159" s="11">
        <f t="shared" si="547"/>
        <v>0</v>
      </c>
      <c r="AD159" s="11">
        <f t="shared" si="547"/>
        <v>0</v>
      </c>
      <c r="AE159" s="11">
        <f t="shared" si="547"/>
        <v>0</v>
      </c>
      <c r="AF159" s="11">
        <f t="shared" si="547"/>
        <v>0</v>
      </c>
      <c r="AG159" s="11">
        <f t="shared" si="547"/>
        <v>0</v>
      </c>
      <c r="AH159" s="11">
        <f t="shared" si="547"/>
        <v>0</v>
      </c>
      <c r="AI159" s="11">
        <f t="shared" si="547"/>
        <v>0</v>
      </c>
      <c r="AJ159" s="11">
        <f t="shared" si="547"/>
        <v>0</v>
      </c>
      <c r="AK159" s="11">
        <f t="shared" si="547"/>
        <v>0</v>
      </c>
      <c r="AL159" s="11">
        <f t="shared" si="547"/>
        <v>0</v>
      </c>
      <c r="AM159" s="11">
        <f t="shared" si="547"/>
        <v>0</v>
      </c>
      <c r="AN159" s="11">
        <f t="shared" si="547"/>
        <v>0</v>
      </c>
      <c r="AO159" s="11">
        <f t="shared" si="547"/>
        <v>0</v>
      </c>
      <c r="AP159" s="11">
        <f t="shared" si="547"/>
        <v>0</v>
      </c>
      <c r="AQ159" s="11">
        <f t="shared" si="547"/>
        <v>0</v>
      </c>
      <c r="AR159" s="11">
        <f t="shared" si="547"/>
        <v>0</v>
      </c>
      <c r="AS159" s="11">
        <f t="shared" si="547"/>
        <v>0</v>
      </c>
      <c r="AT159" s="11">
        <f t="shared" si="547"/>
        <v>0</v>
      </c>
      <c r="AU159" s="11">
        <f t="shared" si="547"/>
        <v>0</v>
      </c>
      <c r="AV159" s="11">
        <f t="shared" si="547"/>
        <v>0</v>
      </c>
      <c r="AW159" s="11">
        <f t="shared" si="547"/>
        <v>0</v>
      </c>
      <c r="AX159" s="11">
        <f t="shared" si="547"/>
        <v>0</v>
      </c>
      <c r="AY159" s="11">
        <f t="shared" si="547"/>
        <v>0</v>
      </c>
      <c r="AZ159" s="11">
        <f t="shared" si="547"/>
        <v>0</v>
      </c>
      <c r="BA159" s="11">
        <f t="shared" si="547"/>
        <v>0</v>
      </c>
      <c r="BB159" s="11">
        <f t="shared" si="547"/>
        <v>0</v>
      </c>
      <c r="BC159" s="11">
        <f t="shared" si="547"/>
        <v>60000</v>
      </c>
      <c r="BD159" s="11">
        <f t="shared" si="547"/>
        <v>60000</v>
      </c>
      <c r="BE159" s="11">
        <f t="shared" si="547"/>
        <v>60000</v>
      </c>
      <c r="BF159" s="11">
        <f t="shared" si="547"/>
        <v>60000</v>
      </c>
      <c r="BG159" s="11">
        <f t="shared" si="547"/>
        <v>60000</v>
      </c>
      <c r="BH159" s="11">
        <f t="shared" si="547"/>
        <v>60000</v>
      </c>
      <c r="BI159" s="11">
        <f t="shared" si="547"/>
        <v>60000</v>
      </c>
      <c r="BJ159" s="11">
        <f t="shared" si="547"/>
        <v>60000</v>
      </c>
      <c r="BK159" s="11">
        <f t="shared" si="547"/>
        <v>60000</v>
      </c>
      <c r="BL159" s="11">
        <f t="shared" si="547"/>
        <v>60000</v>
      </c>
      <c r="BM159" s="11">
        <f t="shared" si="547"/>
        <v>60000</v>
      </c>
      <c r="BN159" s="11">
        <f t="shared" si="547"/>
        <v>60000</v>
      </c>
      <c r="BO159" s="11">
        <f t="shared" si="547"/>
        <v>60000</v>
      </c>
      <c r="BP159" s="11">
        <f t="shared" si="547"/>
        <v>60000</v>
      </c>
      <c r="BQ159" s="11">
        <f t="shared" si="547"/>
        <v>60000</v>
      </c>
      <c r="BR159" s="11">
        <f t="shared" si="547"/>
        <v>60000</v>
      </c>
      <c r="BS159" s="11">
        <f t="shared" si="547"/>
        <v>60000</v>
      </c>
      <c r="BT159" s="11">
        <f t="shared" si="547"/>
        <v>60000</v>
      </c>
      <c r="BU159" s="11">
        <f t="shared" si="547"/>
        <v>60000</v>
      </c>
      <c r="BV159" s="11">
        <f t="shared" si="547"/>
        <v>60000</v>
      </c>
      <c r="BW159" s="11">
        <f t="shared" si="547"/>
        <v>60000</v>
      </c>
      <c r="BX159" s="11">
        <f t="shared" si="547"/>
        <v>60000</v>
      </c>
      <c r="BY159" s="11">
        <f t="shared" ref="BY159:EJ159" si="548">BY101</f>
        <v>60000</v>
      </c>
      <c r="BZ159" s="11">
        <f t="shared" si="548"/>
        <v>60000</v>
      </c>
      <c r="CA159" s="11">
        <f t="shared" si="548"/>
        <v>60000</v>
      </c>
      <c r="CB159" s="11">
        <f t="shared" si="548"/>
        <v>60000</v>
      </c>
      <c r="CC159" s="11">
        <f t="shared" si="548"/>
        <v>60000</v>
      </c>
      <c r="CD159" s="11">
        <f t="shared" si="548"/>
        <v>60000</v>
      </c>
      <c r="CE159" s="11">
        <f t="shared" si="548"/>
        <v>60000</v>
      </c>
      <c r="CF159" s="11">
        <f t="shared" si="548"/>
        <v>60000</v>
      </c>
      <c r="CG159" s="11">
        <f t="shared" si="548"/>
        <v>60000</v>
      </c>
      <c r="CH159" s="11">
        <f t="shared" si="548"/>
        <v>60000</v>
      </c>
      <c r="CI159" s="11">
        <f t="shared" si="548"/>
        <v>60000</v>
      </c>
      <c r="CJ159" s="11">
        <f t="shared" si="548"/>
        <v>60000</v>
      </c>
      <c r="CK159" s="11">
        <f t="shared" si="548"/>
        <v>60000</v>
      </c>
      <c r="CL159" s="11">
        <f t="shared" si="548"/>
        <v>60000</v>
      </c>
      <c r="CM159" s="11">
        <f t="shared" si="548"/>
        <v>60000</v>
      </c>
      <c r="CN159" s="11">
        <f t="shared" si="548"/>
        <v>60000</v>
      </c>
      <c r="CO159" s="11">
        <f t="shared" si="548"/>
        <v>60000</v>
      </c>
      <c r="CP159" s="11">
        <f t="shared" si="548"/>
        <v>60000</v>
      </c>
      <c r="CQ159" s="11">
        <f t="shared" si="548"/>
        <v>0</v>
      </c>
      <c r="CR159" s="11">
        <f t="shared" si="548"/>
        <v>0</v>
      </c>
      <c r="CS159" s="11">
        <f t="shared" si="548"/>
        <v>0</v>
      </c>
      <c r="CT159" s="11">
        <f t="shared" si="548"/>
        <v>0</v>
      </c>
      <c r="CU159" s="11">
        <f t="shared" si="548"/>
        <v>0</v>
      </c>
      <c r="CV159" s="11">
        <f t="shared" si="548"/>
        <v>0</v>
      </c>
      <c r="CW159" s="11">
        <f t="shared" si="548"/>
        <v>0</v>
      </c>
      <c r="CX159" s="11">
        <f t="shared" si="548"/>
        <v>0</v>
      </c>
      <c r="CY159" s="11">
        <f t="shared" si="548"/>
        <v>0</v>
      </c>
      <c r="CZ159" s="11">
        <f t="shared" si="548"/>
        <v>0</v>
      </c>
      <c r="DA159" s="11">
        <f t="shared" si="548"/>
        <v>0</v>
      </c>
      <c r="DB159" s="11">
        <f t="shared" si="548"/>
        <v>0</v>
      </c>
      <c r="DC159" s="11">
        <f t="shared" si="548"/>
        <v>0</v>
      </c>
      <c r="DD159" s="11">
        <f t="shared" si="548"/>
        <v>0</v>
      </c>
      <c r="DE159" s="11">
        <f t="shared" si="548"/>
        <v>0</v>
      </c>
      <c r="DF159" s="11">
        <f t="shared" si="548"/>
        <v>0</v>
      </c>
      <c r="DG159" s="11">
        <f t="shared" si="548"/>
        <v>0</v>
      </c>
      <c r="DH159" s="11">
        <f t="shared" si="548"/>
        <v>0</v>
      </c>
      <c r="DI159" s="11">
        <f t="shared" si="548"/>
        <v>0</v>
      </c>
      <c r="DJ159" s="11">
        <f t="shared" si="548"/>
        <v>0</v>
      </c>
      <c r="DK159" s="11">
        <f t="shared" si="548"/>
        <v>0</v>
      </c>
      <c r="DL159" s="11">
        <f t="shared" si="548"/>
        <v>0</v>
      </c>
      <c r="DM159" s="11">
        <f t="shared" si="548"/>
        <v>0</v>
      </c>
      <c r="DN159" s="11">
        <f t="shared" si="548"/>
        <v>0</v>
      </c>
      <c r="DO159" s="11">
        <f t="shared" si="548"/>
        <v>0</v>
      </c>
      <c r="DP159" s="11">
        <f t="shared" si="548"/>
        <v>0</v>
      </c>
      <c r="DQ159" s="11">
        <f t="shared" si="548"/>
        <v>0</v>
      </c>
      <c r="DR159" s="11">
        <f t="shared" si="548"/>
        <v>0</v>
      </c>
      <c r="DS159" s="11">
        <f t="shared" si="548"/>
        <v>0</v>
      </c>
      <c r="DT159" s="11">
        <f t="shared" si="548"/>
        <v>0</v>
      </c>
      <c r="DU159" s="11">
        <f t="shared" si="548"/>
        <v>0</v>
      </c>
      <c r="DV159" s="11">
        <f t="shared" si="548"/>
        <v>0</v>
      </c>
      <c r="DW159" s="11">
        <f t="shared" si="548"/>
        <v>0</v>
      </c>
      <c r="DX159" s="11">
        <f t="shared" si="548"/>
        <v>0</v>
      </c>
      <c r="DY159" s="11">
        <f t="shared" si="548"/>
        <v>0</v>
      </c>
      <c r="DZ159" s="11">
        <f t="shared" si="548"/>
        <v>0</v>
      </c>
      <c r="EA159" s="11">
        <f t="shared" si="548"/>
        <v>0</v>
      </c>
      <c r="EB159" s="11">
        <f t="shared" si="548"/>
        <v>0</v>
      </c>
      <c r="EC159" s="11">
        <f t="shared" si="548"/>
        <v>0</v>
      </c>
      <c r="ED159" s="11">
        <f t="shared" si="548"/>
        <v>0</v>
      </c>
      <c r="EE159" s="11">
        <f t="shared" si="548"/>
        <v>0</v>
      </c>
      <c r="EF159" s="11">
        <f t="shared" si="548"/>
        <v>0</v>
      </c>
      <c r="EG159" s="11">
        <f t="shared" si="548"/>
        <v>0</v>
      </c>
      <c r="EH159" s="11">
        <f t="shared" si="548"/>
        <v>0</v>
      </c>
      <c r="EI159" s="11">
        <f t="shared" si="548"/>
        <v>0</v>
      </c>
      <c r="EJ159" s="11">
        <f t="shared" si="548"/>
        <v>0</v>
      </c>
      <c r="EK159" s="11">
        <f t="shared" ref="EK159:FW159" si="549">EK101</f>
        <v>0</v>
      </c>
      <c r="EL159" s="11">
        <f t="shared" si="549"/>
        <v>0</v>
      </c>
      <c r="EM159" s="11">
        <f t="shared" si="549"/>
        <v>0</v>
      </c>
      <c r="EN159" s="11">
        <f t="shared" si="549"/>
        <v>0</v>
      </c>
      <c r="EO159" s="11">
        <f t="shared" si="549"/>
        <v>0</v>
      </c>
      <c r="EP159" s="11">
        <f t="shared" si="549"/>
        <v>0</v>
      </c>
      <c r="EQ159" s="11">
        <f t="shared" si="549"/>
        <v>0</v>
      </c>
      <c r="ER159" s="11">
        <f t="shared" si="549"/>
        <v>0</v>
      </c>
      <c r="ES159" s="11">
        <f t="shared" si="549"/>
        <v>0</v>
      </c>
      <c r="ET159" s="11">
        <f t="shared" si="549"/>
        <v>0</v>
      </c>
      <c r="EU159" s="11">
        <f t="shared" si="549"/>
        <v>0</v>
      </c>
      <c r="EV159" s="11">
        <f t="shared" si="549"/>
        <v>0</v>
      </c>
      <c r="EW159" s="11">
        <f t="shared" si="549"/>
        <v>0</v>
      </c>
      <c r="EX159" s="11">
        <f t="shared" si="549"/>
        <v>0</v>
      </c>
      <c r="EY159" s="11">
        <f t="shared" si="549"/>
        <v>0</v>
      </c>
      <c r="EZ159" s="11">
        <f t="shared" si="549"/>
        <v>0</v>
      </c>
      <c r="FA159" s="11">
        <f t="shared" si="549"/>
        <v>0</v>
      </c>
      <c r="FB159" s="11">
        <f t="shared" si="549"/>
        <v>0</v>
      </c>
      <c r="FC159" s="11">
        <f t="shared" si="549"/>
        <v>0</v>
      </c>
      <c r="FD159" s="11">
        <f t="shared" si="549"/>
        <v>0</v>
      </c>
      <c r="FE159" s="11">
        <f t="shared" si="549"/>
        <v>0</v>
      </c>
      <c r="FF159" s="11">
        <f t="shared" si="549"/>
        <v>0</v>
      </c>
      <c r="FG159" s="11">
        <f t="shared" si="549"/>
        <v>0</v>
      </c>
      <c r="FH159" s="11">
        <f t="shared" si="549"/>
        <v>0</v>
      </c>
      <c r="FI159" s="11">
        <f t="shared" si="549"/>
        <v>0</v>
      </c>
      <c r="FJ159" s="11">
        <f t="shared" si="549"/>
        <v>0</v>
      </c>
      <c r="FK159" s="11">
        <f t="shared" si="549"/>
        <v>0</v>
      </c>
      <c r="FL159" s="11">
        <f t="shared" si="549"/>
        <v>0</v>
      </c>
      <c r="FM159" s="11">
        <f t="shared" si="549"/>
        <v>0</v>
      </c>
      <c r="FN159" s="11">
        <f t="shared" si="549"/>
        <v>0</v>
      </c>
      <c r="FO159" s="11">
        <f t="shared" si="549"/>
        <v>0</v>
      </c>
      <c r="FP159" s="11">
        <f t="shared" si="549"/>
        <v>0</v>
      </c>
      <c r="FQ159" s="11">
        <f t="shared" si="549"/>
        <v>0</v>
      </c>
      <c r="FR159" s="11">
        <f t="shared" si="549"/>
        <v>0</v>
      </c>
      <c r="FS159" s="11">
        <f t="shared" si="549"/>
        <v>0</v>
      </c>
      <c r="FT159" s="11">
        <f t="shared" si="549"/>
        <v>0</v>
      </c>
      <c r="FU159" s="11">
        <f t="shared" si="549"/>
        <v>0</v>
      </c>
      <c r="FV159" s="11">
        <f t="shared" si="549"/>
        <v>0</v>
      </c>
      <c r="FW159" s="11">
        <f t="shared" si="549"/>
        <v>0</v>
      </c>
    </row>
    <row r="160" spans="1:179" ht="15" thickBot="1" x14ac:dyDescent="0.4">
      <c r="D160" s="25" t="s">
        <v>164</v>
      </c>
      <c r="E160" s="25"/>
      <c r="F160" s="25"/>
      <c r="G160" s="25"/>
      <c r="H160" s="25"/>
      <c r="I160" s="25"/>
      <c r="J160" s="25"/>
      <c r="K160" s="25"/>
      <c r="L160" s="26">
        <f>L158-L159</f>
        <v>0</v>
      </c>
      <c r="M160" s="26">
        <f t="shared" ref="M160:BX160" si="550">M158-M159</f>
        <v>0</v>
      </c>
      <c r="N160" s="26">
        <f t="shared" si="550"/>
        <v>0</v>
      </c>
      <c r="O160" s="26">
        <f t="shared" si="550"/>
        <v>0</v>
      </c>
      <c r="P160" s="26">
        <f t="shared" si="550"/>
        <v>0</v>
      </c>
      <c r="Q160" s="26">
        <f t="shared" si="550"/>
        <v>0</v>
      </c>
      <c r="R160" s="26">
        <f t="shared" si="550"/>
        <v>0</v>
      </c>
      <c r="S160" s="26">
        <f t="shared" si="550"/>
        <v>0</v>
      </c>
      <c r="T160" s="26">
        <f t="shared" si="550"/>
        <v>0</v>
      </c>
      <c r="U160" s="26">
        <f t="shared" si="550"/>
        <v>0</v>
      </c>
      <c r="V160" s="26">
        <f t="shared" si="550"/>
        <v>0</v>
      </c>
      <c r="W160" s="26">
        <f t="shared" si="550"/>
        <v>0</v>
      </c>
      <c r="X160" s="26">
        <f t="shared" si="550"/>
        <v>0</v>
      </c>
      <c r="Y160" s="26">
        <f t="shared" si="550"/>
        <v>0</v>
      </c>
      <c r="Z160" s="26">
        <f t="shared" si="550"/>
        <v>0</v>
      </c>
      <c r="AA160" s="26">
        <f t="shared" si="550"/>
        <v>0</v>
      </c>
      <c r="AB160" s="26">
        <f t="shared" si="550"/>
        <v>0</v>
      </c>
      <c r="AC160" s="26">
        <f t="shared" si="550"/>
        <v>0</v>
      </c>
      <c r="AD160" s="26">
        <f t="shared" si="550"/>
        <v>0</v>
      </c>
      <c r="AE160" s="26">
        <f t="shared" si="550"/>
        <v>0</v>
      </c>
      <c r="AF160" s="26">
        <f t="shared" si="550"/>
        <v>0</v>
      </c>
      <c r="AG160" s="26">
        <f t="shared" si="550"/>
        <v>0</v>
      </c>
      <c r="AH160" s="26">
        <f t="shared" si="550"/>
        <v>0</v>
      </c>
      <c r="AI160" s="26">
        <f t="shared" si="550"/>
        <v>0</v>
      </c>
      <c r="AJ160" s="26">
        <f t="shared" si="550"/>
        <v>0</v>
      </c>
      <c r="AK160" s="26">
        <f t="shared" si="550"/>
        <v>0</v>
      </c>
      <c r="AL160" s="26">
        <f t="shared" si="550"/>
        <v>0</v>
      </c>
      <c r="AM160" s="26">
        <f t="shared" si="550"/>
        <v>0</v>
      </c>
      <c r="AN160" s="26">
        <f t="shared" si="550"/>
        <v>0</v>
      </c>
      <c r="AO160" s="26">
        <f t="shared" si="550"/>
        <v>0</v>
      </c>
      <c r="AP160" s="26">
        <f t="shared" si="550"/>
        <v>0</v>
      </c>
      <c r="AQ160" s="26">
        <f t="shared" si="550"/>
        <v>0</v>
      </c>
      <c r="AR160" s="26">
        <f t="shared" si="550"/>
        <v>0</v>
      </c>
      <c r="AS160" s="26">
        <f t="shared" si="550"/>
        <v>0</v>
      </c>
      <c r="AT160" s="26">
        <f t="shared" si="550"/>
        <v>0</v>
      </c>
      <c r="AU160" s="26">
        <f t="shared" si="550"/>
        <v>0</v>
      </c>
      <c r="AV160" s="26">
        <f t="shared" si="550"/>
        <v>0</v>
      </c>
      <c r="AW160" s="26">
        <f t="shared" si="550"/>
        <v>0</v>
      </c>
      <c r="AX160" s="26">
        <f t="shared" si="550"/>
        <v>0</v>
      </c>
      <c r="AY160" s="26">
        <f t="shared" si="550"/>
        <v>0</v>
      </c>
      <c r="AZ160" s="26">
        <f t="shared" si="550"/>
        <v>0</v>
      </c>
      <c r="BA160" s="26">
        <f t="shared" si="550"/>
        <v>0</v>
      </c>
      <c r="BB160" s="26">
        <f t="shared" si="550"/>
        <v>0</v>
      </c>
      <c r="BC160" s="26">
        <f t="shared" si="550"/>
        <v>73837.66769831063</v>
      </c>
      <c r="BD160" s="26">
        <f t="shared" si="550"/>
        <v>74892.975739650574</v>
      </c>
      <c r="BE160" s="26">
        <f t="shared" si="550"/>
        <v>75954.285440586071</v>
      </c>
      <c r="BF160" s="26">
        <f t="shared" si="550"/>
        <v>77021.628278132179</v>
      </c>
      <c r="BG160" s="26">
        <f t="shared" si="550"/>
        <v>149888.59079759341</v>
      </c>
      <c r="BH160" s="26">
        <f t="shared" si="550"/>
        <v>151498.69811892911</v>
      </c>
      <c r="BI160" s="26">
        <f t="shared" si="550"/>
        <v>153117.97929296392</v>
      </c>
      <c r="BJ160" s="26">
        <f t="shared" si="550"/>
        <v>146067.44128852687</v>
      </c>
      <c r="BK160" s="26">
        <f t="shared" si="550"/>
        <v>220424.19355855818</v>
      </c>
      <c r="BL160" s="26">
        <f t="shared" si="550"/>
        <v>222850.21775817854</v>
      </c>
      <c r="BM160" s="26">
        <f t="shared" si="550"/>
        <v>225291.94102964149</v>
      </c>
      <c r="BN160" s="26">
        <f t="shared" si="550"/>
        <v>227749.45707560261</v>
      </c>
      <c r="BO160" s="26">
        <f t="shared" si="550"/>
        <v>303568.25965570274</v>
      </c>
      <c r="BP160" s="26">
        <f t="shared" si="550"/>
        <v>306669.25189683295</v>
      </c>
      <c r="BQ160" s="26">
        <f t="shared" si="550"/>
        <v>309790.29641451687</v>
      </c>
      <c r="BR160" s="26">
        <f t="shared" si="550"/>
        <v>312931.51285970036</v>
      </c>
      <c r="BS160" s="26">
        <f t="shared" si="550"/>
        <v>316093.02157352562</v>
      </c>
      <c r="BT160" s="26">
        <f t="shared" si="550"/>
        <v>319274.94359125313</v>
      </c>
      <c r="BU160" s="26">
        <f t="shared" si="550"/>
        <v>322477.40064620349</v>
      </c>
      <c r="BV160" s="26">
        <f t="shared" si="550"/>
        <v>325700.51517372217</v>
      </c>
      <c r="BW160" s="26">
        <f t="shared" si="550"/>
        <v>328944.41031516582</v>
      </c>
      <c r="BX160" s="26">
        <f t="shared" si="550"/>
        <v>332209.20992191276</v>
      </c>
      <c r="BY160" s="26">
        <f t="shared" ref="BY160:EJ160" si="551">BY158-BY159</f>
        <v>335495.03855939407</v>
      </c>
      <c r="BZ160" s="26">
        <f t="shared" si="551"/>
        <v>334584.82810330187</v>
      </c>
      <c r="CA160" s="26">
        <f t="shared" si="551"/>
        <v>338550.62486010871</v>
      </c>
      <c r="CB160" s="26">
        <f t="shared" si="551"/>
        <v>342546.54449414741</v>
      </c>
      <c r="CC160" s="26">
        <f t="shared" si="551"/>
        <v>346572.79594093689</v>
      </c>
      <c r="CD160" s="26">
        <f t="shared" si="551"/>
        <v>350629.58952374512</v>
      </c>
      <c r="CE160" s="26">
        <f t="shared" si="551"/>
        <v>354717.13696259726</v>
      </c>
      <c r="CF160" s="26">
        <f t="shared" si="551"/>
        <v>358835.65138334275</v>
      </c>
      <c r="CG160" s="26">
        <f t="shared" si="551"/>
        <v>362985.34732678154</v>
      </c>
      <c r="CH160" s="26">
        <f t="shared" si="551"/>
        <v>367166.44075784634</v>
      </c>
      <c r="CI160" s="26">
        <f t="shared" si="551"/>
        <v>371379.14907484595</v>
      </c>
      <c r="CJ160" s="26">
        <f t="shared" si="551"/>
        <v>375623.6911187669</v>
      </c>
      <c r="CK160" s="26">
        <f t="shared" si="551"/>
        <v>379900.28718263458</v>
      </c>
      <c r="CL160" s="26">
        <f t="shared" si="551"/>
        <v>384209.15902093478</v>
      </c>
      <c r="CM160" s="26">
        <f t="shared" si="551"/>
        <v>388550.52985909523</v>
      </c>
      <c r="CN160" s="26">
        <f t="shared" si="551"/>
        <v>392924.6244030284</v>
      </c>
      <c r="CO160" s="26">
        <f t="shared" si="551"/>
        <v>395057.8392275449</v>
      </c>
      <c r="CP160" s="26">
        <f t="shared" si="551"/>
        <v>396825.33588791365</v>
      </c>
      <c r="CQ160" s="26">
        <f t="shared" si="551"/>
        <v>393419.8138923198</v>
      </c>
      <c r="CR160" s="26">
        <f t="shared" si="551"/>
        <v>394775.40481842292</v>
      </c>
      <c r="CS160" s="26">
        <f t="shared" si="551"/>
        <v>396135.05523195973</v>
      </c>
      <c r="CT160" s="26">
        <f t="shared" si="551"/>
        <v>397498.77335311659</v>
      </c>
      <c r="CU160" s="26">
        <f t="shared" si="551"/>
        <v>398866.56738956273</v>
      </c>
      <c r="CV160" s="26">
        <f t="shared" si="551"/>
        <v>400238.44553615246</v>
      </c>
      <c r="CW160" s="26">
        <f t="shared" si="551"/>
        <v>401614.41597462073</v>
      </c>
      <c r="CX160" s="26">
        <f t="shared" si="551"/>
        <v>402994.48687327746</v>
      </c>
      <c r="CY160" s="26">
        <f t="shared" si="551"/>
        <v>404378.66638670006</v>
      </c>
      <c r="CZ160" s="26">
        <f t="shared" si="551"/>
        <v>405766.9626554217</v>
      </c>
      <c r="DA160" s="26">
        <f t="shared" si="551"/>
        <v>407159.38380561938</v>
      </c>
      <c r="DB160" s="26">
        <f t="shared" si="551"/>
        <v>408555.93794879725</v>
      </c>
      <c r="DC160" s="26">
        <f t="shared" si="551"/>
        <v>409956.63318146783</v>
      </c>
      <c r="DD160" s="26">
        <f t="shared" si="551"/>
        <v>411361.4775848299</v>
      </c>
      <c r="DE160" s="26">
        <f t="shared" si="551"/>
        <v>412770.4792244453</v>
      </c>
      <c r="DF160" s="26">
        <f t="shared" si="551"/>
        <v>413752.38845126389</v>
      </c>
      <c r="DG160" s="26">
        <f t="shared" si="551"/>
        <v>414733.97809837607</v>
      </c>
      <c r="DH160" s="26">
        <f t="shared" si="551"/>
        <v>415715.22105063091</v>
      </c>
      <c r="DI160" s="26">
        <f t="shared" si="551"/>
        <v>416696.08993154916</v>
      </c>
      <c r="DJ160" s="26">
        <f t="shared" si="551"/>
        <v>417676.55710138881</v>
      </c>
      <c r="DK160" s="26">
        <f t="shared" si="551"/>
        <v>418656.59465520235</v>
      </c>
      <c r="DL160" s="26">
        <f t="shared" si="551"/>
        <v>419636.17442087719</v>
      </c>
      <c r="DM160" s="26">
        <f t="shared" si="551"/>
        <v>420615.26795716363</v>
      </c>
      <c r="DN160" s="26">
        <f t="shared" si="551"/>
        <v>421593.84655169211</v>
      </c>
      <c r="DO160" s="26">
        <f t="shared" si="551"/>
        <v>422571.88121897506</v>
      </c>
      <c r="DP160" s="26">
        <f t="shared" si="551"/>
        <v>423549.34269839711</v>
      </c>
      <c r="DQ160" s="26">
        <f t="shared" si="551"/>
        <v>424526.20145218988</v>
      </c>
      <c r="DR160" s="26">
        <f t="shared" si="551"/>
        <v>425502.42766339501</v>
      </c>
      <c r="DS160" s="26">
        <f t="shared" si="551"/>
        <v>426477.99123381544</v>
      </c>
      <c r="DT160" s="26">
        <f t="shared" si="551"/>
        <v>427452.86178194714</v>
      </c>
      <c r="DU160" s="26">
        <f t="shared" si="551"/>
        <v>428427.00864090619</v>
      </c>
      <c r="DV160" s="26">
        <f t="shared" si="551"/>
        <v>429400.4008563325</v>
      </c>
      <c r="DW160" s="26">
        <f t="shared" si="551"/>
        <v>430373.0071842866</v>
      </c>
      <c r="DX160" s="26">
        <f t="shared" si="551"/>
        <v>431344.79608913121</v>
      </c>
      <c r="DY160" s="26">
        <f t="shared" si="551"/>
        <v>432315.73574139626</v>
      </c>
      <c r="DZ160" s="26">
        <f t="shared" si="551"/>
        <v>433285.79401563184</v>
      </c>
      <c r="EA160" s="26">
        <f t="shared" si="551"/>
        <v>434254.9384882478</v>
      </c>
      <c r="EB160" s="26">
        <f t="shared" si="551"/>
        <v>435223.13643533643</v>
      </c>
      <c r="EC160" s="26">
        <f t="shared" si="551"/>
        <v>436190.35483048391</v>
      </c>
      <c r="ED160" s="26">
        <f t="shared" si="551"/>
        <v>437156.5603425646</v>
      </c>
      <c r="EE160" s="26">
        <f t="shared" si="551"/>
        <v>438121.71933352295</v>
      </c>
      <c r="EF160" s="26">
        <f t="shared" si="551"/>
        <v>439085.79785613902</v>
      </c>
      <c r="EG160" s="26">
        <f t="shared" si="551"/>
        <v>440048.76165178156</v>
      </c>
      <c r="EH160" s="26">
        <f t="shared" si="551"/>
        <v>441010.57614814414</v>
      </c>
      <c r="EI160" s="26">
        <f t="shared" si="551"/>
        <v>441971.20645696745</v>
      </c>
      <c r="EJ160" s="26">
        <f t="shared" si="551"/>
        <v>442930.61737174523</v>
      </c>
      <c r="EK160" s="26">
        <f t="shared" ref="EK160:FW160" si="552">EK158-EK159</f>
        <v>443888.77336541843</v>
      </c>
      <c r="EL160" s="26">
        <f t="shared" si="552"/>
        <v>444845.63858805149</v>
      </c>
      <c r="EM160" s="26">
        <f t="shared" si="552"/>
        <v>445801.17686449364</v>
      </c>
      <c r="EN160" s="26">
        <f t="shared" si="552"/>
        <v>446755.35169202444</v>
      </c>
      <c r="EO160" s="26">
        <f t="shared" si="552"/>
        <v>447708.12623798678</v>
      </c>
      <c r="EP160" s="26">
        <f t="shared" si="552"/>
        <v>448659.46333740075</v>
      </c>
      <c r="EQ160" s="26">
        <f t="shared" si="552"/>
        <v>449609.32549056376</v>
      </c>
      <c r="ER160" s="26">
        <f t="shared" si="552"/>
        <v>450557.67486063577</v>
      </c>
      <c r="ES160" s="26">
        <f t="shared" si="552"/>
        <v>451504.47327120474</v>
      </c>
      <c r="ET160" s="26">
        <f t="shared" si="552"/>
        <v>452449.68220384268</v>
      </c>
      <c r="EU160" s="26">
        <f t="shared" si="552"/>
        <v>453393.26279563829</v>
      </c>
      <c r="EV160" s="26">
        <f t="shared" si="552"/>
        <v>454335.17583672126</v>
      </c>
      <c r="EW160" s="26">
        <f t="shared" si="552"/>
        <v>455275.38176776114</v>
      </c>
      <c r="EX160" s="26">
        <f t="shared" si="552"/>
        <v>28969578.883018766</v>
      </c>
      <c r="EY160" s="26">
        <f t="shared" si="552"/>
        <v>0</v>
      </c>
      <c r="EZ160" s="26">
        <f t="shared" si="552"/>
        <v>0</v>
      </c>
      <c r="FA160" s="26">
        <f t="shared" si="552"/>
        <v>0</v>
      </c>
      <c r="FB160" s="26">
        <f t="shared" si="552"/>
        <v>0</v>
      </c>
      <c r="FC160" s="26">
        <f t="shared" si="552"/>
        <v>0</v>
      </c>
      <c r="FD160" s="26">
        <f t="shared" si="552"/>
        <v>0</v>
      </c>
      <c r="FE160" s="26">
        <f t="shared" si="552"/>
        <v>0</v>
      </c>
      <c r="FF160" s="26">
        <f t="shared" si="552"/>
        <v>0</v>
      </c>
      <c r="FG160" s="26">
        <f t="shared" si="552"/>
        <v>0</v>
      </c>
      <c r="FH160" s="26">
        <f t="shared" si="552"/>
        <v>0</v>
      </c>
      <c r="FI160" s="26">
        <f t="shared" si="552"/>
        <v>0</v>
      </c>
      <c r="FJ160" s="26">
        <f t="shared" si="552"/>
        <v>0</v>
      </c>
      <c r="FK160" s="26">
        <f t="shared" si="552"/>
        <v>0</v>
      </c>
      <c r="FL160" s="26">
        <f t="shared" si="552"/>
        <v>0</v>
      </c>
      <c r="FM160" s="26">
        <f t="shared" si="552"/>
        <v>0</v>
      </c>
      <c r="FN160" s="26">
        <f t="shared" si="552"/>
        <v>0</v>
      </c>
      <c r="FO160" s="26">
        <f t="shared" si="552"/>
        <v>0</v>
      </c>
      <c r="FP160" s="26">
        <f t="shared" si="552"/>
        <v>0</v>
      </c>
      <c r="FQ160" s="26">
        <f t="shared" si="552"/>
        <v>0</v>
      </c>
      <c r="FR160" s="26">
        <f t="shared" si="552"/>
        <v>0</v>
      </c>
      <c r="FS160" s="26">
        <f t="shared" si="552"/>
        <v>0</v>
      </c>
      <c r="FT160" s="26">
        <f t="shared" si="552"/>
        <v>0</v>
      </c>
      <c r="FU160" s="26">
        <f t="shared" si="552"/>
        <v>0</v>
      </c>
      <c r="FV160" s="26">
        <f t="shared" si="552"/>
        <v>0</v>
      </c>
      <c r="FW160" s="26">
        <f t="shared" si="552"/>
        <v>0</v>
      </c>
    </row>
    <row r="161" spans="1:179" x14ac:dyDescent="0.35">
      <c r="C161" s="5" t="s">
        <v>165</v>
      </c>
      <c r="L161" s="11">
        <f>MAX(MIN(L99-L159,L160),0)*L6</f>
        <v>0</v>
      </c>
      <c r="M161" s="11">
        <f>MAX(MIN(M99-M159,M160),0)*M6</f>
        <v>0</v>
      </c>
      <c r="N161" s="11">
        <f>MAX(MIN(N99-N159,N160),0)*N6</f>
        <v>0</v>
      </c>
      <c r="O161" s="11">
        <f>MAX(MIN(O99-O159,O160),0)*O6</f>
        <v>0</v>
      </c>
      <c r="P161" s="11">
        <f>MAX(MIN(P99-P159,P160),0)*P6</f>
        <v>0</v>
      </c>
      <c r="Q161" s="11">
        <f>MAX(MIN(Q99-Q159,Q160),0)*Q6</f>
        <v>0</v>
      </c>
      <c r="R161" s="11">
        <f>MAX(MIN(R99-R159,R160),0)*R6</f>
        <v>0</v>
      </c>
      <c r="S161" s="11">
        <f>MAX(MIN(S99-S159,S160),0)*S6</f>
        <v>0</v>
      </c>
      <c r="T161" s="11">
        <f>MAX(MIN(T99-T159,T160),0)*T6</f>
        <v>0</v>
      </c>
      <c r="U161" s="11">
        <f>MAX(MIN(U99-U159,U160),0)*U6</f>
        <v>0</v>
      </c>
      <c r="V161" s="11">
        <f>MAX(MIN(V99-V159,V160),0)*V6</f>
        <v>0</v>
      </c>
      <c r="W161" s="11">
        <f>MAX(MIN(W99-W159,W160),0)*W6</f>
        <v>0</v>
      </c>
      <c r="X161" s="11">
        <f>MAX(MIN(X99-X159,X160),0)*X6</f>
        <v>0</v>
      </c>
      <c r="Y161" s="11">
        <f>MAX(MIN(Y99-Y159,Y160),0)*Y6</f>
        <v>0</v>
      </c>
      <c r="Z161" s="11">
        <f>MAX(MIN(Z99-Z159,Z160),0)*Z6</f>
        <v>0</v>
      </c>
      <c r="AA161" s="11">
        <f>MAX(MIN(AA99-AA159,AA160),0)*AA6</f>
        <v>0</v>
      </c>
      <c r="AB161" s="11">
        <f>MAX(MIN(AB99-AB159,AB160),0)*AB6</f>
        <v>0</v>
      </c>
      <c r="AC161" s="11">
        <f>MAX(MIN(AC99-AC159,AC160),0)*AC6</f>
        <v>0</v>
      </c>
      <c r="AD161" s="11">
        <f>MAX(MIN(AD99-AD159,AD160),0)*AD6</f>
        <v>0</v>
      </c>
      <c r="AE161" s="11">
        <f>MAX(MIN(AE99-AE159,AE160),0)*AE6</f>
        <v>0</v>
      </c>
      <c r="AF161" s="11">
        <f>MAX(MIN(AF99-AF159,AF160),0)*AF6</f>
        <v>0</v>
      </c>
      <c r="AG161" s="11">
        <f>MAX(MIN(AG99-AG159,AG160),0)*AG6</f>
        <v>0</v>
      </c>
      <c r="AH161" s="11">
        <f>MAX(MIN(AH99-AH159,AH160),0)*AH6</f>
        <v>0</v>
      </c>
      <c r="AI161" s="11">
        <f>MAX(MIN(AI99-AI159,AI160),0)*AI6</f>
        <v>0</v>
      </c>
      <c r="AJ161" s="11">
        <f>MAX(MIN(AJ99-AJ159,AJ160),0)*AJ6</f>
        <v>0</v>
      </c>
      <c r="AK161" s="11">
        <f>MAX(MIN(AK99-AK159,AK160),0)*AK6</f>
        <v>0</v>
      </c>
      <c r="AL161" s="11">
        <f>MAX(MIN(AL99-AL159,AL160),0)*AL6</f>
        <v>0</v>
      </c>
      <c r="AM161" s="11">
        <f>MAX(MIN(AM99-AM159,AM160),0)*AM6</f>
        <v>0</v>
      </c>
      <c r="AN161" s="11">
        <f>MAX(MIN(AN99-AN159,AN160),0)*AN6</f>
        <v>0</v>
      </c>
      <c r="AO161" s="11">
        <f>MAX(MIN(AO99-AO159,AO160),0)*AO6</f>
        <v>0</v>
      </c>
      <c r="AP161" s="11">
        <f>MAX(MIN(AP99-AP159,AP160),0)*AP6</f>
        <v>0</v>
      </c>
      <c r="AQ161" s="11">
        <f>MAX(MIN(AQ99-AQ159,AQ160),0)*AQ6</f>
        <v>0</v>
      </c>
      <c r="AR161" s="11">
        <f>MAX(MIN(AR99-AR159,AR160),0)*AR6</f>
        <v>0</v>
      </c>
      <c r="AS161" s="11">
        <f>MAX(MIN(AS99-AS159,AS160),0)*AS6</f>
        <v>0</v>
      </c>
      <c r="AT161" s="11">
        <f>MAX(MIN(AT99-AT159,AT160),0)*AT6</f>
        <v>0</v>
      </c>
      <c r="AU161" s="11">
        <f>MAX(MIN(AU99-AU159,AU160),0)*AU6</f>
        <v>0</v>
      </c>
      <c r="AV161" s="11">
        <f>MAX(MIN(AV99-AV159,AV160),0)*AV6</f>
        <v>0</v>
      </c>
      <c r="AW161" s="11">
        <f>MAX(MIN(AW99-AW159,AW160),0)*AW6</f>
        <v>0</v>
      </c>
      <c r="AX161" s="11">
        <f>MAX(MIN(AX99-AX159,AX160),0)*AX6</f>
        <v>0</v>
      </c>
      <c r="AY161" s="11">
        <f>MAX(MIN(AY99-AY159,AY160),0)*AY6</f>
        <v>0</v>
      </c>
      <c r="AZ161" s="11">
        <f>MAX(MIN(AZ99-AZ159,AZ160),0)*AZ6</f>
        <v>0</v>
      </c>
      <c r="BA161" s="11">
        <f>MAX(MIN(BA99-BA159,BA160),0)*BA6</f>
        <v>0</v>
      </c>
      <c r="BB161" s="11">
        <f>MAX(MIN(BB99-BB159,BB160),0)*BB6</f>
        <v>0</v>
      </c>
      <c r="BC161" s="11">
        <f>MAX(MIN(BC99-BC159,BC160),0)*BC6</f>
        <v>0</v>
      </c>
      <c r="BD161" s="11">
        <f>MAX(MIN(BD99-BD159,BD160),0)*BD6</f>
        <v>0</v>
      </c>
      <c r="BE161" s="11">
        <f>MAX(MIN(BE99-BE159,BE160),0)*BE6</f>
        <v>0</v>
      </c>
      <c r="BF161" s="11">
        <f>MAX(MIN(BF99-BF159,BF160),0)*BF6</f>
        <v>0</v>
      </c>
      <c r="BG161" s="11">
        <f>MAX(MIN(BG99-BG159,BG160),0)*BG6</f>
        <v>0</v>
      </c>
      <c r="BH161" s="11">
        <f>MAX(MIN(BH99-BH159,BH160),0)*BH6</f>
        <v>0</v>
      </c>
      <c r="BI161" s="11">
        <f>MAX(MIN(BI99-BI159,BI160),0)*BI6</f>
        <v>0</v>
      </c>
      <c r="BJ161" s="11">
        <f>MAX(MIN(BJ99-BJ159,BJ160),0)*BJ6</f>
        <v>0</v>
      </c>
      <c r="BK161" s="11">
        <f>MAX(MIN(BK99-BK159,BK160),0)*BK6</f>
        <v>0</v>
      </c>
      <c r="BL161" s="11">
        <f>MAX(MIN(BL99-BL159,BL160),0)*BL6</f>
        <v>0</v>
      </c>
      <c r="BM161" s="11">
        <f>MAX(MIN(BM99-BM159,BM160),0)*BM6</f>
        <v>0</v>
      </c>
      <c r="BN161" s="11">
        <f>MAX(MIN(BN99-BN159,BN160),0)*BN6</f>
        <v>0</v>
      </c>
      <c r="BO161" s="11">
        <f>MAX(MIN(BO99-BO159,BO160),0)*BO6</f>
        <v>0</v>
      </c>
      <c r="BP161" s="11">
        <f>MAX(MIN(BP99-BP159,BP160),0)*BP6</f>
        <v>0</v>
      </c>
      <c r="BQ161" s="11">
        <f>MAX(MIN(BQ99-BQ159,BQ160),0)*BQ6</f>
        <v>0</v>
      </c>
      <c r="BR161" s="11">
        <f>MAX(MIN(BR99-BR159,BR160),0)*BR6</f>
        <v>0</v>
      </c>
      <c r="BS161" s="11">
        <f>MAX(MIN(BS99-BS159,BS160),0)*BS6</f>
        <v>0</v>
      </c>
      <c r="BT161" s="11">
        <f>MAX(MIN(BT99-BT159,BT160),0)*BT6</f>
        <v>0</v>
      </c>
      <c r="BU161" s="11">
        <f>MAX(MIN(BU99-BU159,BU160),0)*BU6</f>
        <v>0</v>
      </c>
      <c r="BV161" s="11">
        <f>MAX(MIN(BV99-BV159,BV160),0)*BV6</f>
        <v>0</v>
      </c>
      <c r="BW161" s="11">
        <f>MAX(MIN(BW99-BW159,BW160),0)*BW6</f>
        <v>0</v>
      </c>
      <c r="BX161" s="11">
        <f>MAX(MIN(BX99-BX159,BX160),0)*BX6</f>
        <v>0</v>
      </c>
      <c r="BY161" s="11">
        <f>MAX(MIN(BY99-BY159,BY160),0)*BY6</f>
        <v>0</v>
      </c>
      <c r="BZ161" s="11">
        <f>MAX(MIN(BZ99-BZ159,BZ160),0)*BZ6</f>
        <v>0</v>
      </c>
      <c r="CA161" s="11">
        <f>MAX(MIN(CA99-CA159,CA160),0)*CA6</f>
        <v>0</v>
      </c>
      <c r="CB161" s="11">
        <f>MAX(MIN(CB99-CB159,CB160),0)*CB6</f>
        <v>0</v>
      </c>
      <c r="CC161" s="11">
        <f>MAX(MIN(CC99-CC159,CC160),0)*CC6</f>
        <v>0</v>
      </c>
      <c r="CD161" s="11">
        <f>MAX(MIN(CD99-CD159,CD160),0)*CD6</f>
        <v>0</v>
      </c>
      <c r="CE161" s="11">
        <f>MAX(MIN(CE99-CE159,CE160),0)*CE6</f>
        <v>0</v>
      </c>
      <c r="CF161" s="11">
        <f>MAX(MIN(CF99-CF159,CF160),0)*CF6</f>
        <v>0</v>
      </c>
      <c r="CG161" s="11">
        <f>MAX(MIN(CG99-CG159,CG160),0)*CG6</f>
        <v>0</v>
      </c>
      <c r="CH161" s="11">
        <f>MAX(MIN(CH99-CH159,CH160),0)*CH6</f>
        <v>0</v>
      </c>
      <c r="CI161" s="11">
        <f>MAX(MIN(CI99-CI159,CI160),0)*CI6</f>
        <v>0</v>
      </c>
      <c r="CJ161" s="11">
        <f>MAX(MIN(CJ99-CJ159,CJ160),0)*CJ6</f>
        <v>0</v>
      </c>
      <c r="CK161" s="11">
        <f>MAX(MIN(CK99-CK159,CK160),0)*CK6</f>
        <v>0</v>
      </c>
      <c r="CL161" s="11">
        <f>MAX(MIN(CL99-CL159,CL160),0)*CL6</f>
        <v>0</v>
      </c>
      <c r="CM161" s="11">
        <f>MAX(MIN(CM99-CM159,CM160),0)*CM6</f>
        <v>0</v>
      </c>
      <c r="CN161" s="11">
        <f>MAX(MIN(CN99-CN159,CN160),0)*CN6</f>
        <v>0</v>
      </c>
      <c r="CO161" s="11">
        <f>MAX(MIN(CO99-CO159,CO160),0)*CO6</f>
        <v>0</v>
      </c>
      <c r="CP161" s="11">
        <f>MAX(MIN(CP99-CP159,CP160),0)*CP6</f>
        <v>0</v>
      </c>
      <c r="CQ161" s="11">
        <f>MAX(MIN(CQ99-CQ159,CQ160),0)*CQ6</f>
        <v>0</v>
      </c>
      <c r="CR161" s="11">
        <f>MAX(MIN(CR99-CR159,CR160),0)*CR6</f>
        <v>0</v>
      </c>
      <c r="CS161" s="11">
        <f>MAX(MIN(CS99-CS159,CS160),0)*CS6</f>
        <v>0</v>
      </c>
      <c r="CT161" s="11">
        <f>MAX(MIN(CT99-CT159,CT160),0)*CT6</f>
        <v>0</v>
      </c>
      <c r="CU161" s="11">
        <f>MAX(MIN(CU99-CU159,CU160),0)*CU6</f>
        <v>0</v>
      </c>
      <c r="CV161" s="11">
        <f>MAX(MIN(CV99-CV159,CV160),0)*CV6</f>
        <v>0</v>
      </c>
      <c r="CW161" s="11">
        <f>MAX(MIN(CW99-CW159,CW160),0)*CW6</f>
        <v>0</v>
      </c>
      <c r="CX161" s="11">
        <f>MAX(MIN(CX99-CX159,CX160),0)*CX6</f>
        <v>0</v>
      </c>
      <c r="CY161" s="11">
        <f>MAX(MIN(CY99-CY159,CY160),0)*CY6</f>
        <v>0</v>
      </c>
      <c r="CZ161" s="11">
        <f>MAX(MIN(CZ99-CZ159,CZ160),0)*CZ6</f>
        <v>0</v>
      </c>
      <c r="DA161" s="11">
        <f>MAX(MIN(DA99-DA159,DA160),0)*DA6</f>
        <v>0</v>
      </c>
      <c r="DB161" s="11">
        <f>MAX(MIN(DB99-DB159,DB160),0)*DB6</f>
        <v>0</v>
      </c>
      <c r="DC161" s="11">
        <f>MAX(MIN(DC99-DC159,DC160),0)*DC6</f>
        <v>0</v>
      </c>
      <c r="DD161" s="11">
        <f>MAX(MIN(DD99-DD159,DD160),0)*DD6</f>
        <v>0</v>
      </c>
      <c r="DE161" s="11">
        <f>MAX(MIN(DE99-DE159,DE160),0)*DE6</f>
        <v>0</v>
      </c>
      <c r="DF161" s="11">
        <f>MAX(MIN(DF99-DF159,DF160),0)*DF6</f>
        <v>0</v>
      </c>
      <c r="DG161" s="11">
        <f>MAX(MIN(DG99-DG159,DG160),0)*DG6</f>
        <v>0</v>
      </c>
      <c r="DH161" s="11">
        <f>MAX(MIN(DH99-DH159,DH160),0)*DH6</f>
        <v>0</v>
      </c>
      <c r="DI161" s="11">
        <f>MAX(MIN(DI99-DI159,DI160),0)*DI6</f>
        <v>0</v>
      </c>
      <c r="DJ161" s="11">
        <f>MAX(MIN(DJ99-DJ159,DJ160),0)*DJ6</f>
        <v>0</v>
      </c>
      <c r="DK161" s="11">
        <f>MAX(MIN(DK99-DK159,DK160),0)*DK6</f>
        <v>0</v>
      </c>
      <c r="DL161" s="11">
        <f>MAX(MIN(DL99-DL159,DL160),0)*DL6</f>
        <v>0</v>
      </c>
      <c r="DM161" s="11">
        <f>MAX(MIN(DM99-DM159,DM160),0)*DM6</f>
        <v>0</v>
      </c>
      <c r="DN161" s="11">
        <f>MAX(MIN(DN99-DN159,DN160),0)*DN6</f>
        <v>0</v>
      </c>
      <c r="DO161" s="11">
        <f>MAX(MIN(DO99-DO159,DO160),0)*DO6</f>
        <v>0</v>
      </c>
      <c r="DP161" s="11">
        <f>MAX(MIN(DP99-DP159,DP160),0)*DP6</f>
        <v>0</v>
      </c>
      <c r="DQ161" s="11">
        <f>MAX(MIN(DQ99-DQ159,DQ160),0)*DQ6</f>
        <v>0</v>
      </c>
      <c r="DR161" s="11">
        <f>MAX(MIN(DR99-DR159,DR160),0)*DR6</f>
        <v>0</v>
      </c>
      <c r="DS161" s="11">
        <f>MAX(MIN(DS99-DS159,DS160),0)*DS6</f>
        <v>0</v>
      </c>
      <c r="DT161" s="11">
        <f>MAX(MIN(DT99-DT159,DT160),0)*DT6</f>
        <v>0</v>
      </c>
      <c r="DU161" s="11">
        <f>MAX(MIN(DU99-DU159,DU160),0)*DU6</f>
        <v>0</v>
      </c>
      <c r="DV161" s="11">
        <f>MAX(MIN(DV99-DV159,DV160),0)*DV6</f>
        <v>0</v>
      </c>
      <c r="DW161" s="11">
        <f>MAX(MIN(DW99-DW159,DW160),0)*DW6</f>
        <v>0</v>
      </c>
      <c r="DX161" s="11">
        <f>MAX(MIN(DX99-DX159,DX160),0)*DX6</f>
        <v>0</v>
      </c>
      <c r="DY161" s="11">
        <f>MAX(MIN(DY99-DY159,DY160),0)*DY6</f>
        <v>0</v>
      </c>
      <c r="DZ161" s="11">
        <f>MAX(MIN(DZ99-DZ159,DZ160),0)*DZ6</f>
        <v>0</v>
      </c>
      <c r="EA161" s="11">
        <f>MAX(MIN(EA99-EA159,EA160),0)*EA6</f>
        <v>0</v>
      </c>
      <c r="EB161" s="11">
        <f>MAX(MIN(EB99-EB159,EB160),0)*EB6</f>
        <v>0</v>
      </c>
      <c r="EC161" s="11">
        <f>MAX(MIN(EC99-EC159,EC160),0)*EC6</f>
        <v>0</v>
      </c>
      <c r="ED161" s="11">
        <f>MAX(MIN(ED99-ED159,ED160),0)*ED6</f>
        <v>0</v>
      </c>
      <c r="EE161" s="11">
        <f>MAX(MIN(EE99-EE159,EE160),0)*EE6</f>
        <v>0</v>
      </c>
      <c r="EF161" s="11">
        <f>MAX(MIN(EF99-EF159,EF160),0)*EF6</f>
        <v>0</v>
      </c>
      <c r="EG161" s="11">
        <f>MAX(MIN(EG99-EG159,EG160),0)*EG6</f>
        <v>0</v>
      </c>
      <c r="EH161" s="11">
        <f>MAX(MIN(EH99-EH159,EH160),0)*EH6</f>
        <v>0</v>
      </c>
      <c r="EI161" s="11">
        <f>MAX(MIN(EI99-EI159,EI160),0)*EI6</f>
        <v>0</v>
      </c>
      <c r="EJ161" s="11">
        <f>MAX(MIN(EJ99-EJ159,EJ160),0)*EJ6</f>
        <v>0</v>
      </c>
      <c r="EK161" s="11">
        <f>MAX(MIN(EK99-EK159,EK160),0)*EK6</f>
        <v>0</v>
      </c>
      <c r="EL161" s="11">
        <f>MAX(MIN(EL99-EL159,EL160),0)*EL6</f>
        <v>0</v>
      </c>
      <c r="EM161" s="11">
        <f>MAX(MIN(EM99-EM159,EM160),0)*EM6</f>
        <v>0</v>
      </c>
      <c r="EN161" s="11">
        <f>MAX(MIN(EN99-EN159,EN160),0)*EN6</f>
        <v>0</v>
      </c>
      <c r="EO161" s="11">
        <f>MAX(MIN(EO99-EO159,EO160),0)*EO6</f>
        <v>0</v>
      </c>
      <c r="EP161" s="11">
        <f>MAX(MIN(EP99-EP159,EP160),0)*EP6</f>
        <v>0</v>
      </c>
      <c r="EQ161" s="11">
        <f>MAX(MIN(EQ99-EQ159,EQ160),0)*EQ6</f>
        <v>0</v>
      </c>
      <c r="ER161" s="11">
        <f>MAX(MIN(ER99-ER159,ER160),0)*ER6</f>
        <v>0</v>
      </c>
      <c r="ES161" s="11">
        <f>MAX(MIN(ES99-ES159,ES160),0)*ES6</f>
        <v>0</v>
      </c>
      <c r="ET161" s="11">
        <f>MAX(MIN(ET99-ET159,ET160),0)*ET6</f>
        <v>0</v>
      </c>
      <c r="EU161" s="11">
        <f>MAX(MIN(EU99-EU159,EU160),0)*EU6</f>
        <v>0</v>
      </c>
      <c r="EV161" s="11">
        <f>MAX(MIN(EV99-EV159,EV160),0)*EV6</f>
        <v>0</v>
      </c>
      <c r="EW161" s="11">
        <f>MAX(MIN(EW99-EW159,EW160),0)*EW6</f>
        <v>0</v>
      </c>
      <c r="EX161" s="11">
        <f>MAX(MIN(EX99-EX159,EX160),0)*EX6</f>
        <v>0</v>
      </c>
      <c r="EY161" s="11">
        <f>MAX(MIN(EY99-EY159,EY160),0)*EY6</f>
        <v>0</v>
      </c>
      <c r="EZ161" s="11">
        <f>MAX(MIN(EZ99-EZ159,EZ160),0)*EZ6</f>
        <v>0</v>
      </c>
      <c r="FA161" s="11">
        <f>MAX(MIN(FA99-FA159,FA160),0)*FA6</f>
        <v>0</v>
      </c>
      <c r="FB161" s="11">
        <f>MAX(MIN(FB99-FB159,FB160),0)*FB6</f>
        <v>0</v>
      </c>
      <c r="FC161" s="11">
        <f>MAX(MIN(FC99-FC159,FC160),0)*FC6</f>
        <v>0</v>
      </c>
      <c r="FD161" s="11">
        <f>MAX(MIN(FD99-FD159,FD160),0)*FD6</f>
        <v>0</v>
      </c>
      <c r="FE161" s="11">
        <f>MAX(MIN(FE99-FE159,FE160),0)*FE6</f>
        <v>0</v>
      </c>
      <c r="FF161" s="11">
        <f>MAX(MIN(FF99-FF159,FF160),0)*FF6</f>
        <v>0</v>
      </c>
      <c r="FG161" s="11">
        <f>MAX(MIN(FG99-FG159,FG160),0)*FG6</f>
        <v>0</v>
      </c>
      <c r="FH161" s="11">
        <f>MAX(MIN(FH99-FH159,FH160),0)*FH6</f>
        <v>0</v>
      </c>
      <c r="FI161" s="11">
        <f>MAX(MIN(FI99-FI159,FI160),0)*FI6</f>
        <v>0</v>
      </c>
      <c r="FJ161" s="11">
        <f>MAX(MIN(FJ99-FJ159,FJ160),0)*FJ6</f>
        <v>0</v>
      </c>
      <c r="FK161" s="11">
        <f>MAX(MIN(FK99-FK159,FK160),0)*FK6</f>
        <v>0</v>
      </c>
      <c r="FL161" s="11">
        <f>MAX(MIN(FL99-FL159,FL160),0)*FL6</f>
        <v>0</v>
      </c>
      <c r="FM161" s="11">
        <f>MAX(MIN(FM99-FM159,FM160),0)*FM6</f>
        <v>0</v>
      </c>
      <c r="FN161" s="11">
        <f>MAX(MIN(FN99-FN159,FN160),0)*FN6</f>
        <v>0</v>
      </c>
      <c r="FO161" s="11">
        <f>MAX(MIN(FO99-FO159,FO160),0)*FO6</f>
        <v>0</v>
      </c>
      <c r="FP161" s="11">
        <f>MAX(MIN(FP99-FP159,FP160),0)*FP6</f>
        <v>0</v>
      </c>
      <c r="FQ161" s="11">
        <f>MAX(MIN(FQ99-FQ159,FQ160),0)*FQ6</f>
        <v>0</v>
      </c>
      <c r="FR161" s="11">
        <f>MAX(MIN(FR99-FR159,FR160),0)*FR6</f>
        <v>0</v>
      </c>
      <c r="FS161" s="11">
        <f>MAX(MIN(FS99-FS159,FS160),0)*FS6</f>
        <v>0</v>
      </c>
      <c r="FT161" s="11">
        <f>MAX(MIN(FT99-FT159,FT160),0)*FT6</f>
        <v>0</v>
      </c>
      <c r="FU161" s="11">
        <f>MAX(MIN(FU99-FU159,FU160),0)*FU6</f>
        <v>0</v>
      </c>
      <c r="FV161" s="11">
        <f>MAX(MIN(FV99-FV159,FV160),0)*FV6</f>
        <v>0</v>
      </c>
      <c r="FW161" s="11">
        <f>MAX(MIN(FW99-FW159,FW160),0)*FW6</f>
        <v>0</v>
      </c>
    </row>
    <row r="162" spans="1:179" ht="15" thickBot="1" x14ac:dyDescent="0.4">
      <c r="D162" s="25" t="s">
        <v>166</v>
      </c>
      <c r="E162" s="25"/>
      <c r="F162" s="25"/>
      <c r="G162" s="25"/>
      <c r="H162" s="25"/>
      <c r="I162" s="25"/>
      <c r="J162" s="25"/>
      <c r="K162" s="25"/>
      <c r="L162" s="26">
        <f>L160-L161</f>
        <v>0</v>
      </c>
      <c r="M162" s="26">
        <f t="shared" ref="M162:BX162" si="553">M160-M161</f>
        <v>0</v>
      </c>
      <c r="N162" s="26">
        <f t="shared" si="553"/>
        <v>0</v>
      </c>
      <c r="O162" s="26">
        <f t="shared" si="553"/>
        <v>0</v>
      </c>
      <c r="P162" s="26">
        <f t="shared" si="553"/>
        <v>0</v>
      </c>
      <c r="Q162" s="26">
        <f t="shared" si="553"/>
        <v>0</v>
      </c>
      <c r="R162" s="26">
        <f t="shared" si="553"/>
        <v>0</v>
      </c>
      <c r="S162" s="26">
        <f t="shared" si="553"/>
        <v>0</v>
      </c>
      <c r="T162" s="26">
        <f t="shared" si="553"/>
        <v>0</v>
      </c>
      <c r="U162" s="26">
        <f t="shared" si="553"/>
        <v>0</v>
      </c>
      <c r="V162" s="26">
        <f t="shared" si="553"/>
        <v>0</v>
      </c>
      <c r="W162" s="26">
        <f t="shared" si="553"/>
        <v>0</v>
      </c>
      <c r="X162" s="26">
        <f t="shared" si="553"/>
        <v>0</v>
      </c>
      <c r="Y162" s="26">
        <f t="shared" si="553"/>
        <v>0</v>
      </c>
      <c r="Z162" s="26">
        <f t="shared" si="553"/>
        <v>0</v>
      </c>
      <c r="AA162" s="26">
        <f t="shared" si="553"/>
        <v>0</v>
      </c>
      <c r="AB162" s="26">
        <f t="shared" si="553"/>
        <v>0</v>
      </c>
      <c r="AC162" s="26">
        <f t="shared" si="553"/>
        <v>0</v>
      </c>
      <c r="AD162" s="26">
        <f t="shared" si="553"/>
        <v>0</v>
      </c>
      <c r="AE162" s="26">
        <f t="shared" si="553"/>
        <v>0</v>
      </c>
      <c r="AF162" s="26">
        <f t="shared" si="553"/>
        <v>0</v>
      </c>
      <c r="AG162" s="26">
        <f t="shared" si="553"/>
        <v>0</v>
      </c>
      <c r="AH162" s="26">
        <f t="shared" si="553"/>
        <v>0</v>
      </c>
      <c r="AI162" s="26">
        <f t="shared" si="553"/>
        <v>0</v>
      </c>
      <c r="AJ162" s="26">
        <f t="shared" si="553"/>
        <v>0</v>
      </c>
      <c r="AK162" s="26">
        <f t="shared" si="553"/>
        <v>0</v>
      </c>
      <c r="AL162" s="26">
        <f t="shared" si="553"/>
        <v>0</v>
      </c>
      <c r="AM162" s="26">
        <f t="shared" si="553"/>
        <v>0</v>
      </c>
      <c r="AN162" s="26">
        <f t="shared" si="553"/>
        <v>0</v>
      </c>
      <c r="AO162" s="26">
        <f t="shared" si="553"/>
        <v>0</v>
      </c>
      <c r="AP162" s="26">
        <f t="shared" si="553"/>
        <v>0</v>
      </c>
      <c r="AQ162" s="26">
        <f t="shared" si="553"/>
        <v>0</v>
      </c>
      <c r="AR162" s="26">
        <f t="shared" si="553"/>
        <v>0</v>
      </c>
      <c r="AS162" s="26">
        <f t="shared" si="553"/>
        <v>0</v>
      </c>
      <c r="AT162" s="26">
        <f t="shared" si="553"/>
        <v>0</v>
      </c>
      <c r="AU162" s="26">
        <f t="shared" si="553"/>
        <v>0</v>
      </c>
      <c r="AV162" s="26">
        <f t="shared" si="553"/>
        <v>0</v>
      </c>
      <c r="AW162" s="26">
        <f t="shared" si="553"/>
        <v>0</v>
      </c>
      <c r="AX162" s="26">
        <f t="shared" si="553"/>
        <v>0</v>
      </c>
      <c r="AY162" s="26">
        <f t="shared" si="553"/>
        <v>0</v>
      </c>
      <c r="AZ162" s="26">
        <f t="shared" si="553"/>
        <v>0</v>
      </c>
      <c r="BA162" s="26">
        <f t="shared" si="553"/>
        <v>0</v>
      </c>
      <c r="BB162" s="26">
        <f t="shared" si="553"/>
        <v>0</v>
      </c>
      <c r="BC162" s="26">
        <f t="shared" si="553"/>
        <v>73837.66769831063</v>
      </c>
      <c r="BD162" s="26">
        <f t="shared" si="553"/>
        <v>74892.975739650574</v>
      </c>
      <c r="BE162" s="26">
        <f t="shared" si="553"/>
        <v>75954.285440586071</v>
      </c>
      <c r="BF162" s="26">
        <f t="shared" si="553"/>
        <v>77021.628278132179</v>
      </c>
      <c r="BG162" s="26">
        <f t="shared" si="553"/>
        <v>149888.59079759341</v>
      </c>
      <c r="BH162" s="26">
        <f t="shared" si="553"/>
        <v>151498.69811892911</v>
      </c>
      <c r="BI162" s="26">
        <f t="shared" si="553"/>
        <v>153117.97929296392</v>
      </c>
      <c r="BJ162" s="26">
        <f t="shared" si="553"/>
        <v>146067.44128852687</v>
      </c>
      <c r="BK162" s="26">
        <f t="shared" si="553"/>
        <v>220424.19355855818</v>
      </c>
      <c r="BL162" s="26">
        <f t="shared" si="553"/>
        <v>222850.21775817854</v>
      </c>
      <c r="BM162" s="26">
        <f t="shared" si="553"/>
        <v>225291.94102964149</v>
      </c>
      <c r="BN162" s="26">
        <f t="shared" si="553"/>
        <v>227749.45707560261</v>
      </c>
      <c r="BO162" s="26">
        <f t="shared" si="553"/>
        <v>303568.25965570274</v>
      </c>
      <c r="BP162" s="26">
        <f t="shared" si="553"/>
        <v>306669.25189683295</v>
      </c>
      <c r="BQ162" s="26">
        <f t="shared" si="553"/>
        <v>309790.29641451687</v>
      </c>
      <c r="BR162" s="26">
        <f t="shared" si="553"/>
        <v>312931.51285970036</v>
      </c>
      <c r="BS162" s="26">
        <f t="shared" si="553"/>
        <v>316093.02157352562</v>
      </c>
      <c r="BT162" s="26">
        <f t="shared" si="553"/>
        <v>319274.94359125313</v>
      </c>
      <c r="BU162" s="26">
        <f t="shared" si="553"/>
        <v>322477.40064620349</v>
      </c>
      <c r="BV162" s="26">
        <f t="shared" si="553"/>
        <v>325700.51517372217</v>
      </c>
      <c r="BW162" s="26">
        <f t="shared" si="553"/>
        <v>328944.41031516582</v>
      </c>
      <c r="BX162" s="26">
        <f t="shared" si="553"/>
        <v>332209.20992191276</v>
      </c>
      <c r="BY162" s="26">
        <f t="shared" ref="BY162:EJ162" si="554">BY160-BY161</f>
        <v>335495.03855939407</v>
      </c>
      <c r="BZ162" s="26">
        <f t="shared" si="554"/>
        <v>334584.82810330187</v>
      </c>
      <c r="CA162" s="26">
        <f t="shared" si="554"/>
        <v>338550.62486010871</v>
      </c>
      <c r="CB162" s="26">
        <f t="shared" si="554"/>
        <v>342546.54449414741</v>
      </c>
      <c r="CC162" s="26">
        <f t="shared" si="554"/>
        <v>346572.79594093689</v>
      </c>
      <c r="CD162" s="26">
        <f t="shared" si="554"/>
        <v>350629.58952374512</v>
      </c>
      <c r="CE162" s="26">
        <f t="shared" si="554"/>
        <v>354717.13696259726</v>
      </c>
      <c r="CF162" s="26">
        <f t="shared" si="554"/>
        <v>358835.65138334275</v>
      </c>
      <c r="CG162" s="26">
        <f t="shared" si="554"/>
        <v>362985.34732678154</v>
      </c>
      <c r="CH162" s="26">
        <f t="shared" si="554"/>
        <v>367166.44075784634</v>
      </c>
      <c r="CI162" s="26">
        <f t="shared" si="554"/>
        <v>371379.14907484595</v>
      </c>
      <c r="CJ162" s="26">
        <f t="shared" si="554"/>
        <v>375623.6911187669</v>
      </c>
      <c r="CK162" s="26">
        <f t="shared" si="554"/>
        <v>379900.28718263458</v>
      </c>
      <c r="CL162" s="26">
        <f t="shared" si="554"/>
        <v>384209.15902093478</v>
      </c>
      <c r="CM162" s="26">
        <f t="shared" si="554"/>
        <v>388550.52985909523</v>
      </c>
      <c r="CN162" s="26">
        <f t="shared" si="554"/>
        <v>392924.6244030284</v>
      </c>
      <c r="CO162" s="26">
        <f t="shared" si="554"/>
        <v>395057.8392275449</v>
      </c>
      <c r="CP162" s="26">
        <f t="shared" si="554"/>
        <v>396825.33588791365</v>
      </c>
      <c r="CQ162" s="26">
        <f t="shared" si="554"/>
        <v>393419.8138923198</v>
      </c>
      <c r="CR162" s="26">
        <f t="shared" si="554"/>
        <v>394775.40481842292</v>
      </c>
      <c r="CS162" s="26">
        <f t="shared" si="554"/>
        <v>396135.05523195973</v>
      </c>
      <c r="CT162" s="26">
        <f t="shared" si="554"/>
        <v>397498.77335311659</v>
      </c>
      <c r="CU162" s="26">
        <f t="shared" si="554"/>
        <v>398866.56738956273</v>
      </c>
      <c r="CV162" s="26">
        <f t="shared" si="554"/>
        <v>400238.44553615246</v>
      </c>
      <c r="CW162" s="26">
        <f t="shared" si="554"/>
        <v>401614.41597462073</v>
      </c>
      <c r="CX162" s="26">
        <f t="shared" si="554"/>
        <v>402994.48687327746</v>
      </c>
      <c r="CY162" s="26">
        <f t="shared" si="554"/>
        <v>404378.66638670006</v>
      </c>
      <c r="CZ162" s="26">
        <f t="shared" si="554"/>
        <v>405766.9626554217</v>
      </c>
      <c r="DA162" s="26">
        <f t="shared" si="554"/>
        <v>407159.38380561938</v>
      </c>
      <c r="DB162" s="26">
        <f t="shared" si="554"/>
        <v>408555.93794879725</v>
      </c>
      <c r="DC162" s="26">
        <f t="shared" si="554"/>
        <v>409956.63318146783</v>
      </c>
      <c r="DD162" s="26">
        <f t="shared" si="554"/>
        <v>411361.4775848299</v>
      </c>
      <c r="DE162" s="26">
        <f t="shared" si="554"/>
        <v>412770.4792244453</v>
      </c>
      <c r="DF162" s="26">
        <f t="shared" si="554"/>
        <v>413752.38845126389</v>
      </c>
      <c r="DG162" s="26">
        <f t="shared" si="554"/>
        <v>414733.97809837607</v>
      </c>
      <c r="DH162" s="26">
        <f t="shared" si="554"/>
        <v>415715.22105063091</v>
      </c>
      <c r="DI162" s="26">
        <f t="shared" si="554"/>
        <v>416696.08993154916</v>
      </c>
      <c r="DJ162" s="26">
        <f t="shared" si="554"/>
        <v>417676.55710138881</v>
      </c>
      <c r="DK162" s="26">
        <f t="shared" si="554"/>
        <v>418656.59465520235</v>
      </c>
      <c r="DL162" s="26">
        <f t="shared" si="554"/>
        <v>419636.17442087719</v>
      </c>
      <c r="DM162" s="26">
        <f t="shared" si="554"/>
        <v>420615.26795716363</v>
      </c>
      <c r="DN162" s="26">
        <f t="shared" si="554"/>
        <v>421593.84655169211</v>
      </c>
      <c r="DO162" s="26">
        <f t="shared" si="554"/>
        <v>422571.88121897506</v>
      </c>
      <c r="DP162" s="26">
        <f t="shared" si="554"/>
        <v>423549.34269839711</v>
      </c>
      <c r="DQ162" s="26">
        <f t="shared" si="554"/>
        <v>424526.20145218988</v>
      </c>
      <c r="DR162" s="26">
        <f t="shared" si="554"/>
        <v>425502.42766339501</v>
      </c>
      <c r="DS162" s="26">
        <f t="shared" si="554"/>
        <v>426477.99123381544</v>
      </c>
      <c r="DT162" s="26">
        <f t="shared" si="554"/>
        <v>427452.86178194714</v>
      </c>
      <c r="DU162" s="26">
        <f t="shared" si="554"/>
        <v>428427.00864090619</v>
      </c>
      <c r="DV162" s="26">
        <f t="shared" si="554"/>
        <v>429400.4008563325</v>
      </c>
      <c r="DW162" s="26">
        <f t="shared" si="554"/>
        <v>430373.0071842866</v>
      </c>
      <c r="DX162" s="26">
        <f t="shared" si="554"/>
        <v>431344.79608913121</v>
      </c>
      <c r="DY162" s="26">
        <f t="shared" si="554"/>
        <v>432315.73574139626</v>
      </c>
      <c r="DZ162" s="26">
        <f t="shared" si="554"/>
        <v>433285.79401563184</v>
      </c>
      <c r="EA162" s="26">
        <f t="shared" si="554"/>
        <v>434254.9384882478</v>
      </c>
      <c r="EB162" s="26">
        <f t="shared" si="554"/>
        <v>435223.13643533643</v>
      </c>
      <c r="EC162" s="26">
        <f t="shared" si="554"/>
        <v>436190.35483048391</v>
      </c>
      <c r="ED162" s="26">
        <f t="shared" si="554"/>
        <v>437156.5603425646</v>
      </c>
      <c r="EE162" s="26">
        <f t="shared" si="554"/>
        <v>438121.71933352295</v>
      </c>
      <c r="EF162" s="26">
        <f t="shared" si="554"/>
        <v>439085.79785613902</v>
      </c>
      <c r="EG162" s="26">
        <f t="shared" si="554"/>
        <v>440048.76165178156</v>
      </c>
      <c r="EH162" s="26">
        <f t="shared" si="554"/>
        <v>441010.57614814414</v>
      </c>
      <c r="EI162" s="26">
        <f t="shared" si="554"/>
        <v>441971.20645696745</v>
      </c>
      <c r="EJ162" s="26">
        <f t="shared" si="554"/>
        <v>442930.61737174523</v>
      </c>
      <c r="EK162" s="26">
        <f t="shared" ref="EK162:FW162" si="555">EK160-EK161</f>
        <v>443888.77336541843</v>
      </c>
      <c r="EL162" s="26">
        <f t="shared" si="555"/>
        <v>444845.63858805149</v>
      </c>
      <c r="EM162" s="26">
        <f t="shared" si="555"/>
        <v>445801.17686449364</v>
      </c>
      <c r="EN162" s="26">
        <f t="shared" si="555"/>
        <v>446755.35169202444</v>
      </c>
      <c r="EO162" s="26">
        <f t="shared" si="555"/>
        <v>447708.12623798678</v>
      </c>
      <c r="EP162" s="26">
        <f t="shared" si="555"/>
        <v>448659.46333740075</v>
      </c>
      <c r="EQ162" s="26">
        <f t="shared" si="555"/>
        <v>449609.32549056376</v>
      </c>
      <c r="ER162" s="26">
        <f t="shared" si="555"/>
        <v>450557.67486063577</v>
      </c>
      <c r="ES162" s="26">
        <f t="shared" si="555"/>
        <v>451504.47327120474</v>
      </c>
      <c r="ET162" s="26">
        <f t="shared" si="555"/>
        <v>452449.68220384268</v>
      </c>
      <c r="EU162" s="26">
        <f t="shared" si="555"/>
        <v>453393.26279563829</v>
      </c>
      <c r="EV162" s="26">
        <f t="shared" si="555"/>
        <v>454335.17583672126</v>
      </c>
      <c r="EW162" s="26">
        <f t="shared" si="555"/>
        <v>455275.38176776114</v>
      </c>
      <c r="EX162" s="26">
        <f t="shared" si="555"/>
        <v>28969578.883018766</v>
      </c>
      <c r="EY162" s="26">
        <f t="shared" si="555"/>
        <v>0</v>
      </c>
      <c r="EZ162" s="26">
        <f t="shared" si="555"/>
        <v>0</v>
      </c>
      <c r="FA162" s="26">
        <f t="shared" si="555"/>
        <v>0</v>
      </c>
      <c r="FB162" s="26">
        <f t="shared" si="555"/>
        <v>0</v>
      </c>
      <c r="FC162" s="26">
        <f t="shared" si="555"/>
        <v>0</v>
      </c>
      <c r="FD162" s="26">
        <f t="shared" si="555"/>
        <v>0</v>
      </c>
      <c r="FE162" s="26">
        <f t="shared" si="555"/>
        <v>0</v>
      </c>
      <c r="FF162" s="26">
        <f t="shared" si="555"/>
        <v>0</v>
      </c>
      <c r="FG162" s="26">
        <f t="shared" si="555"/>
        <v>0</v>
      </c>
      <c r="FH162" s="26">
        <f t="shared" si="555"/>
        <v>0</v>
      </c>
      <c r="FI162" s="26">
        <f t="shared" si="555"/>
        <v>0</v>
      </c>
      <c r="FJ162" s="26">
        <f t="shared" si="555"/>
        <v>0</v>
      </c>
      <c r="FK162" s="26">
        <f t="shared" si="555"/>
        <v>0</v>
      </c>
      <c r="FL162" s="26">
        <f t="shared" si="555"/>
        <v>0</v>
      </c>
      <c r="FM162" s="26">
        <f t="shared" si="555"/>
        <v>0</v>
      </c>
      <c r="FN162" s="26">
        <f t="shared" si="555"/>
        <v>0</v>
      </c>
      <c r="FO162" s="26">
        <f t="shared" si="555"/>
        <v>0</v>
      </c>
      <c r="FP162" s="26">
        <f t="shared" si="555"/>
        <v>0</v>
      </c>
      <c r="FQ162" s="26">
        <f t="shared" si="555"/>
        <v>0</v>
      </c>
      <c r="FR162" s="26">
        <f t="shared" si="555"/>
        <v>0</v>
      </c>
      <c r="FS162" s="26">
        <f t="shared" si="555"/>
        <v>0</v>
      </c>
      <c r="FT162" s="26">
        <f t="shared" si="555"/>
        <v>0</v>
      </c>
      <c r="FU162" s="26">
        <f t="shared" si="555"/>
        <v>0</v>
      </c>
      <c r="FV162" s="26">
        <f t="shared" si="555"/>
        <v>0</v>
      </c>
      <c r="FW162" s="26">
        <f t="shared" si="555"/>
        <v>0</v>
      </c>
    </row>
    <row r="163" spans="1:179" x14ac:dyDescent="0.35">
      <c r="C163" s="5" t="s">
        <v>167</v>
      </c>
      <c r="H163" s="31">
        <f>Assumptions!G57</f>
        <v>0.7</v>
      </c>
      <c r="L163" s="11">
        <f>MIN(L162*$H$163,L113)</f>
        <v>0</v>
      </c>
      <c r="M163" s="11">
        <f t="shared" ref="M163:BX163" si="556">MIN(M162*$H$163,M113)</f>
        <v>0</v>
      </c>
      <c r="N163" s="11">
        <f t="shared" si="556"/>
        <v>0</v>
      </c>
      <c r="O163" s="11">
        <f t="shared" si="556"/>
        <v>0</v>
      </c>
      <c r="P163" s="11">
        <f t="shared" si="556"/>
        <v>0</v>
      </c>
      <c r="Q163" s="11">
        <f t="shared" si="556"/>
        <v>0</v>
      </c>
      <c r="R163" s="11">
        <f t="shared" si="556"/>
        <v>0</v>
      </c>
      <c r="S163" s="11">
        <f t="shared" si="556"/>
        <v>0</v>
      </c>
      <c r="T163" s="11">
        <f t="shared" si="556"/>
        <v>0</v>
      </c>
      <c r="U163" s="11">
        <f t="shared" si="556"/>
        <v>0</v>
      </c>
      <c r="V163" s="11">
        <f t="shared" si="556"/>
        <v>0</v>
      </c>
      <c r="W163" s="11">
        <f t="shared" si="556"/>
        <v>0</v>
      </c>
      <c r="X163" s="11">
        <f t="shared" si="556"/>
        <v>0</v>
      </c>
      <c r="Y163" s="11">
        <f t="shared" si="556"/>
        <v>0</v>
      </c>
      <c r="Z163" s="11">
        <f t="shared" si="556"/>
        <v>0</v>
      </c>
      <c r="AA163" s="11">
        <f t="shared" si="556"/>
        <v>0</v>
      </c>
      <c r="AB163" s="11">
        <f t="shared" si="556"/>
        <v>0</v>
      </c>
      <c r="AC163" s="11">
        <f t="shared" si="556"/>
        <v>0</v>
      </c>
      <c r="AD163" s="11">
        <f t="shared" si="556"/>
        <v>0</v>
      </c>
      <c r="AE163" s="11">
        <f t="shared" si="556"/>
        <v>0</v>
      </c>
      <c r="AF163" s="11">
        <f t="shared" si="556"/>
        <v>0</v>
      </c>
      <c r="AG163" s="11">
        <f t="shared" si="556"/>
        <v>0</v>
      </c>
      <c r="AH163" s="11">
        <f t="shared" si="556"/>
        <v>0</v>
      </c>
      <c r="AI163" s="11">
        <f t="shared" si="556"/>
        <v>0</v>
      </c>
      <c r="AJ163" s="11">
        <f t="shared" si="556"/>
        <v>0</v>
      </c>
      <c r="AK163" s="11">
        <f t="shared" si="556"/>
        <v>0</v>
      </c>
      <c r="AL163" s="11">
        <f t="shared" si="556"/>
        <v>0</v>
      </c>
      <c r="AM163" s="11">
        <f t="shared" si="556"/>
        <v>0</v>
      </c>
      <c r="AN163" s="11">
        <f t="shared" si="556"/>
        <v>0</v>
      </c>
      <c r="AO163" s="11">
        <f t="shared" si="556"/>
        <v>0</v>
      </c>
      <c r="AP163" s="11">
        <f t="shared" si="556"/>
        <v>0</v>
      </c>
      <c r="AQ163" s="11">
        <f t="shared" si="556"/>
        <v>0</v>
      </c>
      <c r="AR163" s="11">
        <f t="shared" si="556"/>
        <v>0</v>
      </c>
      <c r="AS163" s="11">
        <f t="shared" si="556"/>
        <v>0</v>
      </c>
      <c r="AT163" s="11">
        <f t="shared" si="556"/>
        <v>0</v>
      </c>
      <c r="AU163" s="11">
        <f t="shared" si="556"/>
        <v>0</v>
      </c>
      <c r="AV163" s="11">
        <f t="shared" si="556"/>
        <v>0</v>
      </c>
      <c r="AW163" s="11">
        <f t="shared" si="556"/>
        <v>0</v>
      </c>
      <c r="AX163" s="11">
        <f t="shared" si="556"/>
        <v>0</v>
      </c>
      <c r="AY163" s="11">
        <f t="shared" si="556"/>
        <v>0</v>
      </c>
      <c r="AZ163" s="11">
        <f t="shared" si="556"/>
        <v>0</v>
      </c>
      <c r="BA163" s="11">
        <f t="shared" si="556"/>
        <v>0</v>
      </c>
      <c r="BB163" s="11">
        <f t="shared" si="556"/>
        <v>0</v>
      </c>
      <c r="BC163" s="11">
        <f t="shared" si="556"/>
        <v>51686.367388817438</v>
      </c>
      <c r="BD163" s="11">
        <f t="shared" si="556"/>
        <v>52425.083017755402</v>
      </c>
      <c r="BE163" s="11">
        <f t="shared" si="556"/>
        <v>53167.999808410248</v>
      </c>
      <c r="BF163" s="11">
        <f t="shared" si="556"/>
        <v>53915.139794692521</v>
      </c>
      <c r="BG163" s="11">
        <f t="shared" si="556"/>
        <v>104922.01355831538</v>
      </c>
      <c r="BH163" s="11">
        <f t="shared" si="556"/>
        <v>106049.08868325037</v>
      </c>
      <c r="BI163" s="11">
        <f t="shared" si="556"/>
        <v>107182.58550507473</v>
      </c>
      <c r="BJ163" s="11">
        <f t="shared" si="556"/>
        <v>102247.2089019688</v>
      </c>
      <c r="BK163" s="11">
        <f t="shared" si="556"/>
        <v>154296.93549099073</v>
      </c>
      <c r="BL163" s="11">
        <f t="shared" si="556"/>
        <v>155995.15243072496</v>
      </c>
      <c r="BM163" s="11">
        <f t="shared" si="556"/>
        <v>157704.35872074903</v>
      </c>
      <c r="BN163" s="11">
        <f t="shared" si="556"/>
        <v>159424.61995292181</v>
      </c>
      <c r="BO163" s="11">
        <f t="shared" si="556"/>
        <v>212497.78175899191</v>
      </c>
      <c r="BP163" s="11">
        <f t="shared" si="556"/>
        <v>214668.47632778305</v>
      </c>
      <c r="BQ163" s="11">
        <f t="shared" si="556"/>
        <v>216853.20749016179</v>
      </c>
      <c r="BR163" s="11">
        <f t="shared" si="556"/>
        <v>219052.05900179024</v>
      </c>
      <c r="BS163" s="11">
        <f t="shared" si="556"/>
        <v>221265.11510146793</v>
      </c>
      <c r="BT163" s="11">
        <f t="shared" si="556"/>
        <v>223492.46051387719</v>
      </c>
      <c r="BU163" s="11">
        <f t="shared" si="556"/>
        <v>225734.18045234244</v>
      </c>
      <c r="BV163" s="11">
        <f t="shared" si="556"/>
        <v>227990.36062160551</v>
      </c>
      <c r="BW163" s="11">
        <f t="shared" si="556"/>
        <v>230261.08722061606</v>
      </c>
      <c r="BX163" s="11">
        <f t="shared" si="556"/>
        <v>232546.44694533892</v>
      </c>
      <c r="BY163" s="11">
        <f t="shared" ref="BY163:EJ163" si="557">MIN(BY162*$H$163,BY113)</f>
        <v>234846.52699157584</v>
      </c>
      <c r="BZ163" s="11">
        <f t="shared" si="557"/>
        <v>234209.3796723113</v>
      </c>
      <c r="CA163" s="11">
        <f t="shared" si="557"/>
        <v>236985.43740207609</v>
      </c>
      <c r="CB163" s="11">
        <f t="shared" si="557"/>
        <v>239782.58114590318</v>
      </c>
      <c r="CC163" s="11">
        <f t="shared" si="557"/>
        <v>242600.9571586558</v>
      </c>
      <c r="CD163" s="11">
        <f t="shared" si="557"/>
        <v>245440.71266662158</v>
      </c>
      <c r="CE163" s="11">
        <f t="shared" si="557"/>
        <v>248301.99587381806</v>
      </c>
      <c r="CF163" s="11">
        <f t="shared" si="557"/>
        <v>251184.9559683399</v>
      </c>
      <c r="CG163" s="11">
        <f t="shared" si="557"/>
        <v>254089.74312874707</v>
      </c>
      <c r="CH163" s="11">
        <f t="shared" si="557"/>
        <v>257016.50853049243</v>
      </c>
      <c r="CI163" s="11">
        <f t="shared" si="557"/>
        <v>259965.40435239216</v>
      </c>
      <c r="CJ163" s="11">
        <f t="shared" si="557"/>
        <v>262936.5837831368</v>
      </c>
      <c r="CK163" s="11">
        <f t="shared" si="557"/>
        <v>265930.20102784422</v>
      </c>
      <c r="CL163" s="11">
        <f t="shared" si="557"/>
        <v>268946.41131465434</v>
      </c>
      <c r="CM163" s="11">
        <f t="shared" si="557"/>
        <v>271985.37090136664</v>
      </c>
      <c r="CN163" s="11">
        <f t="shared" si="557"/>
        <v>22399.50139441702</v>
      </c>
      <c r="CO163" s="11">
        <f t="shared" si="557"/>
        <v>0</v>
      </c>
      <c r="CP163" s="11">
        <f t="shared" si="557"/>
        <v>0</v>
      </c>
      <c r="CQ163" s="11">
        <f t="shared" si="557"/>
        <v>0</v>
      </c>
      <c r="CR163" s="11">
        <f t="shared" si="557"/>
        <v>0</v>
      </c>
      <c r="CS163" s="11">
        <f t="shared" si="557"/>
        <v>0</v>
      </c>
      <c r="CT163" s="11">
        <f t="shared" si="557"/>
        <v>0</v>
      </c>
      <c r="CU163" s="11">
        <f t="shared" si="557"/>
        <v>0</v>
      </c>
      <c r="CV163" s="11">
        <f t="shared" si="557"/>
        <v>0</v>
      </c>
      <c r="CW163" s="11">
        <f t="shared" si="557"/>
        <v>0</v>
      </c>
      <c r="CX163" s="11">
        <f t="shared" si="557"/>
        <v>0</v>
      </c>
      <c r="CY163" s="11">
        <f t="shared" si="557"/>
        <v>0</v>
      </c>
      <c r="CZ163" s="11">
        <f t="shared" si="557"/>
        <v>0</v>
      </c>
      <c r="DA163" s="11">
        <f t="shared" si="557"/>
        <v>0</v>
      </c>
      <c r="DB163" s="11">
        <f t="shared" si="557"/>
        <v>0</v>
      </c>
      <c r="DC163" s="11">
        <f t="shared" si="557"/>
        <v>0</v>
      </c>
      <c r="DD163" s="11">
        <f t="shared" si="557"/>
        <v>0</v>
      </c>
      <c r="DE163" s="11">
        <f t="shared" si="557"/>
        <v>0</v>
      </c>
      <c r="DF163" s="11">
        <f t="shared" si="557"/>
        <v>0</v>
      </c>
      <c r="DG163" s="11">
        <f t="shared" si="557"/>
        <v>0</v>
      </c>
      <c r="DH163" s="11">
        <f t="shared" si="557"/>
        <v>0</v>
      </c>
      <c r="DI163" s="11">
        <f t="shared" si="557"/>
        <v>0</v>
      </c>
      <c r="DJ163" s="11">
        <f t="shared" si="557"/>
        <v>0</v>
      </c>
      <c r="DK163" s="11">
        <f t="shared" si="557"/>
        <v>0</v>
      </c>
      <c r="DL163" s="11">
        <f t="shared" si="557"/>
        <v>0</v>
      </c>
      <c r="DM163" s="11">
        <f t="shared" si="557"/>
        <v>0</v>
      </c>
      <c r="DN163" s="11">
        <f t="shared" si="557"/>
        <v>0</v>
      </c>
      <c r="DO163" s="11">
        <f t="shared" si="557"/>
        <v>0</v>
      </c>
      <c r="DP163" s="11">
        <f t="shared" si="557"/>
        <v>0</v>
      </c>
      <c r="DQ163" s="11">
        <f t="shared" si="557"/>
        <v>0</v>
      </c>
      <c r="DR163" s="11">
        <f t="shared" si="557"/>
        <v>0</v>
      </c>
      <c r="DS163" s="11">
        <f t="shared" si="557"/>
        <v>0</v>
      </c>
      <c r="DT163" s="11">
        <f t="shared" si="557"/>
        <v>0</v>
      </c>
      <c r="DU163" s="11">
        <f t="shared" si="557"/>
        <v>0</v>
      </c>
      <c r="DV163" s="11">
        <f t="shared" si="557"/>
        <v>0</v>
      </c>
      <c r="DW163" s="11">
        <f t="shared" si="557"/>
        <v>0</v>
      </c>
      <c r="DX163" s="11">
        <f t="shared" si="557"/>
        <v>0</v>
      </c>
      <c r="DY163" s="11">
        <f t="shared" si="557"/>
        <v>0</v>
      </c>
      <c r="DZ163" s="11">
        <f t="shared" si="557"/>
        <v>0</v>
      </c>
      <c r="EA163" s="11">
        <f t="shared" si="557"/>
        <v>0</v>
      </c>
      <c r="EB163" s="11">
        <f t="shared" si="557"/>
        <v>0</v>
      </c>
      <c r="EC163" s="11">
        <f t="shared" si="557"/>
        <v>0</v>
      </c>
      <c r="ED163" s="11">
        <f t="shared" si="557"/>
        <v>0</v>
      </c>
      <c r="EE163" s="11">
        <f t="shared" si="557"/>
        <v>0</v>
      </c>
      <c r="EF163" s="11">
        <f t="shared" si="557"/>
        <v>0</v>
      </c>
      <c r="EG163" s="11">
        <f t="shared" si="557"/>
        <v>0</v>
      </c>
      <c r="EH163" s="11">
        <f t="shared" si="557"/>
        <v>0</v>
      </c>
      <c r="EI163" s="11">
        <f t="shared" si="557"/>
        <v>0</v>
      </c>
      <c r="EJ163" s="11">
        <f t="shared" si="557"/>
        <v>0</v>
      </c>
      <c r="EK163" s="11">
        <f t="shared" ref="EK163:FW163" si="558">MIN(EK162*$H$163,EK113)</f>
        <v>0</v>
      </c>
      <c r="EL163" s="11">
        <f t="shared" si="558"/>
        <v>0</v>
      </c>
      <c r="EM163" s="11">
        <f t="shared" si="558"/>
        <v>0</v>
      </c>
      <c r="EN163" s="11">
        <f t="shared" si="558"/>
        <v>0</v>
      </c>
      <c r="EO163" s="11">
        <f t="shared" si="558"/>
        <v>0</v>
      </c>
      <c r="EP163" s="11">
        <f t="shared" si="558"/>
        <v>0</v>
      </c>
      <c r="EQ163" s="11">
        <f t="shared" si="558"/>
        <v>0</v>
      </c>
      <c r="ER163" s="11">
        <f t="shared" si="558"/>
        <v>0</v>
      </c>
      <c r="ES163" s="11">
        <f t="shared" si="558"/>
        <v>0</v>
      </c>
      <c r="ET163" s="11">
        <f t="shared" si="558"/>
        <v>0</v>
      </c>
      <c r="EU163" s="11">
        <f t="shared" si="558"/>
        <v>0</v>
      </c>
      <c r="EV163" s="11">
        <f t="shared" si="558"/>
        <v>0</v>
      </c>
      <c r="EW163" s="11">
        <f t="shared" si="558"/>
        <v>0</v>
      </c>
      <c r="EX163" s="11">
        <f t="shared" si="558"/>
        <v>0</v>
      </c>
      <c r="EY163" s="11">
        <f t="shared" si="558"/>
        <v>0</v>
      </c>
      <c r="EZ163" s="11">
        <f t="shared" si="558"/>
        <v>0</v>
      </c>
      <c r="FA163" s="11">
        <f t="shared" si="558"/>
        <v>0</v>
      </c>
      <c r="FB163" s="11">
        <f t="shared" si="558"/>
        <v>0</v>
      </c>
      <c r="FC163" s="11">
        <f t="shared" si="558"/>
        <v>0</v>
      </c>
      <c r="FD163" s="11">
        <f t="shared" si="558"/>
        <v>0</v>
      </c>
      <c r="FE163" s="11">
        <f t="shared" si="558"/>
        <v>0</v>
      </c>
      <c r="FF163" s="11">
        <f t="shared" si="558"/>
        <v>0</v>
      </c>
      <c r="FG163" s="11">
        <f t="shared" si="558"/>
        <v>0</v>
      </c>
      <c r="FH163" s="11">
        <f t="shared" si="558"/>
        <v>0</v>
      </c>
      <c r="FI163" s="11">
        <f t="shared" si="558"/>
        <v>0</v>
      </c>
      <c r="FJ163" s="11">
        <f t="shared" si="558"/>
        <v>0</v>
      </c>
      <c r="FK163" s="11">
        <f t="shared" si="558"/>
        <v>0</v>
      </c>
      <c r="FL163" s="11">
        <f t="shared" si="558"/>
        <v>0</v>
      </c>
      <c r="FM163" s="11">
        <f t="shared" si="558"/>
        <v>0</v>
      </c>
      <c r="FN163" s="11">
        <f t="shared" si="558"/>
        <v>0</v>
      </c>
      <c r="FO163" s="11">
        <f t="shared" si="558"/>
        <v>0</v>
      </c>
      <c r="FP163" s="11">
        <f t="shared" si="558"/>
        <v>0</v>
      </c>
      <c r="FQ163" s="11">
        <f t="shared" si="558"/>
        <v>0</v>
      </c>
      <c r="FR163" s="11">
        <f t="shared" si="558"/>
        <v>0</v>
      </c>
      <c r="FS163" s="11">
        <f t="shared" si="558"/>
        <v>0</v>
      </c>
      <c r="FT163" s="11">
        <f t="shared" si="558"/>
        <v>0</v>
      </c>
      <c r="FU163" s="11">
        <f t="shared" si="558"/>
        <v>0</v>
      </c>
      <c r="FV163" s="11">
        <f t="shared" si="558"/>
        <v>0</v>
      </c>
      <c r="FW163" s="11">
        <f t="shared" si="558"/>
        <v>0</v>
      </c>
    </row>
    <row r="164" spans="1:179" ht="15" thickBot="1" x14ac:dyDescent="0.4">
      <c r="D164" s="25" t="s">
        <v>168</v>
      </c>
      <c r="E164" s="25"/>
      <c r="F164" s="25"/>
      <c r="G164" s="25"/>
      <c r="H164" s="25"/>
      <c r="I164" s="25"/>
      <c r="J164" s="25"/>
      <c r="K164" s="25"/>
      <c r="L164" s="26">
        <f>L162-L163</f>
        <v>0</v>
      </c>
      <c r="M164" s="26">
        <f t="shared" ref="M164:BX164" si="559">M162-M163</f>
        <v>0</v>
      </c>
      <c r="N164" s="26">
        <f t="shared" si="559"/>
        <v>0</v>
      </c>
      <c r="O164" s="26">
        <f t="shared" si="559"/>
        <v>0</v>
      </c>
      <c r="P164" s="26">
        <f t="shared" si="559"/>
        <v>0</v>
      </c>
      <c r="Q164" s="26">
        <f t="shared" si="559"/>
        <v>0</v>
      </c>
      <c r="R164" s="26">
        <f t="shared" si="559"/>
        <v>0</v>
      </c>
      <c r="S164" s="26">
        <f t="shared" si="559"/>
        <v>0</v>
      </c>
      <c r="T164" s="26">
        <f t="shared" si="559"/>
        <v>0</v>
      </c>
      <c r="U164" s="26">
        <f t="shared" si="559"/>
        <v>0</v>
      </c>
      <c r="V164" s="26">
        <f t="shared" si="559"/>
        <v>0</v>
      </c>
      <c r="W164" s="26">
        <f t="shared" si="559"/>
        <v>0</v>
      </c>
      <c r="X164" s="26">
        <f t="shared" si="559"/>
        <v>0</v>
      </c>
      <c r="Y164" s="26">
        <f t="shared" si="559"/>
        <v>0</v>
      </c>
      <c r="Z164" s="26">
        <f t="shared" si="559"/>
        <v>0</v>
      </c>
      <c r="AA164" s="26">
        <f t="shared" si="559"/>
        <v>0</v>
      </c>
      <c r="AB164" s="26">
        <f t="shared" si="559"/>
        <v>0</v>
      </c>
      <c r="AC164" s="26">
        <f t="shared" si="559"/>
        <v>0</v>
      </c>
      <c r="AD164" s="26">
        <f t="shared" si="559"/>
        <v>0</v>
      </c>
      <c r="AE164" s="26">
        <f t="shared" si="559"/>
        <v>0</v>
      </c>
      <c r="AF164" s="26">
        <f t="shared" si="559"/>
        <v>0</v>
      </c>
      <c r="AG164" s="26">
        <f t="shared" si="559"/>
        <v>0</v>
      </c>
      <c r="AH164" s="26">
        <f t="shared" si="559"/>
        <v>0</v>
      </c>
      <c r="AI164" s="26">
        <f t="shared" si="559"/>
        <v>0</v>
      </c>
      <c r="AJ164" s="26">
        <f t="shared" si="559"/>
        <v>0</v>
      </c>
      <c r="AK164" s="26">
        <f t="shared" si="559"/>
        <v>0</v>
      </c>
      <c r="AL164" s="26">
        <f t="shared" si="559"/>
        <v>0</v>
      </c>
      <c r="AM164" s="26">
        <f t="shared" si="559"/>
        <v>0</v>
      </c>
      <c r="AN164" s="26">
        <f t="shared" si="559"/>
        <v>0</v>
      </c>
      <c r="AO164" s="26">
        <f t="shared" si="559"/>
        <v>0</v>
      </c>
      <c r="AP164" s="26">
        <f t="shared" si="559"/>
        <v>0</v>
      </c>
      <c r="AQ164" s="26">
        <f t="shared" si="559"/>
        <v>0</v>
      </c>
      <c r="AR164" s="26">
        <f t="shared" si="559"/>
        <v>0</v>
      </c>
      <c r="AS164" s="26">
        <f t="shared" si="559"/>
        <v>0</v>
      </c>
      <c r="AT164" s="26">
        <f t="shared" si="559"/>
        <v>0</v>
      </c>
      <c r="AU164" s="26">
        <f t="shared" si="559"/>
        <v>0</v>
      </c>
      <c r="AV164" s="26">
        <f t="shared" si="559"/>
        <v>0</v>
      </c>
      <c r="AW164" s="26">
        <f t="shared" si="559"/>
        <v>0</v>
      </c>
      <c r="AX164" s="26">
        <f t="shared" si="559"/>
        <v>0</v>
      </c>
      <c r="AY164" s="26">
        <f t="shared" si="559"/>
        <v>0</v>
      </c>
      <c r="AZ164" s="26">
        <f t="shared" si="559"/>
        <v>0</v>
      </c>
      <c r="BA164" s="26">
        <f t="shared" si="559"/>
        <v>0</v>
      </c>
      <c r="BB164" s="26">
        <f t="shared" si="559"/>
        <v>0</v>
      </c>
      <c r="BC164" s="26">
        <f t="shared" si="559"/>
        <v>22151.300309493192</v>
      </c>
      <c r="BD164" s="26">
        <f t="shared" si="559"/>
        <v>22467.892721895172</v>
      </c>
      <c r="BE164" s="26">
        <f t="shared" si="559"/>
        <v>22786.285632175823</v>
      </c>
      <c r="BF164" s="26">
        <f t="shared" si="559"/>
        <v>23106.488483439658</v>
      </c>
      <c r="BG164" s="26">
        <f t="shared" si="559"/>
        <v>44966.577239278035</v>
      </c>
      <c r="BH164" s="26">
        <f t="shared" si="559"/>
        <v>45449.609435678736</v>
      </c>
      <c r="BI164" s="26">
        <f t="shared" si="559"/>
        <v>45935.393787889188</v>
      </c>
      <c r="BJ164" s="26">
        <f t="shared" si="559"/>
        <v>43820.232386558069</v>
      </c>
      <c r="BK164" s="26">
        <f t="shared" si="559"/>
        <v>66127.258067567454</v>
      </c>
      <c r="BL164" s="26">
        <f t="shared" si="559"/>
        <v>66855.065327453573</v>
      </c>
      <c r="BM164" s="26">
        <f t="shared" si="559"/>
        <v>67587.582308892452</v>
      </c>
      <c r="BN164" s="26">
        <f t="shared" si="559"/>
        <v>68324.837122680794</v>
      </c>
      <c r="BO164" s="26">
        <f t="shared" si="559"/>
        <v>91070.477896710829</v>
      </c>
      <c r="BP164" s="26">
        <f t="shared" si="559"/>
        <v>92000.775569049903</v>
      </c>
      <c r="BQ164" s="26">
        <f t="shared" si="559"/>
        <v>92937.088924355077</v>
      </c>
      <c r="BR164" s="26">
        <f t="shared" si="559"/>
        <v>93879.453857910121</v>
      </c>
      <c r="BS164" s="26">
        <f t="shared" si="559"/>
        <v>94827.906472057686</v>
      </c>
      <c r="BT164" s="26">
        <f t="shared" si="559"/>
        <v>95782.483077375946</v>
      </c>
      <c r="BU164" s="26">
        <f t="shared" si="559"/>
        <v>96743.220193861052</v>
      </c>
      <c r="BV164" s="26">
        <f t="shared" si="559"/>
        <v>97710.15455211667</v>
      </c>
      <c r="BW164" s="26">
        <f t="shared" si="559"/>
        <v>98683.323094549763</v>
      </c>
      <c r="BX164" s="26">
        <f t="shared" si="559"/>
        <v>99662.762976573838</v>
      </c>
      <c r="BY164" s="26">
        <f t="shared" ref="BY164:EJ164" si="560">BY162-BY163</f>
        <v>100648.51156781823</v>
      </c>
      <c r="BZ164" s="26">
        <f t="shared" si="560"/>
        <v>100375.44843099057</v>
      </c>
      <c r="CA164" s="26">
        <f t="shared" si="560"/>
        <v>101565.18745803263</v>
      </c>
      <c r="CB164" s="26">
        <f t="shared" si="560"/>
        <v>102763.96334824423</v>
      </c>
      <c r="CC164" s="26">
        <f t="shared" si="560"/>
        <v>103971.83878228109</v>
      </c>
      <c r="CD164" s="26">
        <f t="shared" si="560"/>
        <v>105188.87685712354</v>
      </c>
      <c r="CE164" s="26">
        <f t="shared" si="560"/>
        <v>106415.1410887792</v>
      </c>
      <c r="CF164" s="26">
        <f t="shared" si="560"/>
        <v>107650.69541500285</v>
      </c>
      <c r="CG164" s="26">
        <f t="shared" si="560"/>
        <v>108895.60419803447</v>
      </c>
      <c r="CH164" s="26">
        <f t="shared" si="560"/>
        <v>110149.93222735391</v>
      </c>
      <c r="CI164" s="26">
        <f t="shared" si="560"/>
        <v>111413.74472245379</v>
      </c>
      <c r="CJ164" s="26">
        <f t="shared" si="560"/>
        <v>112687.10733563011</v>
      </c>
      <c r="CK164" s="26">
        <f t="shared" si="560"/>
        <v>113970.08615479036</v>
      </c>
      <c r="CL164" s="26">
        <f t="shared" si="560"/>
        <v>115262.74770628044</v>
      </c>
      <c r="CM164" s="26">
        <f t="shared" si="560"/>
        <v>116565.15895772859</v>
      </c>
      <c r="CN164" s="26">
        <f t="shared" si="560"/>
        <v>370525.12300861138</v>
      </c>
      <c r="CO164" s="26">
        <f t="shared" si="560"/>
        <v>395057.8392275449</v>
      </c>
      <c r="CP164" s="26">
        <f t="shared" si="560"/>
        <v>396825.33588791365</v>
      </c>
      <c r="CQ164" s="26">
        <f t="shared" si="560"/>
        <v>393419.8138923198</v>
      </c>
      <c r="CR164" s="26">
        <f t="shared" si="560"/>
        <v>394775.40481842292</v>
      </c>
      <c r="CS164" s="26">
        <f t="shared" si="560"/>
        <v>396135.05523195973</v>
      </c>
      <c r="CT164" s="26">
        <f t="shared" si="560"/>
        <v>397498.77335311659</v>
      </c>
      <c r="CU164" s="26">
        <f t="shared" si="560"/>
        <v>398866.56738956273</v>
      </c>
      <c r="CV164" s="26">
        <f t="shared" si="560"/>
        <v>400238.44553615246</v>
      </c>
      <c r="CW164" s="26">
        <f t="shared" si="560"/>
        <v>401614.41597462073</v>
      </c>
      <c r="CX164" s="26">
        <f t="shared" si="560"/>
        <v>402994.48687327746</v>
      </c>
      <c r="CY164" s="26">
        <f t="shared" si="560"/>
        <v>404378.66638670006</v>
      </c>
      <c r="CZ164" s="26">
        <f t="shared" si="560"/>
        <v>405766.9626554217</v>
      </c>
      <c r="DA164" s="26">
        <f t="shared" si="560"/>
        <v>407159.38380561938</v>
      </c>
      <c r="DB164" s="26">
        <f t="shared" si="560"/>
        <v>408555.93794879725</v>
      </c>
      <c r="DC164" s="26">
        <f t="shared" si="560"/>
        <v>409956.63318146783</v>
      </c>
      <c r="DD164" s="26">
        <f t="shared" si="560"/>
        <v>411361.4775848299</v>
      </c>
      <c r="DE164" s="26">
        <f t="shared" si="560"/>
        <v>412770.4792244453</v>
      </c>
      <c r="DF164" s="26">
        <f t="shared" si="560"/>
        <v>413752.38845126389</v>
      </c>
      <c r="DG164" s="26">
        <f t="shared" si="560"/>
        <v>414733.97809837607</v>
      </c>
      <c r="DH164" s="26">
        <f t="shared" si="560"/>
        <v>415715.22105063091</v>
      </c>
      <c r="DI164" s="26">
        <f t="shared" si="560"/>
        <v>416696.08993154916</v>
      </c>
      <c r="DJ164" s="26">
        <f t="shared" si="560"/>
        <v>417676.55710138881</v>
      </c>
      <c r="DK164" s="26">
        <f t="shared" si="560"/>
        <v>418656.59465520235</v>
      </c>
      <c r="DL164" s="26">
        <f t="shared" si="560"/>
        <v>419636.17442087719</v>
      </c>
      <c r="DM164" s="26">
        <f t="shared" si="560"/>
        <v>420615.26795716363</v>
      </c>
      <c r="DN164" s="26">
        <f t="shared" si="560"/>
        <v>421593.84655169211</v>
      </c>
      <c r="DO164" s="26">
        <f t="shared" si="560"/>
        <v>422571.88121897506</v>
      </c>
      <c r="DP164" s="26">
        <f t="shared" si="560"/>
        <v>423549.34269839711</v>
      </c>
      <c r="DQ164" s="26">
        <f t="shared" si="560"/>
        <v>424526.20145218988</v>
      </c>
      <c r="DR164" s="26">
        <f t="shared" si="560"/>
        <v>425502.42766339501</v>
      </c>
      <c r="DS164" s="26">
        <f t="shared" si="560"/>
        <v>426477.99123381544</v>
      </c>
      <c r="DT164" s="26">
        <f t="shared" si="560"/>
        <v>427452.86178194714</v>
      </c>
      <c r="DU164" s="26">
        <f t="shared" si="560"/>
        <v>428427.00864090619</v>
      </c>
      <c r="DV164" s="26">
        <f t="shared" si="560"/>
        <v>429400.4008563325</v>
      </c>
      <c r="DW164" s="26">
        <f t="shared" si="560"/>
        <v>430373.0071842866</v>
      </c>
      <c r="DX164" s="26">
        <f t="shared" si="560"/>
        <v>431344.79608913121</v>
      </c>
      <c r="DY164" s="26">
        <f t="shared" si="560"/>
        <v>432315.73574139626</v>
      </c>
      <c r="DZ164" s="26">
        <f t="shared" si="560"/>
        <v>433285.79401563184</v>
      </c>
      <c r="EA164" s="26">
        <f t="shared" si="560"/>
        <v>434254.9384882478</v>
      </c>
      <c r="EB164" s="26">
        <f t="shared" si="560"/>
        <v>435223.13643533643</v>
      </c>
      <c r="EC164" s="26">
        <f t="shared" si="560"/>
        <v>436190.35483048391</v>
      </c>
      <c r="ED164" s="26">
        <f t="shared" si="560"/>
        <v>437156.5603425646</v>
      </c>
      <c r="EE164" s="26">
        <f t="shared" si="560"/>
        <v>438121.71933352295</v>
      </c>
      <c r="EF164" s="26">
        <f t="shared" si="560"/>
        <v>439085.79785613902</v>
      </c>
      <c r="EG164" s="26">
        <f t="shared" si="560"/>
        <v>440048.76165178156</v>
      </c>
      <c r="EH164" s="26">
        <f t="shared" si="560"/>
        <v>441010.57614814414</v>
      </c>
      <c r="EI164" s="26">
        <f t="shared" si="560"/>
        <v>441971.20645696745</v>
      </c>
      <c r="EJ164" s="26">
        <f t="shared" si="560"/>
        <v>442930.61737174523</v>
      </c>
      <c r="EK164" s="26">
        <f t="shared" ref="EK164:FW164" si="561">EK162-EK163</f>
        <v>443888.77336541843</v>
      </c>
      <c r="EL164" s="26">
        <f t="shared" si="561"/>
        <v>444845.63858805149</v>
      </c>
      <c r="EM164" s="26">
        <f t="shared" si="561"/>
        <v>445801.17686449364</v>
      </c>
      <c r="EN164" s="26">
        <f t="shared" si="561"/>
        <v>446755.35169202444</v>
      </c>
      <c r="EO164" s="26">
        <f t="shared" si="561"/>
        <v>447708.12623798678</v>
      </c>
      <c r="EP164" s="26">
        <f t="shared" si="561"/>
        <v>448659.46333740075</v>
      </c>
      <c r="EQ164" s="26">
        <f t="shared" si="561"/>
        <v>449609.32549056376</v>
      </c>
      <c r="ER164" s="26">
        <f t="shared" si="561"/>
        <v>450557.67486063577</v>
      </c>
      <c r="ES164" s="26">
        <f t="shared" si="561"/>
        <v>451504.47327120474</v>
      </c>
      <c r="ET164" s="26">
        <f t="shared" si="561"/>
        <v>452449.68220384268</v>
      </c>
      <c r="EU164" s="26">
        <f t="shared" si="561"/>
        <v>453393.26279563829</v>
      </c>
      <c r="EV164" s="26">
        <f t="shared" si="561"/>
        <v>454335.17583672126</v>
      </c>
      <c r="EW164" s="26">
        <f t="shared" si="561"/>
        <v>455275.38176776114</v>
      </c>
      <c r="EX164" s="26">
        <f t="shared" si="561"/>
        <v>28969578.883018766</v>
      </c>
      <c r="EY164" s="26">
        <f t="shared" si="561"/>
        <v>0</v>
      </c>
      <c r="EZ164" s="26">
        <f t="shared" si="561"/>
        <v>0</v>
      </c>
      <c r="FA164" s="26">
        <f t="shared" si="561"/>
        <v>0</v>
      </c>
      <c r="FB164" s="26">
        <f t="shared" si="561"/>
        <v>0</v>
      </c>
      <c r="FC164" s="26">
        <f t="shared" si="561"/>
        <v>0</v>
      </c>
      <c r="FD164" s="26">
        <f t="shared" si="561"/>
        <v>0</v>
      </c>
      <c r="FE164" s="26">
        <f t="shared" si="561"/>
        <v>0</v>
      </c>
      <c r="FF164" s="26">
        <f t="shared" si="561"/>
        <v>0</v>
      </c>
      <c r="FG164" s="26">
        <f t="shared" si="561"/>
        <v>0</v>
      </c>
      <c r="FH164" s="26">
        <f t="shared" si="561"/>
        <v>0</v>
      </c>
      <c r="FI164" s="26">
        <f t="shared" si="561"/>
        <v>0</v>
      </c>
      <c r="FJ164" s="26">
        <f t="shared" si="561"/>
        <v>0</v>
      </c>
      <c r="FK164" s="26">
        <f t="shared" si="561"/>
        <v>0</v>
      </c>
      <c r="FL164" s="26">
        <f t="shared" si="561"/>
        <v>0</v>
      </c>
      <c r="FM164" s="26">
        <f t="shared" si="561"/>
        <v>0</v>
      </c>
      <c r="FN164" s="26">
        <f t="shared" si="561"/>
        <v>0</v>
      </c>
      <c r="FO164" s="26">
        <f t="shared" si="561"/>
        <v>0</v>
      </c>
      <c r="FP164" s="26">
        <f t="shared" si="561"/>
        <v>0</v>
      </c>
      <c r="FQ164" s="26">
        <f t="shared" si="561"/>
        <v>0</v>
      </c>
      <c r="FR164" s="26">
        <f t="shared" si="561"/>
        <v>0</v>
      </c>
      <c r="FS164" s="26">
        <f t="shared" si="561"/>
        <v>0</v>
      </c>
      <c r="FT164" s="26">
        <f t="shared" si="561"/>
        <v>0</v>
      </c>
      <c r="FU164" s="26">
        <f t="shared" si="561"/>
        <v>0</v>
      </c>
      <c r="FV164" s="26">
        <f t="shared" si="561"/>
        <v>0</v>
      </c>
      <c r="FW164" s="26">
        <f t="shared" si="561"/>
        <v>0</v>
      </c>
    </row>
    <row r="165" spans="1:179" x14ac:dyDescent="0.35">
      <c r="C165" s="5" t="s">
        <v>169</v>
      </c>
      <c r="L165" s="11">
        <f>MIN(L113-L115,L164)*L6</f>
        <v>0</v>
      </c>
      <c r="M165" s="11">
        <f>MIN(M113-M115,M164)*M6</f>
        <v>0</v>
      </c>
      <c r="N165" s="11">
        <f>MIN(N113-N115,N164)*N6</f>
        <v>0</v>
      </c>
      <c r="O165" s="11">
        <f>MIN(O113-O115,O164)*O6</f>
        <v>0</v>
      </c>
      <c r="P165" s="11">
        <f>MIN(P113-P115,P164)*P6</f>
        <v>0</v>
      </c>
      <c r="Q165" s="11">
        <f>MIN(Q113-Q115,Q164)*Q6</f>
        <v>0</v>
      </c>
      <c r="R165" s="11">
        <f>MIN(R113-R115,R164)*R6</f>
        <v>0</v>
      </c>
      <c r="S165" s="11">
        <f>MIN(S113-S115,S164)*S6</f>
        <v>0</v>
      </c>
      <c r="T165" s="11">
        <f>MIN(T113-T115,T164)*T6</f>
        <v>0</v>
      </c>
      <c r="U165" s="11">
        <f>MIN(U113-U115,U164)*U6</f>
        <v>0</v>
      </c>
      <c r="V165" s="11">
        <f>MIN(V113-V115,V164)*V6</f>
        <v>0</v>
      </c>
      <c r="W165" s="11">
        <f>MIN(W113-W115,W164)*W6</f>
        <v>0</v>
      </c>
      <c r="X165" s="11">
        <f>MIN(X113-X115,X164)*X6</f>
        <v>0</v>
      </c>
      <c r="Y165" s="11">
        <f>MIN(Y113-Y115,Y164)*Y6</f>
        <v>0</v>
      </c>
      <c r="Z165" s="11">
        <f>MIN(Z113-Z115,Z164)*Z6</f>
        <v>0</v>
      </c>
      <c r="AA165" s="11">
        <f>MIN(AA113-AA115,AA164)*AA6</f>
        <v>0</v>
      </c>
      <c r="AB165" s="11">
        <f>MIN(AB113-AB115,AB164)*AB6</f>
        <v>0</v>
      </c>
      <c r="AC165" s="11">
        <f>MIN(AC113-AC115,AC164)*AC6</f>
        <v>0</v>
      </c>
      <c r="AD165" s="11">
        <f>MIN(AD113-AD115,AD164)*AD6</f>
        <v>0</v>
      </c>
      <c r="AE165" s="11">
        <f>MIN(AE113-AE115,AE164)*AE6</f>
        <v>0</v>
      </c>
      <c r="AF165" s="11">
        <f>MIN(AF113-AF115,AF164)*AF6</f>
        <v>0</v>
      </c>
      <c r="AG165" s="11">
        <f>MIN(AG113-AG115,AG164)*AG6</f>
        <v>0</v>
      </c>
      <c r="AH165" s="11">
        <f>MIN(AH113-AH115,AH164)*AH6</f>
        <v>0</v>
      </c>
      <c r="AI165" s="11">
        <f>MIN(AI113-AI115,AI164)*AI6</f>
        <v>0</v>
      </c>
      <c r="AJ165" s="11">
        <f>MIN(AJ113-AJ115,AJ164)*AJ6</f>
        <v>0</v>
      </c>
      <c r="AK165" s="11">
        <f>MIN(AK113-AK115,AK164)*AK6</f>
        <v>0</v>
      </c>
      <c r="AL165" s="11">
        <f>MIN(AL113-AL115,AL164)*AL6</f>
        <v>0</v>
      </c>
      <c r="AM165" s="11">
        <f>MIN(AM113-AM115,AM164)*AM6</f>
        <v>0</v>
      </c>
      <c r="AN165" s="11">
        <f>MIN(AN113-AN115,AN164)*AN6</f>
        <v>0</v>
      </c>
      <c r="AO165" s="11">
        <f>MIN(AO113-AO115,AO164)*AO6</f>
        <v>0</v>
      </c>
      <c r="AP165" s="11">
        <f>MIN(AP113-AP115,AP164)*AP6</f>
        <v>0</v>
      </c>
      <c r="AQ165" s="11">
        <f>MIN(AQ113-AQ115,AQ164)*AQ6</f>
        <v>0</v>
      </c>
      <c r="AR165" s="11">
        <f>MIN(AR113-AR115,AR164)*AR6</f>
        <v>0</v>
      </c>
      <c r="AS165" s="11">
        <f>MIN(AS113-AS115,AS164)*AS6</f>
        <v>0</v>
      </c>
      <c r="AT165" s="11">
        <f>MIN(AT113-AT115,AT164)*AT6</f>
        <v>0</v>
      </c>
      <c r="AU165" s="11">
        <f>MIN(AU113-AU115,AU164)*AU6</f>
        <v>0</v>
      </c>
      <c r="AV165" s="11">
        <f>MIN(AV113-AV115,AV164)*AV6</f>
        <v>0</v>
      </c>
      <c r="AW165" s="11">
        <f>MIN(AW113-AW115,AW164)*AW6</f>
        <v>0</v>
      </c>
      <c r="AX165" s="11">
        <f>MIN(AX113-AX115,AX164)*AX6</f>
        <v>0</v>
      </c>
      <c r="AY165" s="11">
        <f>MIN(AY113-AY115,AY164)*AY6</f>
        <v>0</v>
      </c>
      <c r="AZ165" s="11">
        <f>MIN(AZ113-AZ115,AZ164)*AZ6</f>
        <v>0</v>
      </c>
      <c r="BA165" s="11">
        <f>MIN(BA113-BA115,BA164)*BA6</f>
        <v>0</v>
      </c>
      <c r="BB165" s="11">
        <f>MIN(BB113-BB115,BB164)*BB6</f>
        <v>0</v>
      </c>
      <c r="BC165" s="11">
        <f>MIN(BC113-BC115,BC164)*BC6</f>
        <v>0</v>
      </c>
      <c r="BD165" s="11">
        <f>MIN(BD113-BD115,BD164)*BD6</f>
        <v>0</v>
      </c>
      <c r="BE165" s="11">
        <f>MIN(BE113-BE115,BE164)*BE6</f>
        <v>0</v>
      </c>
      <c r="BF165" s="11">
        <f>MIN(BF113-BF115,BF164)*BF6</f>
        <v>0</v>
      </c>
      <c r="BG165" s="11">
        <f>MIN(BG113-BG115,BG164)*BG6</f>
        <v>0</v>
      </c>
      <c r="BH165" s="11">
        <f>MIN(BH113-BH115,BH164)*BH6</f>
        <v>0</v>
      </c>
      <c r="BI165" s="11">
        <f>MIN(BI113-BI115,BI164)*BI6</f>
        <v>0</v>
      </c>
      <c r="BJ165" s="11">
        <f>MIN(BJ113-BJ115,BJ164)*BJ6</f>
        <v>0</v>
      </c>
      <c r="BK165" s="11">
        <f>MIN(BK113-BK115,BK164)*BK6</f>
        <v>0</v>
      </c>
      <c r="BL165" s="11">
        <f>MIN(BL113-BL115,BL164)*BL6</f>
        <v>0</v>
      </c>
      <c r="BM165" s="11">
        <f>MIN(BM113-BM115,BM164)*BM6</f>
        <v>0</v>
      </c>
      <c r="BN165" s="11">
        <f>MIN(BN113-BN115,BN164)*BN6</f>
        <v>0</v>
      </c>
      <c r="BO165" s="11">
        <f>MIN(BO113-BO115,BO164)*BO6</f>
        <v>0</v>
      </c>
      <c r="BP165" s="11">
        <f>MIN(BP113-BP115,BP164)*BP6</f>
        <v>0</v>
      </c>
      <c r="BQ165" s="11">
        <f>MIN(BQ113-BQ115,BQ164)*BQ6</f>
        <v>0</v>
      </c>
      <c r="BR165" s="11">
        <f>MIN(BR113-BR115,BR164)*BR6</f>
        <v>0</v>
      </c>
      <c r="BS165" s="11">
        <f>MIN(BS113-BS115,BS164)*BS6</f>
        <v>0</v>
      </c>
      <c r="BT165" s="11">
        <f>MIN(BT113-BT115,BT164)*BT6</f>
        <v>0</v>
      </c>
      <c r="BU165" s="11">
        <f>MIN(BU113-BU115,BU164)*BU6</f>
        <v>0</v>
      </c>
      <c r="BV165" s="11">
        <f>MIN(BV113-BV115,BV164)*BV6</f>
        <v>0</v>
      </c>
      <c r="BW165" s="11">
        <f>MIN(BW113-BW115,BW164)*BW6</f>
        <v>0</v>
      </c>
      <c r="BX165" s="11">
        <f>MIN(BX113-BX115,BX164)*BX6</f>
        <v>0</v>
      </c>
      <c r="BY165" s="11">
        <f>MIN(BY113-BY115,BY164)*BY6</f>
        <v>0</v>
      </c>
      <c r="BZ165" s="11">
        <f>MIN(BZ113-BZ115,BZ164)*BZ6</f>
        <v>0</v>
      </c>
      <c r="CA165" s="11">
        <f>MIN(CA113-CA115,CA164)*CA6</f>
        <v>0</v>
      </c>
      <c r="CB165" s="11">
        <f>MIN(CB113-CB115,CB164)*CB6</f>
        <v>0</v>
      </c>
      <c r="CC165" s="11">
        <f>MIN(CC113-CC115,CC164)*CC6</f>
        <v>0</v>
      </c>
      <c r="CD165" s="11">
        <f>MIN(CD113-CD115,CD164)*CD6</f>
        <v>0</v>
      </c>
      <c r="CE165" s="11">
        <f>MIN(CE113-CE115,CE164)*CE6</f>
        <v>0</v>
      </c>
      <c r="CF165" s="11">
        <f>MIN(CF113-CF115,CF164)*CF6</f>
        <v>0</v>
      </c>
      <c r="CG165" s="11">
        <f>MIN(CG113-CG115,CG164)*CG6</f>
        <v>0</v>
      </c>
      <c r="CH165" s="11">
        <f>MIN(CH113-CH115,CH164)*CH6</f>
        <v>0</v>
      </c>
      <c r="CI165" s="11">
        <f>MIN(CI113-CI115,CI164)*CI6</f>
        <v>0</v>
      </c>
      <c r="CJ165" s="11">
        <f>MIN(CJ113-CJ115,CJ164)*CJ6</f>
        <v>0</v>
      </c>
      <c r="CK165" s="11">
        <f>MIN(CK113-CK115,CK164)*CK6</f>
        <v>0</v>
      </c>
      <c r="CL165" s="11">
        <f>MIN(CL113-CL115,CL164)*CL6</f>
        <v>0</v>
      </c>
      <c r="CM165" s="11">
        <f>MIN(CM113-CM115,CM164)*CM6</f>
        <v>0</v>
      </c>
      <c r="CN165" s="11">
        <f>MIN(CN113-CN115,CN164)*CN6</f>
        <v>0</v>
      </c>
      <c r="CO165" s="11">
        <f>MIN(CO113-CO115,CO164)*CO6</f>
        <v>0</v>
      </c>
      <c r="CP165" s="11">
        <f>MIN(CP113-CP115,CP164)*CP6</f>
        <v>0</v>
      </c>
      <c r="CQ165" s="11">
        <f>MIN(CQ113-CQ115,CQ164)*CQ6</f>
        <v>0</v>
      </c>
      <c r="CR165" s="11">
        <f>MIN(CR113-CR115,CR164)*CR6</f>
        <v>0</v>
      </c>
      <c r="CS165" s="11">
        <f>MIN(CS113-CS115,CS164)*CS6</f>
        <v>0</v>
      </c>
      <c r="CT165" s="11">
        <f>MIN(CT113-CT115,CT164)*CT6</f>
        <v>0</v>
      </c>
      <c r="CU165" s="11">
        <f>MIN(CU113-CU115,CU164)*CU6</f>
        <v>0</v>
      </c>
      <c r="CV165" s="11">
        <f>MIN(CV113-CV115,CV164)*CV6</f>
        <v>0</v>
      </c>
      <c r="CW165" s="11">
        <f>MIN(CW113-CW115,CW164)*CW6</f>
        <v>0</v>
      </c>
      <c r="CX165" s="11">
        <f>MIN(CX113-CX115,CX164)*CX6</f>
        <v>0</v>
      </c>
      <c r="CY165" s="11">
        <f>MIN(CY113-CY115,CY164)*CY6</f>
        <v>0</v>
      </c>
      <c r="CZ165" s="11">
        <f>MIN(CZ113-CZ115,CZ164)*CZ6</f>
        <v>0</v>
      </c>
      <c r="DA165" s="11">
        <f>MIN(DA113-DA115,DA164)*DA6</f>
        <v>0</v>
      </c>
      <c r="DB165" s="11">
        <f>MIN(DB113-DB115,DB164)*DB6</f>
        <v>0</v>
      </c>
      <c r="DC165" s="11">
        <f>MIN(DC113-DC115,DC164)*DC6</f>
        <v>0</v>
      </c>
      <c r="DD165" s="11">
        <f>MIN(DD113-DD115,DD164)*DD6</f>
        <v>0</v>
      </c>
      <c r="DE165" s="11">
        <f>MIN(DE113-DE115,DE164)*DE6</f>
        <v>0</v>
      </c>
      <c r="DF165" s="11">
        <f>MIN(DF113-DF115,DF164)*DF6</f>
        <v>0</v>
      </c>
      <c r="DG165" s="11">
        <f>MIN(DG113-DG115,DG164)*DG6</f>
        <v>0</v>
      </c>
      <c r="DH165" s="11">
        <f>MIN(DH113-DH115,DH164)*DH6</f>
        <v>0</v>
      </c>
      <c r="DI165" s="11">
        <f>MIN(DI113-DI115,DI164)*DI6</f>
        <v>0</v>
      </c>
      <c r="DJ165" s="11">
        <f>MIN(DJ113-DJ115,DJ164)*DJ6</f>
        <v>0</v>
      </c>
      <c r="DK165" s="11">
        <f>MIN(DK113-DK115,DK164)*DK6</f>
        <v>0</v>
      </c>
      <c r="DL165" s="11">
        <f>MIN(DL113-DL115,DL164)*DL6</f>
        <v>0</v>
      </c>
      <c r="DM165" s="11">
        <f>MIN(DM113-DM115,DM164)*DM6</f>
        <v>0</v>
      </c>
      <c r="DN165" s="11">
        <f>MIN(DN113-DN115,DN164)*DN6</f>
        <v>0</v>
      </c>
      <c r="DO165" s="11">
        <f>MIN(DO113-DO115,DO164)*DO6</f>
        <v>0</v>
      </c>
      <c r="DP165" s="11">
        <f>MIN(DP113-DP115,DP164)*DP6</f>
        <v>0</v>
      </c>
      <c r="DQ165" s="11">
        <f>MIN(DQ113-DQ115,DQ164)*DQ6</f>
        <v>0</v>
      </c>
      <c r="DR165" s="11">
        <f>MIN(DR113-DR115,DR164)*DR6</f>
        <v>0</v>
      </c>
      <c r="DS165" s="11">
        <f>MIN(DS113-DS115,DS164)*DS6</f>
        <v>0</v>
      </c>
      <c r="DT165" s="11">
        <f>MIN(DT113-DT115,DT164)*DT6</f>
        <v>0</v>
      </c>
      <c r="DU165" s="11">
        <f>MIN(DU113-DU115,DU164)*DU6</f>
        <v>0</v>
      </c>
      <c r="DV165" s="11">
        <f>MIN(DV113-DV115,DV164)*DV6</f>
        <v>0</v>
      </c>
      <c r="DW165" s="11">
        <f>MIN(DW113-DW115,DW164)*DW6</f>
        <v>0</v>
      </c>
      <c r="DX165" s="11">
        <f>MIN(DX113-DX115,DX164)*DX6</f>
        <v>0</v>
      </c>
      <c r="DY165" s="11">
        <f>MIN(DY113-DY115,DY164)*DY6</f>
        <v>0</v>
      </c>
      <c r="DZ165" s="11">
        <f>MIN(DZ113-DZ115,DZ164)*DZ6</f>
        <v>0</v>
      </c>
      <c r="EA165" s="11">
        <f>MIN(EA113-EA115,EA164)*EA6</f>
        <v>0</v>
      </c>
      <c r="EB165" s="11">
        <f>MIN(EB113-EB115,EB164)*EB6</f>
        <v>0</v>
      </c>
      <c r="EC165" s="11">
        <f>MIN(EC113-EC115,EC164)*EC6</f>
        <v>0</v>
      </c>
      <c r="ED165" s="11">
        <f>MIN(ED113-ED115,ED164)*ED6</f>
        <v>0</v>
      </c>
      <c r="EE165" s="11">
        <f>MIN(EE113-EE115,EE164)*EE6</f>
        <v>0</v>
      </c>
      <c r="EF165" s="11">
        <f>MIN(EF113-EF115,EF164)*EF6</f>
        <v>0</v>
      </c>
      <c r="EG165" s="11">
        <f>MIN(EG113-EG115,EG164)*EG6</f>
        <v>0</v>
      </c>
      <c r="EH165" s="11">
        <f>MIN(EH113-EH115,EH164)*EH6</f>
        <v>0</v>
      </c>
      <c r="EI165" s="11">
        <f>MIN(EI113-EI115,EI164)*EI6</f>
        <v>0</v>
      </c>
      <c r="EJ165" s="11">
        <f>MIN(EJ113-EJ115,EJ164)*EJ6</f>
        <v>0</v>
      </c>
      <c r="EK165" s="11">
        <f>MIN(EK113-EK115,EK164)*EK6</f>
        <v>0</v>
      </c>
      <c r="EL165" s="11">
        <f>MIN(EL113-EL115,EL164)*EL6</f>
        <v>0</v>
      </c>
      <c r="EM165" s="11">
        <f>MIN(EM113-EM115,EM164)*EM6</f>
        <v>0</v>
      </c>
      <c r="EN165" s="11">
        <f>MIN(EN113-EN115,EN164)*EN6</f>
        <v>0</v>
      </c>
      <c r="EO165" s="11">
        <f>MIN(EO113-EO115,EO164)*EO6</f>
        <v>0</v>
      </c>
      <c r="EP165" s="11">
        <f>MIN(EP113-EP115,EP164)*EP6</f>
        <v>0</v>
      </c>
      <c r="EQ165" s="11">
        <f>MIN(EQ113-EQ115,EQ164)*EQ6</f>
        <v>0</v>
      </c>
      <c r="ER165" s="11">
        <f>MIN(ER113-ER115,ER164)*ER6</f>
        <v>0</v>
      </c>
      <c r="ES165" s="11">
        <f>MIN(ES113-ES115,ES164)*ES6</f>
        <v>0</v>
      </c>
      <c r="ET165" s="11">
        <f>MIN(ET113-ET115,ET164)*ET6</f>
        <v>0</v>
      </c>
      <c r="EU165" s="11">
        <f>MIN(EU113-EU115,EU164)*EU6</f>
        <v>0</v>
      </c>
      <c r="EV165" s="11">
        <f>MIN(EV113-EV115,EV164)*EV6</f>
        <v>0</v>
      </c>
      <c r="EW165" s="11">
        <f>MIN(EW113-EW115,EW164)*EW6</f>
        <v>0</v>
      </c>
      <c r="EX165" s="11">
        <f>MIN(EX113-EX115,EX164)*EX6</f>
        <v>0</v>
      </c>
      <c r="EY165" s="11">
        <f>MIN(EY113-EY115,EY164)*EY6</f>
        <v>0</v>
      </c>
      <c r="EZ165" s="11">
        <f>MIN(EZ113-EZ115,EZ164)*EZ6</f>
        <v>0</v>
      </c>
      <c r="FA165" s="11">
        <f>MIN(FA113-FA115,FA164)*FA6</f>
        <v>0</v>
      </c>
      <c r="FB165" s="11">
        <f>MIN(FB113-FB115,FB164)*FB6</f>
        <v>0</v>
      </c>
      <c r="FC165" s="11">
        <f>MIN(FC113-FC115,FC164)*FC6</f>
        <v>0</v>
      </c>
      <c r="FD165" s="11">
        <f>MIN(FD113-FD115,FD164)*FD6</f>
        <v>0</v>
      </c>
      <c r="FE165" s="11">
        <f>MIN(FE113-FE115,FE164)*FE6</f>
        <v>0</v>
      </c>
      <c r="FF165" s="11">
        <f>MIN(FF113-FF115,FF164)*FF6</f>
        <v>0</v>
      </c>
      <c r="FG165" s="11">
        <f>MIN(FG113-FG115,FG164)*FG6</f>
        <v>0</v>
      </c>
      <c r="FH165" s="11">
        <f>MIN(FH113-FH115,FH164)*FH6</f>
        <v>0</v>
      </c>
      <c r="FI165" s="11">
        <f>MIN(FI113-FI115,FI164)*FI6</f>
        <v>0</v>
      </c>
      <c r="FJ165" s="11">
        <f>MIN(FJ113-FJ115,FJ164)*FJ6</f>
        <v>0</v>
      </c>
      <c r="FK165" s="11">
        <f>MIN(FK113-FK115,FK164)*FK6</f>
        <v>0</v>
      </c>
      <c r="FL165" s="11">
        <f>MIN(FL113-FL115,FL164)*FL6</f>
        <v>0</v>
      </c>
      <c r="FM165" s="11">
        <f>MIN(FM113-FM115,FM164)*FM6</f>
        <v>0</v>
      </c>
      <c r="FN165" s="11">
        <f>MIN(FN113-FN115,FN164)*FN6</f>
        <v>0</v>
      </c>
      <c r="FO165" s="11">
        <f>MIN(FO113-FO115,FO164)*FO6</f>
        <v>0</v>
      </c>
      <c r="FP165" s="11">
        <f>MIN(FP113-FP115,FP164)*FP6</f>
        <v>0</v>
      </c>
      <c r="FQ165" s="11">
        <f>MIN(FQ113-FQ115,FQ164)*FQ6</f>
        <v>0</v>
      </c>
      <c r="FR165" s="11">
        <f>MIN(FR113-FR115,FR164)*FR6</f>
        <v>0</v>
      </c>
      <c r="FS165" s="11">
        <f>MIN(FS113-FS115,FS164)*FS6</f>
        <v>0</v>
      </c>
      <c r="FT165" s="11">
        <f>MIN(FT113-FT115,FT164)*FT6</f>
        <v>0</v>
      </c>
      <c r="FU165" s="11">
        <f>MIN(FU113-FU115,FU164)*FU6</f>
        <v>0</v>
      </c>
      <c r="FV165" s="11">
        <f>MIN(FV113-FV115,FV164)*FV6</f>
        <v>0</v>
      </c>
      <c r="FW165" s="11">
        <f>MIN(FW113-FW115,FW164)*FW6</f>
        <v>0</v>
      </c>
    </row>
    <row r="166" spans="1:179" ht="15" thickBot="1" x14ac:dyDescent="0.4">
      <c r="D166" s="20" t="s">
        <v>170</v>
      </c>
      <c r="E166" s="20"/>
      <c r="F166" s="20"/>
      <c r="G166" s="20"/>
      <c r="H166" s="20"/>
      <c r="I166" s="20"/>
      <c r="J166" s="20"/>
      <c r="K166" s="20"/>
      <c r="L166" s="21">
        <f>L164-L165</f>
        <v>0</v>
      </c>
      <c r="M166" s="21">
        <f t="shared" ref="M166:BX166" si="562">M164-M165</f>
        <v>0</v>
      </c>
      <c r="N166" s="21">
        <f t="shared" si="562"/>
        <v>0</v>
      </c>
      <c r="O166" s="21">
        <f t="shared" si="562"/>
        <v>0</v>
      </c>
      <c r="P166" s="21">
        <f t="shared" si="562"/>
        <v>0</v>
      </c>
      <c r="Q166" s="21">
        <f t="shared" si="562"/>
        <v>0</v>
      </c>
      <c r="R166" s="21">
        <f t="shared" si="562"/>
        <v>0</v>
      </c>
      <c r="S166" s="21">
        <f t="shared" si="562"/>
        <v>0</v>
      </c>
      <c r="T166" s="21">
        <f t="shared" si="562"/>
        <v>0</v>
      </c>
      <c r="U166" s="21">
        <f t="shared" si="562"/>
        <v>0</v>
      </c>
      <c r="V166" s="21">
        <f t="shared" si="562"/>
        <v>0</v>
      </c>
      <c r="W166" s="21">
        <f t="shared" si="562"/>
        <v>0</v>
      </c>
      <c r="X166" s="21">
        <f t="shared" si="562"/>
        <v>0</v>
      </c>
      <c r="Y166" s="21">
        <f t="shared" si="562"/>
        <v>0</v>
      </c>
      <c r="Z166" s="21">
        <f t="shared" si="562"/>
        <v>0</v>
      </c>
      <c r="AA166" s="21">
        <f t="shared" si="562"/>
        <v>0</v>
      </c>
      <c r="AB166" s="21">
        <f t="shared" si="562"/>
        <v>0</v>
      </c>
      <c r="AC166" s="21">
        <f t="shared" si="562"/>
        <v>0</v>
      </c>
      <c r="AD166" s="21">
        <f t="shared" si="562"/>
        <v>0</v>
      </c>
      <c r="AE166" s="21">
        <f t="shared" si="562"/>
        <v>0</v>
      </c>
      <c r="AF166" s="21">
        <f t="shared" si="562"/>
        <v>0</v>
      </c>
      <c r="AG166" s="21">
        <f t="shared" si="562"/>
        <v>0</v>
      </c>
      <c r="AH166" s="21">
        <f t="shared" si="562"/>
        <v>0</v>
      </c>
      <c r="AI166" s="21">
        <f t="shared" si="562"/>
        <v>0</v>
      </c>
      <c r="AJ166" s="21">
        <f t="shared" si="562"/>
        <v>0</v>
      </c>
      <c r="AK166" s="21">
        <f t="shared" si="562"/>
        <v>0</v>
      </c>
      <c r="AL166" s="21">
        <f t="shared" si="562"/>
        <v>0</v>
      </c>
      <c r="AM166" s="21">
        <f t="shared" si="562"/>
        <v>0</v>
      </c>
      <c r="AN166" s="21">
        <f t="shared" si="562"/>
        <v>0</v>
      </c>
      <c r="AO166" s="21">
        <f t="shared" si="562"/>
        <v>0</v>
      </c>
      <c r="AP166" s="21">
        <f t="shared" si="562"/>
        <v>0</v>
      </c>
      <c r="AQ166" s="21">
        <f t="shared" si="562"/>
        <v>0</v>
      </c>
      <c r="AR166" s="21">
        <f t="shared" si="562"/>
        <v>0</v>
      </c>
      <c r="AS166" s="21">
        <f t="shared" si="562"/>
        <v>0</v>
      </c>
      <c r="AT166" s="21">
        <f t="shared" si="562"/>
        <v>0</v>
      </c>
      <c r="AU166" s="21">
        <f t="shared" si="562"/>
        <v>0</v>
      </c>
      <c r="AV166" s="21">
        <f t="shared" si="562"/>
        <v>0</v>
      </c>
      <c r="AW166" s="21">
        <f t="shared" si="562"/>
        <v>0</v>
      </c>
      <c r="AX166" s="21">
        <f t="shared" si="562"/>
        <v>0</v>
      </c>
      <c r="AY166" s="21">
        <f t="shared" si="562"/>
        <v>0</v>
      </c>
      <c r="AZ166" s="21">
        <f t="shared" si="562"/>
        <v>0</v>
      </c>
      <c r="BA166" s="21">
        <f t="shared" si="562"/>
        <v>0</v>
      </c>
      <c r="BB166" s="21">
        <f t="shared" si="562"/>
        <v>0</v>
      </c>
      <c r="BC166" s="21">
        <f t="shared" si="562"/>
        <v>22151.300309493192</v>
      </c>
      <c r="BD166" s="21">
        <f t="shared" si="562"/>
        <v>22467.892721895172</v>
      </c>
      <c r="BE166" s="21">
        <f t="shared" si="562"/>
        <v>22786.285632175823</v>
      </c>
      <c r="BF166" s="21">
        <f t="shared" si="562"/>
        <v>23106.488483439658</v>
      </c>
      <c r="BG166" s="21">
        <f t="shared" si="562"/>
        <v>44966.577239278035</v>
      </c>
      <c r="BH166" s="21">
        <f t="shared" si="562"/>
        <v>45449.609435678736</v>
      </c>
      <c r="BI166" s="21">
        <f t="shared" si="562"/>
        <v>45935.393787889188</v>
      </c>
      <c r="BJ166" s="21">
        <f t="shared" si="562"/>
        <v>43820.232386558069</v>
      </c>
      <c r="BK166" s="21">
        <f t="shared" si="562"/>
        <v>66127.258067567454</v>
      </c>
      <c r="BL166" s="21">
        <f t="shared" si="562"/>
        <v>66855.065327453573</v>
      </c>
      <c r="BM166" s="21">
        <f t="shared" si="562"/>
        <v>67587.582308892452</v>
      </c>
      <c r="BN166" s="21">
        <f t="shared" si="562"/>
        <v>68324.837122680794</v>
      </c>
      <c r="BO166" s="21">
        <f t="shared" si="562"/>
        <v>91070.477896710829</v>
      </c>
      <c r="BP166" s="21">
        <f t="shared" si="562"/>
        <v>92000.775569049903</v>
      </c>
      <c r="BQ166" s="21">
        <f t="shared" si="562"/>
        <v>92937.088924355077</v>
      </c>
      <c r="BR166" s="21">
        <f t="shared" si="562"/>
        <v>93879.453857910121</v>
      </c>
      <c r="BS166" s="21">
        <f t="shared" si="562"/>
        <v>94827.906472057686</v>
      </c>
      <c r="BT166" s="21">
        <f t="shared" si="562"/>
        <v>95782.483077375946</v>
      </c>
      <c r="BU166" s="21">
        <f t="shared" si="562"/>
        <v>96743.220193861052</v>
      </c>
      <c r="BV166" s="21">
        <f t="shared" si="562"/>
        <v>97710.15455211667</v>
      </c>
      <c r="BW166" s="21">
        <f t="shared" si="562"/>
        <v>98683.323094549763</v>
      </c>
      <c r="BX166" s="21">
        <f t="shared" si="562"/>
        <v>99662.762976573838</v>
      </c>
      <c r="BY166" s="21">
        <f t="shared" ref="BY166:EJ166" si="563">BY164-BY165</f>
        <v>100648.51156781823</v>
      </c>
      <c r="BZ166" s="21">
        <f t="shared" si="563"/>
        <v>100375.44843099057</v>
      </c>
      <c r="CA166" s="21">
        <f t="shared" si="563"/>
        <v>101565.18745803263</v>
      </c>
      <c r="CB166" s="21">
        <f t="shared" si="563"/>
        <v>102763.96334824423</v>
      </c>
      <c r="CC166" s="21">
        <f t="shared" si="563"/>
        <v>103971.83878228109</v>
      </c>
      <c r="CD166" s="21">
        <f t="shared" si="563"/>
        <v>105188.87685712354</v>
      </c>
      <c r="CE166" s="21">
        <f t="shared" si="563"/>
        <v>106415.1410887792</v>
      </c>
      <c r="CF166" s="21">
        <f t="shared" si="563"/>
        <v>107650.69541500285</v>
      </c>
      <c r="CG166" s="21">
        <f t="shared" si="563"/>
        <v>108895.60419803447</v>
      </c>
      <c r="CH166" s="21">
        <f t="shared" si="563"/>
        <v>110149.93222735391</v>
      </c>
      <c r="CI166" s="21">
        <f t="shared" si="563"/>
        <v>111413.74472245379</v>
      </c>
      <c r="CJ166" s="21">
        <f t="shared" si="563"/>
        <v>112687.10733563011</v>
      </c>
      <c r="CK166" s="21">
        <f t="shared" si="563"/>
        <v>113970.08615479036</v>
      </c>
      <c r="CL166" s="21">
        <f t="shared" si="563"/>
        <v>115262.74770628044</v>
      </c>
      <c r="CM166" s="21">
        <f t="shared" si="563"/>
        <v>116565.15895772859</v>
      </c>
      <c r="CN166" s="21">
        <f t="shared" si="563"/>
        <v>370525.12300861138</v>
      </c>
      <c r="CO166" s="21">
        <f t="shared" si="563"/>
        <v>395057.8392275449</v>
      </c>
      <c r="CP166" s="21">
        <f t="shared" si="563"/>
        <v>396825.33588791365</v>
      </c>
      <c r="CQ166" s="21">
        <f t="shared" si="563"/>
        <v>393419.8138923198</v>
      </c>
      <c r="CR166" s="21">
        <f t="shared" si="563"/>
        <v>394775.40481842292</v>
      </c>
      <c r="CS166" s="21">
        <f t="shared" si="563"/>
        <v>396135.05523195973</v>
      </c>
      <c r="CT166" s="21">
        <f t="shared" si="563"/>
        <v>397498.77335311659</v>
      </c>
      <c r="CU166" s="21">
        <f t="shared" si="563"/>
        <v>398866.56738956273</v>
      </c>
      <c r="CV166" s="21">
        <f t="shared" si="563"/>
        <v>400238.44553615246</v>
      </c>
      <c r="CW166" s="21">
        <f t="shared" si="563"/>
        <v>401614.41597462073</v>
      </c>
      <c r="CX166" s="21">
        <f t="shared" si="563"/>
        <v>402994.48687327746</v>
      </c>
      <c r="CY166" s="21">
        <f t="shared" si="563"/>
        <v>404378.66638670006</v>
      </c>
      <c r="CZ166" s="21">
        <f t="shared" si="563"/>
        <v>405766.9626554217</v>
      </c>
      <c r="DA166" s="21">
        <f t="shared" si="563"/>
        <v>407159.38380561938</v>
      </c>
      <c r="DB166" s="21">
        <f t="shared" si="563"/>
        <v>408555.93794879725</v>
      </c>
      <c r="DC166" s="21">
        <f t="shared" si="563"/>
        <v>409956.63318146783</v>
      </c>
      <c r="DD166" s="21">
        <f t="shared" si="563"/>
        <v>411361.4775848299</v>
      </c>
      <c r="DE166" s="21">
        <f t="shared" si="563"/>
        <v>412770.4792244453</v>
      </c>
      <c r="DF166" s="21">
        <f t="shared" si="563"/>
        <v>413752.38845126389</v>
      </c>
      <c r="DG166" s="21">
        <f t="shared" si="563"/>
        <v>414733.97809837607</v>
      </c>
      <c r="DH166" s="21">
        <f t="shared" si="563"/>
        <v>415715.22105063091</v>
      </c>
      <c r="DI166" s="21">
        <f t="shared" si="563"/>
        <v>416696.08993154916</v>
      </c>
      <c r="DJ166" s="21">
        <f t="shared" si="563"/>
        <v>417676.55710138881</v>
      </c>
      <c r="DK166" s="21">
        <f t="shared" si="563"/>
        <v>418656.59465520235</v>
      </c>
      <c r="DL166" s="21">
        <f t="shared" si="563"/>
        <v>419636.17442087719</v>
      </c>
      <c r="DM166" s="21">
        <f t="shared" si="563"/>
        <v>420615.26795716363</v>
      </c>
      <c r="DN166" s="21">
        <f t="shared" si="563"/>
        <v>421593.84655169211</v>
      </c>
      <c r="DO166" s="21">
        <f t="shared" si="563"/>
        <v>422571.88121897506</v>
      </c>
      <c r="DP166" s="21">
        <f t="shared" si="563"/>
        <v>423549.34269839711</v>
      </c>
      <c r="DQ166" s="21">
        <f t="shared" si="563"/>
        <v>424526.20145218988</v>
      </c>
      <c r="DR166" s="21">
        <f t="shared" si="563"/>
        <v>425502.42766339501</v>
      </c>
      <c r="DS166" s="21">
        <f t="shared" si="563"/>
        <v>426477.99123381544</v>
      </c>
      <c r="DT166" s="21">
        <f t="shared" si="563"/>
        <v>427452.86178194714</v>
      </c>
      <c r="DU166" s="21">
        <f t="shared" si="563"/>
        <v>428427.00864090619</v>
      </c>
      <c r="DV166" s="21">
        <f t="shared" si="563"/>
        <v>429400.4008563325</v>
      </c>
      <c r="DW166" s="21">
        <f t="shared" si="563"/>
        <v>430373.0071842866</v>
      </c>
      <c r="DX166" s="21">
        <f t="shared" si="563"/>
        <v>431344.79608913121</v>
      </c>
      <c r="DY166" s="21">
        <f t="shared" si="563"/>
        <v>432315.73574139626</v>
      </c>
      <c r="DZ166" s="21">
        <f t="shared" si="563"/>
        <v>433285.79401563184</v>
      </c>
      <c r="EA166" s="21">
        <f t="shared" si="563"/>
        <v>434254.9384882478</v>
      </c>
      <c r="EB166" s="21">
        <f t="shared" si="563"/>
        <v>435223.13643533643</v>
      </c>
      <c r="EC166" s="21">
        <f t="shared" si="563"/>
        <v>436190.35483048391</v>
      </c>
      <c r="ED166" s="21">
        <f t="shared" si="563"/>
        <v>437156.5603425646</v>
      </c>
      <c r="EE166" s="21">
        <f t="shared" si="563"/>
        <v>438121.71933352295</v>
      </c>
      <c r="EF166" s="21">
        <f t="shared" si="563"/>
        <v>439085.79785613902</v>
      </c>
      <c r="EG166" s="21">
        <f t="shared" si="563"/>
        <v>440048.76165178156</v>
      </c>
      <c r="EH166" s="21">
        <f t="shared" si="563"/>
        <v>441010.57614814414</v>
      </c>
      <c r="EI166" s="21">
        <f t="shared" si="563"/>
        <v>441971.20645696745</v>
      </c>
      <c r="EJ166" s="21">
        <f t="shared" si="563"/>
        <v>442930.61737174523</v>
      </c>
      <c r="EK166" s="21">
        <f t="shared" ref="EK166:FW166" si="564">EK164-EK165</f>
        <v>443888.77336541843</v>
      </c>
      <c r="EL166" s="21">
        <f t="shared" si="564"/>
        <v>444845.63858805149</v>
      </c>
      <c r="EM166" s="21">
        <f t="shared" si="564"/>
        <v>445801.17686449364</v>
      </c>
      <c r="EN166" s="21">
        <f t="shared" si="564"/>
        <v>446755.35169202444</v>
      </c>
      <c r="EO166" s="21">
        <f t="shared" si="564"/>
        <v>447708.12623798678</v>
      </c>
      <c r="EP166" s="21">
        <f t="shared" si="564"/>
        <v>448659.46333740075</v>
      </c>
      <c r="EQ166" s="21">
        <f t="shared" si="564"/>
        <v>449609.32549056376</v>
      </c>
      <c r="ER166" s="21">
        <f t="shared" si="564"/>
        <v>450557.67486063577</v>
      </c>
      <c r="ES166" s="21">
        <f t="shared" si="564"/>
        <v>451504.47327120474</v>
      </c>
      <c r="ET166" s="21">
        <f t="shared" si="564"/>
        <v>452449.68220384268</v>
      </c>
      <c r="EU166" s="21">
        <f t="shared" si="564"/>
        <v>453393.26279563829</v>
      </c>
      <c r="EV166" s="21">
        <f t="shared" si="564"/>
        <v>454335.17583672126</v>
      </c>
      <c r="EW166" s="21">
        <f t="shared" si="564"/>
        <v>455275.38176776114</v>
      </c>
      <c r="EX166" s="21">
        <f t="shared" si="564"/>
        <v>28969578.883018766</v>
      </c>
      <c r="EY166" s="21">
        <f t="shared" si="564"/>
        <v>0</v>
      </c>
      <c r="EZ166" s="21">
        <f t="shared" si="564"/>
        <v>0</v>
      </c>
      <c r="FA166" s="21">
        <f t="shared" si="564"/>
        <v>0</v>
      </c>
      <c r="FB166" s="21">
        <f t="shared" si="564"/>
        <v>0</v>
      </c>
      <c r="FC166" s="21">
        <f t="shared" si="564"/>
        <v>0</v>
      </c>
      <c r="FD166" s="21">
        <f t="shared" si="564"/>
        <v>0</v>
      </c>
      <c r="FE166" s="21">
        <f t="shared" si="564"/>
        <v>0</v>
      </c>
      <c r="FF166" s="21">
        <f t="shared" si="564"/>
        <v>0</v>
      </c>
      <c r="FG166" s="21">
        <f t="shared" si="564"/>
        <v>0</v>
      </c>
      <c r="FH166" s="21">
        <f t="shared" si="564"/>
        <v>0</v>
      </c>
      <c r="FI166" s="21">
        <f t="shared" si="564"/>
        <v>0</v>
      </c>
      <c r="FJ166" s="21">
        <f t="shared" si="564"/>
        <v>0</v>
      </c>
      <c r="FK166" s="21">
        <f t="shared" si="564"/>
        <v>0</v>
      </c>
      <c r="FL166" s="21">
        <f t="shared" si="564"/>
        <v>0</v>
      </c>
      <c r="FM166" s="21">
        <f t="shared" si="564"/>
        <v>0</v>
      </c>
      <c r="FN166" s="21">
        <f t="shared" si="564"/>
        <v>0</v>
      </c>
      <c r="FO166" s="21">
        <f t="shared" si="564"/>
        <v>0</v>
      </c>
      <c r="FP166" s="21">
        <f t="shared" si="564"/>
        <v>0</v>
      </c>
      <c r="FQ166" s="21">
        <f t="shared" si="564"/>
        <v>0</v>
      </c>
      <c r="FR166" s="21">
        <f t="shared" si="564"/>
        <v>0</v>
      </c>
      <c r="FS166" s="21">
        <f t="shared" si="564"/>
        <v>0</v>
      </c>
      <c r="FT166" s="21">
        <f t="shared" si="564"/>
        <v>0</v>
      </c>
      <c r="FU166" s="21">
        <f t="shared" si="564"/>
        <v>0</v>
      </c>
      <c r="FV166" s="21">
        <f t="shared" si="564"/>
        <v>0</v>
      </c>
      <c r="FW166" s="21">
        <f t="shared" si="564"/>
        <v>0</v>
      </c>
    </row>
    <row r="167" spans="1:179" ht="15" thickTop="1" x14ac:dyDescent="0.35"/>
    <row r="168" spans="1:179" x14ac:dyDescent="0.35">
      <c r="A168" s="3" t="s">
        <v>171</v>
      </c>
      <c r="L168" s="11">
        <f>L166-L94</f>
        <v>-236666.66666666666</v>
      </c>
      <c r="M168" s="11">
        <f t="shared" ref="M168:BX168" si="565">M166-M94</f>
        <v>-236666.66666666666</v>
      </c>
      <c r="N168" s="11">
        <f t="shared" si="565"/>
        <v>-236666.66666666666</v>
      </c>
      <c r="O168" s="11">
        <f t="shared" si="565"/>
        <v>-632666.66666666686</v>
      </c>
      <c r="P168" s="11">
        <f t="shared" si="565"/>
        <v>-42380.111111111117</v>
      </c>
      <c r="Q168" s="11">
        <f t="shared" si="565"/>
        <v>-42693.555555555555</v>
      </c>
      <c r="R168" s="11">
        <f t="shared" si="565"/>
        <v>-43006.999999999993</v>
      </c>
      <c r="S168" s="11">
        <f t="shared" si="565"/>
        <v>-43320.444444444445</v>
      </c>
      <c r="T168" s="11">
        <f t="shared" si="565"/>
        <v>-43633.888888888883</v>
      </c>
      <c r="U168" s="11">
        <f t="shared" si="565"/>
        <v>-43947.333333333336</v>
      </c>
      <c r="V168" s="11">
        <f t="shared" si="565"/>
        <v>-44260.777777777774</v>
      </c>
      <c r="W168" s="11">
        <f t="shared" si="565"/>
        <v>-44574.222222222212</v>
      </c>
      <c r="X168" s="11">
        <f t="shared" si="565"/>
        <v>-44887.666666666664</v>
      </c>
      <c r="Y168" s="11">
        <f t="shared" si="565"/>
        <v>-45201.111111111117</v>
      </c>
      <c r="Z168" s="11">
        <f t="shared" si="565"/>
        <v>-45514.555555555555</v>
      </c>
      <c r="AA168" s="11">
        <f t="shared" si="565"/>
        <v>-130883.33333333331</v>
      </c>
      <c r="AB168" s="11">
        <f t="shared" si="565"/>
        <v>-132210.41666666663</v>
      </c>
      <c r="AC168" s="11">
        <f t="shared" si="565"/>
        <v>-133537.5</v>
      </c>
      <c r="AD168" s="11">
        <f t="shared" si="565"/>
        <v>-134864.58333333331</v>
      </c>
      <c r="AE168" s="11">
        <f t="shared" si="565"/>
        <v>-136191.66666666663</v>
      </c>
      <c r="AF168" s="11">
        <f t="shared" si="565"/>
        <v>-137518.75</v>
      </c>
      <c r="AG168" s="11">
        <f t="shared" si="565"/>
        <v>-138845.83333333331</v>
      </c>
      <c r="AH168" s="11">
        <f t="shared" si="565"/>
        <v>-140172.91666666663</v>
      </c>
      <c r="AI168" s="11">
        <f t="shared" si="565"/>
        <v>-141500</v>
      </c>
      <c r="AJ168" s="11">
        <f t="shared" si="565"/>
        <v>-142827.08333333331</v>
      </c>
      <c r="AK168" s="11">
        <f t="shared" si="565"/>
        <v>-144154.16666666663</v>
      </c>
      <c r="AL168" s="11">
        <f t="shared" si="565"/>
        <v>-145481.25</v>
      </c>
      <c r="AM168" s="11">
        <f t="shared" si="565"/>
        <v>-195808.33333333331</v>
      </c>
      <c r="AN168" s="11">
        <f t="shared" si="565"/>
        <v>-197704.16666666669</v>
      </c>
      <c r="AO168" s="11">
        <f t="shared" si="565"/>
        <v>-199600</v>
      </c>
      <c r="AP168" s="11">
        <f t="shared" si="565"/>
        <v>-201495.83333333331</v>
      </c>
      <c r="AQ168" s="11">
        <f t="shared" si="565"/>
        <v>-203391.66666666669</v>
      </c>
      <c r="AR168" s="11">
        <f t="shared" si="565"/>
        <v>-205287.5</v>
      </c>
      <c r="AS168" s="11">
        <f t="shared" si="565"/>
        <v>-207183.33333333331</v>
      </c>
      <c r="AT168" s="11">
        <f t="shared" si="565"/>
        <v>-209079.16666666663</v>
      </c>
      <c r="AU168" s="11">
        <f t="shared" si="565"/>
        <v>-210975</v>
      </c>
      <c r="AV168" s="11">
        <f t="shared" si="565"/>
        <v>-212870.83333333331</v>
      </c>
      <c r="AW168" s="11">
        <f t="shared" si="565"/>
        <v>-214766.66666666663</v>
      </c>
      <c r="AX168" s="11">
        <f t="shared" si="565"/>
        <v>-216662.49999999994</v>
      </c>
      <c r="AY168" s="11">
        <f t="shared" si="565"/>
        <v>-104225</v>
      </c>
      <c r="AZ168" s="11">
        <f t="shared" si="565"/>
        <v>-104793.75</v>
      </c>
      <c r="BA168" s="11">
        <f t="shared" si="565"/>
        <v>-105362.5</v>
      </c>
      <c r="BB168" s="11">
        <f t="shared" si="565"/>
        <v>-105931.25</v>
      </c>
      <c r="BC168" s="11">
        <f t="shared" si="565"/>
        <v>22151.300309493192</v>
      </c>
      <c r="BD168" s="11">
        <f t="shared" si="565"/>
        <v>22467.892721895172</v>
      </c>
      <c r="BE168" s="11">
        <f t="shared" si="565"/>
        <v>22786.285632175823</v>
      </c>
      <c r="BF168" s="11">
        <f t="shared" si="565"/>
        <v>23106.488483439658</v>
      </c>
      <c r="BG168" s="11">
        <f t="shared" si="565"/>
        <v>44966.577239278035</v>
      </c>
      <c r="BH168" s="11">
        <f t="shared" si="565"/>
        <v>45449.609435678736</v>
      </c>
      <c r="BI168" s="11">
        <f t="shared" si="565"/>
        <v>45935.393787889188</v>
      </c>
      <c r="BJ168" s="11">
        <f t="shared" si="565"/>
        <v>43820.232386558069</v>
      </c>
      <c r="BK168" s="11">
        <f t="shared" si="565"/>
        <v>66127.258067567454</v>
      </c>
      <c r="BL168" s="11">
        <f t="shared" si="565"/>
        <v>66855.065327453573</v>
      </c>
      <c r="BM168" s="11">
        <f t="shared" si="565"/>
        <v>67587.582308892452</v>
      </c>
      <c r="BN168" s="11">
        <f t="shared" si="565"/>
        <v>68324.837122680794</v>
      </c>
      <c r="BO168" s="11">
        <f t="shared" si="565"/>
        <v>91070.477896710829</v>
      </c>
      <c r="BP168" s="11">
        <f t="shared" si="565"/>
        <v>92000.775569049903</v>
      </c>
      <c r="BQ168" s="11">
        <f t="shared" si="565"/>
        <v>92937.088924355077</v>
      </c>
      <c r="BR168" s="11">
        <f t="shared" si="565"/>
        <v>93879.453857910121</v>
      </c>
      <c r="BS168" s="11">
        <f t="shared" si="565"/>
        <v>94827.906472057686</v>
      </c>
      <c r="BT168" s="11">
        <f t="shared" si="565"/>
        <v>95782.483077375946</v>
      </c>
      <c r="BU168" s="11">
        <f t="shared" si="565"/>
        <v>96743.220193861052</v>
      </c>
      <c r="BV168" s="11">
        <f t="shared" si="565"/>
        <v>97710.15455211667</v>
      </c>
      <c r="BW168" s="11">
        <f t="shared" si="565"/>
        <v>98683.323094549763</v>
      </c>
      <c r="BX168" s="11">
        <f t="shared" si="565"/>
        <v>99662.762976573838</v>
      </c>
      <c r="BY168" s="11">
        <f t="shared" ref="BY168:EJ168" si="566">BY166-BY94</f>
        <v>100648.51156781823</v>
      </c>
      <c r="BZ168" s="11">
        <f t="shared" si="566"/>
        <v>100375.44843099057</v>
      </c>
      <c r="CA168" s="11">
        <f t="shared" si="566"/>
        <v>101565.18745803263</v>
      </c>
      <c r="CB168" s="11">
        <f t="shared" si="566"/>
        <v>102763.96334824423</v>
      </c>
      <c r="CC168" s="11">
        <f t="shared" si="566"/>
        <v>103971.83878228109</v>
      </c>
      <c r="CD168" s="11">
        <f t="shared" si="566"/>
        <v>105188.87685712354</v>
      </c>
      <c r="CE168" s="11">
        <f t="shared" si="566"/>
        <v>106415.1410887792</v>
      </c>
      <c r="CF168" s="11">
        <f t="shared" si="566"/>
        <v>107650.69541500285</v>
      </c>
      <c r="CG168" s="11">
        <f t="shared" si="566"/>
        <v>108895.60419803447</v>
      </c>
      <c r="CH168" s="11">
        <f t="shared" si="566"/>
        <v>110149.93222735391</v>
      </c>
      <c r="CI168" s="11">
        <f t="shared" si="566"/>
        <v>111413.74472245379</v>
      </c>
      <c r="CJ168" s="11">
        <f t="shared" si="566"/>
        <v>112687.10733563011</v>
      </c>
      <c r="CK168" s="11">
        <f t="shared" si="566"/>
        <v>113970.08615479036</v>
      </c>
      <c r="CL168" s="11">
        <f t="shared" si="566"/>
        <v>115262.74770628044</v>
      </c>
      <c r="CM168" s="11">
        <f t="shared" si="566"/>
        <v>116565.15895772859</v>
      </c>
      <c r="CN168" s="11">
        <f t="shared" si="566"/>
        <v>370525.12300861138</v>
      </c>
      <c r="CO168" s="11">
        <f t="shared" si="566"/>
        <v>395057.8392275449</v>
      </c>
      <c r="CP168" s="11">
        <f t="shared" si="566"/>
        <v>396825.33588791365</v>
      </c>
      <c r="CQ168" s="11">
        <f t="shared" si="566"/>
        <v>393419.8138923198</v>
      </c>
      <c r="CR168" s="11">
        <f t="shared" si="566"/>
        <v>394775.40481842292</v>
      </c>
      <c r="CS168" s="11">
        <f t="shared" si="566"/>
        <v>396135.05523195973</v>
      </c>
      <c r="CT168" s="11">
        <f t="shared" si="566"/>
        <v>397498.77335311659</v>
      </c>
      <c r="CU168" s="11">
        <f t="shared" si="566"/>
        <v>398866.56738956273</v>
      </c>
      <c r="CV168" s="11">
        <f t="shared" si="566"/>
        <v>400238.44553615246</v>
      </c>
      <c r="CW168" s="11">
        <f t="shared" si="566"/>
        <v>401614.41597462073</v>
      </c>
      <c r="CX168" s="11">
        <f t="shared" si="566"/>
        <v>402994.48687327746</v>
      </c>
      <c r="CY168" s="11">
        <f t="shared" si="566"/>
        <v>404378.66638670006</v>
      </c>
      <c r="CZ168" s="11">
        <f t="shared" si="566"/>
        <v>405766.9626554217</v>
      </c>
      <c r="DA168" s="11">
        <f t="shared" si="566"/>
        <v>407159.38380561938</v>
      </c>
      <c r="DB168" s="11">
        <f t="shared" si="566"/>
        <v>408555.93794879725</v>
      </c>
      <c r="DC168" s="11">
        <f t="shared" si="566"/>
        <v>409956.63318146783</v>
      </c>
      <c r="DD168" s="11">
        <f t="shared" si="566"/>
        <v>411361.4775848299</v>
      </c>
      <c r="DE168" s="11">
        <f t="shared" si="566"/>
        <v>412770.4792244453</v>
      </c>
      <c r="DF168" s="11">
        <f t="shared" si="566"/>
        <v>413752.38845126389</v>
      </c>
      <c r="DG168" s="11">
        <f t="shared" si="566"/>
        <v>414733.97809837607</v>
      </c>
      <c r="DH168" s="11">
        <f t="shared" si="566"/>
        <v>415715.22105063091</v>
      </c>
      <c r="DI168" s="11">
        <f t="shared" si="566"/>
        <v>416696.08993154916</v>
      </c>
      <c r="DJ168" s="11">
        <f t="shared" si="566"/>
        <v>417676.55710138881</v>
      </c>
      <c r="DK168" s="11">
        <f t="shared" si="566"/>
        <v>418656.59465520235</v>
      </c>
      <c r="DL168" s="11">
        <f t="shared" si="566"/>
        <v>419636.17442087719</v>
      </c>
      <c r="DM168" s="11">
        <f t="shared" si="566"/>
        <v>420615.26795716363</v>
      </c>
      <c r="DN168" s="11">
        <f t="shared" si="566"/>
        <v>421593.84655169211</v>
      </c>
      <c r="DO168" s="11">
        <f t="shared" si="566"/>
        <v>422571.88121897506</v>
      </c>
      <c r="DP168" s="11">
        <f t="shared" si="566"/>
        <v>423549.34269839711</v>
      </c>
      <c r="DQ168" s="11">
        <f t="shared" si="566"/>
        <v>424526.20145218988</v>
      </c>
      <c r="DR168" s="11">
        <f t="shared" si="566"/>
        <v>425502.42766339501</v>
      </c>
      <c r="DS168" s="11">
        <f t="shared" si="566"/>
        <v>426477.99123381544</v>
      </c>
      <c r="DT168" s="11">
        <f t="shared" si="566"/>
        <v>427452.86178194714</v>
      </c>
      <c r="DU168" s="11">
        <f t="shared" si="566"/>
        <v>428427.00864090619</v>
      </c>
      <c r="DV168" s="11">
        <f t="shared" si="566"/>
        <v>429400.4008563325</v>
      </c>
      <c r="DW168" s="11">
        <f t="shared" si="566"/>
        <v>430373.0071842866</v>
      </c>
      <c r="DX168" s="11">
        <f t="shared" si="566"/>
        <v>431344.79608913121</v>
      </c>
      <c r="DY168" s="11">
        <f t="shared" si="566"/>
        <v>432315.73574139626</v>
      </c>
      <c r="DZ168" s="11">
        <f t="shared" si="566"/>
        <v>433285.79401563184</v>
      </c>
      <c r="EA168" s="11">
        <f t="shared" si="566"/>
        <v>434254.9384882478</v>
      </c>
      <c r="EB168" s="11">
        <f t="shared" si="566"/>
        <v>435223.13643533643</v>
      </c>
      <c r="EC168" s="11">
        <f t="shared" si="566"/>
        <v>436190.35483048391</v>
      </c>
      <c r="ED168" s="11">
        <f t="shared" si="566"/>
        <v>437156.5603425646</v>
      </c>
      <c r="EE168" s="11">
        <f t="shared" si="566"/>
        <v>438121.71933352295</v>
      </c>
      <c r="EF168" s="11">
        <f t="shared" si="566"/>
        <v>439085.79785613902</v>
      </c>
      <c r="EG168" s="11">
        <f t="shared" si="566"/>
        <v>440048.76165178156</v>
      </c>
      <c r="EH168" s="11">
        <f t="shared" si="566"/>
        <v>441010.57614814414</v>
      </c>
      <c r="EI168" s="11">
        <f t="shared" si="566"/>
        <v>441971.20645696745</v>
      </c>
      <c r="EJ168" s="11">
        <f t="shared" si="566"/>
        <v>442930.61737174523</v>
      </c>
      <c r="EK168" s="11">
        <f t="shared" ref="EK168:FW168" si="567">EK166-EK94</f>
        <v>443888.77336541843</v>
      </c>
      <c r="EL168" s="11">
        <f t="shared" si="567"/>
        <v>444845.63858805149</v>
      </c>
      <c r="EM168" s="11">
        <f t="shared" si="567"/>
        <v>445801.17686449364</v>
      </c>
      <c r="EN168" s="11">
        <f t="shared" si="567"/>
        <v>446755.35169202444</v>
      </c>
      <c r="EO168" s="11">
        <f t="shared" si="567"/>
        <v>447708.12623798678</v>
      </c>
      <c r="EP168" s="11">
        <f t="shared" si="567"/>
        <v>448659.46333740075</v>
      </c>
      <c r="EQ168" s="11">
        <f t="shared" si="567"/>
        <v>449609.32549056376</v>
      </c>
      <c r="ER168" s="11">
        <f t="shared" si="567"/>
        <v>450557.67486063577</v>
      </c>
      <c r="ES168" s="11">
        <f t="shared" si="567"/>
        <v>451504.47327120474</v>
      </c>
      <c r="ET168" s="11">
        <f t="shared" si="567"/>
        <v>452449.68220384268</v>
      </c>
      <c r="EU168" s="11">
        <f t="shared" si="567"/>
        <v>453393.26279563829</v>
      </c>
      <c r="EV168" s="11">
        <f t="shared" si="567"/>
        <v>454335.17583672126</v>
      </c>
      <c r="EW168" s="11">
        <f t="shared" si="567"/>
        <v>455275.38176776114</v>
      </c>
      <c r="EX168" s="11">
        <f t="shared" si="567"/>
        <v>28969578.883018766</v>
      </c>
      <c r="EY168" s="11">
        <f t="shared" si="567"/>
        <v>0</v>
      </c>
      <c r="EZ168" s="11">
        <f t="shared" si="567"/>
        <v>0</v>
      </c>
      <c r="FA168" s="11">
        <f t="shared" si="567"/>
        <v>0</v>
      </c>
      <c r="FB168" s="11">
        <f t="shared" si="567"/>
        <v>0</v>
      </c>
      <c r="FC168" s="11">
        <f t="shared" si="567"/>
        <v>0</v>
      </c>
      <c r="FD168" s="11">
        <f t="shared" si="567"/>
        <v>0</v>
      </c>
      <c r="FE168" s="11">
        <f t="shared" si="567"/>
        <v>0</v>
      </c>
      <c r="FF168" s="11">
        <f t="shared" si="567"/>
        <v>0</v>
      </c>
      <c r="FG168" s="11">
        <f t="shared" si="567"/>
        <v>0</v>
      </c>
      <c r="FH168" s="11">
        <f t="shared" si="567"/>
        <v>0</v>
      </c>
      <c r="FI168" s="11">
        <f t="shared" si="567"/>
        <v>0</v>
      </c>
      <c r="FJ168" s="11">
        <f t="shared" si="567"/>
        <v>0</v>
      </c>
      <c r="FK168" s="11">
        <f t="shared" si="567"/>
        <v>0</v>
      </c>
      <c r="FL168" s="11">
        <f t="shared" si="567"/>
        <v>0</v>
      </c>
      <c r="FM168" s="11">
        <f t="shared" si="567"/>
        <v>0</v>
      </c>
      <c r="FN168" s="11">
        <f t="shared" si="567"/>
        <v>0</v>
      </c>
      <c r="FO168" s="11">
        <f t="shared" si="567"/>
        <v>0</v>
      </c>
      <c r="FP168" s="11">
        <f t="shared" si="567"/>
        <v>0</v>
      </c>
      <c r="FQ168" s="11">
        <f t="shared" si="567"/>
        <v>0</v>
      </c>
      <c r="FR168" s="11">
        <f t="shared" si="567"/>
        <v>0</v>
      </c>
      <c r="FS168" s="11">
        <f t="shared" si="567"/>
        <v>0</v>
      </c>
      <c r="FT168" s="11">
        <f t="shared" si="567"/>
        <v>0</v>
      </c>
      <c r="FU168" s="11">
        <f t="shared" si="567"/>
        <v>0</v>
      </c>
      <c r="FV168" s="11">
        <f t="shared" si="567"/>
        <v>0</v>
      </c>
      <c r="FW168" s="11">
        <f t="shared" si="567"/>
        <v>0</v>
      </c>
    </row>
    <row r="169" spans="1:179" x14ac:dyDescent="0.35">
      <c r="C169" s="5" t="s">
        <v>172</v>
      </c>
    </row>
    <row r="170" spans="1:179" x14ac:dyDescent="0.35">
      <c r="C170" s="5" t="s">
        <v>173</v>
      </c>
      <c r="E170" s="10">
        <f>XIRR(L168:FW168,L10:FW10)</f>
        <v>0.11740294098854065</v>
      </c>
    </row>
    <row r="172" spans="1:179" x14ac:dyDescent="0.35">
      <c r="A172" s="3" t="s">
        <v>184</v>
      </c>
    </row>
    <row r="173" spans="1:179" x14ac:dyDescent="0.35">
      <c r="B173" s="4" t="s">
        <v>185</v>
      </c>
    </row>
    <row r="174" spans="1:179" x14ac:dyDescent="0.35">
      <c r="C174" s="5" t="s">
        <v>116</v>
      </c>
      <c r="L174" s="11">
        <f>K179</f>
        <v>0</v>
      </c>
      <c r="M174" s="11">
        <f t="shared" ref="M174:BX174" si="568">L179</f>
        <v>236666.66666666666</v>
      </c>
      <c r="N174" s="11">
        <f t="shared" si="568"/>
        <v>473333.33333333331</v>
      </c>
      <c r="O174" s="11">
        <f t="shared" si="568"/>
        <v>710000</v>
      </c>
      <c r="P174" s="11">
        <f t="shared" si="568"/>
        <v>1342666.666666667</v>
      </c>
      <c r="Q174" s="11">
        <f t="shared" si="568"/>
        <v>1385046.777777778</v>
      </c>
      <c r="R174" s="11">
        <f t="shared" si="568"/>
        <v>1427740.3333333335</v>
      </c>
      <c r="S174" s="11">
        <f t="shared" si="568"/>
        <v>1470747.3333333335</v>
      </c>
      <c r="T174" s="11">
        <f t="shared" si="568"/>
        <v>1514067.777777778</v>
      </c>
      <c r="U174" s="11">
        <f t="shared" si="568"/>
        <v>1557701.666666667</v>
      </c>
      <c r="V174" s="11">
        <f t="shared" si="568"/>
        <v>1601649.0000000002</v>
      </c>
      <c r="W174" s="11">
        <f t="shared" si="568"/>
        <v>1645909.777777778</v>
      </c>
      <c r="X174" s="11">
        <f t="shared" si="568"/>
        <v>1690484.0000000002</v>
      </c>
      <c r="Y174" s="11">
        <f t="shared" si="568"/>
        <v>1735371.666666667</v>
      </c>
      <c r="Z174" s="11">
        <f t="shared" si="568"/>
        <v>1780572.777777778</v>
      </c>
      <c r="AA174" s="11">
        <f t="shared" si="568"/>
        <v>1826087.3333333335</v>
      </c>
      <c r="AB174" s="11">
        <f t="shared" si="568"/>
        <v>1956970.6666666667</v>
      </c>
      <c r="AC174" s="11">
        <f t="shared" si="568"/>
        <v>2089181.0833333335</v>
      </c>
      <c r="AD174" s="11">
        <f t="shared" si="568"/>
        <v>2222718.5833333335</v>
      </c>
      <c r="AE174" s="11">
        <f t="shared" si="568"/>
        <v>2357583.166666667</v>
      </c>
      <c r="AF174" s="11">
        <f t="shared" si="568"/>
        <v>2493774.8333333335</v>
      </c>
      <c r="AG174" s="11">
        <f t="shared" si="568"/>
        <v>2631293.5833333335</v>
      </c>
      <c r="AH174" s="11">
        <f t="shared" si="568"/>
        <v>2770139.416666667</v>
      </c>
      <c r="AI174" s="11">
        <f t="shared" si="568"/>
        <v>2910312.3333333335</v>
      </c>
      <c r="AJ174" s="11">
        <f t="shared" si="568"/>
        <v>3051812.3333333335</v>
      </c>
      <c r="AK174" s="11">
        <f t="shared" si="568"/>
        <v>3194639.416666667</v>
      </c>
      <c r="AL174" s="11">
        <f t="shared" si="568"/>
        <v>3338793.5833333335</v>
      </c>
      <c r="AM174" s="11">
        <f t="shared" si="568"/>
        <v>3484274.8333333335</v>
      </c>
      <c r="AN174" s="11">
        <f t="shared" si="568"/>
        <v>3680083.166666667</v>
      </c>
      <c r="AO174" s="11">
        <f t="shared" si="568"/>
        <v>3877787.3333333335</v>
      </c>
      <c r="AP174" s="11">
        <f t="shared" si="568"/>
        <v>4077387.3333333335</v>
      </c>
      <c r="AQ174" s="11">
        <f t="shared" si="568"/>
        <v>4278883.166666667</v>
      </c>
      <c r="AR174" s="11">
        <f t="shared" si="568"/>
        <v>4482274.833333334</v>
      </c>
      <c r="AS174" s="11">
        <f t="shared" si="568"/>
        <v>4687562.333333334</v>
      </c>
      <c r="AT174" s="11">
        <f t="shared" si="568"/>
        <v>4894745.666666667</v>
      </c>
      <c r="AU174" s="11">
        <f t="shared" si="568"/>
        <v>5103824.833333334</v>
      </c>
      <c r="AV174" s="11">
        <f t="shared" si="568"/>
        <v>5314799.833333334</v>
      </c>
      <c r="AW174" s="11">
        <f t="shared" si="568"/>
        <v>5527670.666666667</v>
      </c>
      <c r="AX174" s="11">
        <f t="shared" si="568"/>
        <v>5742437.333333334</v>
      </c>
      <c r="AY174" s="11">
        <f t="shared" si="568"/>
        <v>5959099.833333334</v>
      </c>
      <c r="AZ174" s="11">
        <f t="shared" si="568"/>
        <v>6063324.833333334</v>
      </c>
      <c r="BA174" s="11">
        <f t="shared" si="568"/>
        <v>6168118.583333334</v>
      </c>
      <c r="BB174" s="11">
        <f t="shared" si="568"/>
        <v>6273481.083333334</v>
      </c>
      <c r="BC174" s="11">
        <f t="shared" si="568"/>
        <v>6379412.333333334</v>
      </c>
      <c r="BD174" s="11">
        <f t="shared" si="568"/>
        <v>6164613.3923888179</v>
      </c>
      <c r="BE174" s="11">
        <f t="shared" si="568"/>
        <v>5950553.1670732396</v>
      </c>
      <c r="BF174" s="11">
        <f t="shared" si="568"/>
        <v>5737235.8585483171</v>
      </c>
      <c r="BG174" s="11">
        <f t="shared" si="568"/>
        <v>5524665.6900096769</v>
      </c>
      <c r="BH174" s="11">
        <f t="shared" si="568"/>
        <v>5363102.3952346593</v>
      </c>
      <c r="BI174" s="11">
        <f t="shared" si="568"/>
        <v>5202666.175584577</v>
      </c>
      <c r="BJ174" s="11">
        <f t="shared" si="568"/>
        <v>5043363.4527563192</v>
      </c>
      <c r="BK174" s="11">
        <f t="shared" si="568"/>
        <v>4879125.3533249544</v>
      </c>
      <c r="BL174" s="11">
        <f t="shared" si="568"/>
        <v>4766936.9804826118</v>
      </c>
      <c r="BM174" s="11">
        <f t="shared" si="568"/>
        <v>4656446.8245800035</v>
      </c>
      <c r="BN174" s="11">
        <f t="shared" si="568"/>
        <v>4547665.8749674195</v>
      </c>
      <c r="BO174" s="11">
        <f t="shared" si="568"/>
        <v>4440605.1865870086</v>
      </c>
      <c r="BP174" s="11">
        <f t="shared" si="568"/>
        <v>4386617.6600126671</v>
      </c>
      <c r="BQ174" s="11">
        <f t="shared" si="568"/>
        <v>4334800.8280071169</v>
      </c>
      <c r="BR174" s="11">
        <f t="shared" si="568"/>
        <v>4285168.7271639453</v>
      </c>
      <c r="BS174" s="11">
        <f t="shared" si="568"/>
        <v>4237735.4778324021</v>
      </c>
      <c r="BT174" s="11">
        <f t="shared" si="568"/>
        <v>4192515.2846005368</v>
      </c>
      <c r="BU174" s="11">
        <f t="shared" si="568"/>
        <v>4149522.4367810804</v>
      </c>
      <c r="BV174" s="11">
        <f t="shared" si="568"/>
        <v>4108771.3089000899</v>
      </c>
      <c r="BW174" s="11">
        <f t="shared" si="568"/>
        <v>4070276.3611883624</v>
      </c>
      <c r="BX174" s="11">
        <f t="shared" si="568"/>
        <v>4034052.1400756454</v>
      </c>
      <c r="BY174" s="11">
        <f t="shared" ref="BY174:EJ174" si="569">BX179</f>
        <v>4000113.2786876513</v>
      </c>
      <c r="BZ174" s="11">
        <f t="shared" si="569"/>
        <v>3968474.4973458936</v>
      </c>
      <c r="CA174" s="11">
        <f t="shared" si="569"/>
        <v>3936198.5686848713</v>
      </c>
      <c r="CB174" s="11">
        <f t="shared" si="569"/>
        <v>3906698.6977536138</v>
      </c>
      <c r="CC174" s="11">
        <f t="shared" si="569"/>
        <v>3879995.9705661838</v>
      </c>
      <c r="CD174" s="11">
        <f t="shared" si="569"/>
        <v>3856111.6193915061</v>
      </c>
      <c r="CE174" s="11">
        <f t="shared" si="569"/>
        <v>3835067.0237247944</v>
      </c>
      <c r="CF174" s="11">
        <f t="shared" si="569"/>
        <v>3816883.7112652794</v>
      </c>
      <c r="CG174" s="11">
        <f t="shared" si="569"/>
        <v>3801583.3589002863</v>
      </c>
      <c r="CH174" s="11">
        <f t="shared" si="569"/>
        <v>3789187.7936957004</v>
      </c>
      <c r="CI174" s="11">
        <f t="shared" si="569"/>
        <v>3779718.9938928592</v>
      </c>
      <c r="CJ174" s="11">
        <f t="shared" si="569"/>
        <v>3773199.0899119182</v>
      </c>
      <c r="CK174" s="11">
        <f t="shared" si="569"/>
        <v>3769650.3653617213</v>
      </c>
      <c r="CL174" s="11">
        <f t="shared" si="569"/>
        <v>3769095.2580562318</v>
      </c>
      <c r="CM174" s="11">
        <f t="shared" si="569"/>
        <v>3771556.3610375528</v>
      </c>
      <c r="CN174" s="11">
        <f t="shared" si="569"/>
        <v>3777056.4236055859</v>
      </c>
      <c r="CO174" s="11">
        <f t="shared" si="569"/>
        <v>3532970.61666667</v>
      </c>
      <c r="CP174" s="11">
        <f t="shared" si="569"/>
        <v>3266485.3083333364</v>
      </c>
      <c r="CQ174" s="11">
        <f t="shared" si="569"/>
        <v>3000000.0000000037</v>
      </c>
      <c r="CR174" s="11">
        <f t="shared" si="569"/>
        <v>3000000.0000000037</v>
      </c>
      <c r="CS174" s="11">
        <f t="shared" si="569"/>
        <v>3000000.0000000037</v>
      </c>
      <c r="CT174" s="11">
        <f t="shared" si="569"/>
        <v>3000000.0000000037</v>
      </c>
      <c r="CU174" s="11">
        <f t="shared" si="569"/>
        <v>3000000.0000000037</v>
      </c>
      <c r="CV174" s="11">
        <f t="shared" si="569"/>
        <v>3000000.0000000037</v>
      </c>
      <c r="CW174" s="11">
        <f t="shared" si="569"/>
        <v>3000000.0000000037</v>
      </c>
      <c r="CX174" s="11">
        <f t="shared" si="569"/>
        <v>3000000.0000000037</v>
      </c>
      <c r="CY174" s="11">
        <f t="shared" si="569"/>
        <v>3000000.0000000037</v>
      </c>
      <c r="CZ174" s="11">
        <f t="shared" si="569"/>
        <v>3000000.0000000037</v>
      </c>
      <c r="DA174" s="11">
        <f t="shared" si="569"/>
        <v>3000000.0000000037</v>
      </c>
      <c r="DB174" s="11">
        <f t="shared" si="569"/>
        <v>3000000.0000000037</v>
      </c>
      <c r="DC174" s="11">
        <f t="shared" si="569"/>
        <v>3000000.0000000037</v>
      </c>
      <c r="DD174" s="11">
        <f t="shared" si="569"/>
        <v>3000000.0000000037</v>
      </c>
      <c r="DE174" s="11">
        <f t="shared" si="569"/>
        <v>3000000.0000000037</v>
      </c>
      <c r="DF174" s="11">
        <f t="shared" si="569"/>
        <v>3000000.0000000037</v>
      </c>
      <c r="DG174" s="11">
        <f t="shared" si="569"/>
        <v>3000000.0000000037</v>
      </c>
      <c r="DH174" s="11">
        <f t="shared" si="569"/>
        <v>3000000.0000000037</v>
      </c>
      <c r="DI174" s="11">
        <f t="shared" si="569"/>
        <v>3000000.0000000037</v>
      </c>
      <c r="DJ174" s="11">
        <f t="shared" si="569"/>
        <v>3000000.0000000037</v>
      </c>
      <c r="DK174" s="11">
        <f t="shared" si="569"/>
        <v>3000000.0000000037</v>
      </c>
      <c r="DL174" s="11">
        <f t="shared" si="569"/>
        <v>3000000.0000000037</v>
      </c>
      <c r="DM174" s="11">
        <f t="shared" si="569"/>
        <v>3000000.0000000037</v>
      </c>
      <c r="DN174" s="11">
        <f t="shared" si="569"/>
        <v>3000000.0000000037</v>
      </c>
      <c r="DO174" s="11">
        <f t="shared" si="569"/>
        <v>3000000.0000000037</v>
      </c>
      <c r="DP174" s="11">
        <f t="shared" si="569"/>
        <v>3000000.0000000037</v>
      </c>
      <c r="DQ174" s="11">
        <f t="shared" si="569"/>
        <v>3000000.0000000037</v>
      </c>
      <c r="DR174" s="11">
        <f t="shared" si="569"/>
        <v>3000000.0000000037</v>
      </c>
      <c r="DS174" s="11">
        <f t="shared" si="569"/>
        <v>3000000.0000000037</v>
      </c>
      <c r="DT174" s="11">
        <f t="shared" si="569"/>
        <v>3000000.0000000037</v>
      </c>
      <c r="DU174" s="11">
        <f t="shared" si="569"/>
        <v>3000000.0000000037</v>
      </c>
      <c r="DV174" s="11">
        <f t="shared" si="569"/>
        <v>3000000.0000000037</v>
      </c>
      <c r="DW174" s="11">
        <f t="shared" si="569"/>
        <v>3000000.0000000037</v>
      </c>
      <c r="DX174" s="11">
        <f t="shared" si="569"/>
        <v>3000000.0000000037</v>
      </c>
      <c r="DY174" s="11">
        <f t="shared" si="569"/>
        <v>3000000.0000000037</v>
      </c>
      <c r="DZ174" s="11">
        <f t="shared" si="569"/>
        <v>3000000.0000000037</v>
      </c>
      <c r="EA174" s="11">
        <f t="shared" si="569"/>
        <v>3000000.0000000037</v>
      </c>
      <c r="EB174" s="11">
        <f t="shared" si="569"/>
        <v>3000000.0000000037</v>
      </c>
      <c r="EC174" s="11">
        <f t="shared" si="569"/>
        <v>3000000.0000000037</v>
      </c>
      <c r="ED174" s="11">
        <f t="shared" si="569"/>
        <v>3000000.0000000037</v>
      </c>
      <c r="EE174" s="11">
        <f t="shared" si="569"/>
        <v>3000000.0000000037</v>
      </c>
      <c r="EF174" s="11">
        <f t="shared" si="569"/>
        <v>3000000.0000000037</v>
      </c>
      <c r="EG174" s="11">
        <f t="shared" si="569"/>
        <v>3000000.0000000037</v>
      </c>
      <c r="EH174" s="11">
        <f t="shared" si="569"/>
        <v>3000000.0000000037</v>
      </c>
      <c r="EI174" s="11">
        <f t="shared" si="569"/>
        <v>3000000.0000000037</v>
      </c>
      <c r="EJ174" s="11">
        <f t="shared" si="569"/>
        <v>3000000.0000000037</v>
      </c>
      <c r="EK174" s="11">
        <f t="shared" ref="EK174:FW174" si="570">EJ179</f>
        <v>3000000.0000000037</v>
      </c>
      <c r="EL174" s="11">
        <f t="shared" si="570"/>
        <v>3000000.0000000037</v>
      </c>
      <c r="EM174" s="11">
        <f t="shared" si="570"/>
        <v>3000000.0000000037</v>
      </c>
      <c r="EN174" s="11">
        <f t="shared" si="570"/>
        <v>3000000.0000000037</v>
      </c>
      <c r="EO174" s="11">
        <f t="shared" si="570"/>
        <v>3000000.0000000037</v>
      </c>
      <c r="EP174" s="11">
        <f t="shared" si="570"/>
        <v>3000000.0000000037</v>
      </c>
      <c r="EQ174" s="11">
        <f t="shared" si="570"/>
        <v>3000000.0000000037</v>
      </c>
      <c r="ER174" s="11">
        <f t="shared" si="570"/>
        <v>3000000.0000000037</v>
      </c>
      <c r="ES174" s="11">
        <f t="shared" si="570"/>
        <v>3000000.0000000037</v>
      </c>
      <c r="ET174" s="11">
        <f t="shared" si="570"/>
        <v>3000000.0000000037</v>
      </c>
      <c r="EU174" s="11">
        <f t="shared" si="570"/>
        <v>3000000.0000000037</v>
      </c>
      <c r="EV174" s="11">
        <f t="shared" si="570"/>
        <v>3000000.0000000037</v>
      </c>
      <c r="EW174" s="11">
        <f t="shared" si="570"/>
        <v>3000000.0000000037</v>
      </c>
      <c r="EX174" s="11">
        <f t="shared" si="570"/>
        <v>3000000.0000000037</v>
      </c>
      <c r="EY174" s="11">
        <f t="shared" si="570"/>
        <v>3000000.0000000037</v>
      </c>
      <c r="EZ174" s="11">
        <f t="shared" si="570"/>
        <v>3000000.0000000037</v>
      </c>
      <c r="FA174" s="11">
        <f t="shared" si="570"/>
        <v>3000000.0000000037</v>
      </c>
      <c r="FB174" s="11">
        <f t="shared" si="570"/>
        <v>3000000.0000000037</v>
      </c>
      <c r="FC174" s="11">
        <f t="shared" si="570"/>
        <v>3000000.0000000037</v>
      </c>
      <c r="FD174" s="11">
        <f t="shared" si="570"/>
        <v>3000000.0000000037</v>
      </c>
      <c r="FE174" s="11">
        <f t="shared" si="570"/>
        <v>3000000.0000000037</v>
      </c>
      <c r="FF174" s="11">
        <f t="shared" si="570"/>
        <v>3000000.0000000037</v>
      </c>
      <c r="FG174" s="11">
        <f t="shared" si="570"/>
        <v>3000000.0000000037</v>
      </c>
      <c r="FH174" s="11">
        <f t="shared" si="570"/>
        <v>3000000.0000000037</v>
      </c>
      <c r="FI174" s="11">
        <f t="shared" si="570"/>
        <v>3000000.0000000037</v>
      </c>
      <c r="FJ174" s="11">
        <f t="shared" si="570"/>
        <v>3000000.0000000037</v>
      </c>
      <c r="FK174" s="11">
        <f t="shared" si="570"/>
        <v>3000000.0000000037</v>
      </c>
      <c r="FL174" s="11">
        <f t="shared" si="570"/>
        <v>3000000.0000000037</v>
      </c>
      <c r="FM174" s="11">
        <f t="shared" si="570"/>
        <v>3000000.0000000037</v>
      </c>
      <c r="FN174" s="11">
        <f t="shared" si="570"/>
        <v>3000000.0000000037</v>
      </c>
      <c r="FO174" s="11">
        <f t="shared" si="570"/>
        <v>3000000.0000000037</v>
      </c>
      <c r="FP174" s="11">
        <f t="shared" si="570"/>
        <v>3000000.0000000037</v>
      </c>
      <c r="FQ174" s="11">
        <f t="shared" si="570"/>
        <v>3000000.0000000037</v>
      </c>
      <c r="FR174" s="11">
        <f t="shared" si="570"/>
        <v>3000000.0000000037</v>
      </c>
      <c r="FS174" s="11">
        <f t="shared" si="570"/>
        <v>3000000.0000000037</v>
      </c>
      <c r="FT174" s="11">
        <f t="shared" si="570"/>
        <v>3000000.0000000037</v>
      </c>
      <c r="FU174" s="11">
        <f t="shared" si="570"/>
        <v>3000000.0000000037</v>
      </c>
      <c r="FV174" s="11">
        <f t="shared" si="570"/>
        <v>3000000.0000000037</v>
      </c>
      <c r="FW174" s="11">
        <f t="shared" si="570"/>
        <v>3000000.0000000037</v>
      </c>
    </row>
    <row r="175" spans="1:179" x14ac:dyDescent="0.35">
      <c r="C175" s="5" t="s">
        <v>186</v>
      </c>
      <c r="L175" s="11">
        <f>L149</f>
        <v>0</v>
      </c>
      <c r="M175" s="11">
        <f t="shared" ref="M175:BX175" si="571">M149</f>
        <v>0</v>
      </c>
      <c r="N175" s="11">
        <f t="shared" si="571"/>
        <v>0</v>
      </c>
      <c r="O175" s="11">
        <f t="shared" si="571"/>
        <v>0</v>
      </c>
      <c r="P175" s="11">
        <f t="shared" si="571"/>
        <v>0</v>
      </c>
      <c r="Q175" s="11">
        <f t="shared" si="571"/>
        <v>0</v>
      </c>
      <c r="R175" s="11">
        <f t="shared" si="571"/>
        <v>0</v>
      </c>
      <c r="S175" s="11">
        <f t="shared" si="571"/>
        <v>0</v>
      </c>
      <c r="T175" s="11">
        <f t="shared" si="571"/>
        <v>0</v>
      </c>
      <c r="U175" s="11">
        <f t="shared" si="571"/>
        <v>0</v>
      </c>
      <c r="V175" s="11">
        <f t="shared" si="571"/>
        <v>0</v>
      </c>
      <c r="W175" s="11">
        <f t="shared" si="571"/>
        <v>0</v>
      </c>
      <c r="X175" s="11">
        <f t="shared" si="571"/>
        <v>0</v>
      </c>
      <c r="Y175" s="11">
        <f t="shared" si="571"/>
        <v>0</v>
      </c>
      <c r="Z175" s="11">
        <f t="shared" si="571"/>
        <v>0</v>
      </c>
      <c r="AA175" s="11">
        <f t="shared" si="571"/>
        <v>0</v>
      </c>
      <c r="AB175" s="11">
        <f t="shared" si="571"/>
        <v>0</v>
      </c>
      <c r="AC175" s="11">
        <f t="shared" si="571"/>
        <v>0</v>
      </c>
      <c r="AD175" s="11">
        <f t="shared" si="571"/>
        <v>0</v>
      </c>
      <c r="AE175" s="11">
        <f t="shared" si="571"/>
        <v>0</v>
      </c>
      <c r="AF175" s="11">
        <f t="shared" si="571"/>
        <v>0</v>
      </c>
      <c r="AG175" s="11">
        <f t="shared" si="571"/>
        <v>0</v>
      </c>
      <c r="AH175" s="11">
        <f t="shared" si="571"/>
        <v>0</v>
      </c>
      <c r="AI175" s="11">
        <f t="shared" si="571"/>
        <v>0</v>
      </c>
      <c r="AJ175" s="11">
        <f t="shared" si="571"/>
        <v>0</v>
      </c>
      <c r="AK175" s="11">
        <f t="shared" si="571"/>
        <v>0</v>
      </c>
      <c r="AL175" s="11">
        <f t="shared" si="571"/>
        <v>0</v>
      </c>
      <c r="AM175" s="11">
        <f t="shared" si="571"/>
        <v>0</v>
      </c>
      <c r="AN175" s="11">
        <f t="shared" si="571"/>
        <v>0</v>
      </c>
      <c r="AO175" s="11">
        <f t="shared" si="571"/>
        <v>0</v>
      </c>
      <c r="AP175" s="11">
        <f t="shared" si="571"/>
        <v>0</v>
      </c>
      <c r="AQ175" s="11">
        <f t="shared" si="571"/>
        <v>0</v>
      </c>
      <c r="AR175" s="11">
        <f t="shared" si="571"/>
        <v>0</v>
      </c>
      <c r="AS175" s="11">
        <f t="shared" si="571"/>
        <v>0</v>
      </c>
      <c r="AT175" s="11">
        <f t="shared" si="571"/>
        <v>0</v>
      </c>
      <c r="AU175" s="11">
        <f t="shared" si="571"/>
        <v>0</v>
      </c>
      <c r="AV175" s="11">
        <f t="shared" si="571"/>
        <v>0</v>
      </c>
      <c r="AW175" s="11">
        <f t="shared" si="571"/>
        <v>0</v>
      </c>
      <c r="AX175" s="11">
        <f t="shared" si="571"/>
        <v>0</v>
      </c>
      <c r="AY175" s="11">
        <f t="shared" si="571"/>
        <v>0</v>
      </c>
      <c r="AZ175" s="11">
        <f t="shared" si="571"/>
        <v>0</v>
      </c>
      <c r="BA175" s="11">
        <f t="shared" si="571"/>
        <v>0</v>
      </c>
      <c r="BB175" s="11">
        <f t="shared" si="571"/>
        <v>0</v>
      </c>
      <c r="BC175" s="11">
        <f t="shared" si="571"/>
        <v>-192647.64063502266</v>
      </c>
      <c r="BD175" s="11">
        <f t="shared" si="571"/>
        <v>-191592.33259368272</v>
      </c>
      <c r="BE175" s="11">
        <f t="shared" si="571"/>
        <v>-190531.02289274725</v>
      </c>
      <c r="BF175" s="11">
        <f t="shared" si="571"/>
        <v>-189463.68005520111</v>
      </c>
      <c r="BG175" s="11">
        <f t="shared" si="571"/>
        <v>-116596.71753573984</v>
      </c>
      <c r="BH175" s="11">
        <f t="shared" si="571"/>
        <v>-114986.61021440418</v>
      </c>
      <c r="BI175" s="11">
        <f t="shared" si="571"/>
        <v>-113367.32904036934</v>
      </c>
      <c r="BJ175" s="11">
        <f t="shared" si="571"/>
        <v>-120417.86704480641</v>
      </c>
      <c r="BK175" s="11">
        <f t="shared" si="571"/>
        <v>-46061.114774775087</v>
      </c>
      <c r="BL175" s="11">
        <f t="shared" si="571"/>
        <v>-43635.090575154769</v>
      </c>
      <c r="BM175" s="11">
        <f t="shared" si="571"/>
        <v>-41193.367303691797</v>
      </c>
      <c r="BN175" s="11">
        <f t="shared" si="571"/>
        <v>-38735.851257730697</v>
      </c>
      <c r="BO175" s="11">
        <f t="shared" si="571"/>
        <v>37082.951322369467</v>
      </c>
      <c r="BP175" s="11">
        <f t="shared" si="571"/>
        <v>40183.943563499706</v>
      </c>
      <c r="BQ175" s="11">
        <f t="shared" si="571"/>
        <v>43304.988081183648</v>
      </c>
      <c r="BR175" s="11">
        <f t="shared" si="571"/>
        <v>46446.204526367117</v>
      </c>
      <c r="BS175" s="11">
        <f t="shared" si="571"/>
        <v>49607.713240192352</v>
      </c>
      <c r="BT175" s="11">
        <f t="shared" si="571"/>
        <v>52789.635257919828</v>
      </c>
      <c r="BU175" s="11">
        <f t="shared" si="571"/>
        <v>55992.092312870176</v>
      </c>
      <c r="BV175" s="11">
        <f t="shared" si="571"/>
        <v>59215.206840388884</v>
      </c>
      <c r="BW175" s="11">
        <f t="shared" si="571"/>
        <v>62459.101981832551</v>
      </c>
      <c r="BX175" s="11">
        <f t="shared" si="571"/>
        <v>65723.901588579451</v>
      </c>
      <c r="BY175" s="11">
        <f t="shared" ref="BY175:EJ175" si="572">BY149</f>
        <v>69009.730226060812</v>
      </c>
      <c r="BZ175" s="11">
        <f t="shared" si="572"/>
        <v>68099.519769968581</v>
      </c>
      <c r="CA175" s="11">
        <f t="shared" si="572"/>
        <v>72065.316526775365</v>
      </c>
      <c r="CB175" s="11">
        <f t="shared" si="572"/>
        <v>76061.236160814122</v>
      </c>
      <c r="CC175" s="11">
        <f t="shared" si="572"/>
        <v>80087.487607603587</v>
      </c>
      <c r="CD175" s="11">
        <f t="shared" si="572"/>
        <v>84144.281190411857</v>
      </c>
      <c r="CE175" s="11">
        <f t="shared" si="572"/>
        <v>88231.828629264026</v>
      </c>
      <c r="CF175" s="11">
        <f t="shared" si="572"/>
        <v>92350.343050009484</v>
      </c>
      <c r="CG175" s="11">
        <f t="shared" si="572"/>
        <v>96500.038993448266</v>
      </c>
      <c r="CH175" s="11">
        <f t="shared" si="572"/>
        <v>100681.13242451299</v>
      </c>
      <c r="CI175" s="11">
        <f t="shared" si="572"/>
        <v>104893.84074151267</v>
      </c>
      <c r="CJ175" s="11">
        <f t="shared" si="572"/>
        <v>109138.38278543355</v>
      </c>
      <c r="CK175" s="11">
        <f t="shared" si="572"/>
        <v>113414.97884930123</v>
      </c>
      <c r="CL175" s="11">
        <f t="shared" si="572"/>
        <v>117723.85068760146</v>
      </c>
      <c r="CM175" s="11">
        <f t="shared" si="572"/>
        <v>122065.22152576197</v>
      </c>
      <c r="CN175" s="11">
        <f t="shared" si="572"/>
        <v>126439.31606969514</v>
      </c>
      <c r="CO175" s="11">
        <f t="shared" si="572"/>
        <v>128572.53089421164</v>
      </c>
      <c r="CP175" s="11">
        <f t="shared" si="572"/>
        <v>130340.0275545808</v>
      </c>
      <c r="CQ175" s="11">
        <f t="shared" si="572"/>
        <v>393419.8138923198</v>
      </c>
      <c r="CR175" s="11">
        <f t="shared" si="572"/>
        <v>394775.40481842292</v>
      </c>
      <c r="CS175" s="11">
        <f t="shared" si="572"/>
        <v>396135.05523195973</v>
      </c>
      <c r="CT175" s="11">
        <f t="shared" si="572"/>
        <v>397498.77335311659</v>
      </c>
      <c r="CU175" s="11">
        <f t="shared" si="572"/>
        <v>398866.56738956273</v>
      </c>
      <c r="CV175" s="11">
        <f t="shared" si="572"/>
        <v>400238.44553615246</v>
      </c>
      <c r="CW175" s="11">
        <f t="shared" si="572"/>
        <v>401614.41597462073</v>
      </c>
      <c r="CX175" s="11">
        <f t="shared" si="572"/>
        <v>402994.48687327746</v>
      </c>
      <c r="CY175" s="11">
        <f t="shared" si="572"/>
        <v>404378.66638670006</v>
      </c>
      <c r="CZ175" s="11">
        <f t="shared" si="572"/>
        <v>405766.9626554217</v>
      </c>
      <c r="DA175" s="11">
        <f t="shared" si="572"/>
        <v>407159.38380561938</v>
      </c>
      <c r="DB175" s="11">
        <f t="shared" si="572"/>
        <v>408555.93794879725</v>
      </c>
      <c r="DC175" s="11">
        <f t="shared" si="572"/>
        <v>409956.63318146783</v>
      </c>
      <c r="DD175" s="11">
        <f t="shared" si="572"/>
        <v>411361.4775848299</v>
      </c>
      <c r="DE175" s="11">
        <f t="shared" si="572"/>
        <v>412770.4792244453</v>
      </c>
      <c r="DF175" s="11">
        <f t="shared" si="572"/>
        <v>413752.38845126389</v>
      </c>
      <c r="DG175" s="11">
        <f t="shared" si="572"/>
        <v>414733.97809837607</v>
      </c>
      <c r="DH175" s="11">
        <f t="shared" si="572"/>
        <v>415715.22105063091</v>
      </c>
      <c r="DI175" s="11">
        <f t="shared" si="572"/>
        <v>416696.08993154916</v>
      </c>
      <c r="DJ175" s="11">
        <f t="shared" si="572"/>
        <v>417676.55710138881</v>
      </c>
      <c r="DK175" s="11">
        <f t="shared" si="572"/>
        <v>418656.59465520235</v>
      </c>
      <c r="DL175" s="11">
        <f t="shared" si="572"/>
        <v>419636.17442087719</v>
      </c>
      <c r="DM175" s="11">
        <f t="shared" si="572"/>
        <v>420615.26795716363</v>
      </c>
      <c r="DN175" s="11">
        <f t="shared" si="572"/>
        <v>421593.84655169211</v>
      </c>
      <c r="DO175" s="11">
        <f t="shared" si="572"/>
        <v>422571.88121897506</v>
      </c>
      <c r="DP175" s="11">
        <f t="shared" si="572"/>
        <v>423549.34269839711</v>
      </c>
      <c r="DQ175" s="11">
        <f t="shared" si="572"/>
        <v>424526.20145218988</v>
      </c>
      <c r="DR175" s="11">
        <f t="shared" si="572"/>
        <v>425502.42766339501</v>
      </c>
      <c r="DS175" s="11">
        <f t="shared" si="572"/>
        <v>426477.99123381544</v>
      </c>
      <c r="DT175" s="11">
        <f t="shared" si="572"/>
        <v>427452.86178194714</v>
      </c>
      <c r="DU175" s="11">
        <f t="shared" si="572"/>
        <v>428427.00864090619</v>
      </c>
      <c r="DV175" s="11">
        <f t="shared" si="572"/>
        <v>429400.4008563325</v>
      </c>
      <c r="DW175" s="11">
        <f t="shared" si="572"/>
        <v>430373.0071842866</v>
      </c>
      <c r="DX175" s="11">
        <f t="shared" si="572"/>
        <v>431344.79608913121</v>
      </c>
      <c r="DY175" s="11">
        <f t="shared" si="572"/>
        <v>432315.73574139626</v>
      </c>
      <c r="DZ175" s="11">
        <f t="shared" si="572"/>
        <v>433285.79401563184</v>
      </c>
      <c r="EA175" s="11">
        <f t="shared" si="572"/>
        <v>434254.9384882478</v>
      </c>
      <c r="EB175" s="11">
        <f t="shared" si="572"/>
        <v>435223.13643533643</v>
      </c>
      <c r="EC175" s="11">
        <f t="shared" si="572"/>
        <v>436190.35483048391</v>
      </c>
      <c r="ED175" s="11">
        <f t="shared" si="572"/>
        <v>437156.5603425646</v>
      </c>
      <c r="EE175" s="11">
        <f t="shared" si="572"/>
        <v>438121.71933352295</v>
      </c>
      <c r="EF175" s="11">
        <f t="shared" si="572"/>
        <v>439085.79785613902</v>
      </c>
      <c r="EG175" s="11">
        <f t="shared" si="572"/>
        <v>440048.76165178156</v>
      </c>
      <c r="EH175" s="11">
        <f t="shared" si="572"/>
        <v>441010.57614814414</v>
      </c>
      <c r="EI175" s="11">
        <f t="shared" si="572"/>
        <v>441971.20645696745</v>
      </c>
      <c r="EJ175" s="11">
        <f t="shared" si="572"/>
        <v>442930.61737174523</v>
      </c>
      <c r="EK175" s="11">
        <f t="shared" ref="EK175:FW175" si="573">EK149</f>
        <v>443888.77336541843</v>
      </c>
      <c r="EL175" s="11">
        <f t="shared" si="573"/>
        <v>444845.63858805149</v>
      </c>
      <c r="EM175" s="11">
        <f t="shared" si="573"/>
        <v>445801.17686449364</v>
      </c>
      <c r="EN175" s="11">
        <f t="shared" si="573"/>
        <v>446755.35169202444</v>
      </c>
      <c r="EO175" s="11">
        <f t="shared" si="573"/>
        <v>447708.12623798678</v>
      </c>
      <c r="EP175" s="11">
        <f t="shared" si="573"/>
        <v>448659.46333740075</v>
      </c>
      <c r="EQ175" s="11">
        <f t="shared" si="573"/>
        <v>449609.32549056376</v>
      </c>
      <c r="ER175" s="11">
        <f t="shared" si="573"/>
        <v>450557.67486063577</v>
      </c>
      <c r="ES175" s="11">
        <f t="shared" si="573"/>
        <v>451504.47327120474</v>
      </c>
      <c r="ET175" s="11">
        <f t="shared" si="573"/>
        <v>452449.68220384268</v>
      </c>
      <c r="EU175" s="11">
        <f t="shared" si="573"/>
        <v>453393.26279563829</v>
      </c>
      <c r="EV175" s="11">
        <f t="shared" si="573"/>
        <v>454335.17583672126</v>
      </c>
      <c r="EW175" s="11">
        <f t="shared" si="573"/>
        <v>455275.38176776114</v>
      </c>
      <c r="EX175" s="11">
        <f t="shared" si="573"/>
        <v>456213.84067746083</v>
      </c>
      <c r="EY175" s="11">
        <f t="shared" si="573"/>
        <v>0</v>
      </c>
      <c r="EZ175" s="11">
        <f t="shared" si="573"/>
        <v>0</v>
      </c>
      <c r="FA175" s="11">
        <f t="shared" si="573"/>
        <v>0</v>
      </c>
      <c r="FB175" s="11">
        <f t="shared" si="573"/>
        <v>0</v>
      </c>
      <c r="FC175" s="11">
        <f t="shared" si="573"/>
        <v>0</v>
      </c>
      <c r="FD175" s="11">
        <f t="shared" si="573"/>
        <v>0</v>
      </c>
      <c r="FE175" s="11">
        <f t="shared" si="573"/>
        <v>0</v>
      </c>
      <c r="FF175" s="11">
        <f t="shared" si="573"/>
        <v>0</v>
      </c>
      <c r="FG175" s="11">
        <f t="shared" si="573"/>
        <v>0</v>
      </c>
      <c r="FH175" s="11">
        <f t="shared" si="573"/>
        <v>0</v>
      </c>
      <c r="FI175" s="11">
        <f t="shared" si="573"/>
        <v>0</v>
      </c>
      <c r="FJ175" s="11">
        <f t="shared" si="573"/>
        <v>0</v>
      </c>
      <c r="FK175" s="11">
        <f t="shared" si="573"/>
        <v>0</v>
      </c>
      <c r="FL175" s="11">
        <f t="shared" si="573"/>
        <v>0</v>
      </c>
      <c r="FM175" s="11">
        <f t="shared" si="573"/>
        <v>0</v>
      </c>
      <c r="FN175" s="11">
        <f t="shared" si="573"/>
        <v>0</v>
      </c>
      <c r="FO175" s="11">
        <f t="shared" si="573"/>
        <v>0</v>
      </c>
      <c r="FP175" s="11">
        <f t="shared" si="573"/>
        <v>0</v>
      </c>
      <c r="FQ175" s="11">
        <f t="shared" si="573"/>
        <v>0</v>
      </c>
      <c r="FR175" s="11">
        <f t="shared" si="573"/>
        <v>0</v>
      </c>
      <c r="FS175" s="11">
        <f t="shared" si="573"/>
        <v>0</v>
      </c>
      <c r="FT175" s="11">
        <f t="shared" si="573"/>
        <v>0</v>
      </c>
      <c r="FU175" s="11">
        <f t="shared" si="573"/>
        <v>0</v>
      </c>
      <c r="FV175" s="11">
        <f t="shared" si="573"/>
        <v>0</v>
      </c>
      <c r="FW175" s="11">
        <f t="shared" si="573"/>
        <v>0</v>
      </c>
    </row>
    <row r="176" spans="1:179" x14ac:dyDescent="0.35">
      <c r="C176" s="5" t="s">
        <v>190</v>
      </c>
      <c r="L176" s="11">
        <f>L94</f>
        <v>236666.66666666666</v>
      </c>
      <c r="M176" s="11">
        <f t="shared" ref="M176:BX176" si="574">M94</f>
        <v>236666.66666666666</v>
      </c>
      <c r="N176" s="11">
        <f t="shared" si="574"/>
        <v>236666.66666666666</v>
      </c>
      <c r="O176" s="11">
        <f t="shared" si="574"/>
        <v>632666.66666666686</v>
      </c>
      <c r="P176" s="11">
        <f t="shared" si="574"/>
        <v>42380.111111111117</v>
      </c>
      <c r="Q176" s="11">
        <f t="shared" si="574"/>
        <v>42693.555555555555</v>
      </c>
      <c r="R176" s="11">
        <f t="shared" si="574"/>
        <v>43006.999999999993</v>
      </c>
      <c r="S176" s="11">
        <f t="shared" si="574"/>
        <v>43320.444444444445</v>
      </c>
      <c r="T176" s="11">
        <f t="shared" si="574"/>
        <v>43633.888888888883</v>
      </c>
      <c r="U176" s="11">
        <f t="shared" si="574"/>
        <v>43947.333333333336</v>
      </c>
      <c r="V176" s="11">
        <f t="shared" si="574"/>
        <v>44260.777777777774</v>
      </c>
      <c r="W176" s="11">
        <f t="shared" si="574"/>
        <v>44574.222222222212</v>
      </c>
      <c r="X176" s="11">
        <f t="shared" si="574"/>
        <v>44887.666666666664</v>
      </c>
      <c r="Y176" s="11">
        <f t="shared" si="574"/>
        <v>45201.111111111117</v>
      </c>
      <c r="Z176" s="11">
        <f t="shared" si="574"/>
        <v>45514.555555555555</v>
      </c>
      <c r="AA176" s="11">
        <f t="shared" si="574"/>
        <v>130883.33333333331</v>
      </c>
      <c r="AB176" s="11">
        <f t="shared" si="574"/>
        <v>132210.41666666663</v>
      </c>
      <c r="AC176" s="11">
        <f t="shared" si="574"/>
        <v>133537.5</v>
      </c>
      <c r="AD176" s="11">
        <f t="shared" si="574"/>
        <v>134864.58333333331</v>
      </c>
      <c r="AE176" s="11">
        <f t="shared" si="574"/>
        <v>136191.66666666663</v>
      </c>
      <c r="AF176" s="11">
        <f t="shared" si="574"/>
        <v>137518.75</v>
      </c>
      <c r="AG176" s="11">
        <f t="shared" si="574"/>
        <v>138845.83333333331</v>
      </c>
      <c r="AH176" s="11">
        <f t="shared" si="574"/>
        <v>140172.91666666663</v>
      </c>
      <c r="AI176" s="11">
        <f t="shared" si="574"/>
        <v>141500</v>
      </c>
      <c r="AJ176" s="11">
        <f t="shared" si="574"/>
        <v>142827.08333333331</v>
      </c>
      <c r="AK176" s="11">
        <f t="shared" si="574"/>
        <v>144154.16666666663</v>
      </c>
      <c r="AL176" s="11">
        <f t="shared" si="574"/>
        <v>145481.25</v>
      </c>
      <c r="AM176" s="11">
        <f t="shared" si="574"/>
        <v>195808.33333333331</v>
      </c>
      <c r="AN176" s="11">
        <f t="shared" si="574"/>
        <v>197704.16666666669</v>
      </c>
      <c r="AO176" s="11">
        <f t="shared" si="574"/>
        <v>199600</v>
      </c>
      <c r="AP176" s="11">
        <f t="shared" si="574"/>
        <v>201495.83333333331</v>
      </c>
      <c r="AQ176" s="11">
        <f t="shared" si="574"/>
        <v>203391.66666666669</v>
      </c>
      <c r="AR176" s="11">
        <f t="shared" si="574"/>
        <v>205287.5</v>
      </c>
      <c r="AS176" s="11">
        <f t="shared" si="574"/>
        <v>207183.33333333331</v>
      </c>
      <c r="AT176" s="11">
        <f t="shared" si="574"/>
        <v>209079.16666666663</v>
      </c>
      <c r="AU176" s="11">
        <f t="shared" si="574"/>
        <v>210975</v>
      </c>
      <c r="AV176" s="11">
        <f t="shared" si="574"/>
        <v>212870.83333333331</v>
      </c>
      <c r="AW176" s="11">
        <f t="shared" si="574"/>
        <v>214766.66666666663</v>
      </c>
      <c r="AX176" s="11">
        <f t="shared" si="574"/>
        <v>216662.49999999994</v>
      </c>
      <c r="AY176" s="11">
        <f t="shared" si="574"/>
        <v>104225</v>
      </c>
      <c r="AZ176" s="11">
        <f t="shared" si="574"/>
        <v>104793.75</v>
      </c>
      <c r="BA176" s="11">
        <f t="shared" si="574"/>
        <v>105362.5</v>
      </c>
      <c r="BB176" s="11">
        <f t="shared" si="574"/>
        <v>105931.25</v>
      </c>
      <c r="BC176" s="11">
        <f t="shared" si="574"/>
        <v>0</v>
      </c>
      <c r="BD176" s="11">
        <f t="shared" si="574"/>
        <v>0</v>
      </c>
      <c r="BE176" s="11">
        <f t="shared" si="574"/>
        <v>0</v>
      </c>
      <c r="BF176" s="11">
        <f t="shared" si="574"/>
        <v>0</v>
      </c>
      <c r="BG176" s="11">
        <f t="shared" si="574"/>
        <v>0</v>
      </c>
      <c r="BH176" s="11">
        <f t="shared" si="574"/>
        <v>0</v>
      </c>
      <c r="BI176" s="11">
        <f t="shared" si="574"/>
        <v>0</v>
      </c>
      <c r="BJ176" s="11">
        <f t="shared" si="574"/>
        <v>0</v>
      </c>
      <c r="BK176" s="11">
        <f t="shared" si="574"/>
        <v>0</v>
      </c>
      <c r="BL176" s="11">
        <f t="shared" si="574"/>
        <v>0</v>
      </c>
      <c r="BM176" s="11">
        <f t="shared" si="574"/>
        <v>0</v>
      </c>
      <c r="BN176" s="11">
        <f t="shared" si="574"/>
        <v>0</v>
      </c>
      <c r="BO176" s="11">
        <f t="shared" si="574"/>
        <v>0</v>
      </c>
      <c r="BP176" s="11">
        <f t="shared" si="574"/>
        <v>0</v>
      </c>
      <c r="BQ176" s="11">
        <f t="shared" si="574"/>
        <v>0</v>
      </c>
      <c r="BR176" s="11">
        <f t="shared" si="574"/>
        <v>0</v>
      </c>
      <c r="BS176" s="11">
        <f t="shared" si="574"/>
        <v>0</v>
      </c>
      <c r="BT176" s="11">
        <f t="shared" si="574"/>
        <v>0</v>
      </c>
      <c r="BU176" s="11">
        <f t="shared" si="574"/>
        <v>0</v>
      </c>
      <c r="BV176" s="11">
        <f t="shared" si="574"/>
        <v>0</v>
      </c>
      <c r="BW176" s="11">
        <f t="shared" si="574"/>
        <v>0</v>
      </c>
      <c r="BX176" s="11">
        <f t="shared" si="574"/>
        <v>0</v>
      </c>
      <c r="BY176" s="11">
        <f t="shared" ref="BY176:EJ176" si="575">BY94</f>
        <v>0</v>
      </c>
      <c r="BZ176" s="11">
        <f t="shared" si="575"/>
        <v>0</v>
      </c>
      <c r="CA176" s="11">
        <f t="shared" si="575"/>
        <v>0</v>
      </c>
      <c r="CB176" s="11">
        <f t="shared" si="575"/>
        <v>0</v>
      </c>
      <c r="CC176" s="11">
        <f t="shared" si="575"/>
        <v>0</v>
      </c>
      <c r="CD176" s="11">
        <f t="shared" si="575"/>
        <v>0</v>
      </c>
      <c r="CE176" s="11">
        <f t="shared" si="575"/>
        <v>0</v>
      </c>
      <c r="CF176" s="11">
        <f t="shared" si="575"/>
        <v>0</v>
      </c>
      <c r="CG176" s="11">
        <f t="shared" si="575"/>
        <v>0</v>
      </c>
      <c r="CH176" s="11">
        <f t="shared" si="575"/>
        <v>0</v>
      </c>
      <c r="CI176" s="11">
        <f t="shared" si="575"/>
        <v>0</v>
      </c>
      <c r="CJ176" s="11">
        <f t="shared" si="575"/>
        <v>0</v>
      </c>
      <c r="CK176" s="11">
        <f t="shared" si="575"/>
        <v>0</v>
      </c>
      <c r="CL176" s="11">
        <f t="shared" si="575"/>
        <v>0</v>
      </c>
      <c r="CM176" s="11">
        <f t="shared" si="575"/>
        <v>0</v>
      </c>
      <c r="CN176" s="11">
        <f t="shared" si="575"/>
        <v>0</v>
      </c>
      <c r="CO176" s="11">
        <f t="shared" si="575"/>
        <v>0</v>
      </c>
      <c r="CP176" s="11">
        <f t="shared" si="575"/>
        <v>0</v>
      </c>
      <c r="CQ176" s="11">
        <f t="shared" si="575"/>
        <v>0</v>
      </c>
      <c r="CR176" s="11">
        <f t="shared" si="575"/>
        <v>0</v>
      </c>
      <c r="CS176" s="11">
        <f t="shared" si="575"/>
        <v>0</v>
      </c>
      <c r="CT176" s="11">
        <f t="shared" si="575"/>
        <v>0</v>
      </c>
      <c r="CU176" s="11">
        <f t="shared" si="575"/>
        <v>0</v>
      </c>
      <c r="CV176" s="11">
        <f t="shared" si="575"/>
        <v>0</v>
      </c>
      <c r="CW176" s="11">
        <f t="shared" si="575"/>
        <v>0</v>
      </c>
      <c r="CX176" s="11">
        <f t="shared" si="575"/>
        <v>0</v>
      </c>
      <c r="CY176" s="11">
        <f t="shared" si="575"/>
        <v>0</v>
      </c>
      <c r="CZ176" s="11">
        <f t="shared" si="575"/>
        <v>0</v>
      </c>
      <c r="DA176" s="11">
        <f t="shared" si="575"/>
        <v>0</v>
      </c>
      <c r="DB176" s="11">
        <f t="shared" si="575"/>
        <v>0</v>
      </c>
      <c r="DC176" s="11">
        <f t="shared" si="575"/>
        <v>0</v>
      </c>
      <c r="DD176" s="11">
        <f t="shared" si="575"/>
        <v>0</v>
      </c>
      <c r="DE176" s="11">
        <f t="shared" si="575"/>
        <v>0</v>
      </c>
      <c r="DF176" s="11">
        <f t="shared" si="575"/>
        <v>0</v>
      </c>
      <c r="DG176" s="11">
        <f t="shared" si="575"/>
        <v>0</v>
      </c>
      <c r="DH176" s="11">
        <f t="shared" si="575"/>
        <v>0</v>
      </c>
      <c r="DI176" s="11">
        <f t="shared" si="575"/>
        <v>0</v>
      </c>
      <c r="DJ176" s="11">
        <f t="shared" si="575"/>
        <v>0</v>
      </c>
      <c r="DK176" s="11">
        <f t="shared" si="575"/>
        <v>0</v>
      </c>
      <c r="DL176" s="11">
        <f t="shared" si="575"/>
        <v>0</v>
      </c>
      <c r="DM176" s="11">
        <f t="shared" si="575"/>
        <v>0</v>
      </c>
      <c r="DN176" s="11">
        <f t="shared" si="575"/>
        <v>0</v>
      </c>
      <c r="DO176" s="11">
        <f t="shared" si="575"/>
        <v>0</v>
      </c>
      <c r="DP176" s="11">
        <f t="shared" si="575"/>
        <v>0</v>
      </c>
      <c r="DQ176" s="11">
        <f t="shared" si="575"/>
        <v>0</v>
      </c>
      <c r="DR176" s="11">
        <f t="shared" si="575"/>
        <v>0</v>
      </c>
      <c r="DS176" s="11">
        <f t="shared" si="575"/>
        <v>0</v>
      </c>
      <c r="DT176" s="11">
        <f t="shared" si="575"/>
        <v>0</v>
      </c>
      <c r="DU176" s="11">
        <f t="shared" si="575"/>
        <v>0</v>
      </c>
      <c r="DV176" s="11">
        <f t="shared" si="575"/>
        <v>0</v>
      </c>
      <c r="DW176" s="11">
        <f t="shared" si="575"/>
        <v>0</v>
      </c>
      <c r="DX176" s="11">
        <f t="shared" si="575"/>
        <v>0</v>
      </c>
      <c r="DY176" s="11">
        <f t="shared" si="575"/>
        <v>0</v>
      </c>
      <c r="DZ176" s="11">
        <f t="shared" si="575"/>
        <v>0</v>
      </c>
      <c r="EA176" s="11">
        <f t="shared" si="575"/>
        <v>0</v>
      </c>
      <c r="EB176" s="11">
        <f t="shared" si="575"/>
        <v>0</v>
      </c>
      <c r="EC176" s="11">
        <f t="shared" si="575"/>
        <v>0</v>
      </c>
      <c r="ED176" s="11">
        <f t="shared" si="575"/>
        <v>0</v>
      </c>
      <c r="EE176" s="11">
        <f t="shared" si="575"/>
        <v>0</v>
      </c>
      <c r="EF176" s="11">
        <f t="shared" si="575"/>
        <v>0</v>
      </c>
      <c r="EG176" s="11">
        <f t="shared" si="575"/>
        <v>0</v>
      </c>
      <c r="EH176" s="11">
        <f t="shared" si="575"/>
        <v>0</v>
      </c>
      <c r="EI176" s="11">
        <f t="shared" si="575"/>
        <v>0</v>
      </c>
      <c r="EJ176" s="11">
        <f t="shared" si="575"/>
        <v>0</v>
      </c>
      <c r="EK176" s="11">
        <f t="shared" ref="EK176:FW176" si="576">EK94</f>
        <v>0</v>
      </c>
      <c r="EL176" s="11">
        <f t="shared" si="576"/>
        <v>0</v>
      </c>
      <c r="EM176" s="11">
        <f t="shared" si="576"/>
        <v>0</v>
      </c>
      <c r="EN176" s="11">
        <f t="shared" si="576"/>
        <v>0</v>
      </c>
      <c r="EO176" s="11">
        <f t="shared" si="576"/>
        <v>0</v>
      </c>
      <c r="EP176" s="11">
        <f t="shared" si="576"/>
        <v>0</v>
      </c>
      <c r="EQ176" s="11">
        <f t="shared" si="576"/>
        <v>0</v>
      </c>
      <c r="ER176" s="11">
        <f t="shared" si="576"/>
        <v>0</v>
      </c>
      <c r="ES176" s="11">
        <f t="shared" si="576"/>
        <v>0</v>
      </c>
      <c r="ET176" s="11">
        <f t="shared" si="576"/>
        <v>0</v>
      </c>
      <c r="EU176" s="11">
        <f t="shared" si="576"/>
        <v>0</v>
      </c>
      <c r="EV176" s="11">
        <f t="shared" si="576"/>
        <v>0</v>
      </c>
      <c r="EW176" s="11">
        <f t="shared" si="576"/>
        <v>0</v>
      </c>
      <c r="EX176" s="11">
        <f t="shared" si="576"/>
        <v>0</v>
      </c>
      <c r="EY176" s="11">
        <f t="shared" si="576"/>
        <v>0</v>
      </c>
      <c r="EZ176" s="11">
        <f t="shared" si="576"/>
        <v>0</v>
      </c>
      <c r="FA176" s="11">
        <f t="shared" si="576"/>
        <v>0</v>
      </c>
      <c r="FB176" s="11">
        <f t="shared" si="576"/>
        <v>0</v>
      </c>
      <c r="FC176" s="11">
        <f t="shared" si="576"/>
        <v>0</v>
      </c>
      <c r="FD176" s="11">
        <f t="shared" si="576"/>
        <v>0</v>
      </c>
      <c r="FE176" s="11">
        <f t="shared" si="576"/>
        <v>0</v>
      </c>
      <c r="FF176" s="11">
        <f t="shared" si="576"/>
        <v>0</v>
      </c>
      <c r="FG176" s="11">
        <f t="shared" si="576"/>
        <v>0</v>
      </c>
      <c r="FH176" s="11">
        <f t="shared" si="576"/>
        <v>0</v>
      </c>
      <c r="FI176" s="11">
        <f t="shared" si="576"/>
        <v>0</v>
      </c>
      <c r="FJ176" s="11">
        <f t="shared" si="576"/>
        <v>0</v>
      </c>
      <c r="FK176" s="11">
        <f t="shared" si="576"/>
        <v>0</v>
      </c>
      <c r="FL176" s="11">
        <f t="shared" si="576"/>
        <v>0</v>
      </c>
      <c r="FM176" s="11">
        <f t="shared" si="576"/>
        <v>0</v>
      </c>
      <c r="FN176" s="11">
        <f t="shared" si="576"/>
        <v>0</v>
      </c>
      <c r="FO176" s="11">
        <f t="shared" si="576"/>
        <v>0</v>
      </c>
      <c r="FP176" s="11">
        <f t="shared" si="576"/>
        <v>0</v>
      </c>
      <c r="FQ176" s="11">
        <f t="shared" si="576"/>
        <v>0</v>
      </c>
      <c r="FR176" s="11">
        <f t="shared" si="576"/>
        <v>0</v>
      </c>
      <c r="FS176" s="11">
        <f t="shared" si="576"/>
        <v>0</v>
      </c>
      <c r="FT176" s="11">
        <f t="shared" si="576"/>
        <v>0</v>
      </c>
      <c r="FU176" s="11">
        <f t="shared" si="576"/>
        <v>0</v>
      </c>
      <c r="FV176" s="11">
        <f t="shared" si="576"/>
        <v>0</v>
      </c>
      <c r="FW176" s="11">
        <f t="shared" si="576"/>
        <v>0</v>
      </c>
    </row>
    <row r="177" spans="2:179" x14ac:dyDescent="0.35">
      <c r="C177" s="5" t="s">
        <v>187</v>
      </c>
      <c r="L177" s="11">
        <f>L166</f>
        <v>0</v>
      </c>
      <c r="M177" s="11">
        <f t="shared" ref="M177:BX177" si="577">M166</f>
        <v>0</v>
      </c>
      <c r="N177" s="11">
        <f t="shared" si="577"/>
        <v>0</v>
      </c>
      <c r="O177" s="11">
        <f t="shared" si="577"/>
        <v>0</v>
      </c>
      <c r="P177" s="11">
        <f t="shared" si="577"/>
        <v>0</v>
      </c>
      <c r="Q177" s="11">
        <f t="shared" si="577"/>
        <v>0</v>
      </c>
      <c r="R177" s="11">
        <f t="shared" si="577"/>
        <v>0</v>
      </c>
      <c r="S177" s="11">
        <f t="shared" si="577"/>
        <v>0</v>
      </c>
      <c r="T177" s="11">
        <f t="shared" si="577"/>
        <v>0</v>
      </c>
      <c r="U177" s="11">
        <f t="shared" si="577"/>
        <v>0</v>
      </c>
      <c r="V177" s="11">
        <f t="shared" si="577"/>
        <v>0</v>
      </c>
      <c r="W177" s="11">
        <f t="shared" si="577"/>
        <v>0</v>
      </c>
      <c r="X177" s="11">
        <f t="shared" si="577"/>
        <v>0</v>
      </c>
      <c r="Y177" s="11">
        <f t="shared" si="577"/>
        <v>0</v>
      </c>
      <c r="Z177" s="11">
        <f t="shared" si="577"/>
        <v>0</v>
      </c>
      <c r="AA177" s="11">
        <f t="shared" si="577"/>
        <v>0</v>
      </c>
      <c r="AB177" s="11">
        <f t="shared" si="577"/>
        <v>0</v>
      </c>
      <c r="AC177" s="11">
        <f t="shared" si="577"/>
        <v>0</v>
      </c>
      <c r="AD177" s="11">
        <f t="shared" si="577"/>
        <v>0</v>
      </c>
      <c r="AE177" s="11">
        <f t="shared" si="577"/>
        <v>0</v>
      </c>
      <c r="AF177" s="11">
        <f t="shared" si="577"/>
        <v>0</v>
      </c>
      <c r="AG177" s="11">
        <f t="shared" si="577"/>
        <v>0</v>
      </c>
      <c r="AH177" s="11">
        <f t="shared" si="577"/>
        <v>0</v>
      </c>
      <c r="AI177" s="11">
        <f t="shared" si="577"/>
        <v>0</v>
      </c>
      <c r="AJ177" s="11">
        <f t="shared" si="577"/>
        <v>0</v>
      </c>
      <c r="AK177" s="11">
        <f t="shared" si="577"/>
        <v>0</v>
      </c>
      <c r="AL177" s="11">
        <f t="shared" si="577"/>
        <v>0</v>
      </c>
      <c r="AM177" s="11">
        <f t="shared" si="577"/>
        <v>0</v>
      </c>
      <c r="AN177" s="11">
        <f t="shared" si="577"/>
        <v>0</v>
      </c>
      <c r="AO177" s="11">
        <f t="shared" si="577"/>
        <v>0</v>
      </c>
      <c r="AP177" s="11">
        <f t="shared" si="577"/>
        <v>0</v>
      </c>
      <c r="AQ177" s="11">
        <f t="shared" si="577"/>
        <v>0</v>
      </c>
      <c r="AR177" s="11">
        <f t="shared" si="577"/>
        <v>0</v>
      </c>
      <c r="AS177" s="11">
        <f t="shared" si="577"/>
        <v>0</v>
      </c>
      <c r="AT177" s="11">
        <f t="shared" si="577"/>
        <v>0</v>
      </c>
      <c r="AU177" s="11">
        <f t="shared" si="577"/>
        <v>0</v>
      </c>
      <c r="AV177" s="11">
        <f t="shared" si="577"/>
        <v>0</v>
      </c>
      <c r="AW177" s="11">
        <f t="shared" si="577"/>
        <v>0</v>
      </c>
      <c r="AX177" s="11">
        <f t="shared" si="577"/>
        <v>0</v>
      </c>
      <c r="AY177" s="11">
        <f t="shared" si="577"/>
        <v>0</v>
      </c>
      <c r="AZ177" s="11">
        <f t="shared" si="577"/>
        <v>0</v>
      </c>
      <c r="BA177" s="11">
        <f t="shared" si="577"/>
        <v>0</v>
      </c>
      <c r="BB177" s="11">
        <f t="shared" si="577"/>
        <v>0</v>
      </c>
      <c r="BC177" s="11">
        <f t="shared" si="577"/>
        <v>22151.300309493192</v>
      </c>
      <c r="BD177" s="11">
        <f t="shared" si="577"/>
        <v>22467.892721895172</v>
      </c>
      <c r="BE177" s="11">
        <f t="shared" si="577"/>
        <v>22786.285632175823</v>
      </c>
      <c r="BF177" s="11">
        <f t="shared" si="577"/>
        <v>23106.488483439658</v>
      </c>
      <c r="BG177" s="11">
        <f t="shared" si="577"/>
        <v>44966.577239278035</v>
      </c>
      <c r="BH177" s="11">
        <f t="shared" si="577"/>
        <v>45449.609435678736</v>
      </c>
      <c r="BI177" s="11">
        <f t="shared" si="577"/>
        <v>45935.393787889188</v>
      </c>
      <c r="BJ177" s="11">
        <f t="shared" si="577"/>
        <v>43820.232386558069</v>
      </c>
      <c r="BK177" s="11">
        <f t="shared" si="577"/>
        <v>66127.258067567454</v>
      </c>
      <c r="BL177" s="11">
        <f t="shared" si="577"/>
        <v>66855.065327453573</v>
      </c>
      <c r="BM177" s="11">
        <f t="shared" si="577"/>
        <v>67587.582308892452</v>
      </c>
      <c r="BN177" s="11">
        <f t="shared" si="577"/>
        <v>68324.837122680794</v>
      </c>
      <c r="BO177" s="11">
        <f t="shared" si="577"/>
        <v>91070.477896710829</v>
      </c>
      <c r="BP177" s="11">
        <f t="shared" si="577"/>
        <v>92000.775569049903</v>
      </c>
      <c r="BQ177" s="11">
        <f t="shared" si="577"/>
        <v>92937.088924355077</v>
      </c>
      <c r="BR177" s="11">
        <f t="shared" si="577"/>
        <v>93879.453857910121</v>
      </c>
      <c r="BS177" s="11">
        <f t="shared" si="577"/>
        <v>94827.906472057686</v>
      </c>
      <c r="BT177" s="11">
        <f t="shared" si="577"/>
        <v>95782.483077375946</v>
      </c>
      <c r="BU177" s="11">
        <f t="shared" si="577"/>
        <v>96743.220193861052</v>
      </c>
      <c r="BV177" s="11">
        <f t="shared" si="577"/>
        <v>97710.15455211667</v>
      </c>
      <c r="BW177" s="11">
        <f t="shared" si="577"/>
        <v>98683.323094549763</v>
      </c>
      <c r="BX177" s="11">
        <f t="shared" si="577"/>
        <v>99662.762976573838</v>
      </c>
      <c r="BY177" s="11">
        <f t="shared" ref="BY177:EJ177" si="578">BY166</f>
        <v>100648.51156781823</v>
      </c>
      <c r="BZ177" s="11">
        <f t="shared" si="578"/>
        <v>100375.44843099057</v>
      </c>
      <c r="CA177" s="11">
        <f t="shared" si="578"/>
        <v>101565.18745803263</v>
      </c>
      <c r="CB177" s="11">
        <f t="shared" si="578"/>
        <v>102763.96334824423</v>
      </c>
      <c r="CC177" s="11">
        <f t="shared" si="578"/>
        <v>103971.83878228109</v>
      </c>
      <c r="CD177" s="11">
        <f t="shared" si="578"/>
        <v>105188.87685712354</v>
      </c>
      <c r="CE177" s="11">
        <f t="shared" si="578"/>
        <v>106415.1410887792</v>
      </c>
      <c r="CF177" s="11">
        <f t="shared" si="578"/>
        <v>107650.69541500285</v>
      </c>
      <c r="CG177" s="11">
        <f t="shared" si="578"/>
        <v>108895.60419803447</v>
      </c>
      <c r="CH177" s="11">
        <f t="shared" si="578"/>
        <v>110149.93222735391</v>
      </c>
      <c r="CI177" s="11">
        <f t="shared" si="578"/>
        <v>111413.74472245379</v>
      </c>
      <c r="CJ177" s="11">
        <f t="shared" si="578"/>
        <v>112687.10733563011</v>
      </c>
      <c r="CK177" s="11">
        <f t="shared" si="578"/>
        <v>113970.08615479036</v>
      </c>
      <c r="CL177" s="11">
        <f t="shared" si="578"/>
        <v>115262.74770628044</v>
      </c>
      <c r="CM177" s="11">
        <f t="shared" si="578"/>
        <v>116565.15895772859</v>
      </c>
      <c r="CN177" s="11">
        <f t="shared" si="578"/>
        <v>370525.12300861138</v>
      </c>
      <c r="CO177" s="11">
        <f t="shared" si="578"/>
        <v>395057.8392275449</v>
      </c>
      <c r="CP177" s="11">
        <f t="shared" si="578"/>
        <v>396825.33588791365</v>
      </c>
      <c r="CQ177" s="11">
        <f t="shared" si="578"/>
        <v>393419.8138923198</v>
      </c>
      <c r="CR177" s="11">
        <f t="shared" si="578"/>
        <v>394775.40481842292</v>
      </c>
      <c r="CS177" s="11">
        <f t="shared" si="578"/>
        <v>396135.05523195973</v>
      </c>
      <c r="CT177" s="11">
        <f t="shared" si="578"/>
        <v>397498.77335311659</v>
      </c>
      <c r="CU177" s="11">
        <f t="shared" si="578"/>
        <v>398866.56738956273</v>
      </c>
      <c r="CV177" s="11">
        <f t="shared" si="578"/>
        <v>400238.44553615246</v>
      </c>
      <c r="CW177" s="11">
        <f t="shared" si="578"/>
        <v>401614.41597462073</v>
      </c>
      <c r="CX177" s="11">
        <f t="shared" si="578"/>
        <v>402994.48687327746</v>
      </c>
      <c r="CY177" s="11">
        <f t="shared" si="578"/>
        <v>404378.66638670006</v>
      </c>
      <c r="CZ177" s="11">
        <f t="shared" si="578"/>
        <v>405766.9626554217</v>
      </c>
      <c r="DA177" s="11">
        <f t="shared" si="578"/>
        <v>407159.38380561938</v>
      </c>
      <c r="DB177" s="11">
        <f t="shared" si="578"/>
        <v>408555.93794879725</v>
      </c>
      <c r="DC177" s="11">
        <f t="shared" si="578"/>
        <v>409956.63318146783</v>
      </c>
      <c r="DD177" s="11">
        <f t="shared" si="578"/>
        <v>411361.4775848299</v>
      </c>
      <c r="DE177" s="11">
        <f t="shared" si="578"/>
        <v>412770.4792244453</v>
      </c>
      <c r="DF177" s="11">
        <f t="shared" si="578"/>
        <v>413752.38845126389</v>
      </c>
      <c r="DG177" s="11">
        <f t="shared" si="578"/>
        <v>414733.97809837607</v>
      </c>
      <c r="DH177" s="11">
        <f t="shared" si="578"/>
        <v>415715.22105063091</v>
      </c>
      <c r="DI177" s="11">
        <f t="shared" si="578"/>
        <v>416696.08993154916</v>
      </c>
      <c r="DJ177" s="11">
        <f t="shared" si="578"/>
        <v>417676.55710138881</v>
      </c>
      <c r="DK177" s="11">
        <f t="shared" si="578"/>
        <v>418656.59465520235</v>
      </c>
      <c r="DL177" s="11">
        <f t="shared" si="578"/>
        <v>419636.17442087719</v>
      </c>
      <c r="DM177" s="11">
        <f t="shared" si="578"/>
        <v>420615.26795716363</v>
      </c>
      <c r="DN177" s="11">
        <f t="shared" si="578"/>
        <v>421593.84655169211</v>
      </c>
      <c r="DO177" s="11">
        <f t="shared" si="578"/>
        <v>422571.88121897506</v>
      </c>
      <c r="DP177" s="11">
        <f t="shared" si="578"/>
        <v>423549.34269839711</v>
      </c>
      <c r="DQ177" s="11">
        <f t="shared" si="578"/>
        <v>424526.20145218988</v>
      </c>
      <c r="DR177" s="11">
        <f t="shared" si="578"/>
        <v>425502.42766339501</v>
      </c>
      <c r="DS177" s="11">
        <f t="shared" si="578"/>
        <v>426477.99123381544</v>
      </c>
      <c r="DT177" s="11">
        <f t="shared" si="578"/>
        <v>427452.86178194714</v>
      </c>
      <c r="DU177" s="11">
        <f t="shared" si="578"/>
        <v>428427.00864090619</v>
      </c>
      <c r="DV177" s="11">
        <f t="shared" si="578"/>
        <v>429400.4008563325</v>
      </c>
      <c r="DW177" s="11">
        <f t="shared" si="578"/>
        <v>430373.0071842866</v>
      </c>
      <c r="DX177" s="11">
        <f t="shared" si="578"/>
        <v>431344.79608913121</v>
      </c>
      <c r="DY177" s="11">
        <f t="shared" si="578"/>
        <v>432315.73574139626</v>
      </c>
      <c r="DZ177" s="11">
        <f t="shared" si="578"/>
        <v>433285.79401563184</v>
      </c>
      <c r="EA177" s="11">
        <f t="shared" si="578"/>
        <v>434254.9384882478</v>
      </c>
      <c r="EB177" s="11">
        <f t="shared" si="578"/>
        <v>435223.13643533643</v>
      </c>
      <c r="EC177" s="11">
        <f t="shared" si="578"/>
        <v>436190.35483048391</v>
      </c>
      <c r="ED177" s="11">
        <f t="shared" si="578"/>
        <v>437156.5603425646</v>
      </c>
      <c r="EE177" s="11">
        <f t="shared" si="578"/>
        <v>438121.71933352295</v>
      </c>
      <c r="EF177" s="11">
        <f t="shared" si="578"/>
        <v>439085.79785613902</v>
      </c>
      <c r="EG177" s="11">
        <f t="shared" si="578"/>
        <v>440048.76165178156</v>
      </c>
      <c r="EH177" s="11">
        <f t="shared" si="578"/>
        <v>441010.57614814414</v>
      </c>
      <c r="EI177" s="11">
        <f t="shared" si="578"/>
        <v>441971.20645696745</v>
      </c>
      <c r="EJ177" s="11">
        <f t="shared" si="578"/>
        <v>442930.61737174523</v>
      </c>
      <c r="EK177" s="11">
        <f t="shared" ref="EK177:FW177" si="579">EK166</f>
        <v>443888.77336541843</v>
      </c>
      <c r="EL177" s="11">
        <f t="shared" si="579"/>
        <v>444845.63858805149</v>
      </c>
      <c r="EM177" s="11">
        <f t="shared" si="579"/>
        <v>445801.17686449364</v>
      </c>
      <c r="EN177" s="11">
        <f t="shared" si="579"/>
        <v>446755.35169202444</v>
      </c>
      <c r="EO177" s="11">
        <f t="shared" si="579"/>
        <v>447708.12623798678</v>
      </c>
      <c r="EP177" s="11">
        <f t="shared" si="579"/>
        <v>448659.46333740075</v>
      </c>
      <c r="EQ177" s="11">
        <f t="shared" si="579"/>
        <v>449609.32549056376</v>
      </c>
      <c r="ER177" s="11">
        <f t="shared" si="579"/>
        <v>450557.67486063577</v>
      </c>
      <c r="ES177" s="11">
        <f t="shared" si="579"/>
        <v>451504.47327120474</v>
      </c>
      <c r="ET177" s="11">
        <f t="shared" si="579"/>
        <v>452449.68220384268</v>
      </c>
      <c r="EU177" s="11">
        <f t="shared" si="579"/>
        <v>453393.26279563829</v>
      </c>
      <c r="EV177" s="11">
        <f t="shared" si="579"/>
        <v>454335.17583672126</v>
      </c>
      <c r="EW177" s="11">
        <f t="shared" si="579"/>
        <v>455275.38176776114</v>
      </c>
      <c r="EX177" s="11">
        <f t="shared" si="579"/>
        <v>28969578.883018766</v>
      </c>
      <c r="EY177" s="11">
        <f t="shared" si="579"/>
        <v>0</v>
      </c>
      <c r="EZ177" s="11">
        <f t="shared" si="579"/>
        <v>0</v>
      </c>
      <c r="FA177" s="11">
        <f t="shared" si="579"/>
        <v>0</v>
      </c>
      <c r="FB177" s="11">
        <f t="shared" si="579"/>
        <v>0</v>
      </c>
      <c r="FC177" s="11">
        <f t="shared" si="579"/>
        <v>0</v>
      </c>
      <c r="FD177" s="11">
        <f t="shared" si="579"/>
        <v>0</v>
      </c>
      <c r="FE177" s="11">
        <f t="shared" si="579"/>
        <v>0</v>
      </c>
      <c r="FF177" s="11">
        <f t="shared" si="579"/>
        <v>0</v>
      </c>
      <c r="FG177" s="11">
        <f t="shared" si="579"/>
        <v>0</v>
      </c>
      <c r="FH177" s="11">
        <f t="shared" si="579"/>
        <v>0</v>
      </c>
      <c r="FI177" s="11">
        <f t="shared" si="579"/>
        <v>0</v>
      </c>
      <c r="FJ177" s="11">
        <f t="shared" si="579"/>
        <v>0</v>
      </c>
      <c r="FK177" s="11">
        <f t="shared" si="579"/>
        <v>0</v>
      </c>
      <c r="FL177" s="11">
        <f t="shared" si="579"/>
        <v>0</v>
      </c>
      <c r="FM177" s="11">
        <f t="shared" si="579"/>
        <v>0</v>
      </c>
      <c r="FN177" s="11">
        <f t="shared" si="579"/>
        <v>0</v>
      </c>
      <c r="FO177" s="11">
        <f t="shared" si="579"/>
        <v>0</v>
      </c>
      <c r="FP177" s="11">
        <f t="shared" si="579"/>
        <v>0</v>
      </c>
      <c r="FQ177" s="11">
        <f t="shared" si="579"/>
        <v>0</v>
      </c>
      <c r="FR177" s="11">
        <f t="shared" si="579"/>
        <v>0</v>
      </c>
      <c r="FS177" s="11">
        <f t="shared" si="579"/>
        <v>0</v>
      </c>
      <c r="FT177" s="11">
        <f t="shared" si="579"/>
        <v>0</v>
      </c>
      <c r="FU177" s="11">
        <f t="shared" si="579"/>
        <v>0</v>
      </c>
      <c r="FV177" s="11">
        <f t="shared" si="579"/>
        <v>0</v>
      </c>
      <c r="FW177" s="11">
        <f t="shared" si="579"/>
        <v>0</v>
      </c>
    </row>
    <row r="178" spans="2:179" x14ac:dyDescent="0.35">
      <c r="C178" s="5" t="s">
        <v>194</v>
      </c>
      <c r="L178" s="11">
        <f>L154</f>
        <v>0</v>
      </c>
      <c r="M178" s="11">
        <f t="shared" ref="M178:BX178" si="580">M154</f>
        <v>0</v>
      </c>
      <c r="N178" s="11">
        <f t="shared" si="580"/>
        <v>0</v>
      </c>
      <c r="O178" s="11">
        <f t="shared" si="580"/>
        <v>0</v>
      </c>
      <c r="P178" s="11">
        <f t="shared" si="580"/>
        <v>0</v>
      </c>
      <c r="Q178" s="11">
        <f t="shared" si="580"/>
        <v>0</v>
      </c>
      <c r="R178" s="11">
        <f t="shared" si="580"/>
        <v>0</v>
      </c>
      <c r="S178" s="11">
        <f t="shared" si="580"/>
        <v>0</v>
      </c>
      <c r="T178" s="11">
        <f t="shared" si="580"/>
        <v>0</v>
      </c>
      <c r="U178" s="11">
        <f t="shared" si="580"/>
        <v>0</v>
      </c>
      <c r="V178" s="11">
        <f t="shared" si="580"/>
        <v>0</v>
      </c>
      <c r="W178" s="11">
        <f t="shared" si="580"/>
        <v>0</v>
      </c>
      <c r="X178" s="11">
        <f t="shared" si="580"/>
        <v>0</v>
      </c>
      <c r="Y178" s="11">
        <f t="shared" si="580"/>
        <v>0</v>
      </c>
      <c r="Z178" s="11">
        <f t="shared" si="580"/>
        <v>0</v>
      </c>
      <c r="AA178" s="11">
        <f t="shared" si="580"/>
        <v>0</v>
      </c>
      <c r="AB178" s="11">
        <f t="shared" si="580"/>
        <v>0</v>
      </c>
      <c r="AC178" s="11">
        <f t="shared" si="580"/>
        <v>0</v>
      </c>
      <c r="AD178" s="11">
        <f t="shared" si="580"/>
        <v>0</v>
      </c>
      <c r="AE178" s="11">
        <f t="shared" si="580"/>
        <v>0</v>
      </c>
      <c r="AF178" s="11">
        <f t="shared" si="580"/>
        <v>0</v>
      </c>
      <c r="AG178" s="11">
        <f t="shared" si="580"/>
        <v>0</v>
      </c>
      <c r="AH178" s="11">
        <f t="shared" si="580"/>
        <v>0</v>
      </c>
      <c r="AI178" s="11">
        <f t="shared" si="580"/>
        <v>0</v>
      </c>
      <c r="AJ178" s="11">
        <f t="shared" si="580"/>
        <v>0</v>
      </c>
      <c r="AK178" s="11">
        <f t="shared" si="580"/>
        <v>0</v>
      </c>
      <c r="AL178" s="11">
        <f t="shared" si="580"/>
        <v>0</v>
      </c>
      <c r="AM178" s="11">
        <f t="shared" si="580"/>
        <v>0</v>
      </c>
      <c r="AN178" s="11">
        <f t="shared" si="580"/>
        <v>0</v>
      </c>
      <c r="AO178" s="11">
        <f t="shared" si="580"/>
        <v>0</v>
      </c>
      <c r="AP178" s="11">
        <f t="shared" si="580"/>
        <v>0</v>
      </c>
      <c r="AQ178" s="11">
        <f t="shared" si="580"/>
        <v>0</v>
      </c>
      <c r="AR178" s="11">
        <f t="shared" si="580"/>
        <v>0</v>
      </c>
      <c r="AS178" s="11">
        <f t="shared" si="580"/>
        <v>0</v>
      </c>
      <c r="AT178" s="11">
        <f t="shared" si="580"/>
        <v>0</v>
      </c>
      <c r="AU178" s="11">
        <f t="shared" si="580"/>
        <v>0</v>
      </c>
      <c r="AV178" s="11">
        <f t="shared" si="580"/>
        <v>0</v>
      </c>
      <c r="AW178" s="11">
        <f t="shared" si="580"/>
        <v>0</v>
      </c>
      <c r="AX178" s="11">
        <f t="shared" si="580"/>
        <v>0</v>
      </c>
      <c r="AY178" s="11">
        <f t="shared" si="580"/>
        <v>0</v>
      </c>
      <c r="AZ178" s="11">
        <f t="shared" si="580"/>
        <v>0</v>
      </c>
      <c r="BA178" s="11">
        <f t="shared" si="580"/>
        <v>0</v>
      </c>
      <c r="BB178" s="11">
        <f t="shared" si="580"/>
        <v>0</v>
      </c>
      <c r="BC178" s="11">
        <f t="shared" si="580"/>
        <v>0</v>
      </c>
      <c r="BD178" s="11">
        <f t="shared" si="580"/>
        <v>0</v>
      </c>
      <c r="BE178" s="11">
        <f t="shared" si="580"/>
        <v>0</v>
      </c>
      <c r="BF178" s="11">
        <f t="shared" si="580"/>
        <v>0</v>
      </c>
      <c r="BG178" s="11">
        <f t="shared" si="580"/>
        <v>0</v>
      </c>
      <c r="BH178" s="11">
        <f t="shared" si="580"/>
        <v>0</v>
      </c>
      <c r="BI178" s="11">
        <f t="shared" si="580"/>
        <v>0</v>
      </c>
      <c r="BJ178" s="11">
        <f t="shared" si="580"/>
        <v>0</v>
      </c>
      <c r="BK178" s="11">
        <f t="shared" si="580"/>
        <v>0</v>
      </c>
      <c r="BL178" s="11">
        <f t="shared" si="580"/>
        <v>0</v>
      </c>
      <c r="BM178" s="11">
        <f t="shared" si="580"/>
        <v>0</v>
      </c>
      <c r="BN178" s="11">
        <f t="shared" si="580"/>
        <v>0</v>
      </c>
      <c r="BO178" s="11">
        <f t="shared" si="580"/>
        <v>0</v>
      </c>
      <c r="BP178" s="11">
        <f t="shared" si="580"/>
        <v>0</v>
      </c>
      <c r="BQ178" s="11">
        <f t="shared" si="580"/>
        <v>0</v>
      </c>
      <c r="BR178" s="11">
        <f t="shared" si="580"/>
        <v>0</v>
      </c>
      <c r="BS178" s="11">
        <f t="shared" si="580"/>
        <v>0</v>
      </c>
      <c r="BT178" s="11">
        <f t="shared" si="580"/>
        <v>0</v>
      </c>
      <c r="BU178" s="11">
        <f t="shared" si="580"/>
        <v>0</v>
      </c>
      <c r="BV178" s="11">
        <f t="shared" si="580"/>
        <v>0</v>
      </c>
      <c r="BW178" s="11">
        <f t="shared" si="580"/>
        <v>0</v>
      </c>
      <c r="BX178" s="11">
        <f t="shared" si="580"/>
        <v>0</v>
      </c>
      <c r="BY178" s="11">
        <f t="shared" ref="BY178:EJ178" si="581">BY154</f>
        <v>0</v>
      </c>
      <c r="BZ178" s="11">
        <f t="shared" si="581"/>
        <v>0</v>
      </c>
      <c r="CA178" s="11">
        <f t="shared" si="581"/>
        <v>0</v>
      </c>
      <c r="CB178" s="11">
        <f t="shared" si="581"/>
        <v>0</v>
      </c>
      <c r="CC178" s="11">
        <f t="shared" si="581"/>
        <v>0</v>
      </c>
      <c r="CD178" s="11">
        <f t="shared" si="581"/>
        <v>0</v>
      </c>
      <c r="CE178" s="11">
        <f t="shared" si="581"/>
        <v>0</v>
      </c>
      <c r="CF178" s="11">
        <f t="shared" si="581"/>
        <v>0</v>
      </c>
      <c r="CG178" s="11">
        <f t="shared" si="581"/>
        <v>0</v>
      </c>
      <c r="CH178" s="11">
        <f t="shared" si="581"/>
        <v>0</v>
      </c>
      <c r="CI178" s="11">
        <f t="shared" si="581"/>
        <v>0</v>
      </c>
      <c r="CJ178" s="11">
        <f t="shared" si="581"/>
        <v>0</v>
      </c>
      <c r="CK178" s="11">
        <f t="shared" si="581"/>
        <v>0</v>
      </c>
      <c r="CL178" s="11">
        <f t="shared" si="581"/>
        <v>0</v>
      </c>
      <c r="CM178" s="11">
        <f t="shared" si="581"/>
        <v>0</v>
      </c>
      <c r="CN178" s="11">
        <f t="shared" si="581"/>
        <v>0</v>
      </c>
      <c r="CO178" s="11">
        <f t="shared" si="581"/>
        <v>0</v>
      </c>
      <c r="CP178" s="11">
        <f t="shared" si="581"/>
        <v>0</v>
      </c>
      <c r="CQ178" s="11">
        <f t="shared" si="581"/>
        <v>0</v>
      </c>
      <c r="CR178" s="11">
        <f t="shared" si="581"/>
        <v>0</v>
      </c>
      <c r="CS178" s="11">
        <f t="shared" si="581"/>
        <v>0</v>
      </c>
      <c r="CT178" s="11">
        <f t="shared" si="581"/>
        <v>0</v>
      </c>
      <c r="CU178" s="11">
        <f t="shared" si="581"/>
        <v>0</v>
      </c>
      <c r="CV178" s="11">
        <f t="shared" si="581"/>
        <v>0</v>
      </c>
      <c r="CW178" s="11">
        <f t="shared" si="581"/>
        <v>0</v>
      </c>
      <c r="CX178" s="11">
        <f t="shared" si="581"/>
        <v>0</v>
      </c>
      <c r="CY178" s="11">
        <f t="shared" si="581"/>
        <v>0</v>
      </c>
      <c r="CZ178" s="11">
        <f t="shared" si="581"/>
        <v>0</v>
      </c>
      <c r="DA178" s="11">
        <f t="shared" si="581"/>
        <v>0</v>
      </c>
      <c r="DB178" s="11">
        <f t="shared" si="581"/>
        <v>0</v>
      </c>
      <c r="DC178" s="11">
        <f t="shared" si="581"/>
        <v>0</v>
      </c>
      <c r="DD178" s="11">
        <f t="shared" si="581"/>
        <v>0</v>
      </c>
      <c r="DE178" s="11">
        <f t="shared" si="581"/>
        <v>0</v>
      </c>
      <c r="DF178" s="11">
        <f t="shared" si="581"/>
        <v>0</v>
      </c>
      <c r="DG178" s="11">
        <f t="shared" si="581"/>
        <v>0</v>
      </c>
      <c r="DH178" s="11">
        <f t="shared" si="581"/>
        <v>0</v>
      </c>
      <c r="DI178" s="11">
        <f t="shared" si="581"/>
        <v>0</v>
      </c>
      <c r="DJ178" s="11">
        <f t="shared" si="581"/>
        <v>0</v>
      </c>
      <c r="DK178" s="11">
        <f t="shared" si="581"/>
        <v>0</v>
      </c>
      <c r="DL178" s="11">
        <f t="shared" si="581"/>
        <v>0</v>
      </c>
      <c r="DM178" s="11">
        <f t="shared" si="581"/>
        <v>0</v>
      </c>
      <c r="DN178" s="11">
        <f t="shared" si="581"/>
        <v>0</v>
      </c>
      <c r="DO178" s="11">
        <f t="shared" si="581"/>
        <v>0</v>
      </c>
      <c r="DP178" s="11">
        <f t="shared" si="581"/>
        <v>0</v>
      </c>
      <c r="DQ178" s="11">
        <f t="shared" si="581"/>
        <v>0</v>
      </c>
      <c r="DR178" s="11">
        <f t="shared" si="581"/>
        <v>0</v>
      </c>
      <c r="DS178" s="11">
        <f t="shared" si="581"/>
        <v>0</v>
      </c>
      <c r="DT178" s="11">
        <f t="shared" si="581"/>
        <v>0</v>
      </c>
      <c r="DU178" s="11">
        <f t="shared" si="581"/>
        <v>0</v>
      </c>
      <c r="DV178" s="11">
        <f t="shared" si="581"/>
        <v>0</v>
      </c>
      <c r="DW178" s="11">
        <f t="shared" si="581"/>
        <v>0</v>
      </c>
      <c r="DX178" s="11">
        <f t="shared" si="581"/>
        <v>0</v>
      </c>
      <c r="DY178" s="11">
        <f t="shared" si="581"/>
        <v>0</v>
      </c>
      <c r="DZ178" s="11">
        <f t="shared" si="581"/>
        <v>0</v>
      </c>
      <c r="EA178" s="11">
        <f t="shared" si="581"/>
        <v>0</v>
      </c>
      <c r="EB178" s="11">
        <f t="shared" si="581"/>
        <v>0</v>
      </c>
      <c r="EC178" s="11">
        <f t="shared" si="581"/>
        <v>0</v>
      </c>
      <c r="ED178" s="11">
        <f t="shared" si="581"/>
        <v>0</v>
      </c>
      <c r="EE178" s="11">
        <f t="shared" si="581"/>
        <v>0</v>
      </c>
      <c r="EF178" s="11">
        <f t="shared" si="581"/>
        <v>0</v>
      </c>
      <c r="EG178" s="11">
        <f t="shared" si="581"/>
        <v>0</v>
      </c>
      <c r="EH178" s="11">
        <f t="shared" si="581"/>
        <v>0</v>
      </c>
      <c r="EI178" s="11">
        <f t="shared" si="581"/>
        <v>0</v>
      </c>
      <c r="EJ178" s="11">
        <f t="shared" si="581"/>
        <v>0</v>
      </c>
      <c r="EK178" s="11">
        <f t="shared" ref="EK178:FW178" si="582">EK154</f>
        <v>0</v>
      </c>
      <c r="EL178" s="11">
        <f t="shared" si="582"/>
        <v>0</v>
      </c>
      <c r="EM178" s="11">
        <f t="shared" si="582"/>
        <v>0</v>
      </c>
      <c r="EN178" s="11">
        <f t="shared" si="582"/>
        <v>0</v>
      </c>
      <c r="EO178" s="11">
        <f t="shared" si="582"/>
        <v>0</v>
      </c>
      <c r="EP178" s="11">
        <f t="shared" si="582"/>
        <v>0</v>
      </c>
      <c r="EQ178" s="11">
        <f t="shared" si="582"/>
        <v>0</v>
      </c>
      <c r="ER178" s="11">
        <f t="shared" si="582"/>
        <v>0</v>
      </c>
      <c r="ES178" s="11">
        <f t="shared" si="582"/>
        <v>0</v>
      </c>
      <c r="ET178" s="11">
        <f t="shared" si="582"/>
        <v>0</v>
      </c>
      <c r="EU178" s="11">
        <f t="shared" si="582"/>
        <v>0</v>
      </c>
      <c r="EV178" s="11">
        <f t="shared" si="582"/>
        <v>0</v>
      </c>
      <c r="EW178" s="11">
        <f t="shared" si="582"/>
        <v>0</v>
      </c>
      <c r="EX178" s="11">
        <f t="shared" si="582"/>
        <v>28513365.042341303</v>
      </c>
      <c r="EY178" s="11">
        <f t="shared" si="582"/>
        <v>0</v>
      </c>
      <c r="EZ178" s="11">
        <f t="shared" si="582"/>
        <v>0</v>
      </c>
      <c r="FA178" s="11">
        <f t="shared" si="582"/>
        <v>0</v>
      </c>
      <c r="FB178" s="11">
        <f t="shared" si="582"/>
        <v>0</v>
      </c>
      <c r="FC178" s="11">
        <f t="shared" si="582"/>
        <v>0</v>
      </c>
      <c r="FD178" s="11">
        <f t="shared" si="582"/>
        <v>0</v>
      </c>
      <c r="FE178" s="11">
        <f t="shared" si="582"/>
        <v>0</v>
      </c>
      <c r="FF178" s="11">
        <f t="shared" si="582"/>
        <v>0</v>
      </c>
      <c r="FG178" s="11">
        <f t="shared" si="582"/>
        <v>0</v>
      </c>
      <c r="FH178" s="11">
        <f t="shared" si="582"/>
        <v>0</v>
      </c>
      <c r="FI178" s="11">
        <f t="shared" si="582"/>
        <v>0</v>
      </c>
      <c r="FJ178" s="11">
        <f t="shared" si="582"/>
        <v>0</v>
      </c>
      <c r="FK178" s="11">
        <f t="shared" si="582"/>
        <v>0</v>
      </c>
      <c r="FL178" s="11">
        <f t="shared" si="582"/>
        <v>0</v>
      </c>
      <c r="FM178" s="11">
        <f t="shared" si="582"/>
        <v>0</v>
      </c>
      <c r="FN178" s="11">
        <f t="shared" si="582"/>
        <v>0</v>
      </c>
      <c r="FO178" s="11">
        <f t="shared" si="582"/>
        <v>0</v>
      </c>
      <c r="FP178" s="11">
        <f t="shared" si="582"/>
        <v>0</v>
      </c>
      <c r="FQ178" s="11">
        <f t="shared" si="582"/>
        <v>0</v>
      </c>
      <c r="FR178" s="11">
        <f t="shared" si="582"/>
        <v>0</v>
      </c>
      <c r="FS178" s="11">
        <f t="shared" si="582"/>
        <v>0</v>
      </c>
      <c r="FT178" s="11">
        <f t="shared" si="582"/>
        <v>0</v>
      </c>
      <c r="FU178" s="11">
        <f t="shared" si="582"/>
        <v>0</v>
      </c>
      <c r="FV178" s="11">
        <f t="shared" si="582"/>
        <v>0</v>
      </c>
      <c r="FW178" s="11">
        <f t="shared" si="582"/>
        <v>0</v>
      </c>
    </row>
    <row r="179" spans="2:179" x14ac:dyDescent="0.35">
      <c r="C179" s="5" t="s">
        <v>118</v>
      </c>
      <c r="L179" s="11">
        <f>L174+L175+L176-L177+L178</f>
        <v>236666.66666666666</v>
      </c>
      <c r="M179" s="11">
        <f t="shared" ref="M179:BX179" si="583">M174+M175+M176-M177+M178</f>
        <v>473333.33333333331</v>
      </c>
      <c r="N179" s="11">
        <f t="shared" si="583"/>
        <v>710000</v>
      </c>
      <c r="O179" s="11">
        <f t="shared" si="583"/>
        <v>1342666.666666667</v>
      </c>
      <c r="P179" s="11">
        <f t="shared" si="583"/>
        <v>1385046.777777778</v>
      </c>
      <c r="Q179" s="11">
        <f t="shared" si="583"/>
        <v>1427740.3333333335</v>
      </c>
      <c r="R179" s="11">
        <f t="shared" si="583"/>
        <v>1470747.3333333335</v>
      </c>
      <c r="S179" s="11">
        <f t="shared" si="583"/>
        <v>1514067.777777778</v>
      </c>
      <c r="T179" s="11">
        <f t="shared" si="583"/>
        <v>1557701.666666667</v>
      </c>
      <c r="U179" s="11">
        <f t="shared" si="583"/>
        <v>1601649.0000000002</v>
      </c>
      <c r="V179" s="11">
        <f t="shared" si="583"/>
        <v>1645909.777777778</v>
      </c>
      <c r="W179" s="11">
        <f t="shared" si="583"/>
        <v>1690484.0000000002</v>
      </c>
      <c r="X179" s="11">
        <f t="shared" si="583"/>
        <v>1735371.666666667</v>
      </c>
      <c r="Y179" s="11">
        <f t="shared" si="583"/>
        <v>1780572.777777778</v>
      </c>
      <c r="Z179" s="11">
        <f t="shared" si="583"/>
        <v>1826087.3333333335</v>
      </c>
      <c r="AA179" s="11">
        <f t="shared" si="583"/>
        <v>1956970.6666666667</v>
      </c>
      <c r="AB179" s="11">
        <f t="shared" si="583"/>
        <v>2089181.0833333335</v>
      </c>
      <c r="AC179" s="11">
        <f t="shared" si="583"/>
        <v>2222718.5833333335</v>
      </c>
      <c r="AD179" s="11">
        <f t="shared" si="583"/>
        <v>2357583.166666667</v>
      </c>
      <c r="AE179" s="11">
        <f t="shared" si="583"/>
        <v>2493774.8333333335</v>
      </c>
      <c r="AF179" s="11">
        <f t="shared" si="583"/>
        <v>2631293.5833333335</v>
      </c>
      <c r="AG179" s="11">
        <f t="shared" si="583"/>
        <v>2770139.416666667</v>
      </c>
      <c r="AH179" s="11">
        <f t="shared" si="583"/>
        <v>2910312.3333333335</v>
      </c>
      <c r="AI179" s="11">
        <f t="shared" si="583"/>
        <v>3051812.3333333335</v>
      </c>
      <c r="AJ179" s="11">
        <f t="shared" si="583"/>
        <v>3194639.416666667</v>
      </c>
      <c r="AK179" s="11">
        <f t="shared" si="583"/>
        <v>3338793.5833333335</v>
      </c>
      <c r="AL179" s="11">
        <f t="shared" si="583"/>
        <v>3484274.8333333335</v>
      </c>
      <c r="AM179" s="11">
        <f t="shared" si="583"/>
        <v>3680083.166666667</v>
      </c>
      <c r="AN179" s="11">
        <f t="shared" si="583"/>
        <v>3877787.3333333335</v>
      </c>
      <c r="AO179" s="11">
        <f t="shared" si="583"/>
        <v>4077387.3333333335</v>
      </c>
      <c r="AP179" s="11">
        <f t="shared" si="583"/>
        <v>4278883.166666667</v>
      </c>
      <c r="AQ179" s="11">
        <f t="shared" si="583"/>
        <v>4482274.833333334</v>
      </c>
      <c r="AR179" s="11">
        <f t="shared" si="583"/>
        <v>4687562.333333334</v>
      </c>
      <c r="AS179" s="11">
        <f t="shared" si="583"/>
        <v>4894745.666666667</v>
      </c>
      <c r="AT179" s="11">
        <f t="shared" si="583"/>
        <v>5103824.833333334</v>
      </c>
      <c r="AU179" s="11">
        <f t="shared" si="583"/>
        <v>5314799.833333334</v>
      </c>
      <c r="AV179" s="11">
        <f t="shared" si="583"/>
        <v>5527670.666666667</v>
      </c>
      <c r="AW179" s="11">
        <f t="shared" si="583"/>
        <v>5742437.333333334</v>
      </c>
      <c r="AX179" s="11">
        <f t="shared" si="583"/>
        <v>5959099.833333334</v>
      </c>
      <c r="AY179" s="11">
        <f t="shared" si="583"/>
        <v>6063324.833333334</v>
      </c>
      <c r="AZ179" s="11">
        <f t="shared" si="583"/>
        <v>6168118.583333334</v>
      </c>
      <c r="BA179" s="11">
        <f t="shared" si="583"/>
        <v>6273481.083333334</v>
      </c>
      <c r="BB179" s="11">
        <f t="shared" si="583"/>
        <v>6379412.333333334</v>
      </c>
      <c r="BC179" s="11">
        <f t="shared" si="583"/>
        <v>6164613.3923888179</v>
      </c>
      <c r="BD179" s="11">
        <f t="shared" si="583"/>
        <v>5950553.1670732396</v>
      </c>
      <c r="BE179" s="11">
        <f t="shared" si="583"/>
        <v>5737235.8585483171</v>
      </c>
      <c r="BF179" s="11">
        <f t="shared" si="583"/>
        <v>5524665.6900096769</v>
      </c>
      <c r="BG179" s="11">
        <f t="shared" si="583"/>
        <v>5363102.3952346593</v>
      </c>
      <c r="BH179" s="11">
        <f t="shared" si="583"/>
        <v>5202666.175584577</v>
      </c>
      <c r="BI179" s="11">
        <f t="shared" si="583"/>
        <v>5043363.4527563192</v>
      </c>
      <c r="BJ179" s="11">
        <f t="shared" si="583"/>
        <v>4879125.3533249544</v>
      </c>
      <c r="BK179" s="11">
        <f t="shared" si="583"/>
        <v>4766936.9804826118</v>
      </c>
      <c r="BL179" s="11">
        <f t="shared" si="583"/>
        <v>4656446.8245800035</v>
      </c>
      <c r="BM179" s="11">
        <f t="shared" si="583"/>
        <v>4547665.8749674195</v>
      </c>
      <c r="BN179" s="11">
        <f t="shared" si="583"/>
        <v>4440605.1865870086</v>
      </c>
      <c r="BO179" s="11">
        <f t="shared" si="583"/>
        <v>4386617.6600126671</v>
      </c>
      <c r="BP179" s="11">
        <f t="shared" si="583"/>
        <v>4334800.8280071169</v>
      </c>
      <c r="BQ179" s="11">
        <f t="shared" si="583"/>
        <v>4285168.7271639453</v>
      </c>
      <c r="BR179" s="11">
        <f t="shared" si="583"/>
        <v>4237735.4778324021</v>
      </c>
      <c r="BS179" s="11">
        <f t="shared" si="583"/>
        <v>4192515.2846005368</v>
      </c>
      <c r="BT179" s="11">
        <f t="shared" si="583"/>
        <v>4149522.4367810804</v>
      </c>
      <c r="BU179" s="11">
        <f t="shared" si="583"/>
        <v>4108771.3089000899</v>
      </c>
      <c r="BV179" s="11">
        <f t="shared" si="583"/>
        <v>4070276.3611883624</v>
      </c>
      <c r="BW179" s="11">
        <f t="shared" si="583"/>
        <v>4034052.1400756454</v>
      </c>
      <c r="BX179" s="11">
        <f t="shared" si="583"/>
        <v>4000113.2786876513</v>
      </c>
      <c r="BY179" s="11">
        <f t="shared" ref="BY179:EJ179" si="584">BY174+BY175+BY176-BY177+BY178</f>
        <v>3968474.4973458936</v>
      </c>
      <c r="BZ179" s="11">
        <f t="shared" si="584"/>
        <v>3936198.5686848713</v>
      </c>
      <c r="CA179" s="11">
        <f t="shared" si="584"/>
        <v>3906698.6977536138</v>
      </c>
      <c r="CB179" s="11">
        <f t="shared" si="584"/>
        <v>3879995.9705661838</v>
      </c>
      <c r="CC179" s="11">
        <f t="shared" si="584"/>
        <v>3856111.6193915061</v>
      </c>
      <c r="CD179" s="11">
        <f t="shared" si="584"/>
        <v>3835067.0237247944</v>
      </c>
      <c r="CE179" s="11">
        <f t="shared" si="584"/>
        <v>3816883.7112652794</v>
      </c>
      <c r="CF179" s="11">
        <f t="shared" si="584"/>
        <v>3801583.3589002863</v>
      </c>
      <c r="CG179" s="11">
        <f t="shared" si="584"/>
        <v>3789187.7936957004</v>
      </c>
      <c r="CH179" s="11">
        <f t="shared" si="584"/>
        <v>3779718.9938928592</v>
      </c>
      <c r="CI179" s="11">
        <f t="shared" si="584"/>
        <v>3773199.0899119182</v>
      </c>
      <c r="CJ179" s="11">
        <f t="shared" si="584"/>
        <v>3769650.3653617213</v>
      </c>
      <c r="CK179" s="11">
        <f t="shared" si="584"/>
        <v>3769095.2580562318</v>
      </c>
      <c r="CL179" s="11">
        <f t="shared" si="584"/>
        <v>3771556.3610375528</v>
      </c>
      <c r="CM179" s="11">
        <f t="shared" si="584"/>
        <v>3777056.4236055859</v>
      </c>
      <c r="CN179" s="11">
        <f t="shared" si="584"/>
        <v>3532970.61666667</v>
      </c>
      <c r="CO179" s="11">
        <f t="shared" si="584"/>
        <v>3266485.3083333364</v>
      </c>
      <c r="CP179" s="11">
        <f t="shared" si="584"/>
        <v>3000000.0000000037</v>
      </c>
      <c r="CQ179" s="11">
        <f t="shared" si="584"/>
        <v>3000000.0000000037</v>
      </c>
      <c r="CR179" s="11">
        <f t="shared" si="584"/>
        <v>3000000.0000000037</v>
      </c>
      <c r="CS179" s="11">
        <f t="shared" si="584"/>
        <v>3000000.0000000037</v>
      </c>
      <c r="CT179" s="11">
        <f t="shared" si="584"/>
        <v>3000000.0000000037</v>
      </c>
      <c r="CU179" s="11">
        <f t="shared" si="584"/>
        <v>3000000.0000000037</v>
      </c>
      <c r="CV179" s="11">
        <f t="shared" si="584"/>
        <v>3000000.0000000037</v>
      </c>
      <c r="CW179" s="11">
        <f t="shared" si="584"/>
        <v>3000000.0000000037</v>
      </c>
      <c r="CX179" s="11">
        <f t="shared" si="584"/>
        <v>3000000.0000000037</v>
      </c>
      <c r="CY179" s="11">
        <f t="shared" si="584"/>
        <v>3000000.0000000037</v>
      </c>
      <c r="CZ179" s="11">
        <f t="shared" si="584"/>
        <v>3000000.0000000037</v>
      </c>
      <c r="DA179" s="11">
        <f t="shared" si="584"/>
        <v>3000000.0000000037</v>
      </c>
      <c r="DB179" s="11">
        <f t="shared" si="584"/>
        <v>3000000.0000000037</v>
      </c>
      <c r="DC179" s="11">
        <f t="shared" si="584"/>
        <v>3000000.0000000037</v>
      </c>
      <c r="DD179" s="11">
        <f t="shared" si="584"/>
        <v>3000000.0000000037</v>
      </c>
      <c r="DE179" s="11">
        <f t="shared" si="584"/>
        <v>3000000.0000000037</v>
      </c>
      <c r="DF179" s="11">
        <f t="shared" si="584"/>
        <v>3000000.0000000037</v>
      </c>
      <c r="DG179" s="11">
        <f t="shared" si="584"/>
        <v>3000000.0000000037</v>
      </c>
      <c r="DH179" s="11">
        <f t="shared" si="584"/>
        <v>3000000.0000000037</v>
      </c>
      <c r="DI179" s="11">
        <f t="shared" si="584"/>
        <v>3000000.0000000037</v>
      </c>
      <c r="DJ179" s="11">
        <f t="shared" si="584"/>
        <v>3000000.0000000037</v>
      </c>
      <c r="DK179" s="11">
        <f t="shared" si="584"/>
        <v>3000000.0000000037</v>
      </c>
      <c r="DL179" s="11">
        <f t="shared" si="584"/>
        <v>3000000.0000000037</v>
      </c>
      <c r="DM179" s="11">
        <f t="shared" si="584"/>
        <v>3000000.0000000037</v>
      </c>
      <c r="DN179" s="11">
        <f t="shared" si="584"/>
        <v>3000000.0000000037</v>
      </c>
      <c r="DO179" s="11">
        <f t="shared" si="584"/>
        <v>3000000.0000000037</v>
      </c>
      <c r="DP179" s="11">
        <f t="shared" si="584"/>
        <v>3000000.0000000037</v>
      </c>
      <c r="DQ179" s="11">
        <f t="shared" si="584"/>
        <v>3000000.0000000037</v>
      </c>
      <c r="DR179" s="11">
        <f t="shared" si="584"/>
        <v>3000000.0000000037</v>
      </c>
      <c r="DS179" s="11">
        <f t="shared" si="584"/>
        <v>3000000.0000000037</v>
      </c>
      <c r="DT179" s="11">
        <f t="shared" si="584"/>
        <v>3000000.0000000037</v>
      </c>
      <c r="DU179" s="11">
        <f t="shared" si="584"/>
        <v>3000000.0000000037</v>
      </c>
      <c r="DV179" s="11">
        <f t="shared" si="584"/>
        <v>3000000.0000000037</v>
      </c>
      <c r="DW179" s="11">
        <f t="shared" si="584"/>
        <v>3000000.0000000037</v>
      </c>
      <c r="DX179" s="11">
        <f t="shared" si="584"/>
        <v>3000000.0000000037</v>
      </c>
      <c r="DY179" s="11">
        <f t="shared" si="584"/>
        <v>3000000.0000000037</v>
      </c>
      <c r="DZ179" s="11">
        <f t="shared" si="584"/>
        <v>3000000.0000000037</v>
      </c>
      <c r="EA179" s="11">
        <f t="shared" si="584"/>
        <v>3000000.0000000037</v>
      </c>
      <c r="EB179" s="11">
        <f t="shared" si="584"/>
        <v>3000000.0000000037</v>
      </c>
      <c r="EC179" s="11">
        <f t="shared" si="584"/>
        <v>3000000.0000000037</v>
      </c>
      <c r="ED179" s="11">
        <f t="shared" si="584"/>
        <v>3000000.0000000037</v>
      </c>
      <c r="EE179" s="11">
        <f t="shared" si="584"/>
        <v>3000000.0000000037</v>
      </c>
      <c r="EF179" s="11">
        <f t="shared" si="584"/>
        <v>3000000.0000000037</v>
      </c>
      <c r="EG179" s="11">
        <f t="shared" si="584"/>
        <v>3000000.0000000037</v>
      </c>
      <c r="EH179" s="11">
        <f t="shared" si="584"/>
        <v>3000000.0000000037</v>
      </c>
      <c r="EI179" s="11">
        <f t="shared" si="584"/>
        <v>3000000.0000000037</v>
      </c>
      <c r="EJ179" s="11">
        <f t="shared" si="584"/>
        <v>3000000.0000000037</v>
      </c>
      <c r="EK179" s="11">
        <f t="shared" ref="EK179:FW179" si="585">EK174+EK175+EK176-EK177+EK178</f>
        <v>3000000.0000000037</v>
      </c>
      <c r="EL179" s="11">
        <f t="shared" si="585"/>
        <v>3000000.0000000037</v>
      </c>
      <c r="EM179" s="11">
        <f t="shared" si="585"/>
        <v>3000000.0000000037</v>
      </c>
      <c r="EN179" s="11">
        <f t="shared" si="585"/>
        <v>3000000.0000000037</v>
      </c>
      <c r="EO179" s="11">
        <f t="shared" si="585"/>
        <v>3000000.0000000037</v>
      </c>
      <c r="EP179" s="11">
        <f t="shared" si="585"/>
        <v>3000000.0000000037</v>
      </c>
      <c r="EQ179" s="11">
        <f t="shared" si="585"/>
        <v>3000000.0000000037</v>
      </c>
      <c r="ER179" s="11">
        <f t="shared" si="585"/>
        <v>3000000.0000000037</v>
      </c>
      <c r="ES179" s="11">
        <f t="shared" si="585"/>
        <v>3000000.0000000037</v>
      </c>
      <c r="ET179" s="11">
        <f t="shared" si="585"/>
        <v>3000000.0000000037</v>
      </c>
      <c r="EU179" s="11">
        <f t="shared" si="585"/>
        <v>3000000.0000000037</v>
      </c>
      <c r="EV179" s="11">
        <f t="shared" si="585"/>
        <v>3000000.0000000037</v>
      </c>
      <c r="EW179" s="11">
        <f t="shared" si="585"/>
        <v>3000000.0000000037</v>
      </c>
      <c r="EX179" s="11">
        <f t="shared" si="585"/>
        <v>3000000.0000000037</v>
      </c>
      <c r="EY179" s="11">
        <f t="shared" si="585"/>
        <v>3000000.0000000037</v>
      </c>
      <c r="EZ179" s="11">
        <f t="shared" si="585"/>
        <v>3000000.0000000037</v>
      </c>
      <c r="FA179" s="11">
        <f t="shared" si="585"/>
        <v>3000000.0000000037</v>
      </c>
      <c r="FB179" s="11">
        <f t="shared" si="585"/>
        <v>3000000.0000000037</v>
      </c>
      <c r="FC179" s="11">
        <f t="shared" si="585"/>
        <v>3000000.0000000037</v>
      </c>
      <c r="FD179" s="11">
        <f t="shared" si="585"/>
        <v>3000000.0000000037</v>
      </c>
      <c r="FE179" s="11">
        <f t="shared" si="585"/>
        <v>3000000.0000000037</v>
      </c>
      <c r="FF179" s="11">
        <f t="shared" si="585"/>
        <v>3000000.0000000037</v>
      </c>
      <c r="FG179" s="11">
        <f t="shared" si="585"/>
        <v>3000000.0000000037</v>
      </c>
      <c r="FH179" s="11">
        <f t="shared" si="585"/>
        <v>3000000.0000000037</v>
      </c>
      <c r="FI179" s="11">
        <f t="shared" si="585"/>
        <v>3000000.0000000037</v>
      </c>
      <c r="FJ179" s="11">
        <f t="shared" si="585"/>
        <v>3000000.0000000037</v>
      </c>
      <c r="FK179" s="11">
        <f t="shared" si="585"/>
        <v>3000000.0000000037</v>
      </c>
      <c r="FL179" s="11">
        <f t="shared" si="585"/>
        <v>3000000.0000000037</v>
      </c>
      <c r="FM179" s="11">
        <f t="shared" si="585"/>
        <v>3000000.0000000037</v>
      </c>
      <c r="FN179" s="11">
        <f t="shared" si="585"/>
        <v>3000000.0000000037</v>
      </c>
      <c r="FO179" s="11">
        <f t="shared" si="585"/>
        <v>3000000.0000000037</v>
      </c>
      <c r="FP179" s="11">
        <f t="shared" si="585"/>
        <v>3000000.0000000037</v>
      </c>
      <c r="FQ179" s="11">
        <f t="shared" si="585"/>
        <v>3000000.0000000037</v>
      </c>
      <c r="FR179" s="11">
        <f t="shared" si="585"/>
        <v>3000000.0000000037</v>
      </c>
      <c r="FS179" s="11">
        <f t="shared" si="585"/>
        <v>3000000.0000000037</v>
      </c>
      <c r="FT179" s="11">
        <f t="shared" si="585"/>
        <v>3000000.0000000037</v>
      </c>
      <c r="FU179" s="11">
        <f t="shared" si="585"/>
        <v>3000000.0000000037</v>
      </c>
      <c r="FV179" s="11">
        <f t="shared" si="585"/>
        <v>3000000.0000000037</v>
      </c>
      <c r="FW179" s="11">
        <f t="shared" si="585"/>
        <v>3000000.0000000037</v>
      </c>
    </row>
    <row r="181" spans="2:179" x14ac:dyDescent="0.35">
      <c r="B181" s="4" t="s">
        <v>188</v>
      </c>
    </row>
    <row r="182" spans="2:179" x14ac:dyDescent="0.35">
      <c r="C182" s="5" t="s">
        <v>124</v>
      </c>
      <c r="L182" s="11">
        <f>L75</f>
        <v>236666.66666666666</v>
      </c>
      <c r="M182" s="11">
        <f t="shared" ref="M182:BX182" si="586">M75</f>
        <v>473333.33333333331</v>
      </c>
      <c r="N182" s="11">
        <f t="shared" si="586"/>
        <v>710000</v>
      </c>
      <c r="O182" s="11">
        <f t="shared" si="586"/>
        <v>803333.33333333337</v>
      </c>
      <c r="P182" s="11">
        <f t="shared" si="586"/>
        <v>896666.66666666674</v>
      </c>
      <c r="Q182" s="11">
        <f t="shared" si="586"/>
        <v>990000.00000000012</v>
      </c>
      <c r="R182" s="11">
        <f t="shared" si="586"/>
        <v>1083333.3333333335</v>
      </c>
      <c r="S182" s="11">
        <f t="shared" si="586"/>
        <v>1176666.6666666667</v>
      </c>
      <c r="T182" s="11">
        <f t="shared" si="586"/>
        <v>1270000</v>
      </c>
      <c r="U182" s="11">
        <f t="shared" si="586"/>
        <v>1363333.3333333333</v>
      </c>
      <c r="V182" s="11">
        <f t="shared" si="586"/>
        <v>1456666.6666666665</v>
      </c>
      <c r="W182" s="11">
        <f t="shared" si="586"/>
        <v>1549999.9999999998</v>
      </c>
      <c r="X182" s="11">
        <f t="shared" si="586"/>
        <v>1643333.333333333</v>
      </c>
      <c r="Y182" s="11">
        <f t="shared" si="586"/>
        <v>1736666.6666666663</v>
      </c>
      <c r="Z182" s="11">
        <f t="shared" si="586"/>
        <v>1829999.9999999995</v>
      </c>
      <c r="AA182" s="11">
        <f t="shared" si="586"/>
        <v>2156666.666666666</v>
      </c>
      <c r="AB182" s="11">
        <f t="shared" si="586"/>
        <v>2483333.3333333326</v>
      </c>
      <c r="AC182" s="11">
        <f t="shared" si="586"/>
        <v>2809999.9999999991</v>
      </c>
      <c r="AD182" s="11">
        <f t="shared" si="586"/>
        <v>3136666.6666666656</v>
      </c>
      <c r="AE182" s="11">
        <f t="shared" si="586"/>
        <v>3463333.3333333321</v>
      </c>
      <c r="AF182" s="11">
        <f t="shared" si="586"/>
        <v>3789999.9999999986</v>
      </c>
      <c r="AG182" s="11">
        <f t="shared" si="586"/>
        <v>4116666.6666666651</v>
      </c>
      <c r="AH182" s="11">
        <f t="shared" si="586"/>
        <v>4443333.3333333321</v>
      </c>
      <c r="AI182" s="11">
        <f t="shared" si="586"/>
        <v>4769999.9999999991</v>
      </c>
      <c r="AJ182" s="11">
        <f t="shared" si="586"/>
        <v>5096666.666666666</v>
      </c>
      <c r="AK182" s="11">
        <f t="shared" si="586"/>
        <v>5423333.333333333</v>
      </c>
      <c r="AL182" s="11">
        <f t="shared" si="586"/>
        <v>5750000</v>
      </c>
      <c r="AM182" s="11">
        <f t="shared" si="586"/>
        <v>6216666.666666667</v>
      </c>
      <c r="AN182" s="11">
        <f t="shared" si="586"/>
        <v>6683333.333333334</v>
      </c>
      <c r="AO182" s="11">
        <f t="shared" si="586"/>
        <v>7150000.0000000009</v>
      </c>
      <c r="AP182" s="11">
        <f t="shared" si="586"/>
        <v>7616666.6666666679</v>
      </c>
      <c r="AQ182" s="11">
        <f t="shared" si="586"/>
        <v>8083333.3333333349</v>
      </c>
      <c r="AR182" s="11">
        <f t="shared" si="586"/>
        <v>8550000.0000000019</v>
      </c>
      <c r="AS182" s="11">
        <f t="shared" si="586"/>
        <v>9016666.6666666679</v>
      </c>
      <c r="AT182" s="11">
        <f t="shared" si="586"/>
        <v>9483333.333333334</v>
      </c>
      <c r="AU182" s="11">
        <f t="shared" si="586"/>
        <v>9950000</v>
      </c>
      <c r="AV182" s="11">
        <f t="shared" si="586"/>
        <v>10416666.666666666</v>
      </c>
      <c r="AW182" s="11">
        <f t="shared" si="586"/>
        <v>10883333.333333332</v>
      </c>
      <c r="AX182" s="11">
        <f t="shared" si="586"/>
        <v>11349999.999999998</v>
      </c>
      <c r="AY182" s="11">
        <f t="shared" si="586"/>
        <v>11489999.999999998</v>
      </c>
      <c r="AZ182" s="11">
        <f t="shared" si="586"/>
        <v>11629999.999999998</v>
      </c>
      <c r="BA182" s="11">
        <f t="shared" si="586"/>
        <v>11769999.999999998</v>
      </c>
      <c r="BB182" s="11">
        <f t="shared" si="586"/>
        <v>11909999.999999998</v>
      </c>
      <c r="BC182" s="11">
        <f t="shared" si="586"/>
        <v>11612249.999999998</v>
      </c>
      <c r="BD182" s="11">
        <f t="shared" si="586"/>
        <v>11314499.999999998</v>
      </c>
      <c r="BE182" s="11">
        <f t="shared" si="586"/>
        <v>11016749.999999998</v>
      </c>
      <c r="BF182" s="11">
        <f t="shared" si="586"/>
        <v>10718999.999999998</v>
      </c>
      <c r="BG182" s="11">
        <f t="shared" si="586"/>
        <v>10421249.999999998</v>
      </c>
      <c r="BH182" s="11">
        <f t="shared" si="586"/>
        <v>10123499.999999998</v>
      </c>
      <c r="BI182" s="11">
        <f t="shared" si="586"/>
        <v>9825749.9999999981</v>
      </c>
      <c r="BJ182" s="11">
        <f t="shared" si="586"/>
        <v>9527999.9999999981</v>
      </c>
      <c r="BK182" s="11">
        <f t="shared" si="586"/>
        <v>9230249.9999999981</v>
      </c>
      <c r="BL182" s="11">
        <f t="shared" si="586"/>
        <v>8932499.9999999981</v>
      </c>
      <c r="BM182" s="11">
        <f t="shared" si="586"/>
        <v>8634749.9999999981</v>
      </c>
      <c r="BN182" s="11">
        <f t="shared" si="586"/>
        <v>8336999.9999999981</v>
      </c>
      <c r="BO182" s="11">
        <f t="shared" si="586"/>
        <v>8039249.9999999981</v>
      </c>
      <c r="BP182" s="11">
        <f t="shared" si="586"/>
        <v>7741499.9999999981</v>
      </c>
      <c r="BQ182" s="11">
        <f t="shared" si="586"/>
        <v>7443749.9999999991</v>
      </c>
      <c r="BR182" s="11">
        <f t="shared" si="586"/>
        <v>7145999.9999999991</v>
      </c>
      <c r="BS182" s="11">
        <f t="shared" si="586"/>
        <v>6848249.9999999991</v>
      </c>
      <c r="BT182" s="11">
        <f t="shared" si="586"/>
        <v>6550499.9999999991</v>
      </c>
      <c r="BU182" s="11">
        <f t="shared" si="586"/>
        <v>6252749.9999999991</v>
      </c>
      <c r="BV182" s="11">
        <f t="shared" si="586"/>
        <v>5954999.9999999991</v>
      </c>
      <c r="BW182" s="11">
        <f t="shared" si="586"/>
        <v>5657249.9999999991</v>
      </c>
      <c r="BX182" s="11">
        <f t="shared" si="586"/>
        <v>5359499.9999999991</v>
      </c>
      <c r="BY182" s="11">
        <f t="shared" ref="BY182:EJ182" si="587">BY75</f>
        <v>5061749.9999999991</v>
      </c>
      <c r="BZ182" s="11">
        <f t="shared" si="587"/>
        <v>4763999.9999999991</v>
      </c>
      <c r="CA182" s="11">
        <f t="shared" si="587"/>
        <v>4466249.9999999991</v>
      </c>
      <c r="CB182" s="11">
        <f t="shared" si="587"/>
        <v>4168499.9999999991</v>
      </c>
      <c r="CC182" s="11">
        <f t="shared" si="587"/>
        <v>3870749.9999999991</v>
      </c>
      <c r="CD182" s="11">
        <f t="shared" si="587"/>
        <v>3572999.9999999991</v>
      </c>
      <c r="CE182" s="11">
        <f t="shared" si="587"/>
        <v>3275250</v>
      </c>
      <c r="CF182" s="11">
        <f t="shared" si="587"/>
        <v>2977500</v>
      </c>
      <c r="CG182" s="11">
        <f t="shared" si="587"/>
        <v>2679750</v>
      </c>
      <c r="CH182" s="11">
        <f t="shared" si="587"/>
        <v>2382000</v>
      </c>
      <c r="CI182" s="11">
        <f t="shared" si="587"/>
        <v>2084250</v>
      </c>
      <c r="CJ182" s="11">
        <f t="shared" si="587"/>
        <v>1786500</v>
      </c>
      <c r="CK182" s="11">
        <f t="shared" si="587"/>
        <v>1488750</v>
      </c>
      <c r="CL182" s="11">
        <f t="shared" si="587"/>
        <v>1191000</v>
      </c>
      <c r="CM182" s="11">
        <f t="shared" si="587"/>
        <v>893250</v>
      </c>
      <c r="CN182" s="11">
        <f t="shared" si="587"/>
        <v>595500</v>
      </c>
      <c r="CO182" s="11">
        <f t="shared" si="587"/>
        <v>297750</v>
      </c>
      <c r="CP182" s="11">
        <f t="shared" si="587"/>
        <v>0</v>
      </c>
      <c r="CQ182" s="11">
        <f t="shared" si="587"/>
        <v>0</v>
      </c>
      <c r="CR182" s="11">
        <f t="shared" si="587"/>
        <v>0</v>
      </c>
      <c r="CS182" s="11">
        <f t="shared" si="587"/>
        <v>0</v>
      </c>
      <c r="CT182" s="11">
        <f t="shared" si="587"/>
        <v>0</v>
      </c>
      <c r="CU182" s="11">
        <f t="shared" si="587"/>
        <v>0</v>
      </c>
      <c r="CV182" s="11">
        <f t="shared" si="587"/>
        <v>0</v>
      </c>
      <c r="CW182" s="11">
        <f t="shared" si="587"/>
        <v>0</v>
      </c>
      <c r="CX182" s="11">
        <f t="shared" si="587"/>
        <v>0</v>
      </c>
      <c r="CY182" s="11">
        <f t="shared" si="587"/>
        <v>0</v>
      </c>
      <c r="CZ182" s="11">
        <f t="shared" si="587"/>
        <v>0</v>
      </c>
      <c r="DA182" s="11">
        <f t="shared" si="587"/>
        <v>0</v>
      </c>
      <c r="DB182" s="11">
        <f t="shared" si="587"/>
        <v>0</v>
      </c>
      <c r="DC182" s="11">
        <f t="shared" si="587"/>
        <v>0</v>
      </c>
      <c r="DD182" s="11">
        <f t="shared" si="587"/>
        <v>0</v>
      </c>
      <c r="DE182" s="11">
        <f t="shared" si="587"/>
        <v>0</v>
      </c>
      <c r="DF182" s="11">
        <f t="shared" si="587"/>
        <v>0</v>
      </c>
      <c r="DG182" s="11">
        <f t="shared" si="587"/>
        <v>0</v>
      </c>
      <c r="DH182" s="11">
        <f t="shared" si="587"/>
        <v>0</v>
      </c>
      <c r="DI182" s="11">
        <f t="shared" si="587"/>
        <v>0</v>
      </c>
      <c r="DJ182" s="11">
        <f t="shared" si="587"/>
        <v>0</v>
      </c>
      <c r="DK182" s="11">
        <f t="shared" si="587"/>
        <v>0</v>
      </c>
      <c r="DL182" s="11">
        <f t="shared" si="587"/>
        <v>0</v>
      </c>
      <c r="DM182" s="11">
        <f t="shared" si="587"/>
        <v>0</v>
      </c>
      <c r="DN182" s="11">
        <f t="shared" si="587"/>
        <v>0</v>
      </c>
      <c r="DO182" s="11">
        <f t="shared" si="587"/>
        <v>0</v>
      </c>
      <c r="DP182" s="11">
        <f t="shared" si="587"/>
        <v>0</v>
      </c>
      <c r="DQ182" s="11">
        <f t="shared" si="587"/>
        <v>0</v>
      </c>
      <c r="DR182" s="11">
        <f t="shared" si="587"/>
        <v>0</v>
      </c>
      <c r="DS182" s="11">
        <f t="shared" si="587"/>
        <v>0</v>
      </c>
      <c r="DT182" s="11">
        <f t="shared" si="587"/>
        <v>0</v>
      </c>
      <c r="DU182" s="11">
        <f t="shared" si="587"/>
        <v>0</v>
      </c>
      <c r="DV182" s="11">
        <f t="shared" si="587"/>
        <v>0</v>
      </c>
      <c r="DW182" s="11">
        <f t="shared" si="587"/>
        <v>0</v>
      </c>
      <c r="DX182" s="11">
        <f t="shared" si="587"/>
        <v>0</v>
      </c>
      <c r="DY182" s="11">
        <f t="shared" si="587"/>
        <v>0</v>
      </c>
      <c r="DZ182" s="11">
        <f t="shared" si="587"/>
        <v>0</v>
      </c>
      <c r="EA182" s="11">
        <f t="shared" si="587"/>
        <v>0</v>
      </c>
      <c r="EB182" s="11">
        <f t="shared" si="587"/>
        <v>0</v>
      </c>
      <c r="EC182" s="11">
        <f t="shared" si="587"/>
        <v>0</v>
      </c>
      <c r="ED182" s="11">
        <f t="shared" si="587"/>
        <v>0</v>
      </c>
      <c r="EE182" s="11">
        <f t="shared" si="587"/>
        <v>0</v>
      </c>
      <c r="EF182" s="11">
        <f t="shared" si="587"/>
        <v>0</v>
      </c>
      <c r="EG182" s="11">
        <f t="shared" si="587"/>
        <v>0</v>
      </c>
      <c r="EH182" s="11">
        <f t="shared" si="587"/>
        <v>0</v>
      </c>
      <c r="EI182" s="11">
        <f t="shared" si="587"/>
        <v>0</v>
      </c>
      <c r="EJ182" s="11">
        <f t="shared" si="587"/>
        <v>0</v>
      </c>
      <c r="EK182" s="11">
        <f t="shared" ref="EK182:FW182" si="588">EK75</f>
        <v>0</v>
      </c>
      <c r="EL182" s="11">
        <f t="shared" si="588"/>
        <v>0</v>
      </c>
      <c r="EM182" s="11">
        <f t="shared" si="588"/>
        <v>0</v>
      </c>
      <c r="EN182" s="11">
        <f t="shared" si="588"/>
        <v>0</v>
      </c>
      <c r="EO182" s="11">
        <f t="shared" si="588"/>
        <v>0</v>
      </c>
      <c r="EP182" s="11">
        <f t="shared" si="588"/>
        <v>0</v>
      </c>
      <c r="EQ182" s="11">
        <f t="shared" si="588"/>
        <v>0</v>
      </c>
      <c r="ER182" s="11">
        <f t="shared" si="588"/>
        <v>0</v>
      </c>
      <c r="ES182" s="11">
        <f t="shared" si="588"/>
        <v>0</v>
      </c>
      <c r="ET182" s="11">
        <f t="shared" si="588"/>
        <v>0</v>
      </c>
      <c r="EU182" s="11">
        <f t="shared" si="588"/>
        <v>0</v>
      </c>
      <c r="EV182" s="11">
        <f t="shared" si="588"/>
        <v>0</v>
      </c>
      <c r="EW182" s="11">
        <f t="shared" si="588"/>
        <v>0</v>
      </c>
      <c r="EX182" s="11">
        <f t="shared" si="588"/>
        <v>0</v>
      </c>
      <c r="EY182" s="11">
        <f t="shared" si="588"/>
        <v>0</v>
      </c>
      <c r="EZ182" s="11">
        <f t="shared" si="588"/>
        <v>0</v>
      </c>
      <c r="FA182" s="11">
        <f t="shared" si="588"/>
        <v>0</v>
      </c>
      <c r="FB182" s="11">
        <f t="shared" si="588"/>
        <v>0</v>
      </c>
      <c r="FC182" s="11">
        <f t="shared" si="588"/>
        <v>0</v>
      </c>
      <c r="FD182" s="11">
        <f t="shared" si="588"/>
        <v>0</v>
      </c>
      <c r="FE182" s="11">
        <f t="shared" si="588"/>
        <v>0</v>
      </c>
      <c r="FF182" s="11">
        <f t="shared" si="588"/>
        <v>0</v>
      </c>
      <c r="FG182" s="11">
        <f t="shared" si="588"/>
        <v>0</v>
      </c>
      <c r="FH182" s="11">
        <f t="shared" si="588"/>
        <v>0</v>
      </c>
      <c r="FI182" s="11">
        <f t="shared" si="588"/>
        <v>0</v>
      </c>
      <c r="FJ182" s="11">
        <f t="shared" si="588"/>
        <v>0</v>
      </c>
      <c r="FK182" s="11">
        <f t="shared" si="588"/>
        <v>0</v>
      </c>
      <c r="FL182" s="11">
        <f t="shared" si="588"/>
        <v>0</v>
      </c>
      <c r="FM182" s="11">
        <f t="shared" si="588"/>
        <v>0</v>
      </c>
      <c r="FN182" s="11">
        <f t="shared" si="588"/>
        <v>0</v>
      </c>
      <c r="FO182" s="11">
        <f t="shared" si="588"/>
        <v>0</v>
      </c>
      <c r="FP182" s="11">
        <f t="shared" si="588"/>
        <v>0</v>
      </c>
      <c r="FQ182" s="11">
        <f t="shared" si="588"/>
        <v>0</v>
      </c>
      <c r="FR182" s="11">
        <f t="shared" si="588"/>
        <v>0</v>
      </c>
      <c r="FS182" s="11">
        <f t="shared" si="588"/>
        <v>0</v>
      </c>
      <c r="FT182" s="11">
        <f t="shared" si="588"/>
        <v>0</v>
      </c>
      <c r="FU182" s="11">
        <f t="shared" si="588"/>
        <v>0</v>
      </c>
      <c r="FV182" s="11">
        <f t="shared" si="588"/>
        <v>0</v>
      </c>
      <c r="FW182" s="11">
        <f t="shared" si="588"/>
        <v>0</v>
      </c>
    </row>
    <row r="183" spans="2:179" x14ac:dyDescent="0.35">
      <c r="C183" s="5" t="s">
        <v>189</v>
      </c>
      <c r="L183" s="11">
        <f>L133</f>
        <v>0</v>
      </c>
      <c r="M183" s="11">
        <f t="shared" ref="M183:BX183" si="589">M133</f>
        <v>0</v>
      </c>
      <c r="N183" s="11">
        <f t="shared" si="589"/>
        <v>0</v>
      </c>
      <c r="O183" s="11">
        <f t="shared" si="589"/>
        <v>0</v>
      </c>
      <c r="P183" s="11">
        <f t="shared" si="589"/>
        <v>9713.4444444444453</v>
      </c>
      <c r="Q183" s="11">
        <f t="shared" si="589"/>
        <v>19740.333333333336</v>
      </c>
      <c r="R183" s="11">
        <f t="shared" si="589"/>
        <v>30080.666666666668</v>
      </c>
      <c r="S183" s="11">
        <f t="shared" si="589"/>
        <v>40734.444444444453</v>
      </c>
      <c r="T183" s="11">
        <f t="shared" si="589"/>
        <v>51701.666666666672</v>
      </c>
      <c r="U183" s="11">
        <f t="shared" si="589"/>
        <v>62982.333333333336</v>
      </c>
      <c r="V183" s="11">
        <f t="shared" si="589"/>
        <v>74576.444444444453</v>
      </c>
      <c r="W183" s="11">
        <f t="shared" si="589"/>
        <v>86484.000000000015</v>
      </c>
      <c r="X183" s="11">
        <f t="shared" si="589"/>
        <v>98705.000000000015</v>
      </c>
      <c r="Y183" s="11">
        <f t="shared" si="589"/>
        <v>111239.44444444445</v>
      </c>
      <c r="Z183" s="11">
        <f t="shared" si="589"/>
        <v>124087.33333333334</v>
      </c>
      <c r="AA183" s="11">
        <f t="shared" si="589"/>
        <v>140637.33333333334</v>
      </c>
      <c r="AB183" s="11">
        <f t="shared" si="589"/>
        <v>158514.41666666669</v>
      </c>
      <c r="AC183" s="11">
        <f t="shared" si="589"/>
        <v>177718.58333333334</v>
      </c>
      <c r="AD183" s="11">
        <f t="shared" si="589"/>
        <v>198249.83333333334</v>
      </c>
      <c r="AE183" s="11">
        <f t="shared" si="589"/>
        <v>220108.16666666669</v>
      </c>
      <c r="AF183" s="11">
        <f t="shared" si="589"/>
        <v>243293.58333333334</v>
      </c>
      <c r="AG183" s="11">
        <f t="shared" si="589"/>
        <v>267806.08333333331</v>
      </c>
      <c r="AH183" s="11">
        <f t="shared" si="589"/>
        <v>293645.66666666663</v>
      </c>
      <c r="AI183" s="11">
        <f t="shared" si="589"/>
        <v>320812.33333333331</v>
      </c>
      <c r="AJ183" s="11">
        <f t="shared" si="589"/>
        <v>349306.08333333331</v>
      </c>
      <c r="AK183" s="11">
        <f t="shared" si="589"/>
        <v>379126.91666666663</v>
      </c>
      <c r="AL183" s="11">
        <f t="shared" si="589"/>
        <v>410274.83333333331</v>
      </c>
      <c r="AM183" s="11">
        <f t="shared" si="589"/>
        <v>442749.83333333331</v>
      </c>
      <c r="AN183" s="11">
        <f t="shared" si="589"/>
        <v>477120.66666666663</v>
      </c>
      <c r="AO183" s="11">
        <f t="shared" si="589"/>
        <v>513387.33333333331</v>
      </c>
      <c r="AP183" s="11">
        <f t="shared" si="589"/>
        <v>551549.83333333326</v>
      </c>
      <c r="AQ183" s="11">
        <f t="shared" si="589"/>
        <v>591608.16666666663</v>
      </c>
      <c r="AR183" s="11">
        <f t="shared" si="589"/>
        <v>633562.33333333326</v>
      </c>
      <c r="AS183" s="11">
        <f t="shared" si="589"/>
        <v>677412.33333333326</v>
      </c>
      <c r="AT183" s="11">
        <f t="shared" si="589"/>
        <v>723158.16666666663</v>
      </c>
      <c r="AU183" s="11">
        <f t="shared" si="589"/>
        <v>770799.83333333326</v>
      </c>
      <c r="AV183" s="11">
        <f t="shared" si="589"/>
        <v>820337.33333333326</v>
      </c>
      <c r="AW183" s="11">
        <f t="shared" si="589"/>
        <v>871770.66666666663</v>
      </c>
      <c r="AX183" s="11">
        <f t="shared" si="589"/>
        <v>925099.83333333326</v>
      </c>
      <c r="AY183" s="11">
        <f t="shared" si="589"/>
        <v>980324.83333333326</v>
      </c>
      <c r="AZ183" s="11">
        <f t="shared" si="589"/>
        <v>1036118.5833333333</v>
      </c>
      <c r="BA183" s="11">
        <f t="shared" si="589"/>
        <v>1092481.0833333333</v>
      </c>
      <c r="BB183" s="11">
        <f t="shared" si="589"/>
        <v>1149412.3333333333</v>
      </c>
      <c r="BC183" s="11">
        <f t="shared" si="589"/>
        <v>1120677.0249999999</v>
      </c>
      <c r="BD183" s="11">
        <f t="shared" si="589"/>
        <v>1091941.7166666666</v>
      </c>
      <c r="BE183" s="11">
        <f t="shared" si="589"/>
        <v>1063206.4083333332</v>
      </c>
      <c r="BF183" s="11">
        <f t="shared" si="589"/>
        <v>1034471.0999999999</v>
      </c>
      <c r="BG183" s="11">
        <f t="shared" si="589"/>
        <v>1005735.7916666665</v>
      </c>
      <c r="BH183" s="11">
        <f t="shared" si="589"/>
        <v>977000.48333333316</v>
      </c>
      <c r="BI183" s="11">
        <f t="shared" si="589"/>
        <v>948265.17499999981</v>
      </c>
      <c r="BJ183" s="11">
        <f t="shared" si="589"/>
        <v>919529.86666666646</v>
      </c>
      <c r="BK183" s="11">
        <f t="shared" si="589"/>
        <v>890794.55833333312</v>
      </c>
      <c r="BL183" s="11">
        <f t="shared" si="589"/>
        <v>862059.24999999977</v>
      </c>
      <c r="BM183" s="11">
        <f t="shared" si="589"/>
        <v>833323.94166666642</v>
      </c>
      <c r="BN183" s="11">
        <f t="shared" si="589"/>
        <v>804588.63333333307</v>
      </c>
      <c r="BO183" s="11">
        <f t="shared" si="589"/>
        <v>775853.32499999972</v>
      </c>
      <c r="BP183" s="11">
        <f t="shared" si="589"/>
        <v>747118.01666666637</v>
      </c>
      <c r="BQ183" s="11">
        <f t="shared" si="589"/>
        <v>718382.70833333302</v>
      </c>
      <c r="BR183" s="11">
        <f t="shared" si="589"/>
        <v>689647.39999999967</v>
      </c>
      <c r="BS183" s="11">
        <f t="shared" si="589"/>
        <v>660912.09166666633</v>
      </c>
      <c r="BT183" s="11">
        <f t="shared" si="589"/>
        <v>632176.78333333298</v>
      </c>
      <c r="BU183" s="11">
        <f t="shared" si="589"/>
        <v>603441.47499999974</v>
      </c>
      <c r="BV183" s="11">
        <f t="shared" si="589"/>
        <v>574706.1666666664</v>
      </c>
      <c r="BW183" s="11">
        <f t="shared" si="589"/>
        <v>545970.85833333305</v>
      </c>
      <c r="BX183" s="11">
        <f t="shared" si="589"/>
        <v>517235.5499999997</v>
      </c>
      <c r="BY183" s="11">
        <f t="shared" ref="BY183:EJ183" si="590">BY133</f>
        <v>488500.24166666635</v>
      </c>
      <c r="BZ183" s="11">
        <f t="shared" si="590"/>
        <v>459764.933333333</v>
      </c>
      <c r="CA183" s="11">
        <f t="shared" si="590"/>
        <v>431029.62499999965</v>
      </c>
      <c r="CB183" s="11">
        <f t="shared" si="590"/>
        <v>402294.3166666663</v>
      </c>
      <c r="CC183" s="11">
        <f t="shared" si="590"/>
        <v>373559.00833333295</v>
      </c>
      <c r="CD183" s="11">
        <f t="shared" si="590"/>
        <v>344823.6999999996</v>
      </c>
      <c r="CE183" s="11">
        <f t="shared" si="590"/>
        <v>316088.39166666626</v>
      </c>
      <c r="CF183" s="11">
        <f t="shared" si="590"/>
        <v>287353.08333333291</v>
      </c>
      <c r="CG183" s="11">
        <f t="shared" si="590"/>
        <v>258617.77499999956</v>
      </c>
      <c r="CH183" s="11">
        <f t="shared" si="590"/>
        <v>229882.46666666621</v>
      </c>
      <c r="CI183" s="11">
        <f t="shared" si="590"/>
        <v>201147.15833333286</v>
      </c>
      <c r="CJ183" s="11">
        <f t="shared" si="590"/>
        <v>172411.84999999951</v>
      </c>
      <c r="CK183" s="11">
        <f t="shared" si="590"/>
        <v>143676.54166666616</v>
      </c>
      <c r="CL183" s="11">
        <f t="shared" si="590"/>
        <v>114941.23333333281</v>
      </c>
      <c r="CM183" s="11">
        <f t="shared" si="590"/>
        <v>86205.924999999581</v>
      </c>
      <c r="CN183" s="11">
        <f t="shared" si="590"/>
        <v>57470.616666666232</v>
      </c>
      <c r="CO183" s="11">
        <f t="shared" si="590"/>
        <v>28735.308333332883</v>
      </c>
      <c r="CP183" s="11">
        <f t="shared" si="590"/>
        <v>0</v>
      </c>
      <c r="CQ183" s="11">
        <f t="shared" si="590"/>
        <v>0</v>
      </c>
      <c r="CR183" s="11">
        <f t="shared" si="590"/>
        <v>0</v>
      </c>
      <c r="CS183" s="11">
        <f t="shared" si="590"/>
        <v>0</v>
      </c>
      <c r="CT183" s="11">
        <f t="shared" si="590"/>
        <v>0</v>
      </c>
      <c r="CU183" s="11">
        <f t="shared" si="590"/>
        <v>0</v>
      </c>
      <c r="CV183" s="11">
        <f t="shared" si="590"/>
        <v>0</v>
      </c>
      <c r="CW183" s="11">
        <f t="shared" si="590"/>
        <v>0</v>
      </c>
      <c r="CX183" s="11">
        <f t="shared" si="590"/>
        <v>0</v>
      </c>
      <c r="CY183" s="11">
        <f t="shared" si="590"/>
        <v>0</v>
      </c>
      <c r="CZ183" s="11">
        <f t="shared" si="590"/>
        <v>0</v>
      </c>
      <c r="DA183" s="11">
        <f t="shared" si="590"/>
        <v>0</v>
      </c>
      <c r="DB183" s="11">
        <f t="shared" si="590"/>
        <v>0</v>
      </c>
      <c r="DC183" s="11">
        <f t="shared" si="590"/>
        <v>0</v>
      </c>
      <c r="DD183" s="11">
        <f t="shared" si="590"/>
        <v>0</v>
      </c>
      <c r="DE183" s="11">
        <f t="shared" si="590"/>
        <v>0</v>
      </c>
      <c r="DF183" s="11">
        <f t="shared" si="590"/>
        <v>0</v>
      </c>
      <c r="DG183" s="11">
        <f t="shared" si="590"/>
        <v>0</v>
      </c>
      <c r="DH183" s="11">
        <f t="shared" si="590"/>
        <v>0</v>
      </c>
      <c r="DI183" s="11">
        <f t="shared" si="590"/>
        <v>0</v>
      </c>
      <c r="DJ183" s="11">
        <f t="shared" si="590"/>
        <v>0</v>
      </c>
      <c r="DK183" s="11">
        <f t="shared" si="590"/>
        <v>0</v>
      </c>
      <c r="DL183" s="11">
        <f t="shared" si="590"/>
        <v>0</v>
      </c>
      <c r="DM183" s="11">
        <f t="shared" si="590"/>
        <v>0</v>
      </c>
      <c r="DN183" s="11">
        <f t="shared" si="590"/>
        <v>0</v>
      </c>
      <c r="DO183" s="11">
        <f t="shared" si="590"/>
        <v>0</v>
      </c>
      <c r="DP183" s="11">
        <f t="shared" si="590"/>
        <v>0</v>
      </c>
      <c r="DQ183" s="11">
        <f t="shared" si="590"/>
        <v>0</v>
      </c>
      <c r="DR183" s="11">
        <f t="shared" si="590"/>
        <v>0</v>
      </c>
      <c r="DS183" s="11">
        <f t="shared" si="590"/>
        <v>0</v>
      </c>
      <c r="DT183" s="11">
        <f t="shared" si="590"/>
        <v>0</v>
      </c>
      <c r="DU183" s="11">
        <f t="shared" si="590"/>
        <v>0</v>
      </c>
      <c r="DV183" s="11">
        <f t="shared" si="590"/>
        <v>0</v>
      </c>
      <c r="DW183" s="11">
        <f t="shared" si="590"/>
        <v>0</v>
      </c>
      <c r="DX183" s="11">
        <f t="shared" si="590"/>
        <v>0</v>
      </c>
      <c r="DY183" s="11">
        <f t="shared" si="590"/>
        <v>0</v>
      </c>
      <c r="DZ183" s="11">
        <f t="shared" si="590"/>
        <v>0</v>
      </c>
      <c r="EA183" s="11">
        <f t="shared" si="590"/>
        <v>0</v>
      </c>
      <c r="EB183" s="11">
        <f t="shared" si="590"/>
        <v>0</v>
      </c>
      <c r="EC183" s="11">
        <f t="shared" si="590"/>
        <v>0</v>
      </c>
      <c r="ED183" s="11">
        <f t="shared" si="590"/>
        <v>0</v>
      </c>
      <c r="EE183" s="11">
        <f t="shared" si="590"/>
        <v>0</v>
      </c>
      <c r="EF183" s="11">
        <f t="shared" si="590"/>
        <v>0</v>
      </c>
      <c r="EG183" s="11">
        <f t="shared" si="590"/>
        <v>0</v>
      </c>
      <c r="EH183" s="11">
        <f t="shared" si="590"/>
        <v>0</v>
      </c>
      <c r="EI183" s="11">
        <f t="shared" si="590"/>
        <v>0</v>
      </c>
      <c r="EJ183" s="11">
        <f t="shared" si="590"/>
        <v>0</v>
      </c>
      <c r="EK183" s="11">
        <f t="shared" ref="EK183:FW183" si="591">EK133</f>
        <v>0</v>
      </c>
      <c r="EL183" s="11">
        <f t="shared" si="591"/>
        <v>0</v>
      </c>
      <c r="EM183" s="11">
        <f t="shared" si="591"/>
        <v>0</v>
      </c>
      <c r="EN183" s="11">
        <f t="shared" si="591"/>
        <v>0</v>
      </c>
      <c r="EO183" s="11">
        <f t="shared" si="591"/>
        <v>0</v>
      </c>
      <c r="EP183" s="11">
        <f t="shared" si="591"/>
        <v>0</v>
      </c>
      <c r="EQ183" s="11">
        <f t="shared" si="591"/>
        <v>0</v>
      </c>
      <c r="ER183" s="11">
        <f t="shared" si="591"/>
        <v>0</v>
      </c>
      <c r="ES183" s="11">
        <f t="shared" si="591"/>
        <v>0</v>
      </c>
      <c r="ET183" s="11">
        <f t="shared" si="591"/>
        <v>0</v>
      </c>
      <c r="EU183" s="11">
        <f t="shared" si="591"/>
        <v>0</v>
      </c>
      <c r="EV183" s="11">
        <f t="shared" si="591"/>
        <v>0</v>
      </c>
      <c r="EW183" s="11">
        <f t="shared" si="591"/>
        <v>0</v>
      </c>
      <c r="EX183" s="11">
        <f t="shared" si="591"/>
        <v>0</v>
      </c>
      <c r="EY183" s="11">
        <f t="shared" si="591"/>
        <v>0</v>
      </c>
      <c r="EZ183" s="11">
        <f t="shared" si="591"/>
        <v>0</v>
      </c>
      <c r="FA183" s="11">
        <f t="shared" si="591"/>
        <v>0</v>
      </c>
      <c r="FB183" s="11">
        <f t="shared" si="591"/>
        <v>0</v>
      </c>
      <c r="FC183" s="11">
        <f t="shared" si="591"/>
        <v>0</v>
      </c>
      <c r="FD183" s="11">
        <f t="shared" si="591"/>
        <v>0</v>
      </c>
      <c r="FE183" s="11">
        <f t="shared" si="591"/>
        <v>0</v>
      </c>
      <c r="FF183" s="11">
        <f t="shared" si="591"/>
        <v>0</v>
      </c>
      <c r="FG183" s="11">
        <f t="shared" si="591"/>
        <v>0</v>
      </c>
      <c r="FH183" s="11">
        <f t="shared" si="591"/>
        <v>0</v>
      </c>
      <c r="FI183" s="11">
        <f t="shared" si="591"/>
        <v>0</v>
      </c>
      <c r="FJ183" s="11">
        <f t="shared" si="591"/>
        <v>0</v>
      </c>
      <c r="FK183" s="11">
        <f t="shared" si="591"/>
        <v>0</v>
      </c>
      <c r="FL183" s="11">
        <f t="shared" si="591"/>
        <v>0</v>
      </c>
      <c r="FM183" s="11">
        <f t="shared" si="591"/>
        <v>0</v>
      </c>
      <c r="FN183" s="11">
        <f t="shared" si="591"/>
        <v>0</v>
      </c>
      <c r="FO183" s="11">
        <f t="shared" si="591"/>
        <v>0</v>
      </c>
      <c r="FP183" s="11">
        <f t="shared" si="591"/>
        <v>0</v>
      </c>
      <c r="FQ183" s="11">
        <f t="shared" si="591"/>
        <v>0</v>
      </c>
      <c r="FR183" s="11">
        <f t="shared" si="591"/>
        <v>0</v>
      </c>
      <c r="FS183" s="11">
        <f t="shared" si="591"/>
        <v>0</v>
      </c>
      <c r="FT183" s="11">
        <f t="shared" si="591"/>
        <v>0</v>
      </c>
      <c r="FU183" s="11">
        <f t="shared" si="591"/>
        <v>0</v>
      </c>
      <c r="FV183" s="11">
        <f t="shared" si="591"/>
        <v>0</v>
      </c>
      <c r="FW183" s="11">
        <f t="shared" si="591"/>
        <v>0</v>
      </c>
    </row>
    <row r="184" spans="2:179" x14ac:dyDescent="0.35">
      <c r="C184" s="5" t="s">
        <v>191</v>
      </c>
      <c r="L184" s="11">
        <f>K184+L86</f>
        <v>0</v>
      </c>
      <c r="M184" s="11">
        <f t="shared" ref="M184:BX184" si="592">L184+M86</f>
        <v>0</v>
      </c>
      <c r="N184" s="11">
        <f t="shared" si="592"/>
        <v>0</v>
      </c>
      <c r="O184" s="11">
        <f t="shared" si="592"/>
        <v>3000000</v>
      </c>
      <c r="P184" s="11">
        <f t="shared" si="592"/>
        <v>3000000</v>
      </c>
      <c r="Q184" s="11">
        <f t="shared" si="592"/>
        <v>3000000</v>
      </c>
      <c r="R184" s="11">
        <f t="shared" si="592"/>
        <v>3000000</v>
      </c>
      <c r="S184" s="11">
        <f t="shared" si="592"/>
        <v>3000000</v>
      </c>
      <c r="T184" s="11">
        <f t="shared" si="592"/>
        <v>3000000</v>
      </c>
      <c r="U184" s="11">
        <f t="shared" si="592"/>
        <v>3000000</v>
      </c>
      <c r="V184" s="11">
        <f t="shared" si="592"/>
        <v>3000000</v>
      </c>
      <c r="W184" s="11">
        <f t="shared" si="592"/>
        <v>3000000</v>
      </c>
      <c r="X184" s="11">
        <f t="shared" si="592"/>
        <v>3000000</v>
      </c>
      <c r="Y184" s="11">
        <f t="shared" si="592"/>
        <v>3000000</v>
      </c>
      <c r="Z184" s="11">
        <f t="shared" si="592"/>
        <v>3000000</v>
      </c>
      <c r="AA184" s="11">
        <f t="shared" si="592"/>
        <v>3000000</v>
      </c>
      <c r="AB184" s="11">
        <f t="shared" si="592"/>
        <v>3000000</v>
      </c>
      <c r="AC184" s="11">
        <f t="shared" si="592"/>
        <v>3000000</v>
      </c>
      <c r="AD184" s="11">
        <f t="shared" si="592"/>
        <v>3000000</v>
      </c>
      <c r="AE184" s="11">
        <f t="shared" si="592"/>
        <v>3000000</v>
      </c>
      <c r="AF184" s="11">
        <f t="shared" si="592"/>
        <v>3000000</v>
      </c>
      <c r="AG184" s="11">
        <f t="shared" si="592"/>
        <v>3000000</v>
      </c>
      <c r="AH184" s="11">
        <f t="shared" si="592"/>
        <v>3000000</v>
      </c>
      <c r="AI184" s="11">
        <f t="shared" si="592"/>
        <v>3000000</v>
      </c>
      <c r="AJ184" s="11">
        <f t="shared" si="592"/>
        <v>3000000</v>
      </c>
      <c r="AK184" s="11">
        <f t="shared" si="592"/>
        <v>3000000</v>
      </c>
      <c r="AL184" s="11">
        <f t="shared" si="592"/>
        <v>3000000</v>
      </c>
      <c r="AM184" s="11">
        <f t="shared" si="592"/>
        <v>3000000</v>
      </c>
      <c r="AN184" s="11">
        <f t="shared" si="592"/>
        <v>3000000</v>
      </c>
      <c r="AO184" s="11">
        <f t="shared" si="592"/>
        <v>3000000</v>
      </c>
      <c r="AP184" s="11">
        <f t="shared" si="592"/>
        <v>3000000</v>
      </c>
      <c r="AQ184" s="11">
        <f t="shared" si="592"/>
        <v>3000000</v>
      </c>
      <c r="AR184" s="11">
        <f t="shared" si="592"/>
        <v>3000000</v>
      </c>
      <c r="AS184" s="11">
        <f t="shared" si="592"/>
        <v>3000000</v>
      </c>
      <c r="AT184" s="11">
        <f t="shared" si="592"/>
        <v>3000000</v>
      </c>
      <c r="AU184" s="11">
        <f t="shared" si="592"/>
        <v>3000000</v>
      </c>
      <c r="AV184" s="11">
        <f t="shared" si="592"/>
        <v>3000000</v>
      </c>
      <c r="AW184" s="11">
        <f t="shared" si="592"/>
        <v>3000000</v>
      </c>
      <c r="AX184" s="11">
        <f t="shared" si="592"/>
        <v>3000000</v>
      </c>
      <c r="AY184" s="11">
        <f t="shared" si="592"/>
        <v>3000000</v>
      </c>
      <c r="AZ184" s="11">
        <f t="shared" si="592"/>
        <v>3000000</v>
      </c>
      <c r="BA184" s="11">
        <f t="shared" si="592"/>
        <v>3000000</v>
      </c>
      <c r="BB184" s="11">
        <f t="shared" si="592"/>
        <v>3000000</v>
      </c>
      <c r="BC184" s="11">
        <f t="shared" si="592"/>
        <v>3000000</v>
      </c>
      <c r="BD184" s="11">
        <f t="shared" si="592"/>
        <v>3000000</v>
      </c>
      <c r="BE184" s="11">
        <f t="shared" si="592"/>
        <v>3000000</v>
      </c>
      <c r="BF184" s="11">
        <f t="shared" si="592"/>
        <v>3000000</v>
      </c>
      <c r="BG184" s="11">
        <f t="shared" si="592"/>
        <v>3000000</v>
      </c>
      <c r="BH184" s="11">
        <f t="shared" si="592"/>
        <v>3000000</v>
      </c>
      <c r="BI184" s="11">
        <f t="shared" si="592"/>
        <v>3000000</v>
      </c>
      <c r="BJ184" s="11">
        <f t="shared" si="592"/>
        <v>3000000</v>
      </c>
      <c r="BK184" s="11">
        <f t="shared" si="592"/>
        <v>3000000</v>
      </c>
      <c r="BL184" s="11">
        <f t="shared" si="592"/>
        <v>3000000</v>
      </c>
      <c r="BM184" s="11">
        <f t="shared" si="592"/>
        <v>3000000</v>
      </c>
      <c r="BN184" s="11">
        <f t="shared" si="592"/>
        <v>3000000</v>
      </c>
      <c r="BO184" s="11">
        <f t="shared" si="592"/>
        <v>3000000</v>
      </c>
      <c r="BP184" s="11">
        <f t="shared" si="592"/>
        <v>3000000</v>
      </c>
      <c r="BQ184" s="11">
        <f t="shared" si="592"/>
        <v>3000000</v>
      </c>
      <c r="BR184" s="11">
        <f t="shared" si="592"/>
        <v>3000000</v>
      </c>
      <c r="BS184" s="11">
        <f t="shared" si="592"/>
        <v>3000000</v>
      </c>
      <c r="BT184" s="11">
        <f t="shared" si="592"/>
        <v>3000000</v>
      </c>
      <c r="BU184" s="11">
        <f t="shared" si="592"/>
        <v>3000000</v>
      </c>
      <c r="BV184" s="11">
        <f t="shared" si="592"/>
        <v>3000000</v>
      </c>
      <c r="BW184" s="11">
        <f t="shared" si="592"/>
        <v>3000000</v>
      </c>
      <c r="BX184" s="11">
        <f t="shared" si="592"/>
        <v>3000000</v>
      </c>
      <c r="BY184" s="11">
        <f t="shared" ref="BY184:EJ184" si="593">BX184+BY86</f>
        <v>3000000</v>
      </c>
      <c r="BZ184" s="11">
        <f t="shared" si="593"/>
        <v>3000000</v>
      </c>
      <c r="CA184" s="11">
        <f t="shared" si="593"/>
        <v>3000000</v>
      </c>
      <c r="CB184" s="11">
        <f t="shared" si="593"/>
        <v>3000000</v>
      </c>
      <c r="CC184" s="11">
        <f t="shared" si="593"/>
        <v>3000000</v>
      </c>
      <c r="CD184" s="11">
        <f t="shared" si="593"/>
        <v>3000000</v>
      </c>
      <c r="CE184" s="11">
        <f t="shared" si="593"/>
        <v>3000000</v>
      </c>
      <c r="CF184" s="11">
        <f t="shared" si="593"/>
        <v>3000000</v>
      </c>
      <c r="CG184" s="11">
        <f t="shared" si="593"/>
        <v>3000000</v>
      </c>
      <c r="CH184" s="11">
        <f t="shared" si="593"/>
        <v>3000000</v>
      </c>
      <c r="CI184" s="11">
        <f t="shared" si="593"/>
        <v>3000000</v>
      </c>
      <c r="CJ184" s="11">
        <f t="shared" si="593"/>
        <v>3000000</v>
      </c>
      <c r="CK184" s="11">
        <f t="shared" si="593"/>
        <v>3000000</v>
      </c>
      <c r="CL184" s="11">
        <f t="shared" si="593"/>
        <v>3000000</v>
      </c>
      <c r="CM184" s="11">
        <f t="shared" si="593"/>
        <v>3000000</v>
      </c>
      <c r="CN184" s="11">
        <f t="shared" si="593"/>
        <v>3000000</v>
      </c>
      <c r="CO184" s="11">
        <f t="shared" si="593"/>
        <v>3000000</v>
      </c>
      <c r="CP184" s="11">
        <f t="shared" si="593"/>
        <v>3000000</v>
      </c>
      <c r="CQ184" s="11">
        <f t="shared" si="593"/>
        <v>3000000</v>
      </c>
      <c r="CR184" s="11">
        <f t="shared" si="593"/>
        <v>3000000</v>
      </c>
      <c r="CS184" s="11">
        <f t="shared" si="593"/>
        <v>3000000</v>
      </c>
      <c r="CT184" s="11">
        <f t="shared" si="593"/>
        <v>3000000</v>
      </c>
      <c r="CU184" s="11">
        <f t="shared" si="593"/>
        <v>3000000</v>
      </c>
      <c r="CV184" s="11">
        <f t="shared" si="593"/>
        <v>3000000</v>
      </c>
      <c r="CW184" s="11">
        <f t="shared" si="593"/>
        <v>3000000</v>
      </c>
      <c r="CX184" s="11">
        <f t="shared" si="593"/>
        <v>3000000</v>
      </c>
      <c r="CY184" s="11">
        <f t="shared" si="593"/>
        <v>3000000</v>
      </c>
      <c r="CZ184" s="11">
        <f t="shared" si="593"/>
        <v>3000000</v>
      </c>
      <c r="DA184" s="11">
        <f t="shared" si="593"/>
        <v>3000000</v>
      </c>
      <c r="DB184" s="11">
        <f t="shared" si="593"/>
        <v>3000000</v>
      </c>
      <c r="DC184" s="11">
        <f t="shared" si="593"/>
        <v>3000000</v>
      </c>
      <c r="DD184" s="11">
        <f t="shared" si="593"/>
        <v>3000000</v>
      </c>
      <c r="DE184" s="11">
        <f t="shared" si="593"/>
        <v>3000000</v>
      </c>
      <c r="DF184" s="11">
        <f t="shared" si="593"/>
        <v>3000000</v>
      </c>
      <c r="DG184" s="11">
        <f t="shared" si="593"/>
        <v>3000000</v>
      </c>
      <c r="DH184" s="11">
        <f t="shared" si="593"/>
        <v>3000000</v>
      </c>
      <c r="DI184" s="11">
        <f t="shared" si="593"/>
        <v>3000000</v>
      </c>
      <c r="DJ184" s="11">
        <f t="shared" si="593"/>
        <v>3000000</v>
      </c>
      <c r="DK184" s="11">
        <f t="shared" si="593"/>
        <v>3000000</v>
      </c>
      <c r="DL184" s="11">
        <f t="shared" si="593"/>
        <v>3000000</v>
      </c>
      <c r="DM184" s="11">
        <f t="shared" si="593"/>
        <v>3000000</v>
      </c>
      <c r="DN184" s="11">
        <f t="shared" si="593"/>
        <v>3000000</v>
      </c>
      <c r="DO184" s="11">
        <f t="shared" si="593"/>
        <v>3000000</v>
      </c>
      <c r="DP184" s="11">
        <f t="shared" si="593"/>
        <v>3000000</v>
      </c>
      <c r="DQ184" s="11">
        <f t="shared" si="593"/>
        <v>3000000</v>
      </c>
      <c r="DR184" s="11">
        <f t="shared" si="593"/>
        <v>3000000</v>
      </c>
      <c r="DS184" s="11">
        <f t="shared" si="593"/>
        <v>3000000</v>
      </c>
      <c r="DT184" s="11">
        <f t="shared" si="593"/>
        <v>3000000</v>
      </c>
      <c r="DU184" s="11">
        <f t="shared" si="593"/>
        <v>3000000</v>
      </c>
      <c r="DV184" s="11">
        <f t="shared" si="593"/>
        <v>3000000</v>
      </c>
      <c r="DW184" s="11">
        <f t="shared" si="593"/>
        <v>3000000</v>
      </c>
      <c r="DX184" s="11">
        <f t="shared" si="593"/>
        <v>3000000</v>
      </c>
      <c r="DY184" s="11">
        <f t="shared" si="593"/>
        <v>3000000</v>
      </c>
      <c r="DZ184" s="11">
        <f t="shared" si="593"/>
        <v>3000000</v>
      </c>
      <c r="EA184" s="11">
        <f t="shared" si="593"/>
        <v>3000000</v>
      </c>
      <c r="EB184" s="11">
        <f t="shared" si="593"/>
        <v>3000000</v>
      </c>
      <c r="EC184" s="11">
        <f t="shared" si="593"/>
        <v>3000000</v>
      </c>
      <c r="ED184" s="11">
        <f t="shared" si="593"/>
        <v>3000000</v>
      </c>
      <c r="EE184" s="11">
        <f t="shared" si="593"/>
        <v>3000000</v>
      </c>
      <c r="EF184" s="11">
        <f t="shared" si="593"/>
        <v>3000000</v>
      </c>
      <c r="EG184" s="11">
        <f t="shared" si="593"/>
        <v>3000000</v>
      </c>
      <c r="EH184" s="11">
        <f t="shared" si="593"/>
        <v>3000000</v>
      </c>
      <c r="EI184" s="11">
        <f t="shared" si="593"/>
        <v>3000000</v>
      </c>
      <c r="EJ184" s="11">
        <f t="shared" si="593"/>
        <v>3000000</v>
      </c>
      <c r="EK184" s="11">
        <f t="shared" ref="EK184:FW184" si="594">EJ184+EK86</f>
        <v>3000000</v>
      </c>
      <c r="EL184" s="11">
        <f t="shared" si="594"/>
        <v>3000000</v>
      </c>
      <c r="EM184" s="11">
        <f t="shared" si="594"/>
        <v>3000000</v>
      </c>
      <c r="EN184" s="11">
        <f t="shared" si="594"/>
        <v>3000000</v>
      </c>
      <c r="EO184" s="11">
        <f t="shared" si="594"/>
        <v>3000000</v>
      </c>
      <c r="EP184" s="11">
        <f t="shared" si="594"/>
        <v>3000000</v>
      </c>
      <c r="EQ184" s="11">
        <f t="shared" si="594"/>
        <v>3000000</v>
      </c>
      <c r="ER184" s="11">
        <f t="shared" si="594"/>
        <v>3000000</v>
      </c>
      <c r="ES184" s="11">
        <f t="shared" si="594"/>
        <v>3000000</v>
      </c>
      <c r="ET184" s="11">
        <f t="shared" si="594"/>
        <v>3000000</v>
      </c>
      <c r="EU184" s="11">
        <f t="shared" si="594"/>
        <v>3000000</v>
      </c>
      <c r="EV184" s="11">
        <f t="shared" si="594"/>
        <v>3000000</v>
      </c>
      <c r="EW184" s="11">
        <f t="shared" si="594"/>
        <v>3000000</v>
      </c>
      <c r="EX184" s="11">
        <f t="shared" si="594"/>
        <v>3000000</v>
      </c>
      <c r="EY184" s="11">
        <f t="shared" si="594"/>
        <v>3000000</v>
      </c>
      <c r="EZ184" s="11">
        <f t="shared" si="594"/>
        <v>3000000</v>
      </c>
      <c r="FA184" s="11">
        <f t="shared" si="594"/>
        <v>3000000</v>
      </c>
      <c r="FB184" s="11">
        <f t="shared" si="594"/>
        <v>3000000</v>
      </c>
      <c r="FC184" s="11">
        <f t="shared" si="594"/>
        <v>3000000</v>
      </c>
      <c r="FD184" s="11">
        <f t="shared" si="594"/>
        <v>3000000</v>
      </c>
      <c r="FE184" s="11">
        <f t="shared" si="594"/>
        <v>3000000</v>
      </c>
      <c r="FF184" s="11">
        <f t="shared" si="594"/>
        <v>3000000</v>
      </c>
      <c r="FG184" s="11">
        <f t="shared" si="594"/>
        <v>3000000</v>
      </c>
      <c r="FH184" s="11">
        <f t="shared" si="594"/>
        <v>3000000</v>
      </c>
      <c r="FI184" s="11">
        <f t="shared" si="594"/>
        <v>3000000</v>
      </c>
      <c r="FJ184" s="11">
        <f t="shared" si="594"/>
        <v>3000000</v>
      </c>
      <c r="FK184" s="11">
        <f t="shared" si="594"/>
        <v>3000000</v>
      </c>
      <c r="FL184" s="11">
        <f t="shared" si="594"/>
        <v>3000000</v>
      </c>
      <c r="FM184" s="11">
        <f t="shared" si="594"/>
        <v>3000000</v>
      </c>
      <c r="FN184" s="11">
        <f t="shared" si="594"/>
        <v>3000000</v>
      </c>
      <c r="FO184" s="11">
        <f t="shared" si="594"/>
        <v>3000000</v>
      </c>
      <c r="FP184" s="11">
        <f t="shared" si="594"/>
        <v>3000000</v>
      </c>
      <c r="FQ184" s="11">
        <f t="shared" si="594"/>
        <v>3000000</v>
      </c>
      <c r="FR184" s="11">
        <f t="shared" si="594"/>
        <v>3000000</v>
      </c>
      <c r="FS184" s="11">
        <f t="shared" si="594"/>
        <v>3000000</v>
      </c>
      <c r="FT184" s="11">
        <f t="shared" si="594"/>
        <v>3000000</v>
      </c>
      <c r="FU184" s="11">
        <f t="shared" si="594"/>
        <v>3000000</v>
      </c>
      <c r="FV184" s="11">
        <f t="shared" si="594"/>
        <v>3000000</v>
      </c>
      <c r="FW184" s="11">
        <f t="shared" si="594"/>
        <v>3000000</v>
      </c>
    </row>
    <row r="185" spans="2:179" x14ac:dyDescent="0.35">
      <c r="D185" s="5" t="s">
        <v>102</v>
      </c>
      <c r="L185" s="11">
        <f>SUM(L182:L184)</f>
        <v>236666.66666666666</v>
      </c>
      <c r="M185" s="11">
        <f t="shared" ref="M185:BX185" si="595">SUM(M182:M184)</f>
        <v>473333.33333333331</v>
      </c>
      <c r="N185" s="11">
        <f t="shared" si="595"/>
        <v>710000</v>
      </c>
      <c r="O185" s="11">
        <f t="shared" si="595"/>
        <v>3803333.3333333335</v>
      </c>
      <c r="P185" s="11">
        <f t="shared" si="595"/>
        <v>3906380.111111111</v>
      </c>
      <c r="Q185" s="11">
        <f t="shared" si="595"/>
        <v>4009740.3333333335</v>
      </c>
      <c r="R185" s="11">
        <f t="shared" si="595"/>
        <v>4113414</v>
      </c>
      <c r="S185" s="11">
        <f t="shared" si="595"/>
        <v>4217401.111111111</v>
      </c>
      <c r="T185" s="11">
        <f t="shared" si="595"/>
        <v>4321701.666666667</v>
      </c>
      <c r="U185" s="11">
        <f t="shared" si="595"/>
        <v>4426315.666666666</v>
      </c>
      <c r="V185" s="11">
        <f t="shared" si="595"/>
        <v>4531243.111111111</v>
      </c>
      <c r="W185" s="11">
        <f t="shared" si="595"/>
        <v>4636484</v>
      </c>
      <c r="X185" s="11">
        <f t="shared" si="595"/>
        <v>4742038.333333333</v>
      </c>
      <c r="Y185" s="11">
        <f t="shared" si="595"/>
        <v>4847906.111111111</v>
      </c>
      <c r="Z185" s="11">
        <f t="shared" si="595"/>
        <v>4954087.333333333</v>
      </c>
      <c r="AA185" s="11">
        <f t="shared" si="595"/>
        <v>5297304</v>
      </c>
      <c r="AB185" s="11">
        <f t="shared" si="595"/>
        <v>5641847.7499999991</v>
      </c>
      <c r="AC185" s="11">
        <f t="shared" si="595"/>
        <v>5987718.5833333321</v>
      </c>
      <c r="AD185" s="11">
        <f t="shared" si="595"/>
        <v>6334916.4999999991</v>
      </c>
      <c r="AE185" s="11">
        <f t="shared" si="595"/>
        <v>6683441.4999999981</v>
      </c>
      <c r="AF185" s="11">
        <f t="shared" si="595"/>
        <v>7033293.5833333321</v>
      </c>
      <c r="AG185" s="11">
        <f t="shared" si="595"/>
        <v>7384472.7499999981</v>
      </c>
      <c r="AH185" s="11">
        <f t="shared" si="595"/>
        <v>7736978.9999999991</v>
      </c>
      <c r="AI185" s="11">
        <f t="shared" si="595"/>
        <v>8090812.3333333321</v>
      </c>
      <c r="AJ185" s="11">
        <f t="shared" si="595"/>
        <v>8445972.75</v>
      </c>
      <c r="AK185" s="11">
        <f t="shared" si="595"/>
        <v>8802460.25</v>
      </c>
      <c r="AL185" s="11">
        <f t="shared" si="595"/>
        <v>9160274.8333333321</v>
      </c>
      <c r="AM185" s="11">
        <f t="shared" si="595"/>
        <v>9659416.5</v>
      </c>
      <c r="AN185" s="11">
        <f t="shared" si="595"/>
        <v>10160454</v>
      </c>
      <c r="AO185" s="11">
        <f t="shared" si="595"/>
        <v>10663387.333333334</v>
      </c>
      <c r="AP185" s="11">
        <f t="shared" si="595"/>
        <v>11168216.5</v>
      </c>
      <c r="AQ185" s="11">
        <f t="shared" si="595"/>
        <v>11674941.500000002</v>
      </c>
      <c r="AR185" s="11">
        <f t="shared" si="595"/>
        <v>12183562.333333336</v>
      </c>
      <c r="AS185" s="11">
        <f t="shared" si="595"/>
        <v>12694079.000000002</v>
      </c>
      <c r="AT185" s="11">
        <f t="shared" si="595"/>
        <v>13206491.5</v>
      </c>
      <c r="AU185" s="11">
        <f t="shared" si="595"/>
        <v>13720799.833333334</v>
      </c>
      <c r="AV185" s="11">
        <f t="shared" si="595"/>
        <v>14237004</v>
      </c>
      <c r="AW185" s="11">
        <f t="shared" si="595"/>
        <v>14755103.999999998</v>
      </c>
      <c r="AX185" s="11">
        <f t="shared" si="595"/>
        <v>15275099.833333332</v>
      </c>
      <c r="AY185" s="11">
        <f t="shared" si="595"/>
        <v>15470324.833333332</v>
      </c>
      <c r="AZ185" s="11">
        <f t="shared" si="595"/>
        <v>15666118.583333332</v>
      </c>
      <c r="BA185" s="11">
        <f t="shared" si="595"/>
        <v>15862481.083333332</v>
      </c>
      <c r="BB185" s="11">
        <f t="shared" si="595"/>
        <v>16059412.333333332</v>
      </c>
      <c r="BC185" s="11">
        <f t="shared" si="595"/>
        <v>15732927.024999999</v>
      </c>
      <c r="BD185" s="11">
        <f t="shared" si="595"/>
        <v>15406441.716666665</v>
      </c>
      <c r="BE185" s="11">
        <f t="shared" si="595"/>
        <v>15079956.408333331</v>
      </c>
      <c r="BF185" s="11">
        <f t="shared" si="595"/>
        <v>14753471.099999998</v>
      </c>
      <c r="BG185" s="11">
        <f t="shared" si="595"/>
        <v>14426985.791666664</v>
      </c>
      <c r="BH185" s="11">
        <f t="shared" si="595"/>
        <v>14100500.483333331</v>
      </c>
      <c r="BI185" s="11">
        <f t="shared" si="595"/>
        <v>13774015.174999997</v>
      </c>
      <c r="BJ185" s="11">
        <f t="shared" si="595"/>
        <v>13447529.866666665</v>
      </c>
      <c r="BK185" s="11">
        <f t="shared" si="595"/>
        <v>13121044.558333332</v>
      </c>
      <c r="BL185" s="11">
        <f t="shared" si="595"/>
        <v>12794559.249999998</v>
      </c>
      <c r="BM185" s="11">
        <f t="shared" si="595"/>
        <v>12468073.941666665</v>
      </c>
      <c r="BN185" s="11">
        <f t="shared" si="595"/>
        <v>12141588.633333331</v>
      </c>
      <c r="BO185" s="11">
        <f t="shared" si="595"/>
        <v>11815103.324999997</v>
      </c>
      <c r="BP185" s="11">
        <f t="shared" si="595"/>
        <v>11488618.016666664</v>
      </c>
      <c r="BQ185" s="11">
        <f t="shared" si="595"/>
        <v>11162132.708333332</v>
      </c>
      <c r="BR185" s="11">
        <f t="shared" si="595"/>
        <v>10835647.399999999</v>
      </c>
      <c r="BS185" s="11">
        <f t="shared" si="595"/>
        <v>10509162.091666665</v>
      </c>
      <c r="BT185" s="11">
        <f t="shared" si="595"/>
        <v>10182676.783333331</v>
      </c>
      <c r="BU185" s="11">
        <f t="shared" si="595"/>
        <v>9856191.4749999978</v>
      </c>
      <c r="BV185" s="11">
        <f t="shared" si="595"/>
        <v>9529706.1666666642</v>
      </c>
      <c r="BW185" s="11">
        <f t="shared" si="595"/>
        <v>9203220.8583333325</v>
      </c>
      <c r="BX185" s="11">
        <f t="shared" si="595"/>
        <v>8876735.5499999989</v>
      </c>
      <c r="BY185" s="11">
        <f t="shared" ref="BY185:EJ185" si="596">SUM(BY182:BY184)</f>
        <v>8550250.2416666653</v>
      </c>
      <c r="BZ185" s="11">
        <f t="shared" si="596"/>
        <v>8223764.9333333317</v>
      </c>
      <c r="CA185" s="11">
        <f t="shared" si="596"/>
        <v>7897279.6249999991</v>
      </c>
      <c r="CB185" s="11">
        <f t="shared" si="596"/>
        <v>7570794.3166666655</v>
      </c>
      <c r="CC185" s="11">
        <f t="shared" si="596"/>
        <v>7244309.0083333319</v>
      </c>
      <c r="CD185" s="11">
        <f t="shared" si="596"/>
        <v>6917823.6999999993</v>
      </c>
      <c r="CE185" s="11">
        <f t="shared" si="596"/>
        <v>6591338.3916666657</v>
      </c>
      <c r="CF185" s="11">
        <f t="shared" si="596"/>
        <v>6264853.083333333</v>
      </c>
      <c r="CG185" s="11">
        <f t="shared" si="596"/>
        <v>5938367.7749999994</v>
      </c>
      <c r="CH185" s="11">
        <f t="shared" si="596"/>
        <v>5611882.4666666668</v>
      </c>
      <c r="CI185" s="11">
        <f t="shared" si="596"/>
        <v>5285397.1583333332</v>
      </c>
      <c r="CJ185" s="11">
        <f t="shared" si="596"/>
        <v>4958911.8499999996</v>
      </c>
      <c r="CK185" s="11">
        <f t="shared" si="596"/>
        <v>4632426.541666666</v>
      </c>
      <c r="CL185" s="11">
        <f t="shared" si="596"/>
        <v>4305941.2333333325</v>
      </c>
      <c r="CM185" s="11">
        <f t="shared" si="596"/>
        <v>3979455.9249999998</v>
      </c>
      <c r="CN185" s="11">
        <f t="shared" si="596"/>
        <v>3652970.6166666662</v>
      </c>
      <c r="CO185" s="11">
        <f t="shared" si="596"/>
        <v>3326485.3083333327</v>
      </c>
      <c r="CP185" s="11">
        <f t="shared" si="596"/>
        <v>3000000</v>
      </c>
      <c r="CQ185" s="11">
        <f t="shared" si="596"/>
        <v>3000000</v>
      </c>
      <c r="CR185" s="11">
        <f t="shared" si="596"/>
        <v>3000000</v>
      </c>
      <c r="CS185" s="11">
        <f t="shared" si="596"/>
        <v>3000000</v>
      </c>
      <c r="CT185" s="11">
        <f t="shared" si="596"/>
        <v>3000000</v>
      </c>
      <c r="CU185" s="11">
        <f t="shared" si="596"/>
        <v>3000000</v>
      </c>
      <c r="CV185" s="11">
        <f t="shared" si="596"/>
        <v>3000000</v>
      </c>
      <c r="CW185" s="11">
        <f t="shared" si="596"/>
        <v>3000000</v>
      </c>
      <c r="CX185" s="11">
        <f t="shared" si="596"/>
        <v>3000000</v>
      </c>
      <c r="CY185" s="11">
        <f t="shared" si="596"/>
        <v>3000000</v>
      </c>
      <c r="CZ185" s="11">
        <f t="shared" si="596"/>
        <v>3000000</v>
      </c>
      <c r="DA185" s="11">
        <f t="shared" si="596"/>
        <v>3000000</v>
      </c>
      <c r="DB185" s="11">
        <f t="shared" si="596"/>
        <v>3000000</v>
      </c>
      <c r="DC185" s="11">
        <f t="shared" si="596"/>
        <v>3000000</v>
      </c>
      <c r="DD185" s="11">
        <f t="shared" si="596"/>
        <v>3000000</v>
      </c>
      <c r="DE185" s="11">
        <f t="shared" si="596"/>
        <v>3000000</v>
      </c>
      <c r="DF185" s="11">
        <f t="shared" si="596"/>
        <v>3000000</v>
      </c>
      <c r="DG185" s="11">
        <f t="shared" si="596"/>
        <v>3000000</v>
      </c>
      <c r="DH185" s="11">
        <f t="shared" si="596"/>
        <v>3000000</v>
      </c>
      <c r="DI185" s="11">
        <f t="shared" si="596"/>
        <v>3000000</v>
      </c>
      <c r="DJ185" s="11">
        <f t="shared" si="596"/>
        <v>3000000</v>
      </c>
      <c r="DK185" s="11">
        <f t="shared" si="596"/>
        <v>3000000</v>
      </c>
      <c r="DL185" s="11">
        <f t="shared" si="596"/>
        <v>3000000</v>
      </c>
      <c r="DM185" s="11">
        <f t="shared" si="596"/>
        <v>3000000</v>
      </c>
      <c r="DN185" s="11">
        <f t="shared" si="596"/>
        <v>3000000</v>
      </c>
      <c r="DO185" s="11">
        <f t="shared" si="596"/>
        <v>3000000</v>
      </c>
      <c r="DP185" s="11">
        <f t="shared" si="596"/>
        <v>3000000</v>
      </c>
      <c r="DQ185" s="11">
        <f t="shared" si="596"/>
        <v>3000000</v>
      </c>
      <c r="DR185" s="11">
        <f t="shared" si="596"/>
        <v>3000000</v>
      </c>
      <c r="DS185" s="11">
        <f t="shared" si="596"/>
        <v>3000000</v>
      </c>
      <c r="DT185" s="11">
        <f t="shared" si="596"/>
        <v>3000000</v>
      </c>
      <c r="DU185" s="11">
        <f t="shared" si="596"/>
        <v>3000000</v>
      </c>
      <c r="DV185" s="11">
        <f t="shared" si="596"/>
        <v>3000000</v>
      </c>
      <c r="DW185" s="11">
        <f t="shared" si="596"/>
        <v>3000000</v>
      </c>
      <c r="DX185" s="11">
        <f t="shared" si="596"/>
        <v>3000000</v>
      </c>
      <c r="DY185" s="11">
        <f t="shared" si="596"/>
        <v>3000000</v>
      </c>
      <c r="DZ185" s="11">
        <f t="shared" si="596"/>
        <v>3000000</v>
      </c>
      <c r="EA185" s="11">
        <f t="shared" si="596"/>
        <v>3000000</v>
      </c>
      <c r="EB185" s="11">
        <f t="shared" si="596"/>
        <v>3000000</v>
      </c>
      <c r="EC185" s="11">
        <f t="shared" si="596"/>
        <v>3000000</v>
      </c>
      <c r="ED185" s="11">
        <f t="shared" si="596"/>
        <v>3000000</v>
      </c>
      <c r="EE185" s="11">
        <f t="shared" si="596"/>
        <v>3000000</v>
      </c>
      <c r="EF185" s="11">
        <f t="shared" si="596"/>
        <v>3000000</v>
      </c>
      <c r="EG185" s="11">
        <f t="shared" si="596"/>
        <v>3000000</v>
      </c>
      <c r="EH185" s="11">
        <f t="shared" si="596"/>
        <v>3000000</v>
      </c>
      <c r="EI185" s="11">
        <f t="shared" si="596"/>
        <v>3000000</v>
      </c>
      <c r="EJ185" s="11">
        <f t="shared" si="596"/>
        <v>3000000</v>
      </c>
      <c r="EK185" s="11">
        <f t="shared" ref="EK185:FW185" si="597">SUM(EK182:EK184)</f>
        <v>3000000</v>
      </c>
      <c r="EL185" s="11">
        <f t="shared" si="597"/>
        <v>3000000</v>
      </c>
      <c r="EM185" s="11">
        <f t="shared" si="597"/>
        <v>3000000</v>
      </c>
      <c r="EN185" s="11">
        <f t="shared" si="597"/>
        <v>3000000</v>
      </c>
      <c r="EO185" s="11">
        <f t="shared" si="597"/>
        <v>3000000</v>
      </c>
      <c r="EP185" s="11">
        <f t="shared" si="597"/>
        <v>3000000</v>
      </c>
      <c r="EQ185" s="11">
        <f t="shared" si="597"/>
        <v>3000000</v>
      </c>
      <c r="ER185" s="11">
        <f t="shared" si="597"/>
        <v>3000000</v>
      </c>
      <c r="ES185" s="11">
        <f t="shared" si="597"/>
        <v>3000000</v>
      </c>
      <c r="ET185" s="11">
        <f t="shared" si="597"/>
        <v>3000000</v>
      </c>
      <c r="EU185" s="11">
        <f t="shared" si="597"/>
        <v>3000000</v>
      </c>
      <c r="EV185" s="11">
        <f t="shared" si="597"/>
        <v>3000000</v>
      </c>
      <c r="EW185" s="11">
        <f t="shared" si="597"/>
        <v>3000000</v>
      </c>
      <c r="EX185" s="11">
        <f t="shared" si="597"/>
        <v>3000000</v>
      </c>
      <c r="EY185" s="11">
        <f t="shared" si="597"/>
        <v>3000000</v>
      </c>
      <c r="EZ185" s="11">
        <f t="shared" si="597"/>
        <v>3000000</v>
      </c>
      <c r="FA185" s="11">
        <f t="shared" si="597"/>
        <v>3000000</v>
      </c>
      <c r="FB185" s="11">
        <f t="shared" si="597"/>
        <v>3000000</v>
      </c>
      <c r="FC185" s="11">
        <f t="shared" si="597"/>
        <v>3000000</v>
      </c>
      <c r="FD185" s="11">
        <f t="shared" si="597"/>
        <v>3000000</v>
      </c>
      <c r="FE185" s="11">
        <f t="shared" si="597"/>
        <v>3000000</v>
      </c>
      <c r="FF185" s="11">
        <f t="shared" si="597"/>
        <v>3000000</v>
      </c>
      <c r="FG185" s="11">
        <f t="shared" si="597"/>
        <v>3000000</v>
      </c>
      <c r="FH185" s="11">
        <f t="shared" si="597"/>
        <v>3000000</v>
      </c>
      <c r="FI185" s="11">
        <f t="shared" si="597"/>
        <v>3000000</v>
      </c>
      <c r="FJ185" s="11">
        <f t="shared" si="597"/>
        <v>3000000</v>
      </c>
      <c r="FK185" s="11">
        <f t="shared" si="597"/>
        <v>3000000</v>
      </c>
      <c r="FL185" s="11">
        <f t="shared" si="597"/>
        <v>3000000</v>
      </c>
      <c r="FM185" s="11">
        <f t="shared" si="597"/>
        <v>3000000</v>
      </c>
      <c r="FN185" s="11">
        <f t="shared" si="597"/>
        <v>3000000</v>
      </c>
      <c r="FO185" s="11">
        <f t="shared" si="597"/>
        <v>3000000</v>
      </c>
      <c r="FP185" s="11">
        <f t="shared" si="597"/>
        <v>3000000</v>
      </c>
      <c r="FQ185" s="11">
        <f t="shared" si="597"/>
        <v>3000000</v>
      </c>
      <c r="FR185" s="11">
        <f t="shared" si="597"/>
        <v>3000000</v>
      </c>
      <c r="FS185" s="11">
        <f t="shared" si="597"/>
        <v>3000000</v>
      </c>
      <c r="FT185" s="11">
        <f t="shared" si="597"/>
        <v>3000000</v>
      </c>
      <c r="FU185" s="11">
        <f t="shared" si="597"/>
        <v>3000000</v>
      </c>
      <c r="FV185" s="11">
        <f t="shared" si="597"/>
        <v>3000000</v>
      </c>
      <c r="FW185" s="11">
        <f t="shared" si="597"/>
        <v>3000000</v>
      </c>
    </row>
    <row r="187" spans="2:179" x14ac:dyDescent="0.35">
      <c r="C187" s="5" t="s">
        <v>131</v>
      </c>
      <c r="L187" s="11">
        <f>L103</f>
        <v>0</v>
      </c>
      <c r="M187" s="11">
        <f t="shared" ref="M187:BX187" si="598">M103</f>
        <v>0</v>
      </c>
      <c r="N187" s="11">
        <f t="shared" si="598"/>
        <v>0</v>
      </c>
      <c r="O187" s="11">
        <f t="shared" si="598"/>
        <v>2400000</v>
      </c>
      <c r="P187" s="11">
        <f t="shared" si="598"/>
        <v>2400000</v>
      </c>
      <c r="Q187" s="11">
        <f t="shared" si="598"/>
        <v>2400000</v>
      </c>
      <c r="R187" s="11">
        <f t="shared" si="598"/>
        <v>2400000</v>
      </c>
      <c r="S187" s="11">
        <f t="shared" si="598"/>
        <v>2400000</v>
      </c>
      <c r="T187" s="11">
        <f t="shared" si="598"/>
        <v>2400000</v>
      </c>
      <c r="U187" s="11">
        <f t="shared" si="598"/>
        <v>2400000</v>
      </c>
      <c r="V187" s="11">
        <f t="shared" si="598"/>
        <v>2400000</v>
      </c>
      <c r="W187" s="11">
        <f t="shared" si="598"/>
        <v>2400000</v>
      </c>
      <c r="X187" s="11">
        <f t="shared" si="598"/>
        <v>2400000</v>
      </c>
      <c r="Y187" s="11">
        <f t="shared" si="598"/>
        <v>2400000</v>
      </c>
      <c r="Z187" s="11">
        <f t="shared" si="598"/>
        <v>2400000</v>
      </c>
      <c r="AA187" s="11">
        <f t="shared" si="598"/>
        <v>2400000</v>
      </c>
      <c r="AB187" s="11">
        <f t="shared" si="598"/>
        <v>2400000</v>
      </c>
      <c r="AC187" s="11">
        <f t="shared" si="598"/>
        <v>2400000</v>
      </c>
      <c r="AD187" s="11">
        <f t="shared" si="598"/>
        <v>2400000</v>
      </c>
      <c r="AE187" s="11">
        <f t="shared" si="598"/>
        <v>2400000</v>
      </c>
      <c r="AF187" s="11">
        <f t="shared" si="598"/>
        <v>2400000</v>
      </c>
      <c r="AG187" s="11">
        <f t="shared" si="598"/>
        <v>2400000</v>
      </c>
      <c r="AH187" s="11">
        <f t="shared" si="598"/>
        <v>2400000</v>
      </c>
      <c r="AI187" s="11">
        <f t="shared" si="598"/>
        <v>2400000</v>
      </c>
      <c r="AJ187" s="11">
        <f t="shared" si="598"/>
        <v>2400000</v>
      </c>
      <c r="AK187" s="11">
        <f t="shared" si="598"/>
        <v>2400000</v>
      </c>
      <c r="AL187" s="11">
        <f t="shared" si="598"/>
        <v>2400000</v>
      </c>
      <c r="AM187" s="11">
        <f t="shared" si="598"/>
        <v>2400000</v>
      </c>
      <c r="AN187" s="11">
        <f t="shared" si="598"/>
        <v>2400000</v>
      </c>
      <c r="AO187" s="11">
        <f t="shared" si="598"/>
        <v>2400000</v>
      </c>
      <c r="AP187" s="11">
        <f t="shared" si="598"/>
        <v>2400000</v>
      </c>
      <c r="AQ187" s="11">
        <f t="shared" si="598"/>
        <v>2400000</v>
      </c>
      <c r="AR187" s="11">
        <f t="shared" si="598"/>
        <v>2400000</v>
      </c>
      <c r="AS187" s="11">
        <f t="shared" si="598"/>
        <v>2400000</v>
      </c>
      <c r="AT187" s="11">
        <f t="shared" si="598"/>
        <v>2400000</v>
      </c>
      <c r="AU187" s="11">
        <f t="shared" si="598"/>
        <v>2400000</v>
      </c>
      <c r="AV187" s="11">
        <f t="shared" si="598"/>
        <v>2400000</v>
      </c>
      <c r="AW187" s="11">
        <f t="shared" si="598"/>
        <v>2400000</v>
      </c>
      <c r="AX187" s="11">
        <f t="shared" si="598"/>
        <v>2400000</v>
      </c>
      <c r="AY187" s="11">
        <f t="shared" si="598"/>
        <v>2400000</v>
      </c>
      <c r="AZ187" s="11">
        <f t="shared" si="598"/>
        <v>2400000</v>
      </c>
      <c r="BA187" s="11">
        <f t="shared" si="598"/>
        <v>2400000</v>
      </c>
      <c r="BB187" s="11">
        <f t="shared" si="598"/>
        <v>2400000</v>
      </c>
      <c r="BC187" s="11">
        <f t="shared" si="598"/>
        <v>2340000</v>
      </c>
      <c r="BD187" s="11">
        <f t="shared" si="598"/>
        <v>2280000</v>
      </c>
      <c r="BE187" s="11">
        <f t="shared" si="598"/>
        <v>2220000</v>
      </c>
      <c r="BF187" s="11">
        <f t="shared" si="598"/>
        <v>2160000</v>
      </c>
      <c r="BG187" s="11">
        <f t="shared" si="598"/>
        <v>2100000</v>
      </c>
      <c r="BH187" s="11">
        <f t="shared" si="598"/>
        <v>2040000</v>
      </c>
      <c r="BI187" s="11">
        <f t="shared" si="598"/>
        <v>1980000</v>
      </c>
      <c r="BJ187" s="11">
        <f t="shared" si="598"/>
        <v>1920000</v>
      </c>
      <c r="BK187" s="11">
        <f t="shared" si="598"/>
        <v>1860000</v>
      </c>
      <c r="BL187" s="11">
        <f t="shared" si="598"/>
        <v>1800000</v>
      </c>
      <c r="BM187" s="11">
        <f t="shared" si="598"/>
        <v>1740000</v>
      </c>
      <c r="BN187" s="11">
        <f t="shared" si="598"/>
        <v>1680000</v>
      </c>
      <c r="BO187" s="11">
        <f t="shared" si="598"/>
        <v>1620000</v>
      </c>
      <c r="BP187" s="11">
        <f t="shared" si="598"/>
        <v>1560000</v>
      </c>
      <c r="BQ187" s="11">
        <f t="shared" si="598"/>
        <v>1500000</v>
      </c>
      <c r="BR187" s="11">
        <f t="shared" si="598"/>
        <v>1440000</v>
      </c>
      <c r="BS187" s="11">
        <f t="shared" si="598"/>
        <v>1380000</v>
      </c>
      <c r="BT187" s="11">
        <f t="shared" si="598"/>
        <v>1320000</v>
      </c>
      <c r="BU187" s="11">
        <f t="shared" si="598"/>
        <v>1260000</v>
      </c>
      <c r="BV187" s="11">
        <f t="shared" si="598"/>
        <v>1200000</v>
      </c>
      <c r="BW187" s="11">
        <f t="shared" si="598"/>
        <v>1140000</v>
      </c>
      <c r="BX187" s="11">
        <f t="shared" si="598"/>
        <v>1080000</v>
      </c>
      <c r="BY187" s="11">
        <f t="shared" ref="BY187:EJ187" si="599">BY103</f>
        <v>1020000</v>
      </c>
      <c r="BZ187" s="11">
        <f t="shared" si="599"/>
        <v>960000</v>
      </c>
      <c r="CA187" s="11">
        <f t="shared" si="599"/>
        <v>900000</v>
      </c>
      <c r="CB187" s="11">
        <f t="shared" si="599"/>
        <v>840000</v>
      </c>
      <c r="CC187" s="11">
        <f t="shared" si="599"/>
        <v>780000</v>
      </c>
      <c r="CD187" s="11">
        <f t="shared" si="599"/>
        <v>720000</v>
      </c>
      <c r="CE187" s="11">
        <f t="shared" si="599"/>
        <v>660000</v>
      </c>
      <c r="CF187" s="11">
        <f t="shared" si="599"/>
        <v>600000</v>
      </c>
      <c r="CG187" s="11">
        <f t="shared" si="599"/>
        <v>540000</v>
      </c>
      <c r="CH187" s="11">
        <f t="shared" si="599"/>
        <v>480000</v>
      </c>
      <c r="CI187" s="11">
        <f t="shared" si="599"/>
        <v>420000</v>
      </c>
      <c r="CJ187" s="11">
        <f t="shared" si="599"/>
        <v>360000</v>
      </c>
      <c r="CK187" s="11">
        <f t="shared" si="599"/>
        <v>300000</v>
      </c>
      <c r="CL187" s="11">
        <f t="shared" si="599"/>
        <v>240000</v>
      </c>
      <c r="CM187" s="11">
        <f t="shared" si="599"/>
        <v>180000</v>
      </c>
      <c r="CN187" s="11">
        <f t="shared" si="599"/>
        <v>120000</v>
      </c>
      <c r="CO187" s="11">
        <f t="shared" si="599"/>
        <v>60000</v>
      </c>
      <c r="CP187" s="11">
        <f t="shared" si="599"/>
        <v>0</v>
      </c>
      <c r="CQ187" s="11">
        <f t="shared" si="599"/>
        <v>0</v>
      </c>
      <c r="CR187" s="11">
        <f t="shared" si="599"/>
        <v>0</v>
      </c>
      <c r="CS187" s="11">
        <f t="shared" si="599"/>
        <v>0</v>
      </c>
      <c r="CT187" s="11">
        <f t="shared" si="599"/>
        <v>0</v>
      </c>
      <c r="CU187" s="11">
        <f t="shared" si="599"/>
        <v>0</v>
      </c>
      <c r="CV187" s="11">
        <f t="shared" si="599"/>
        <v>0</v>
      </c>
      <c r="CW187" s="11">
        <f t="shared" si="599"/>
        <v>0</v>
      </c>
      <c r="CX187" s="11">
        <f t="shared" si="599"/>
        <v>0</v>
      </c>
      <c r="CY187" s="11">
        <f t="shared" si="599"/>
        <v>0</v>
      </c>
      <c r="CZ187" s="11">
        <f t="shared" si="599"/>
        <v>0</v>
      </c>
      <c r="DA187" s="11">
        <f t="shared" si="599"/>
        <v>0</v>
      </c>
      <c r="DB187" s="11">
        <f t="shared" si="599"/>
        <v>0</v>
      </c>
      <c r="DC187" s="11">
        <f t="shared" si="599"/>
        <v>0</v>
      </c>
      <c r="DD187" s="11">
        <f t="shared" si="599"/>
        <v>0</v>
      </c>
      <c r="DE187" s="11">
        <f t="shared" si="599"/>
        <v>0</v>
      </c>
      <c r="DF187" s="11">
        <f t="shared" si="599"/>
        <v>0</v>
      </c>
      <c r="DG187" s="11">
        <f t="shared" si="599"/>
        <v>0</v>
      </c>
      <c r="DH187" s="11">
        <f t="shared" si="599"/>
        <v>0</v>
      </c>
      <c r="DI187" s="11">
        <f t="shared" si="599"/>
        <v>0</v>
      </c>
      <c r="DJ187" s="11">
        <f t="shared" si="599"/>
        <v>0</v>
      </c>
      <c r="DK187" s="11">
        <f t="shared" si="599"/>
        <v>0</v>
      </c>
      <c r="DL187" s="11">
        <f t="shared" si="599"/>
        <v>0</v>
      </c>
      <c r="DM187" s="11">
        <f t="shared" si="599"/>
        <v>0</v>
      </c>
      <c r="DN187" s="11">
        <f t="shared" si="599"/>
        <v>0</v>
      </c>
      <c r="DO187" s="11">
        <f t="shared" si="599"/>
        <v>0</v>
      </c>
      <c r="DP187" s="11">
        <f t="shared" si="599"/>
        <v>0</v>
      </c>
      <c r="DQ187" s="11">
        <f t="shared" si="599"/>
        <v>0</v>
      </c>
      <c r="DR187" s="11">
        <f t="shared" si="599"/>
        <v>0</v>
      </c>
      <c r="DS187" s="11">
        <f t="shared" si="599"/>
        <v>0</v>
      </c>
      <c r="DT187" s="11">
        <f t="shared" si="599"/>
        <v>0</v>
      </c>
      <c r="DU187" s="11">
        <f t="shared" si="599"/>
        <v>0</v>
      </c>
      <c r="DV187" s="11">
        <f t="shared" si="599"/>
        <v>0</v>
      </c>
      <c r="DW187" s="11">
        <f t="shared" si="599"/>
        <v>0</v>
      </c>
      <c r="DX187" s="11">
        <f t="shared" si="599"/>
        <v>0</v>
      </c>
      <c r="DY187" s="11">
        <f t="shared" si="599"/>
        <v>0</v>
      </c>
      <c r="DZ187" s="11">
        <f t="shared" si="599"/>
        <v>0</v>
      </c>
      <c r="EA187" s="11">
        <f t="shared" si="599"/>
        <v>0</v>
      </c>
      <c r="EB187" s="11">
        <f t="shared" si="599"/>
        <v>0</v>
      </c>
      <c r="EC187" s="11">
        <f t="shared" si="599"/>
        <v>0</v>
      </c>
      <c r="ED187" s="11">
        <f t="shared" si="599"/>
        <v>0</v>
      </c>
      <c r="EE187" s="11">
        <f t="shared" si="599"/>
        <v>0</v>
      </c>
      <c r="EF187" s="11">
        <f t="shared" si="599"/>
        <v>0</v>
      </c>
      <c r="EG187" s="11">
        <f t="shared" si="599"/>
        <v>0</v>
      </c>
      <c r="EH187" s="11">
        <f t="shared" si="599"/>
        <v>0</v>
      </c>
      <c r="EI187" s="11">
        <f t="shared" si="599"/>
        <v>0</v>
      </c>
      <c r="EJ187" s="11">
        <f t="shared" si="599"/>
        <v>0</v>
      </c>
      <c r="EK187" s="11">
        <f t="shared" ref="EK187:FW187" si="600">EK103</f>
        <v>0</v>
      </c>
      <c r="EL187" s="11">
        <f t="shared" si="600"/>
        <v>0</v>
      </c>
      <c r="EM187" s="11">
        <f t="shared" si="600"/>
        <v>0</v>
      </c>
      <c r="EN187" s="11">
        <f t="shared" si="600"/>
        <v>0</v>
      </c>
      <c r="EO187" s="11">
        <f t="shared" si="600"/>
        <v>0</v>
      </c>
      <c r="EP187" s="11">
        <f t="shared" si="600"/>
        <v>0</v>
      </c>
      <c r="EQ187" s="11">
        <f t="shared" si="600"/>
        <v>0</v>
      </c>
      <c r="ER187" s="11">
        <f t="shared" si="600"/>
        <v>0</v>
      </c>
      <c r="ES187" s="11">
        <f t="shared" si="600"/>
        <v>0</v>
      </c>
      <c r="ET187" s="11">
        <f t="shared" si="600"/>
        <v>0</v>
      </c>
      <c r="EU187" s="11">
        <f t="shared" si="600"/>
        <v>0</v>
      </c>
      <c r="EV187" s="11">
        <f t="shared" si="600"/>
        <v>0</v>
      </c>
      <c r="EW187" s="11">
        <f t="shared" si="600"/>
        <v>0</v>
      </c>
      <c r="EX187" s="11">
        <f t="shared" si="600"/>
        <v>0</v>
      </c>
      <c r="EY187" s="11">
        <f t="shared" si="600"/>
        <v>0</v>
      </c>
      <c r="EZ187" s="11">
        <f t="shared" si="600"/>
        <v>0</v>
      </c>
      <c r="FA187" s="11">
        <f t="shared" si="600"/>
        <v>0</v>
      </c>
      <c r="FB187" s="11">
        <f t="shared" si="600"/>
        <v>0</v>
      </c>
      <c r="FC187" s="11">
        <f t="shared" si="600"/>
        <v>0</v>
      </c>
      <c r="FD187" s="11">
        <f t="shared" si="600"/>
        <v>0</v>
      </c>
      <c r="FE187" s="11">
        <f t="shared" si="600"/>
        <v>0</v>
      </c>
      <c r="FF187" s="11">
        <f t="shared" si="600"/>
        <v>0</v>
      </c>
      <c r="FG187" s="11">
        <f t="shared" si="600"/>
        <v>0</v>
      </c>
      <c r="FH187" s="11">
        <f t="shared" si="600"/>
        <v>0</v>
      </c>
      <c r="FI187" s="11">
        <f t="shared" si="600"/>
        <v>0</v>
      </c>
      <c r="FJ187" s="11">
        <f t="shared" si="600"/>
        <v>0</v>
      </c>
      <c r="FK187" s="11">
        <f t="shared" si="600"/>
        <v>0</v>
      </c>
      <c r="FL187" s="11">
        <f t="shared" si="600"/>
        <v>0</v>
      </c>
      <c r="FM187" s="11">
        <f t="shared" si="600"/>
        <v>0</v>
      </c>
      <c r="FN187" s="11">
        <f t="shared" si="600"/>
        <v>0</v>
      </c>
      <c r="FO187" s="11">
        <f t="shared" si="600"/>
        <v>0</v>
      </c>
      <c r="FP187" s="11">
        <f t="shared" si="600"/>
        <v>0</v>
      </c>
      <c r="FQ187" s="11">
        <f t="shared" si="600"/>
        <v>0</v>
      </c>
      <c r="FR187" s="11">
        <f t="shared" si="600"/>
        <v>0</v>
      </c>
      <c r="FS187" s="11">
        <f t="shared" si="600"/>
        <v>0</v>
      </c>
      <c r="FT187" s="11">
        <f t="shared" si="600"/>
        <v>0</v>
      </c>
      <c r="FU187" s="11">
        <f t="shared" si="600"/>
        <v>0</v>
      </c>
      <c r="FV187" s="11">
        <f t="shared" si="600"/>
        <v>0</v>
      </c>
      <c r="FW187" s="11">
        <f t="shared" si="600"/>
        <v>0</v>
      </c>
    </row>
    <row r="188" spans="2:179" x14ac:dyDescent="0.35">
      <c r="C188" s="5" t="s">
        <v>15</v>
      </c>
      <c r="L188" s="11">
        <f>L117</f>
        <v>0</v>
      </c>
      <c r="M188" s="11">
        <f t="shared" ref="M188:BX188" si="601">M117</f>
        <v>0</v>
      </c>
      <c r="N188" s="11">
        <f t="shared" si="601"/>
        <v>0</v>
      </c>
      <c r="O188" s="11">
        <f t="shared" si="601"/>
        <v>60666.666666666664</v>
      </c>
      <c r="P188" s="11">
        <f t="shared" si="601"/>
        <v>121333.33333333333</v>
      </c>
      <c r="Q188" s="11">
        <f t="shared" si="601"/>
        <v>182000</v>
      </c>
      <c r="R188" s="11">
        <f t="shared" si="601"/>
        <v>242666.66666666666</v>
      </c>
      <c r="S188" s="11">
        <f t="shared" si="601"/>
        <v>303333.33333333331</v>
      </c>
      <c r="T188" s="11">
        <f t="shared" si="601"/>
        <v>364000</v>
      </c>
      <c r="U188" s="11">
        <f t="shared" si="601"/>
        <v>424666.66666666669</v>
      </c>
      <c r="V188" s="11">
        <f t="shared" si="601"/>
        <v>485333.33333333337</v>
      </c>
      <c r="W188" s="11">
        <f t="shared" si="601"/>
        <v>546000</v>
      </c>
      <c r="X188" s="11">
        <f t="shared" si="601"/>
        <v>606666.66666666663</v>
      </c>
      <c r="Y188" s="11">
        <f t="shared" si="601"/>
        <v>667333.33333333326</v>
      </c>
      <c r="Z188" s="11">
        <f t="shared" si="601"/>
        <v>727999.99999999988</v>
      </c>
      <c r="AA188" s="11">
        <f t="shared" si="601"/>
        <v>940333.33333333326</v>
      </c>
      <c r="AB188" s="11">
        <f t="shared" si="601"/>
        <v>1152666.6666666665</v>
      </c>
      <c r="AC188" s="11">
        <f t="shared" si="601"/>
        <v>1364999.9999999998</v>
      </c>
      <c r="AD188" s="11">
        <f t="shared" si="601"/>
        <v>1577333.333333333</v>
      </c>
      <c r="AE188" s="11">
        <f t="shared" si="601"/>
        <v>1789666.6666666663</v>
      </c>
      <c r="AF188" s="11">
        <f t="shared" si="601"/>
        <v>2001999.9999999995</v>
      </c>
      <c r="AG188" s="11">
        <f t="shared" si="601"/>
        <v>2214333.333333333</v>
      </c>
      <c r="AH188" s="11">
        <f t="shared" si="601"/>
        <v>2426666.6666666665</v>
      </c>
      <c r="AI188" s="11">
        <f t="shared" si="601"/>
        <v>2639000</v>
      </c>
      <c r="AJ188" s="11">
        <f t="shared" si="601"/>
        <v>2851333.3333333335</v>
      </c>
      <c r="AK188" s="11">
        <f t="shared" si="601"/>
        <v>3063666.666666667</v>
      </c>
      <c r="AL188" s="11">
        <f t="shared" si="601"/>
        <v>3276000.0000000005</v>
      </c>
      <c r="AM188" s="11">
        <f t="shared" si="601"/>
        <v>3579333.333333334</v>
      </c>
      <c r="AN188" s="11">
        <f t="shared" si="601"/>
        <v>3882666.6666666674</v>
      </c>
      <c r="AO188" s="11">
        <f t="shared" si="601"/>
        <v>4186000.0000000009</v>
      </c>
      <c r="AP188" s="11">
        <f t="shared" si="601"/>
        <v>4489333.333333334</v>
      </c>
      <c r="AQ188" s="11">
        <f t="shared" si="601"/>
        <v>4792666.666666667</v>
      </c>
      <c r="AR188" s="11">
        <f t="shared" si="601"/>
        <v>5096000</v>
      </c>
      <c r="AS188" s="11">
        <f t="shared" si="601"/>
        <v>5399333.333333333</v>
      </c>
      <c r="AT188" s="11">
        <f t="shared" si="601"/>
        <v>5702666.666666666</v>
      </c>
      <c r="AU188" s="11">
        <f t="shared" si="601"/>
        <v>6005999.9999999991</v>
      </c>
      <c r="AV188" s="11">
        <f t="shared" si="601"/>
        <v>6309333.3333333321</v>
      </c>
      <c r="AW188" s="11">
        <f t="shared" si="601"/>
        <v>6612666.6666666651</v>
      </c>
      <c r="AX188" s="11">
        <f t="shared" si="601"/>
        <v>6915999.9999999981</v>
      </c>
      <c r="AY188" s="11">
        <f t="shared" si="601"/>
        <v>7006999.9999999981</v>
      </c>
      <c r="AZ188" s="11">
        <f t="shared" si="601"/>
        <v>7097999.9999999981</v>
      </c>
      <c r="BA188" s="11">
        <f t="shared" si="601"/>
        <v>7188999.9999999981</v>
      </c>
      <c r="BB188" s="11">
        <f t="shared" si="601"/>
        <v>7279999.9999999981</v>
      </c>
      <c r="BC188" s="11">
        <f t="shared" si="601"/>
        <v>7228313.6326111807</v>
      </c>
      <c r="BD188" s="11">
        <f t="shared" si="601"/>
        <v>7175888.5495934254</v>
      </c>
      <c r="BE188" s="11">
        <f t="shared" si="601"/>
        <v>7122720.5497850152</v>
      </c>
      <c r="BF188" s="11">
        <f t="shared" si="601"/>
        <v>7068805.4099903228</v>
      </c>
      <c r="BG188" s="11">
        <f t="shared" si="601"/>
        <v>6963883.3964320077</v>
      </c>
      <c r="BH188" s="11">
        <f t="shared" si="601"/>
        <v>6857834.3077487573</v>
      </c>
      <c r="BI188" s="11">
        <f t="shared" si="601"/>
        <v>6750651.7222436825</v>
      </c>
      <c r="BJ188" s="11">
        <f t="shared" si="601"/>
        <v>6648404.5133417137</v>
      </c>
      <c r="BK188" s="11">
        <f t="shared" si="601"/>
        <v>6494107.5778507227</v>
      </c>
      <c r="BL188" s="11">
        <f t="shared" si="601"/>
        <v>6338112.4254199974</v>
      </c>
      <c r="BM188" s="11">
        <f t="shared" si="601"/>
        <v>6180408.0666992487</v>
      </c>
      <c r="BN188" s="11">
        <f t="shared" si="601"/>
        <v>6020983.446746327</v>
      </c>
      <c r="BO188" s="11">
        <f t="shared" si="601"/>
        <v>5808485.664987335</v>
      </c>
      <c r="BP188" s="11">
        <f t="shared" si="601"/>
        <v>5593817.1886595516</v>
      </c>
      <c r="BQ188" s="11">
        <f t="shared" si="601"/>
        <v>5376963.9811693896</v>
      </c>
      <c r="BR188" s="11">
        <f t="shared" si="601"/>
        <v>5157911.9221675992</v>
      </c>
      <c r="BS188" s="11">
        <f t="shared" si="601"/>
        <v>4936646.8070661314</v>
      </c>
      <c r="BT188" s="11">
        <f t="shared" si="601"/>
        <v>4713154.3465522546</v>
      </c>
      <c r="BU188" s="11">
        <f t="shared" si="601"/>
        <v>4487420.1660999125</v>
      </c>
      <c r="BV188" s="11">
        <f t="shared" si="601"/>
        <v>4259429.8054783074</v>
      </c>
      <c r="BW188" s="11">
        <f t="shared" si="601"/>
        <v>4029168.7182576912</v>
      </c>
      <c r="BX188" s="11">
        <f t="shared" si="601"/>
        <v>3796622.2713123523</v>
      </c>
      <c r="BY188" s="11">
        <f t="shared" ref="BY188:EJ188" si="602">BY117</f>
        <v>3561775.7443207763</v>
      </c>
      <c r="BZ188" s="11">
        <f t="shared" si="602"/>
        <v>3327566.3646484651</v>
      </c>
      <c r="CA188" s="11">
        <f t="shared" si="602"/>
        <v>3090580.927246389</v>
      </c>
      <c r="CB188" s="11">
        <f t="shared" si="602"/>
        <v>2850798.3461004859</v>
      </c>
      <c r="CC188" s="11">
        <f t="shared" si="602"/>
        <v>2608197.38894183</v>
      </c>
      <c r="CD188" s="11">
        <f t="shared" si="602"/>
        <v>2362756.6762752086</v>
      </c>
      <c r="CE188" s="11">
        <f t="shared" si="602"/>
        <v>2114454.6804013904</v>
      </c>
      <c r="CF188" s="11">
        <f t="shared" si="602"/>
        <v>1863269.7244330505</v>
      </c>
      <c r="CG188" s="11">
        <f t="shared" si="602"/>
        <v>1609179.9813043035</v>
      </c>
      <c r="CH188" s="11">
        <f t="shared" si="602"/>
        <v>1352163.4727738111</v>
      </c>
      <c r="CI188" s="11">
        <f t="shared" si="602"/>
        <v>1092198.068421419</v>
      </c>
      <c r="CJ188" s="11">
        <f t="shared" si="602"/>
        <v>829261.48463828221</v>
      </c>
      <c r="CK188" s="11">
        <f t="shared" si="602"/>
        <v>563331.283610438</v>
      </c>
      <c r="CL188" s="11">
        <f t="shared" si="602"/>
        <v>294384.87229578366</v>
      </c>
      <c r="CM188" s="11">
        <f t="shared" si="602"/>
        <v>22399.50139441702</v>
      </c>
      <c r="CN188" s="11">
        <f t="shared" si="602"/>
        <v>0</v>
      </c>
      <c r="CO188" s="11">
        <f t="shared" si="602"/>
        <v>0</v>
      </c>
      <c r="CP188" s="11">
        <f t="shared" si="602"/>
        <v>0</v>
      </c>
      <c r="CQ188" s="11">
        <f t="shared" si="602"/>
        <v>0</v>
      </c>
      <c r="CR188" s="11">
        <f t="shared" si="602"/>
        <v>0</v>
      </c>
      <c r="CS188" s="11">
        <f t="shared" si="602"/>
        <v>0</v>
      </c>
      <c r="CT188" s="11">
        <f t="shared" si="602"/>
        <v>0</v>
      </c>
      <c r="CU188" s="11">
        <f t="shared" si="602"/>
        <v>0</v>
      </c>
      <c r="CV188" s="11">
        <f t="shared" si="602"/>
        <v>0</v>
      </c>
      <c r="CW188" s="11">
        <f t="shared" si="602"/>
        <v>0</v>
      </c>
      <c r="CX188" s="11">
        <f t="shared" si="602"/>
        <v>0</v>
      </c>
      <c r="CY188" s="11">
        <f t="shared" si="602"/>
        <v>0</v>
      </c>
      <c r="CZ188" s="11">
        <f t="shared" si="602"/>
        <v>0</v>
      </c>
      <c r="DA188" s="11">
        <f t="shared" si="602"/>
        <v>0</v>
      </c>
      <c r="DB188" s="11">
        <f t="shared" si="602"/>
        <v>0</v>
      </c>
      <c r="DC188" s="11">
        <f t="shared" si="602"/>
        <v>0</v>
      </c>
      <c r="DD188" s="11">
        <f t="shared" si="602"/>
        <v>0</v>
      </c>
      <c r="DE188" s="11">
        <f t="shared" si="602"/>
        <v>0</v>
      </c>
      <c r="DF188" s="11">
        <f t="shared" si="602"/>
        <v>0</v>
      </c>
      <c r="DG188" s="11">
        <f t="shared" si="602"/>
        <v>0</v>
      </c>
      <c r="DH188" s="11">
        <f t="shared" si="602"/>
        <v>0</v>
      </c>
      <c r="DI188" s="11">
        <f t="shared" si="602"/>
        <v>0</v>
      </c>
      <c r="DJ188" s="11">
        <f t="shared" si="602"/>
        <v>0</v>
      </c>
      <c r="DK188" s="11">
        <f t="shared" si="602"/>
        <v>0</v>
      </c>
      <c r="DL188" s="11">
        <f t="shared" si="602"/>
        <v>0</v>
      </c>
      <c r="DM188" s="11">
        <f t="shared" si="602"/>
        <v>0</v>
      </c>
      <c r="DN188" s="11">
        <f t="shared" si="602"/>
        <v>0</v>
      </c>
      <c r="DO188" s="11">
        <f t="shared" si="602"/>
        <v>0</v>
      </c>
      <c r="DP188" s="11">
        <f t="shared" si="602"/>
        <v>0</v>
      </c>
      <c r="DQ188" s="11">
        <f t="shared" si="602"/>
        <v>0</v>
      </c>
      <c r="DR188" s="11">
        <f t="shared" si="602"/>
        <v>0</v>
      </c>
      <c r="DS188" s="11">
        <f t="shared" si="602"/>
        <v>0</v>
      </c>
      <c r="DT188" s="11">
        <f t="shared" si="602"/>
        <v>0</v>
      </c>
      <c r="DU188" s="11">
        <f t="shared" si="602"/>
        <v>0</v>
      </c>
      <c r="DV188" s="11">
        <f t="shared" si="602"/>
        <v>0</v>
      </c>
      <c r="DW188" s="11">
        <f t="shared" si="602"/>
        <v>0</v>
      </c>
      <c r="DX188" s="11">
        <f t="shared" si="602"/>
        <v>0</v>
      </c>
      <c r="DY188" s="11">
        <f t="shared" si="602"/>
        <v>0</v>
      </c>
      <c r="DZ188" s="11">
        <f t="shared" si="602"/>
        <v>0</v>
      </c>
      <c r="EA188" s="11">
        <f t="shared" si="602"/>
        <v>0</v>
      </c>
      <c r="EB188" s="11">
        <f t="shared" si="602"/>
        <v>0</v>
      </c>
      <c r="EC188" s="11">
        <f t="shared" si="602"/>
        <v>0</v>
      </c>
      <c r="ED188" s="11">
        <f t="shared" si="602"/>
        <v>0</v>
      </c>
      <c r="EE188" s="11">
        <f t="shared" si="602"/>
        <v>0</v>
      </c>
      <c r="EF188" s="11">
        <f t="shared" si="602"/>
        <v>0</v>
      </c>
      <c r="EG188" s="11">
        <f t="shared" si="602"/>
        <v>0</v>
      </c>
      <c r="EH188" s="11">
        <f t="shared" si="602"/>
        <v>0</v>
      </c>
      <c r="EI188" s="11">
        <f t="shared" si="602"/>
        <v>0</v>
      </c>
      <c r="EJ188" s="11">
        <f t="shared" si="602"/>
        <v>0</v>
      </c>
      <c r="EK188" s="11">
        <f t="shared" ref="EK188:FW188" si="603">EK117</f>
        <v>0</v>
      </c>
      <c r="EL188" s="11">
        <f t="shared" si="603"/>
        <v>0</v>
      </c>
      <c r="EM188" s="11">
        <f t="shared" si="603"/>
        <v>0</v>
      </c>
      <c r="EN188" s="11">
        <f t="shared" si="603"/>
        <v>0</v>
      </c>
      <c r="EO188" s="11">
        <f t="shared" si="603"/>
        <v>0</v>
      </c>
      <c r="EP188" s="11">
        <f t="shared" si="603"/>
        <v>0</v>
      </c>
      <c r="EQ188" s="11">
        <f t="shared" si="603"/>
        <v>0</v>
      </c>
      <c r="ER188" s="11">
        <f t="shared" si="603"/>
        <v>0</v>
      </c>
      <c r="ES188" s="11">
        <f t="shared" si="603"/>
        <v>0</v>
      </c>
      <c r="ET188" s="11">
        <f t="shared" si="603"/>
        <v>0</v>
      </c>
      <c r="EU188" s="11">
        <f t="shared" si="603"/>
        <v>0</v>
      </c>
      <c r="EV188" s="11">
        <f t="shared" si="603"/>
        <v>0</v>
      </c>
      <c r="EW188" s="11">
        <f t="shared" si="603"/>
        <v>0</v>
      </c>
      <c r="EX188" s="11">
        <f t="shared" si="603"/>
        <v>0</v>
      </c>
      <c r="EY188" s="11">
        <f t="shared" si="603"/>
        <v>0</v>
      </c>
      <c r="EZ188" s="11">
        <f t="shared" si="603"/>
        <v>0</v>
      </c>
      <c r="FA188" s="11">
        <f t="shared" si="603"/>
        <v>0</v>
      </c>
      <c r="FB188" s="11">
        <f t="shared" si="603"/>
        <v>0</v>
      </c>
      <c r="FC188" s="11">
        <f t="shared" si="603"/>
        <v>0</v>
      </c>
      <c r="FD188" s="11">
        <f t="shared" si="603"/>
        <v>0</v>
      </c>
      <c r="FE188" s="11">
        <f t="shared" si="603"/>
        <v>0</v>
      </c>
      <c r="FF188" s="11">
        <f t="shared" si="603"/>
        <v>0</v>
      </c>
      <c r="FG188" s="11">
        <f t="shared" si="603"/>
        <v>0</v>
      </c>
      <c r="FH188" s="11">
        <f t="shared" si="603"/>
        <v>0</v>
      </c>
      <c r="FI188" s="11">
        <f t="shared" si="603"/>
        <v>0</v>
      </c>
      <c r="FJ188" s="11">
        <f t="shared" si="603"/>
        <v>0</v>
      </c>
      <c r="FK188" s="11">
        <f t="shared" si="603"/>
        <v>0</v>
      </c>
      <c r="FL188" s="11">
        <f t="shared" si="603"/>
        <v>0</v>
      </c>
      <c r="FM188" s="11">
        <f t="shared" si="603"/>
        <v>0</v>
      </c>
      <c r="FN188" s="11">
        <f t="shared" si="603"/>
        <v>0</v>
      </c>
      <c r="FO188" s="11">
        <f t="shared" si="603"/>
        <v>0</v>
      </c>
      <c r="FP188" s="11">
        <f t="shared" si="603"/>
        <v>0</v>
      </c>
      <c r="FQ188" s="11">
        <f t="shared" si="603"/>
        <v>0</v>
      </c>
      <c r="FR188" s="11">
        <f t="shared" si="603"/>
        <v>0</v>
      </c>
      <c r="FS188" s="11">
        <f t="shared" si="603"/>
        <v>0</v>
      </c>
      <c r="FT188" s="11">
        <f t="shared" si="603"/>
        <v>0</v>
      </c>
      <c r="FU188" s="11">
        <f t="shared" si="603"/>
        <v>0</v>
      </c>
      <c r="FV188" s="11">
        <f t="shared" si="603"/>
        <v>0</v>
      </c>
      <c r="FW188" s="11">
        <f t="shared" si="603"/>
        <v>0</v>
      </c>
    </row>
    <row r="189" spans="2:179" x14ac:dyDescent="0.35">
      <c r="C189" s="5" t="s">
        <v>185</v>
      </c>
      <c r="L189" s="11">
        <f>L179</f>
        <v>236666.66666666666</v>
      </c>
      <c r="M189" s="11">
        <f t="shared" ref="M189:BX189" si="604">M179</f>
        <v>473333.33333333331</v>
      </c>
      <c r="N189" s="11">
        <f t="shared" si="604"/>
        <v>710000</v>
      </c>
      <c r="O189" s="11">
        <f t="shared" si="604"/>
        <v>1342666.666666667</v>
      </c>
      <c r="P189" s="11">
        <f t="shared" si="604"/>
        <v>1385046.777777778</v>
      </c>
      <c r="Q189" s="11">
        <f t="shared" si="604"/>
        <v>1427740.3333333335</v>
      </c>
      <c r="R189" s="11">
        <f t="shared" si="604"/>
        <v>1470747.3333333335</v>
      </c>
      <c r="S189" s="11">
        <f t="shared" si="604"/>
        <v>1514067.777777778</v>
      </c>
      <c r="T189" s="11">
        <f t="shared" si="604"/>
        <v>1557701.666666667</v>
      </c>
      <c r="U189" s="11">
        <f t="shared" si="604"/>
        <v>1601649.0000000002</v>
      </c>
      <c r="V189" s="11">
        <f t="shared" si="604"/>
        <v>1645909.777777778</v>
      </c>
      <c r="W189" s="11">
        <f t="shared" si="604"/>
        <v>1690484.0000000002</v>
      </c>
      <c r="X189" s="11">
        <f t="shared" si="604"/>
        <v>1735371.666666667</v>
      </c>
      <c r="Y189" s="11">
        <f t="shared" si="604"/>
        <v>1780572.777777778</v>
      </c>
      <c r="Z189" s="11">
        <f t="shared" si="604"/>
        <v>1826087.3333333335</v>
      </c>
      <c r="AA189" s="11">
        <f t="shared" si="604"/>
        <v>1956970.6666666667</v>
      </c>
      <c r="AB189" s="11">
        <f t="shared" si="604"/>
        <v>2089181.0833333335</v>
      </c>
      <c r="AC189" s="11">
        <f t="shared" si="604"/>
        <v>2222718.5833333335</v>
      </c>
      <c r="AD189" s="11">
        <f t="shared" si="604"/>
        <v>2357583.166666667</v>
      </c>
      <c r="AE189" s="11">
        <f t="shared" si="604"/>
        <v>2493774.8333333335</v>
      </c>
      <c r="AF189" s="11">
        <f t="shared" si="604"/>
        <v>2631293.5833333335</v>
      </c>
      <c r="AG189" s="11">
        <f t="shared" si="604"/>
        <v>2770139.416666667</v>
      </c>
      <c r="AH189" s="11">
        <f t="shared" si="604"/>
        <v>2910312.3333333335</v>
      </c>
      <c r="AI189" s="11">
        <f t="shared" si="604"/>
        <v>3051812.3333333335</v>
      </c>
      <c r="AJ189" s="11">
        <f t="shared" si="604"/>
        <v>3194639.416666667</v>
      </c>
      <c r="AK189" s="11">
        <f t="shared" si="604"/>
        <v>3338793.5833333335</v>
      </c>
      <c r="AL189" s="11">
        <f t="shared" si="604"/>
        <v>3484274.8333333335</v>
      </c>
      <c r="AM189" s="11">
        <f t="shared" si="604"/>
        <v>3680083.166666667</v>
      </c>
      <c r="AN189" s="11">
        <f t="shared" si="604"/>
        <v>3877787.3333333335</v>
      </c>
      <c r="AO189" s="11">
        <f t="shared" si="604"/>
        <v>4077387.3333333335</v>
      </c>
      <c r="AP189" s="11">
        <f t="shared" si="604"/>
        <v>4278883.166666667</v>
      </c>
      <c r="AQ189" s="11">
        <f t="shared" si="604"/>
        <v>4482274.833333334</v>
      </c>
      <c r="AR189" s="11">
        <f t="shared" si="604"/>
        <v>4687562.333333334</v>
      </c>
      <c r="AS189" s="11">
        <f t="shared" si="604"/>
        <v>4894745.666666667</v>
      </c>
      <c r="AT189" s="11">
        <f t="shared" si="604"/>
        <v>5103824.833333334</v>
      </c>
      <c r="AU189" s="11">
        <f t="shared" si="604"/>
        <v>5314799.833333334</v>
      </c>
      <c r="AV189" s="11">
        <f t="shared" si="604"/>
        <v>5527670.666666667</v>
      </c>
      <c r="AW189" s="11">
        <f t="shared" si="604"/>
        <v>5742437.333333334</v>
      </c>
      <c r="AX189" s="11">
        <f t="shared" si="604"/>
        <v>5959099.833333334</v>
      </c>
      <c r="AY189" s="11">
        <f t="shared" si="604"/>
        <v>6063324.833333334</v>
      </c>
      <c r="AZ189" s="11">
        <f t="shared" si="604"/>
        <v>6168118.583333334</v>
      </c>
      <c r="BA189" s="11">
        <f t="shared" si="604"/>
        <v>6273481.083333334</v>
      </c>
      <c r="BB189" s="11">
        <f t="shared" si="604"/>
        <v>6379412.333333334</v>
      </c>
      <c r="BC189" s="11">
        <f t="shared" si="604"/>
        <v>6164613.3923888179</v>
      </c>
      <c r="BD189" s="11">
        <f t="shared" si="604"/>
        <v>5950553.1670732396</v>
      </c>
      <c r="BE189" s="11">
        <f t="shared" si="604"/>
        <v>5737235.8585483171</v>
      </c>
      <c r="BF189" s="11">
        <f t="shared" si="604"/>
        <v>5524665.6900096769</v>
      </c>
      <c r="BG189" s="11">
        <f t="shared" si="604"/>
        <v>5363102.3952346593</v>
      </c>
      <c r="BH189" s="11">
        <f t="shared" si="604"/>
        <v>5202666.175584577</v>
      </c>
      <c r="BI189" s="11">
        <f t="shared" si="604"/>
        <v>5043363.4527563192</v>
      </c>
      <c r="BJ189" s="11">
        <f t="shared" si="604"/>
        <v>4879125.3533249544</v>
      </c>
      <c r="BK189" s="11">
        <f t="shared" si="604"/>
        <v>4766936.9804826118</v>
      </c>
      <c r="BL189" s="11">
        <f t="shared" si="604"/>
        <v>4656446.8245800035</v>
      </c>
      <c r="BM189" s="11">
        <f t="shared" si="604"/>
        <v>4547665.8749674195</v>
      </c>
      <c r="BN189" s="11">
        <f t="shared" si="604"/>
        <v>4440605.1865870086</v>
      </c>
      <c r="BO189" s="11">
        <f t="shared" si="604"/>
        <v>4386617.6600126671</v>
      </c>
      <c r="BP189" s="11">
        <f t="shared" si="604"/>
        <v>4334800.8280071169</v>
      </c>
      <c r="BQ189" s="11">
        <f t="shared" si="604"/>
        <v>4285168.7271639453</v>
      </c>
      <c r="BR189" s="11">
        <f t="shared" si="604"/>
        <v>4237735.4778324021</v>
      </c>
      <c r="BS189" s="11">
        <f t="shared" si="604"/>
        <v>4192515.2846005368</v>
      </c>
      <c r="BT189" s="11">
        <f t="shared" si="604"/>
        <v>4149522.4367810804</v>
      </c>
      <c r="BU189" s="11">
        <f t="shared" si="604"/>
        <v>4108771.3089000899</v>
      </c>
      <c r="BV189" s="11">
        <f t="shared" si="604"/>
        <v>4070276.3611883624</v>
      </c>
      <c r="BW189" s="11">
        <f t="shared" si="604"/>
        <v>4034052.1400756454</v>
      </c>
      <c r="BX189" s="11">
        <f t="shared" si="604"/>
        <v>4000113.2786876513</v>
      </c>
      <c r="BY189" s="11">
        <f t="shared" ref="BY189:EJ189" si="605">BY179</f>
        <v>3968474.4973458936</v>
      </c>
      <c r="BZ189" s="11">
        <f t="shared" si="605"/>
        <v>3936198.5686848713</v>
      </c>
      <c r="CA189" s="11">
        <f t="shared" si="605"/>
        <v>3906698.6977536138</v>
      </c>
      <c r="CB189" s="11">
        <f t="shared" si="605"/>
        <v>3879995.9705661838</v>
      </c>
      <c r="CC189" s="11">
        <f t="shared" si="605"/>
        <v>3856111.6193915061</v>
      </c>
      <c r="CD189" s="11">
        <f t="shared" si="605"/>
        <v>3835067.0237247944</v>
      </c>
      <c r="CE189" s="11">
        <f t="shared" si="605"/>
        <v>3816883.7112652794</v>
      </c>
      <c r="CF189" s="11">
        <f t="shared" si="605"/>
        <v>3801583.3589002863</v>
      </c>
      <c r="CG189" s="11">
        <f t="shared" si="605"/>
        <v>3789187.7936957004</v>
      </c>
      <c r="CH189" s="11">
        <f t="shared" si="605"/>
        <v>3779718.9938928592</v>
      </c>
      <c r="CI189" s="11">
        <f t="shared" si="605"/>
        <v>3773199.0899119182</v>
      </c>
      <c r="CJ189" s="11">
        <f t="shared" si="605"/>
        <v>3769650.3653617213</v>
      </c>
      <c r="CK189" s="11">
        <f t="shared" si="605"/>
        <v>3769095.2580562318</v>
      </c>
      <c r="CL189" s="11">
        <f t="shared" si="605"/>
        <v>3771556.3610375528</v>
      </c>
      <c r="CM189" s="11">
        <f t="shared" si="605"/>
        <v>3777056.4236055859</v>
      </c>
      <c r="CN189" s="11">
        <f t="shared" si="605"/>
        <v>3532970.61666667</v>
      </c>
      <c r="CO189" s="11">
        <f t="shared" si="605"/>
        <v>3266485.3083333364</v>
      </c>
      <c r="CP189" s="11">
        <f t="shared" si="605"/>
        <v>3000000.0000000037</v>
      </c>
      <c r="CQ189" s="11">
        <f t="shared" si="605"/>
        <v>3000000.0000000037</v>
      </c>
      <c r="CR189" s="11">
        <f t="shared" si="605"/>
        <v>3000000.0000000037</v>
      </c>
      <c r="CS189" s="11">
        <f t="shared" si="605"/>
        <v>3000000.0000000037</v>
      </c>
      <c r="CT189" s="11">
        <f t="shared" si="605"/>
        <v>3000000.0000000037</v>
      </c>
      <c r="CU189" s="11">
        <f t="shared" si="605"/>
        <v>3000000.0000000037</v>
      </c>
      <c r="CV189" s="11">
        <f t="shared" si="605"/>
        <v>3000000.0000000037</v>
      </c>
      <c r="CW189" s="11">
        <f t="shared" si="605"/>
        <v>3000000.0000000037</v>
      </c>
      <c r="CX189" s="11">
        <f t="shared" si="605"/>
        <v>3000000.0000000037</v>
      </c>
      <c r="CY189" s="11">
        <f t="shared" si="605"/>
        <v>3000000.0000000037</v>
      </c>
      <c r="CZ189" s="11">
        <f t="shared" si="605"/>
        <v>3000000.0000000037</v>
      </c>
      <c r="DA189" s="11">
        <f t="shared" si="605"/>
        <v>3000000.0000000037</v>
      </c>
      <c r="DB189" s="11">
        <f t="shared" si="605"/>
        <v>3000000.0000000037</v>
      </c>
      <c r="DC189" s="11">
        <f t="shared" si="605"/>
        <v>3000000.0000000037</v>
      </c>
      <c r="DD189" s="11">
        <f t="shared" si="605"/>
        <v>3000000.0000000037</v>
      </c>
      <c r="DE189" s="11">
        <f t="shared" si="605"/>
        <v>3000000.0000000037</v>
      </c>
      <c r="DF189" s="11">
        <f t="shared" si="605"/>
        <v>3000000.0000000037</v>
      </c>
      <c r="DG189" s="11">
        <f t="shared" si="605"/>
        <v>3000000.0000000037</v>
      </c>
      <c r="DH189" s="11">
        <f t="shared" si="605"/>
        <v>3000000.0000000037</v>
      </c>
      <c r="DI189" s="11">
        <f t="shared" si="605"/>
        <v>3000000.0000000037</v>
      </c>
      <c r="DJ189" s="11">
        <f t="shared" si="605"/>
        <v>3000000.0000000037</v>
      </c>
      <c r="DK189" s="11">
        <f t="shared" si="605"/>
        <v>3000000.0000000037</v>
      </c>
      <c r="DL189" s="11">
        <f t="shared" si="605"/>
        <v>3000000.0000000037</v>
      </c>
      <c r="DM189" s="11">
        <f t="shared" si="605"/>
        <v>3000000.0000000037</v>
      </c>
      <c r="DN189" s="11">
        <f t="shared" si="605"/>
        <v>3000000.0000000037</v>
      </c>
      <c r="DO189" s="11">
        <f t="shared" si="605"/>
        <v>3000000.0000000037</v>
      </c>
      <c r="DP189" s="11">
        <f t="shared" si="605"/>
        <v>3000000.0000000037</v>
      </c>
      <c r="DQ189" s="11">
        <f t="shared" si="605"/>
        <v>3000000.0000000037</v>
      </c>
      <c r="DR189" s="11">
        <f t="shared" si="605"/>
        <v>3000000.0000000037</v>
      </c>
      <c r="DS189" s="11">
        <f t="shared" si="605"/>
        <v>3000000.0000000037</v>
      </c>
      <c r="DT189" s="11">
        <f t="shared" si="605"/>
        <v>3000000.0000000037</v>
      </c>
      <c r="DU189" s="11">
        <f t="shared" si="605"/>
        <v>3000000.0000000037</v>
      </c>
      <c r="DV189" s="11">
        <f t="shared" si="605"/>
        <v>3000000.0000000037</v>
      </c>
      <c r="DW189" s="11">
        <f t="shared" si="605"/>
        <v>3000000.0000000037</v>
      </c>
      <c r="DX189" s="11">
        <f t="shared" si="605"/>
        <v>3000000.0000000037</v>
      </c>
      <c r="DY189" s="11">
        <f t="shared" si="605"/>
        <v>3000000.0000000037</v>
      </c>
      <c r="DZ189" s="11">
        <f t="shared" si="605"/>
        <v>3000000.0000000037</v>
      </c>
      <c r="EA189" s="11">
        <f t="shared" si="605"/>
        <v>3000000.0000000037</v>
      </c>
      <c r="EB189" s="11">
        <f t="shared" si="605"/>
        <v>3000000.0000000037</v>
      </c>
      <c r="EC189" s="11">
        <f t="shared" si="605"/>
        <v>3000000.0000000037</v>
      </c>
      <c r="ED189" s="11">
        <f t="shared" si="605"/>
        <v>3000000.0000000037</v>
      </c>
      <c r="EE189" s="11">
        <f t="shared" si="605"/>
        <v>3000000.0000000037</v>
      </c>
      <c r="EF189" s="11">
        <f t="shared" si="605"/>
        <v>3000000.0000000037</v>
      </c>
      <c r="EG189" s="11">
        <f t="shared" si="605"/>
        <v>3000000.0000000037</v>
      </c>
      <c r="EH189" s="11">
        <f t="shared" si="605"/>
        <v>3000000.0000000037</v>
      </c>
      <c r="EI189" s="11">
        <f t="shared" si="605"/>
        <v>3000000.0000000037</v>
      </c>
      <c r="EJ189" s="11">
        <f t="shared" si="605"/>
        <v>3000000.0000000037</v>
      </c>
      <c r="EK189" s="11">
        <f t="shared" ref="EK189:FW189" si="606">EK179</f>
        <v>3000000.0000000037</v>
      </c>
      <c r="EL189" s="11">
        <f t="shared" si="606"/>
        <v>3000000.0000000037</v>
      </c>
      <c r="EM189" s="11">
        <f t="shared" si="606"/>
        <v>3000000.0000000037</v>
      </c>
      <c r="EN189" s="11">
        <f t="shared" si="606"/>
        <v>3000000.0000000037</v>
      </c>
      <c r="EO189" s="11">
        <f t="shared" si="606"/>
        <v>3000000.0000000037</v>
      </c>
      <c r="EP189" s="11">
        <f t="shared" si="606"/>
        <v>3000000.0000000037</v>
      </c>
      <c r="EQ189" s="11">
        <f t="shared" si="606"/>
        <v>3000000.0000000037</v>
      </c>
      <c r="ER189" s="11">
        <f t="shared" si="606"/>
        <v>3000000.0000000037</v>
      </c>
      <c r="ES189" s="11">
        <f t="shared" si="606"/>
        <v>3000000.0000000037</v>
      </c>
      <c r="ET189" s="11">
        <f t="shared" si="606"/>
        <v>3000000.0000000037</v>
      </c>
      <c r="EU189" s="11">
        <f t="shared" si="606"/>
        <v>3000000.0000000037</v>
      </c>
      <c r="EV189" s="11">
        <f t="shared" si="606"/>
        <v>3000000.0000000037</v>
      </c>
      <c r="EW189" s="11">
        <f t="shared" si="606"/>
        <v>3000000.0000000037</v>
      </c>
      <c r="EX189" s="11">
        <f t="shared" si="606"/>
        <v>3000000.0000000037</v>
      </c>
      <c r="EY189" s="11">
        <f t="shared" si="606"/>
        <v>3000000.0000000037</v>
      </c>
      <c r="EZ189" s="11">
        <f t="shared" si="606"/>
        <v>3000000.0000000037</v>
      </c>
      <c r="FA189" s="11">
        <f t="shared" si="606"/>
        <v>3000000.0000000037</v>
      </c>
      <c r="FB189" s="11">
        <f t="shared" si="606"/>
        <v>3000000.0000000037</v>
      </c>
      <c r="FC189" s="11">
        <f t="shared" si="606"/>
        <v>3000000.0000000037</v>
      </c>
      <c r="FD189" s="11">
        <f t="shared" si="606"/>
        <v>3000000.0000000037</v>
      </c>
      <c r="FE189" s="11">
        <f t="shared" si="606"/>
        <v>3000000.0000000037</v>
      </c>
      <c r="FF189" s="11">
        <f t="shared" si="606"/>
        <v>3000000.0000000037</v>
      </c>
      <c r="FG189" s="11">
        <f t="shared" si="606"/>
        <v>3000000.0000000037</v>
      </c>
      <c r="FH189" s="11">
        <f t="shared" si="606"/>
        <v>3000000.0000000037</v>
      </c>
      <c r="FI189" s="11">
        <f t="shared" si="606"/>
        <v>3000000.0000000037</v>
      </c>
      <c r="FJ189" s="11">
        <f t="shared" si="606"/>
        <v>3000000.0000000037</v>
      </c>
      <c r="FK189" s="11">
        <f t="shared" si="606"/>
        <v>3000000.0000000037</v>
      </c>
      <c r="FL189" s="11">
        <f t="shared" si="606"/>
        <v>3000000.0000000037</v>
      </c>
      <c r="FM189" s="11">
        <f t="shared" si="606"/>
        <v>3000000.0000000037</v>
      </c>
      <c r="FN189" s="11">
        <f t="shared" si="606"/>
        <v>3000000.0000000037</v>
      </c>
      <c r="FO189" s="11">
        <f t="shared" si="606"/>
        <v>3000000.0000000037</v>
      </c>
      <c r="FP189" s="11">
        <f t="shared" si="606"/>
        <v>3000000.0000000037</v>
      </c>
      <c r="FQ189" s="11">
        <f t="shared" si="606"/>
        <v>3000000.0000000037</v>
      </c>
      <c r="FR189" s="11">
        <f t="shared" si="606"/>
        <v>3000000.0000000037</v>
      </c>
      <c r="FS189" s="11">
        <f t="shared" si="606"/>
        <v>3000000.0000000037</v>
      </c>
      <c r="FT189" s="11">
        <f t="shared" si="606"/>
        <v>3000000.0000000037</v>
      </c>
      <c r="FU189" s="11">
        <f t="shared" si="606"/>
        <v>3000000.0000000037</v>
      </c>
      <c r="FV189" s="11">
        <f t="shared" si="606"/>
        <v>3000000.0000000037</v>
      </c>
      <c r="FW189" s="11">
        <f t="shared" si="606"/>
        <v>3000000.0000000037</v>
      </c>
    </row>
    <row r="190" spans="2:179" x14ac:dyDescent="0.35">
      <c r="D190" s="5" t="s">
        <v>102</v>
      </c>
      <c r="L190" s="11">
        <f>SUM(L187:L189)</f>
        <v>236666.66666666666</v>
      </c>
      <c r="M190" s="11">
        <f t="shared" ref="M190:BX190" si="607">SUM(M187:M189)</f>
        <v>473333.33333333331</v>
      </c>
      <c r="N190" s="11">
        <f t="shared" si="607"/>
        <v>710000</v>
      </c>
      <c r="O190" s="11">
        <f t="shared" si="607"/>
        <v>3803333.3333333335</v>
      </c>
      <c r="P190" s="11">
        <f t="shared" si="607"/>
        <v>3906380.1111111115</v>
      </c>
      <c r="Q190" s="11">
        <f t="shared" si="607"/>
        <v>4009740.3333333335</v>
      </c>
      <c r="R190" s="11">
        <f t="shared" si="607"/>
        <v>4113414</v>
      </c>
      <c r="S190" s="11">
        <f t="shared" si="607"/>
        <v>4217401.1111111119</v>
      </c>
      <c r="T190" s="11">
        <f t="shared" si="607"/>
        <v>4321701.666666667</v>
      </c>
      <c r="U190" s="11">
        <f t="shared" si="607"/>
        <v>4426315.666666667</v>
      </c>
      <c r="V190" s="11">
        <f t="shared" si="607"/>
        <v>4531243.1111111119</v>
      </c>
      <c r="W190" s="11">
        <f t="shared" si="607"/>
        <v>4636484</v>
      </c>
      <c r="X190" s="11">
        <f t="shared" si="607"/>
        <v>4742038.333333334</v>
      </c>
      <c r="Y190" s="11">
        <f t="shared" si="607"/>
        <v>4847906.111111111</v>
      </c>
      <c r="Z190" s="11">
        <f t="shared" si="607"/>
        <v>4954087.333333334</v>
      </c>
      <c r="AA190" s="11">
        <f t="shared" si="607"/>
        <v>5297304</v>
      </c>
      <c r="AB190" s="11">
        <f t="shared" si="607"/>
        <v>5641847.75</v>
      </c>
      <c r="AC190" s="11">
        <f t="shared" si="607"/>
        <v>5987718.583333334</v>
      </c>
      <c r="AD190" s="11">
        <f t="shared" si="607"/>
        <v>6334916.5</v>
      </c>
      <c r="AE190" s="11">
        <f t="shared" si="607"/>
        <v>6683441.5</v>
      </c>
      <c r="AF190" s="11">
        <f t="shared" si="607"/>
        <v>7033293.583333334</v>
      </c>
      <c r="AG190" s="11">
        <f t="shared" si="607"/>
        <v>7384472.75</v>
      </c>
      <c r="AH190" s="11">
        <f t="shared" si="607"/>
        <v>7736979</v>
      </c>
      <c r="AI190" s="11">
        <f t="shared" si="607"/>
        <v>8090812.333333334</v>
      </c>
      <c r="AJ190" s="11">
        <f t="shared" si="607"/>
        <v>8445972.75</v>
      </c>
      <c r="AK190" s="11">
        <f t="shared" si="607"/>
        <v>8802460.25</v>
      </c>
      <c r="AL190" s="11">
        <f t="shared" si="607"/>
        <v>9160274.833333334</v>
      </c>
      <c r="AM190" s="11">
        <f t="shared" si="607"/>
        <v>9659416.5</v>
      </c>
      <c r="AN190" s="11">
        <f t="shared" si="607"/>
        <v>10160454.000000002</v>
      </c>
      <c r="AO190" s="11">
        <f t="shared" si="607"/>
        <v>10663387.333333334</v>
      </c>
      <c r="AP190" s="11">
        <f t="shared" si="607"/>
        <v>11168216.5</v>
      </c>
      <c r="AQ190" s="11">
        <f t="shared" si="607"/>
        <v>11674941.5</v>
      </c>
      <c r="AR190" s="11">
        <f t="shared" si="607"/>
        <v>12183562.333333334</v>
      </c>
      <c r="AS190" s="11">
        <f t="shared" si="607"/>
        <v>12694079</v>
      </c>
      <c r="AT190" s="11">
        <f t="shared" si="607"/>
        <v>13206491.5</v>
      </c>
      <c r="AU190" s="11">
        <f t="shared" si="607"/>
        <v>13720799.833333334</v>
      </c>
      <c r="AV190" s="11">
        <f t="shared" si="607"/>
        <v>14237004</v>
      </c>
      <c r="AW190" s="11">
        <f t="shared" si="607"/>
        <v>14755103.999999998</v>
      </c>
      <c r="AX190" s="11">
        <f t="shared" si="607"/>
        <v>15275099.833333332</v>
      </c>
      <c r="AY190" s="11">
        <f t="shared" si="607"/>
        <v>15470324.833333332</v>
      </c>
      <c r="AZ190" s="11">
        <f t="shared" si="607"/>
        <v>15666118.583333332</v>
      </c>
      <c r="BA190" s="11">
        <f t="shared" si="607"/>
        <v>15862481.083333332</v>
      </c>
      <c r="BB190" s="11">
        <f t="shared" si="607"/>
        <v>16059412.333333332</v>
      </c>
      <c r="BC190" s="11">
        <f t="shared" si="607"/>
        <v>15732927.024999999</v>
      </c>
      <c r="BD190" s="11">
        <f t="shared" si="607"/>
        <v>15406441.716666665</v>
      </c>
      <c r="BE190" s="11">
        <f t="shared" si="607"/>
        <v>15079956.408333331</v>
      </c>
      <c r="BF190" s="11">
        <f t="shared" si="607"/>
        <v>14753471.099999998</v>
      </c>
      <c r="BG190" s="11">
        <f t="shared" si="607"/>
        <v>14426985.791666668</v>
      </c>
      <c r="BH190" s="11">
        <f t="shared" si="607"/>
        <v>14100500.483333334</v>
      </c>
      <c r="BI190" s="11">
        <f t="shared" si="607"/>
        <v>13774015.175000001</v>
      </c>
      <c r="BJ190" s="11">
        <f t="shared" si="607"/>
        <v>13447529.866666667</v>
      </c>
      <c r="BK190" s="11">
        <f t="shared" si="607"/>
        <v>13121044.558333334</v>
      </c>
      <c r="BL190" s="11">
        <f t="shared" si="607"/>
        <v>12794559.25</v>
      </c>
      <c r="BM190" s="11">
        <f t="shared" si="607"/>
        <v>12468073.941666668</v>
      </c>
      <c r="BN190" s="11">
        <f t="shared" si="607"/>
        <v>12141588.633333337</v>
      </c>
      <c r="BO190" s="11">
        <f t="shared" si="607"/>
        <v>11815103.325000003</v>
      </c>
      <c r="BP190" s="11">
        <f t="shared" si="607"/>
        <v>11488618.016666669</v>
      </c>
      <c r="BQ190" s="11">
        <f t="shared" si="607"/>
        <v>11162132.708333336</v>
      </c>
      <c r="BR190" s="11">
        <f t="shared" si="607"/>
        <v>10835647.400000002</v>
      </c>
      <c r="BS190" s="11">
        <f t="shared" si="607"/>
        <v>10509162.091666669</v>
      </c>
      <c r="BT190" s="11">
        <f t="shared" si="607"/>
        <v>10182676.783333335</v>
      </c>
      <c r="BU190" s="11">
        <f t="shared" si="607"/>
        <v>9856191.4750000015</v>
      </c>
      <c r="BV190" s="11">
        <f t="shared" si="607"/>
        <v>9529706.1666666698</v>
      </c>
      <c r="BW190" s="11">
        <f t="shared" si="607"/>
        <v>9203220.8583333381</v>
      </c>
      <c r="BX190" s="11">
        <f t="shared" si="607"/>
        <v>8876735.5500000045</v>
      </c>
      <c r="BY190" s="11">
        <f t="shared" ref="BY190:EJ190" si="608">SUM(BY187:BY189)</f>
        <v>8550250.2416666709</v>
      </c>
      <c r="BZ190" s="11">
        <f t="shared" si="608"/>
        <v>8223764.9333333364</v>
      </c>
      <c r="CA190" s="11">
        <f t="shared" si="608"/>
        <v>7897279.6250000028</v>
      </c>
      <c r="CB190" s="11">
        <f t="shared" si="608"/>
        <v>7570794.3166666701</v>
      </c>
      <c r="CC190" s="11">
        <f t="shared" si="608"/>
        <v>7244309.0083333366</v>
      </c>
      <c r="CD190" s="11">
        <f t="shared" si="608"/>
        <v>6917823.700000003</v>
      </c>
      <c r="CE190" s="11">
        <f t="shared" si="608"/>
        <v>6591338.3916666694</v>
      </c>
      <c r="CF190" s="11">
        <f t="shared" si="608"/>
        <v>6264853.0833333367</v>
      </c>
      <c r="CG190" s="11">
        <f t="shared" si="608"/>
        <v>5938367.7750000041</v>
      </c>
      <c r="CH190" s="11">
        <f t="shared" si="608"/>
        <v>5611882.4666666705</v>
      </c>
      <c r="CI190" s="11">
        <f t="shared" si="608"/>
        <v>5285397.1583333369</v>
      </c>
      <c r="CJ190" s="11">
        <f t="shared" si="608"/>
        <v>4958911.8500000034</v>
      </c>
      <c r="CK190" s="11">
        <f t="shared" si="608"/>
        <v>4632426.5416666698</v>
      </c>
      <c r="CL190" s="11">
        <f t="shared" si="608"/>
        <v>4305941.2333333362</v>
      </c>
      <c r="CM190" s="11">
        <f t="shared" si="608"/>
        <v>3979455.9250000031</v>
      </c>
      <c r="CN190" s="11">
        <f t="shared" si="608"/>
        <v>3652970.61666667</v>
      </c>
      <c r="CO190" s="11">
        <f t="shared" si="608"/>
        <v>3326485.3083333364</v>
      </c>
      <c r="CP190" s="11">
        <f t="shared" si="608"/>
        <v>3000000.0000000037</v>
      </c>
      <c r="CQ190" s="11">
        <f t="shared" si="608"/>
        <v>3000000.0000000037</v>
      </c>
      <c r="CR190" s="11">
        <f t="shared" si="608"/>
        <v>3000000.0000000037</v>
      </c>
      <c r="CS190" s="11">
        <f t="shared" si="608"/>
        <v>3000000.0000000037</v>
      </c>
      <c r="CT190" s="11">
        <f t="shared" si="608"/>
        <v>3000000.0000000037</v>
      </c>
      <c r="CU190" s="11">
        <f t="shared" si="608"/>
        <v>3000000.0000000037</v>
      </c>
      <c r="CV190" s="11">
        <f t="shared" si="608"/>
        <v>3000000.0000000037</v>
      </c>
      <c r="CW190" s="11">
        <f t="shared" si="608"/>
        <v>3000000.0000000037</v>
      </c>
      <c r="CX190" s="11">
        <f t="shared" si="608"/>
        <v>3000000.0000000037</v>
      </c>
      <c r="CY190" s="11">
        <f t="shared" si="608"/>
        <v>3000000.0000000037</v>
      </c>
      <c r="CZ190" s="11">
        <f t="shared" si="608"/>
        <v>3000000.0000000037</v>
      </c>
      <c r="DA190" s="11">
        <f t="shared" si="608"/>
        <v>3000000.0000000037</v>
      </c>
      <c r="DB190" s="11">
        <f t="shared" si="608"/>
        <v>3000000.0000000037</v>
      </c>
      <c r="DC190" s="11">
        <f t="shared" si="608"/>
        <v>3000000.0000000037</v>
      </c>
      <c r="DD190" s="11">
        <f t="shared" si="608"/>
        <v>3000000.0000000037</v>
      </c>
      <c r="DE190" s="11">
        <f t="shared" si="608"/>
        <v>3000000.0000000037</v>
      </c>
      <c r="DF190" s="11">
        <f t="shared" si="608"/>
        <v>3000000.0000000037</v>
      </c>
      <c r="DG190" s="11">
        <f t="shared" si="608"/>
        <v>3000000.0000000037</v>
      </c>
      <c r="DH190" s="11">
        <f t="shared" si="608"/>
        <v>3000000.0000000037</v>
      </c>
      <c r="DI190" s="11">
        <f t="shared" si="608"/>
        <v>3000000.0000000037</v>
      </c>
      <c r="DJ190" s="11">
        <f t="shared" si="608"/>
        <v>3000000.0000000037</v>
      </c>
      <c r="DK190" s="11">
        <f t="shared" si="608"/>
        <v>3000000.0000000037</v>
      </c>
      <c r="DL190" s="11">
        <f t="shared" si="608"/>
        <v>3000000.0000000037</v>
      </c>
      <c r="DM190" s="11">
        <f t="shared" si="608"/>
        <v>3000000.0000000037</v>
      </c>
      <c r="DN190" s="11">
        <f t="shared" si="608"/>
        <v>3000000.0000000037</v>
      </c>
      <c r="DO190" s="11">
        <f t="shared" si="608"/>
        <v>3000000.0000000037</v>
      </c>
      <c r="DP190" s="11">
        <f t="shared" si="608"/>
        <v>3000000.0000000037</v>
      </c>
      <c r="DQ190" s="11">
        <f t="shared" si="608"/>
        <v>3000000.0000000037</v>
      </c>
      <c r="DR190" s="11">
        <f t="shared" si="608"/>
        <v>3000000.0000000037</v>
      </c>
      <c r="DS190" s="11">
        <f t="shared" si="608"/>
        <v>3000000.0000000037</v>
      </c>
      <c r="DT190" s="11">
        <f t="shared" si="608"/>
        <v>3000000.0000000037</v>
      </c>
      <c r="DU190" s="11">
        <f t="shared" si="608"/>
        <v>3000000.0000000037</v>
      </c>
      <c r="DV190" s="11">
        <f t="shared" si="608"/>
        <v>3000000.0000000037</v>
      </c>
      <c r="DW190" s="11">
        <f t="shared" si="608"/>
        <v>3000000.0000000037</v>
      </c>
      <c r="DX190" s="11">
        <f t="shared" si="608"/>
        <v>3000000.0000000037</v>
      </c>
      <c r="DY190" s="11">
        <f t="shared" si="608"/>
        <v>3000000.0000000037</v>
      </c>
      <c r="DZ190" s="11">
        <f t="shared" si="608"/>
        <v>3000000.0000000037</v>
      </c>
      <c r="EA190" s="11">
        <f t="shared" si="608"/>
        <v>3000000.0000000037</v>
      </c>
      <c r="EB190" s="11">
        <f t="shared" si="608"/>
        <v>3000000.0000000037</v>
      </c>
      <c r="EC190" s="11">
        <f t="shared" si="608"/>
        <v>3000000.0000000037</v>
      </c>
      <c r="ED190" s="11">
        <f t="shared" si="608"/>
        <v>3000000.0000000037</v>
      </c>
      <c r="EE190" s="11">
        <f t="shared" si="608"/>
        <v>3000000.0000000037</v>
      </c>
      <c r="EF190" s="11">
        <f t="shared" si="608"/>
        <v>3000000.0000000037</v>
      </c>
      <c r="EG190" s="11">
        <f t="shared" si="608"/>
        <v>3000000.0000000037</v>
      </c>
      <c r="EH190" s="11">
        <f t="shared" si="608"/>
        <v>3000000.0000000037</v>
      </c>
      <c r="EI190" s="11">
        <f t="shared" si="608"/>
        <v>3000000.0000000037</v>
      </c>
      <c r="EJ190" s="11">
        <f t="shared" si="608"/>
        <v>3000000.0000000037</v>
      </c>
      <c r="EK190" s="11">
        <f t="shared" ref="EK190:FW190" si="609">SUM(EK187:EK189)</f>
        <v>3000000.0000000037</v>
      </c>
      <c r="EL190" s="11">
        <f t="shared" si="609"/>
        <v>3000000.0000000037</v>
      </c>
      <c r="EM190" s="11">
        <f t="shared" si="609"/>
        <v>3000000.0000000037</v>
      </c>
      <c r="EN190" s="11">
        <f t="shared" si="609"/>
        <v>3000000.0000000037</v>
      </c>
      <c r="EO190" s="11">
        <f t="shared" si="609"/>
        <v>3000000.0000000037</v>
      </c>
      <c r="EP190" s="11">
        <f t="shared" si="609"/>
        <v>3000000.0000000037</v>
      </c>
      <c r="EQ190" s="11">
        <f t="shared" si="609"/>
        <v>3000000.0000000037</v>
      </c>
      <c r="ER190" s="11">
        <f t="shared" si="609"/>
        <v>3000000.0000000037</v>
      </c>
      <c r="ES190" s="11">
        <f t="shared" si="609"/>
        <v>3000000.0000000037</v>
      </c>
      <c r="ET190" s="11">
        <f t="shared" si="609"/>
        <v>3000000.0000000037</v>
      </c>
      <c r="EU190" s="11">
        <f t="shared" si="609"/>
        <v>3000000.0000000037</v>
      </c>
      <c r="EV190" s="11">
        <f t="shared" si="609"/>
        <v>3000000.0000000037</v>
      </c>
      <c r="EW190" s="11">
        <f t="shared" si="609"/>
        <v>3000000.0000000037</v>
      </c>
      <c r="EX190" s="11">
        <f t="shared" si="609"/>
        <v>3000000.0000000037</v>
      </c>
      <c r="EY190" s="11">
        <f t="shared" si="609"/>
        <v>3000000.0000000037</v>
      </c>
      <c r="EZ190" s="11">
        <f t="shared" si="609"/>
        <v>3000000.0000000037</v>
      </c>
      <c r="FA190" s="11">
        <f t="shared" si="609"/>
        <v>3000000.0000000037</v>
      </c>
      <c r="FB190" s="11">
        <f t="shared" si="609"/>
        <v>3000000.0000000037</v>
      </c>
      <c r="FC190" s="11">
        <f t="shared" si="609"/>
        <v>3000000.0000000037</v>
      </c>
      <c r="FD190" s="11">
        <f t="shared" si="609"/>
        <v>3000000.0000000037</v>
      </c>
      <c r="FE190" s="11">
        <f t="shared" si="609"/>
        <v>3000000.0000000037</v>
      </c>
      <c r="FF190" s="11">
        <f t="shared" si="609"/>
        <v>3000000.0000000037</v>
      </c>
      <c r="FG190" s="11">
        <f t="shared" si="609"/>
        <v>3000000.0000000037</v>
      </c>
      <c r="FH190" s="11">
        <f t="shared" si="609"/>
        <v>3000000.0000000037</v>
      </c>
      <c r="FI190" s="11">
        <f t="shared" si="609"/>
        <v>3000000.0000000037</v>
      </c>
      <c r="FJ190" s="11">
        <f t="shared" si="609"/>
        <v>3000000.0000000037</v>
      </c>
      <c r="FK190" s="11">
        <f t="shared" si="609"/>
        <v>3000000.0000000037</v>
      </c>
      <c r="FL190" s="11">
        <f t="shared" si="609"/>
        <v>3000000.0000000037</v>
      </c>
      <c r="FM190" s="11">
        <f t="shared" si="609"/>
        <v>3000000.0000000037</v>
      </c>
      <c r="FN190" s="11">
        <f t="shared" si="609"/>
        <v>3000000.0000000037</v>
      </c>
      <c r="FO190" s="11">
        <f t="shared" si="609"/>
        <v>3000000.0000000037</v>
      </c>
      <c r="FP190" s="11">
        <f t="shared" si="609"/>
        <v>3000000.0000000037</v>
      </c>
      <c r="FQ190" s="11">
        <f t="shared" si="609"/>
        <v>3000000.0000000037</v>
      </c>
      <c r="FR190" s="11">
        <f t="shared" si="609"/>
        <v>3000000.0000000037</v>
      </c>
      <c r="FS190" s="11">
        <f t="shared" si="609"/>
        <v>3000000.0000000037</v>
      </c>
      <c r="FT190" s="11">
        <f t="shared" si="609"/>
        <v>3000000.0000000037</v>
      </c>
      <c r="FU190" s="11">
        <f t="shared" si="609"/>
        <v>3000000.0000000037</v>
      </c>
      <c r="FV190" s="11">
        <f t="shared" si="609"/>
        <v>3000000.0000000037</v>
      </c>
      <c r="FW190" s="11">
        <f t="shared" si="609"/>
        <v>3000000.0000000037</v>
      </c>
    </row>
    <row r="192" spans="2:179" x14ac:dyDescent="0.35">
      <c r="D192" s="5" t="s">
        <v>192</v>
      </c>
      <c r="L192" s="11">
        <f>L190-L185</f>
        <v>0</v>
      </c>
      <c r="M192" s="11">
        <f t="shared" ref="M192:BX192" si="610">M190-M185</f>
        <v>0</v>
      </c>
      <c r="N192" s="11">
        <f t="shared" si="610"/>
        <v>0</v>
      </c>
      <c r="O192" s="11">
        <f t="shared" si="610"/>
        <v>0</v>
      </c>
      <c r="P192" s="11">
        <f t="shared" si="610"/>
        <v>0</v>
      </c>
      <c r="Q192" s="11">
        <f t="shared" si="610"/>
        <v>0</v>
      </c>
      <c r="R192" s="11">
        <f t="shared" si="610"/>
        <v>0</v>
      </c>
      <c r="S192" s="11">
        <f t="shared" si="610"/>
        <v>0</v>
      </c>
      <c r="T192" s="11">
        <f t="shared" si="610"/>
        <v>0</v>
      </c>
      <c r="U192" s="11">
        <f t="shared" si="610"/>
        <v>0</v>
      </c>
      <c r="V192" s="11">
        <f t="shared" si="610"/>
        <v>0</v>
      </c>
      <c r="W192" s="11">
        <f t="shared" si="610"/>
        <v>0</v>
      </c>
      <c r="X192" s="11">
        <f t="shared" si="610"/>
        <v>0</v>
      </c>
      <c r="Y192" s="11">
        <f t="shared" si="610"/>
        <v>0</v>
      </c>
      <c r="Z192" s="11">
        <f t="shared" si="610"/>
        <v>0</v>
      </c>
      <c r="AA192" s="11">
        <f t="shared" si="610"/>
        <v>0</v>
      </c>
      <c r="AB192" s="11">
        <f t="shared" si="610"/>
        <v>0</v>
      </c>
      <c r="AC192" s="11">
        <f t="shared" si="610"/>
        <v>0</v>
      </c>
      <c r="AD192" s="11">
        <f t="shared" si="610"/>
        <v>0</v>
      </c>
      <c r="AE192" s="11">
        <f t="shared" si="610"/>
        <v>0</v>
      </c>
      <c r="AF192" s="11">
        <f t="shared" si="610"/>
        <v>0</v>
      </c>
      <c r="AG192" s="11">
        <f t="shared" si="610"/>
        <v>0</v>
      </c>
      <c r="AH192" s="11">
        <f t="shared" si="610"/>
        <v>0</v>
      </c>
      <c r="AI192" s="11">
        <f t="shared" si="610"/>
        <v>0</v>
      </c>
      <c r="AJ192" s="11">
        <f t="shared" si="610"/>
        <v>0</v>
      </c>
      <c r="AK192" s="11">
        <f t="shared" si="610"/>
        <v>0</v>
      </c>
      <c r="AL192" s="11">
        <f t="shared" si="610"/>
        <v>0</v>
      </c>
      <c r="AM192" s="11">
        <f t="shared" si="610"/>
        <v>0</v>
      </c>
      <c r="AN192" s="11">
        <f t="shared" si="610"/>
        <v>0</v>
      </c>
      <c r="AO192" s="11">
        <f t="shared" si="610"/>
        <v>0</v>
      </c>
      <c r="AP192" s="11">
        <f t="shared" si="610"/>
        <v>0</v>
      </c>
      <c r="AQ192" s="11">
        <f t="shared" si="610"/>
        <v>0</v>
      </c>
      <c r="AR192" s="11">
        <f t="shared" si="610"/>
        <v>0</v>
      </c>
      <c r="AS192" s="11">
        <f t="shared" si="610"/>
        <v>0</v>
      </c>
      <c r="AT192" s="11">
        <f t="shared" si="610"/>
        <v>0</v>
      </c>
      <c r="AU192" s="11">
        <f t="shared" si="610"/>
        <v>0</v>
      </c>
      <c r="AV192" s="11">
        <f t="shared" si="610"/>
        <v>0</v>
      </c>
      <c r="AW192" s="11">
        <f t="shared" si="610"/>
        <v>0</v>
      </c>
      <c r="AX192" s="11">
        <f t="shared" si="610"/>
        <v>0</v>
      </c>
      <c r="AY192" s="11">
        <f t="shared" si="610"/>
        <v>0</v>
      </c>
      <c r="AZ192" s="11">
        <f t="shared" si="610"/>
        <v>0</v>
      </c>
      <c r="BA192" s="11">
        <f t="shared" si="610"/>
        <v>0</v>
      </c>
      <c r="BB192" s="11">
        <f t="shared" si="610"/>
        <v>0</v>
      </c>
      <c r="BC192" s="11">
        <f t="shared" si="610"/>
        <v>0</v>
      </c>
      <c r="BD192" s="11">
        <f t="shared" si="610"/>
        <v>0</v>
      </c>
      <c r="BE192" s="11">
        <f t="shared" si="610"/>
        <v>0</v>
      </c>
      <c r="BF192" s="11">
        <f t="shared" si="610"/>
        <v>0</v>
      </c>
      <c r="BG192" s="11">
        <f t="shared" si="610"/>
        <v>0</v>
      </c>
      <c r="BH192" s="11">
        <f t="shared" si="610"/>
        <v>0</v>
      </c>
      <c r="BI192" s="11">
        <f t="shared" si="610"/>
        <v>0</v>
      </c>
      <c r="BJ192" s="11">
        <f t="shared" si="610"/>
        <v>0</v>
      </c>
      <c r="BK192" s="11">
        <f t="shared" si="610"/>
        <v>0</v>
      </c>
      <c r="BL192" s="11">
        <f t="shared" si="610"/>
        <v>0</v>
      </c>
      <c r="BM192" s="11">
        <f t="shared" si="610"/>
        <v>0</v>
      </c>
      <c r="BN192" s="11">
        <f t="shared" si="610"/>
        <v>0</v>
      </c>
      <c r="BO192" s="11">
        <f t="shared" si="610"/>
        <v>0</v>
      </c>
      <c r="BP192" s="11">
        <f t="shared" si="610"/>
        <v>0</v>
      </c>
      <c r="BQ192" s="11">
        <f t="shared" si="610"/>
        <v>0</v>
      </c>
      <c r="BR192" s="11">
        <f t="shared" si="610"/>
        <v>0</v>
      </c>
      <c r="BS192" s="11">
        <f t="shared" si="610"/>
        <v>0</v>
      </c>
      <c r="BT192" s="11">
        <f t="shared" si="610"/>
        <v>0</v>
      </c>
      <c r="BU192" s="11">
        <f t="shared" si="610"/>
        <v>0</v>
      </c>
      <c r="BV192" s="11">
        <f t="shared" si="610"/>
        <v>0</v>
      </c>
      <c r="BW192" s="11">
        <f t="shared" si="610"/>
        <v>0</v>
      </c>
      <c r="BX192" s="11">
        <f t="shared" si="610"/>
        <v>0</v>
      </c>
      <c r="BY192" s="11">
        <f t="shared" ref="BY192:EJ192" si="611">BY190-BY185</f>
        <v>0</v>
      </c>
      <c r="BZ192" s="11">
        <f t="shared" si="611"/>
        <v>0</v>
      </c>
      <c r="CA192" s="11">
        <f t="shared" si="611"/>
        <v>0</v>
      </c>
      <c r="CB192" s="11">
        <f t="shared" si="611"/>
        <v>0</v>
      </c>
      <c r="CC192" s="11">
        <f t="shared" si="611"/>
        <v>0</v>
      </c>
      <c r="CD192" s="11">
        <f t="shared" si="611"/>
        <v>0</v>
      </c>
      <c r="CE192" s="11">
        <f t="shared" si="611"/>
        <v>0</v>
      </c>
      <c r="CF192" s="11">
        <f t="shared" si="611"/>
        <v>0</v>
      </c>
      <c r="CG192" s="11">
        <f t="shared" si="611"/>
        <v>0</v>
      </c>
      <c r="CH192" s="11">
        <f t="shared" si="611"/>
        <v>0</v>
      </c>
      <c r="CI192" s="11">
        <f t="shared" si="611"/>
        <v>0</v>
      </c>
      <c r="CJ192" s="11">
        <f t="shared" si="611"/>
        <v>0</v>
      </c>
      <c r="CK192" s="11">
        <f t="shared" si="611"/>
        <v>0</v>
      </c>
      <c r="CL192" s="11">
        <f t="shared" si="611"/>
        <v>0</v>
      </c>
      <c r="CM192" s="11">
        <f t="shared" si="611"/>
        <v>0</v>
      </c>
      <c r="CN192" s="11">
        <f t="shared" si="611"/>
        <v>3.7252902984619141E-9</v>
      </c>
      <c r="CO192" s="11">
        <f t="shared" si="611"/>
        <v>3.7252902984619141E-9</v>
      </c>
      <c r="CP192" s="11">
        <f t="shared" si="611"/>
        <v>3.7252902984619141E-9</v>
      </c>
      <c r="CQ192" s="11">
        <f t="shared" si="611"/>
        <v>3.7252902984619141E-9</v>
      </c>
      <c r="CR192" s="11">
        <f t="shared" si="611"/>
        <v>3.7252902984619141E-9</v>
      </c>
      <c r="CS192" s="11">
        <f t="shared" si="611"/>
        <v>3.7252902984619141E-9</v>
      </c>
      <c r="CT192" s="11">
        <f t="shared" si="611"/>
        <v>3.7252902984619141E-9</v>
      </c>
      <c r="CU192" s="11">
        <f t="shared" si="611"/>
        <v>3.7252902984619141E-9</v>
      </c>
      <c r="CV192" s="11">
        <f t="shared" si="611"/>
        <v>3.7252902984619141E-9</v>
      </c>
      <c r="CW192" s="11">
        <f t="shared" si="611"/>
        <v>3.7252902984619141E-9</v>
      </c>
      <c r="CX192" s="11">
        <f t="shared" si="611"/>
        <v>3.7252902984619141E-9</v>
      </c>
      <c r="CY192" s="11">
        <f t="shared" si="611"/>
        <v>3.7252902984619141E-9</v>
      </c>
      <c r="CZ192" s="11">
        <f t="shared" si="611"/>
        <v>3.7252902984619141E-9</v>
      </c>
      <c r="DA192" s="11">
        <f t="shared" si="611"/>
        <v>3.7252902984619141E-9</v>
      </c>
      <c r="DB192" s="11">
        <f t="shared" si="611"/>
        <v>3.7252902984619141E-9</v>
      </c>
      <c r="DC192" s="11">
        <f t="shared" si="611"/>
        <v>3.7252902984619141E-9</v>
      </c>
      <c r="DD192" s="11">
        <f t="shared" si="611"/>
        <v>3.7252902984619141E-9</v>
      </c>
      <c r="DE192" s="11">
        <f t="shared" si="611"/>
        <v>3.7252902984619141E-9</v>
      </c>
      <c r="DF192" s="11">
        <f t="shared" si="611"/>
        <v>3.7252902984619141E-9</v>
      </c>
      <c r="DG192" s="11">
        <f t="shared" si="611"/>
        <v>3.7252902984619141E-9</v>
      </c>
      <c r="DH192" s="11">
        <f t="shared" si="611"/>
        <v>3.7252902984619141E-9</v>
      </c>
      <c r="DI192" s="11">
        <f t="shared" si="611"/>
        <v>3.7252902984619141E-9</v>
      </c>
      <c r="DJ192" s="11">
        <f t="shared" si="611"/>
        <v>3.7252902984619141E-9</v>
      </c>
      <c r="DK192" s="11">
        <f t="shared" si="611"/>
        <v>3.7252902984619141E-9</v>
      </c>
      <c r="DL192" s="11">
        <f t="shared" si="611"/>
        <v>3.7252902984619141E-9</v>
      </c>
      <c r="DM192" s="11">
        <f t="shared" si="611"/>
        <v>3.7252902984619141E-9</v>
      </c>
      <c r="DN192" s="11">
        <f t="shared" si="611"/>
        <v>3.7252902984619141E-9</v>
      </c>
      <c r="DO192" s="11">
        <f t="shared" si="611"/>
        <v>3.7252902984619141E-9</v>
      </c>
      <c r="DP192" s="11">
        <f t="shared" si="611"/>
        <v>3.7252902984619141E-9</v>
      </c>
      <c r="DQ192" s="11">
        <f t="shared" si="611"/>
        <v>3.7252902984619141E-9</v>
      </c>
      <c r="DR192" s="11">
        <f t="shared" si="611"/>
        <v>3.7252902984619141E-9</v>
      </c>
      <c r="DS192" s="11">
        <f t="shared" si="611"/>
        <v>3.7252902984619141E-9</v>
      </c>
      <c r="DT192" s="11">
        <f t="shared" si="611"/>
        <v>3.7252902984619141E-9</v>
      </c>
      <c r="DU192" s="11">
        <f t="shared" si="611"/>
        <v>3.7252902984619141E-9</v>
      </c>
      <c r="DV192" s="11">
        <f t="shared" si="611"/>
        <v>3.7252902984619141E-9</v>
      </c>
      <c r="DW192" s="11">
        <f t="shared" si="611"/>
        <v>3.7252902984619141E-9</v>
      </c>
      <c r="DX192" s="11">
        <f t="shared" si="611"/>
        <v>3.7252902984619141E-9</v>
      </c>
      <c r="DY192" s="11">
        <f t="shared" si="611"/>
        <v>3.7252902984619141E-9</v>
      </c>
      <c r="DZ192" s="11">
        <f t="shared" si="611"/>
        <v>3.7252902984619141E-9</v>
      </c>
      <c r="EA192" s="11">
        <f t="shared" si="611"/>
        <v>3.7252902984619141E-9</v>
      </c>
      <c r="EB192" s="11">
        <f t="shared" si="611"/>
        <v>3.7252902984619141E-9</v>
      </c>
      <c r="EC192" s="11">
        <f t="shared" si="611"/>
        <v>3.7252902984619141E-9</v>
      </c>
      <c r="ED192" s="11">
        <f t="shared" si="611"/>
        <v>3.7252902984619141E-9</v>
      </c>
      <c r="EE192" s="11">
        <f t="shared" si="611"/>
        <v>3.7252902984619141E-9</v>
      </c>
      <c r="EF192" s="11">
        <f t="shared" si="611"/>
        <v>3.7252902984619141E-9</v>
      </c>
      <c r="EG192" s="11">
        <f t="shared" si="611"/>
        <v>3.7252902984619141E-9</v>
      </c>
      <c r="EH192" s="11">
        <f t="shared" si="611"/>
        <v>3.7252902984619141E-9</v>
      </c>
      <c r="EI192" s="11">
        <f t="shared" si="611"/>
        <v>3.7252902984619141E-9</v>
      </c>
      <c r="EJ192" s="11">
        <f t="shared" si="611"/>
        <v>3.7252902984619141E-9</v>
      </c>
      <c r="EK192" s="11">
        <f t="shared" ref="EK192:FW192" si="612">EK190-EK185</f>
        <v>3.7252902984619141E-9</v>
      </c>
      <c r="EL192" s="11">
        <f t="shared" si="612"/>
        <v>3.7252902984619141E-9</v>
      </c>
      <c r="EM192" s="11">
        <f t="shared" si="612"/>
        <v>3.7252902984619141E-9</v>
      </c>
      <c r="EN192" s="11">
        <f t="shared" si="612"/>
        <v>3.7252902984619141E-9</v>
      </c>
      <c r="EO192" s="11">
        <f t="shared" si="612"/>
        <v>3.7252902984619141E-9</v>
      </c>
      <c r="EP192" s="11">
        <f t="shared" si="612"/>
        <v>3.7252902984619141E-9</v>
      </c>
      <c r="EQ192" s="11">
        <f t="shared" si="612"/>
        <v>3.7252902984619141E-9</v>
      </c>
      <c r="ER192" s="11">
        <f t="shared" si="612"/>
        <v>3.7252902984619141E-9</v>
      </c>
      <c r="ES192" s="11">
        <f t="shared" si="612"/>
        <v>3.7252902984619141E-9</v>
      </c>
      <c r="ET192" s="11">
        <f t="shared" si="612"/>
        <v>3.7252902984619141E-9</v>
      </c>
      <c r="EU192" s="11">
        <f t="shared" si="612"/>
        <v>3.7252902984619141E-9</v>
      </c>
      <c r="EV192" s="11">
        <f t="shared" si="612"/>
        <v>3.7252902984619141E-9</v>
      </c>
      <c r="EW192" s="11">
        <f t="shared" si="612"/>
        <v>3.7252902984619141E-9</v>
      </c>
      <c r="EX192" s="11">
        <f t="shared" si="612"/>
        <v>3.7252902984619141E-9</v>
      </c>
      <c r="EY192" s="11">
        <f t="shared" si="612"/>
        <v>3.7252902984619141E-9</v>
      </c>
      <c r="EZ192" s="11">
        <f t="shared" si="612"/>
        <v>3.7252902984619141E-9</v>
      </c>
      <c r="FA192" s="11">
        <f t="shared" si="612"/>
        <v>3.7252902984619141E-9</v>
      </c>
      <c r="FB192" s="11">
        <f t="shared" si="612"/>
        <v>3.7252902984619141E-9</v>
      </c>
      <c r="FC192" s="11">
        <f t="shared" si="612"/>
        <v>3.7252902984619141E-9</v>
      </c>
      <c r="FD192" s="11">
        <f t="shared" si="612"/>
        <v>3.7252902984619141E-9</v>
      </c>
      <c r="FE192" s="11">
        <f t="shared" si="612"/>
        <v>3.7252902984619141E-9</v>
      </c>
      <c r="FF192" s="11">
        <f t="shared" si="612"/>
        <v>3.7252902984619141E-9</v>
      </c>
      <c r="FG192" s="11">
        <f t="shared" si="612"/>
        <v>3.7252902984619141E-9</v>
      </c>
      <c r="FH192" s="11">
        <f t="shared" si="612"/>
        <v>3.7252902984619141E-9</v>
      </c>
      <c r="FI192" s="11">
        <f t="shared" si="612"/>
        <v>3.7252902984619141E-9</v>
      </c>
      <c r="FJ192" s="11">
        <f t="shared" si="612"/>
        <v>3.7252902984619141E-9</v>
      </c>
      <c r="FK192" s="11">
        <f t="shared" si="612"/>
        <v>3.7252902984619141E-9</v>
      </c>
      <c r="FL192" s="11">
        <f t="shared" si="612"/>
        <v>3.7252902984619141E-9</v>
      </c>
      <c r="FM192" s="11">
        <f t="shared" si="612"/>
        <v>3.7252902984619141E-9</v>
      </c>
      <c r="FN192" s="11">
        <f t="shared" si="612"/>
        <v>3.7252902984619141E-9</v>
      </c>
      <c r="FO192" s="11">
        <f t="shared" si="612"/>
        <v>3.7252902984619141E-9</v>
      </c>
      <c r="FP192" s="11">
        <f t="shared" si="612"/>
        <v>3.7252902984619141E-9</v>
      </c>
      <c r="FQ192" s="11">
        <f t="shared" si="612"/>
        <v>3.7252902984619141E-9</v>
      </c>
      <c r="FR192" s="11">
        <f t="shared" si="612"/>
        <v>3.7252902984619141E-9</v>
      </c>
      <c r="FS192" s="11">
        <f t="shared" si="612"/>
        <v>3.7252902984619141E-9</v>
      </c>
      <c r="FT192" s="11">
        <f t="shared" si="612"/>
        <v>3.7252902984619141E-9</v>
      </c>
      <c r="FU192" s="11">
        <f t="shared" si="612"/>
        <v>3.7252902984619141E-9</v>
      </c>
      <c r="FV192" s="11">
        <f t="shared" si="612"/>
        <v>3.7252902984619141E-9</v>
      </c>
      <c r="FW192" s="11">
        <f t="shared" si="612"/>
        <v>3.7252902984619141E-9</v>
      </c>
    </row>
    <row r="193" spans="4:179" x14ac:dyDescent="0.35">
      <c r="D193" s="5" t="s">
        <v>193</v>
      </c>
      <c r="L193" s="5" t="b">
        <f>ROUND(L192,3)=0</f>
        <v>1</v>
      </c>
      <c r="M193" s="5" t="b">
        <f t="shared" ref="M193:BX193" si="613">ROUND(M192,3)=0</f>
        <v>1</v>
      </c>
      <c r="N193" s="5" t="b">
        <f t="shared" si="613"/>
        <v>1</v>
      </c>
      <c r="O193" s="5" t="b">
        <f t="shared" si="613"/>
        <v>1</v>
      </c>
      <c r="P193" s="5" t="b">
        <f t="shared" si="613"/>
        <v>1</v>
      </c>
      <c r="Q193" s="5" t="b">
        <f t="shared" si="613"/>
        <v>1</v>
      </c>
      <c r="R193" s="5" t="b">
        <f t="shared" si="613"/>
        <v>1</v>
      </c>
      <c r="S193" s="5" t="b">
        <f t="shared" si="613"/>
        <v>1</v>
      </c>
      <c r="T193" s="5" t="b">
        <f t="shared" si="613"/>
        <v>1</v>
      </c>
      <c r="U193" s="5" t="b">
        <f t="shared" si="613"/>
        <v>1</v>
      </c>
      <c r="V193" s="5" t="b">
        <f t="shared" si="613"/>
        <v>1</v>
      </c>
      <c r="W193" s="5" t="b">
        <f t="shared" si="613"/>
        <v>1</v>
      </c>
      <c r="X193" s="5" t="b">
        <f t="shared" si="613"/>
        <v>1</v>
      </c>
      <c r="Y193" s="5" t="b">
        <f t="shared" si="613"/>
        <v>1</v>
      </c>
      <c r="Z193" s="5" t="b">
        <f t="shared" si="613"/>
        <v>1</v>
      </c>
      <c r="AA193" s="5" t="b">
        <f t="shared" si="613"/>
        <v>1</v>
      </c>
      <c r="AB193" s="5" t="b">
        <f t="shared" si="613"/>
        <v>1</v>
      </c>
      <c r="AC193" s="5" t="b">
        <f t="shared" si="613"/>
        <v>1</v>
      </c>
      <c r="AD193" s="5" t="b">
        <f t="shared" si="613"/>
        <v>1</v>
      </c>
      <c r="AE193" s="5" t="b">
        <f t="shared" si="613"/>
        <v>1</v>
      </c>
      <c r="AF193" s="5" t="b">
        <f t="shared" si="613"/>
        <v>1</v>
      </c>
      <c r="AG193" s="5" t="b">
        <f t="shared" si="613"/>
        <v>1</v>
      </c>
      <c r="AH193" s="5" t="b">
        <f t="shared" si="613"/>
        <v>1</v>
      </c>
      <c r="AI193" s="5" t="b">
        <f t="shared" si="613"/>
        <v>1</v>
      </c>
      <c r="AJ193" s="5" t="b">
        <f t="shared" si="613"/>
        <v>1</v>
      </c>
      <c r="AK193" s="5" t="b">
        <f t="shared" si="613"/>
        <v>1</v>
      </c>
      <c r="AL193" s="5" t="b">
        <f t="shared" si="613"/>
        <v>1</v>
      </c>
      <c r="AM193" s="5" t="b">
        <f t="shared" si="613"/>
        <v>1</v>
      </c>
      <c r="AN193" s="5" t="b">
        <f t="shared" si="613"/>
        <v>1</v>
      </c>
      <c r="AO193" s="5" t="b">
        <f t="shared" si="613"/>
        <v>1</v>
      </c>
      <c r="AP193" s="5" t="b">
        <f t="shared" si="613"/>
        <v>1</v>
      </c>
      <c r="AQ193" s="5" t="b">
        <f t="shared" si="613"/>
        <v>1</v>
      </c>
      <c r="AR193" s="5" t="b">
        <f t="shared" si="613"/>
        <v>1</v>
      </c>
      <c r="AS193" s="5" t="b">
        <f t="shared" si="613"/>
        <v>1</v>
      </c>
      <c r="AT193" s="5" t="b">
        <f t="shared" si="613"/>
        <v>1</v>
      </c>
      <c r="AU193" s="5" t="b">
        <f t="shared" si="613"/>
        <v>1</v>
      </c>
      <c r="AV193" s="5" t="b">
        <f t="shared" si="613"/>
        <v>1</v>
      </c>
      <c r="AW193" s="5" t="b">
        <f t="shared" si="613"/>
        <v>1</v>
      </c>
      <c r="AX193" s="5" t="b">
        <f t="shared" si="613"/>
        <v>1</v>
      </c>
      <c r="AY193" s="5" t="b">
        <f t="shared" si="613"/>
        <v>1</v>
      </c>
      <c r="AZ193" s="5" t="b">
        <f t="shared" si="613"/>
        <v>1</v>
      </c>
      <c r="BA193" s="5" t="b">
        <f t="shared" si="613"/>
        <v>1</v>
      </c>
      <c r="BB193" s="5" t="b">
        <f t="shared" si="613"/>
        <v>1</v>
      </c>
      <c r="BC193" s="5" t="b">
        <f t="shared" si="613"/>
        <v>1</v>
      </c>
      <c r="BD193" s="5" t="b">
        <f t="shared" si="613"/>
        <v>1</v>
      </c>
      <c r="BE193" s="5" t="b">
        <f t="shared" si="613"/>
        <v>1</v>
      </c>
      <c r="BF193" s="5" t="b">
        <f t="shared" si="613"/>
        <v>1</v>
      </c>
      <c r="BG193" s="5" t="b">
        <f t="shared" si="613"/>
        <v>1</v>
      </c>
      <c r="BH193" s="5" t="b">
        <f t="shared" si="613"/>
        <v>1</v>
      </c>
      <c r="BI193" s="5" t="b">
        <f t="shared" si="613"/>
        <v>1</v>
      </c>
      <c r="BJ193" s="5" t="b">
        <f t="shared" si="613"/>
        <v>1</v>
      </c>
      <c r="BK193" s="5" t="b">
        <f t="shared" si="613"/>
        <v>1</v>
      </c>
      <c r="BL193" s="5" t="b">
        <f t="shared" si="613"/>
        <v>1</v>
      </c>
      <c r="BM193" s="5" t="b">
        <f t="shared" si="613"/>
        <v>1</v>
      </c>
      <c r="BN193" s="5" t="b">
        <f t="shared" si="613"/>
        <v>1</v>
      </c>
      <c r="BO193" s="5" t="b">
        <f t="shared" si="613"/>
        <v>1</v>
      </c>
      <c r="BP193" s="5" t="b">
        <f t="shared" si="613"/>
        <v>1</v>
      </c>
      <c r="BQ193" s="5" t="b">
        <f t="shared" si="613"/>
        <v>1</v>
      </c>
      <c r="BR193" s="5" t="b">
        <f t="shared" si="613"/>
        <v>1</v>
      </c>
      <c r="BS193" s="5" t="b">
        <f t="shared" si="613"/>
        <v>1</v>
      </c>
      <c r="BT193" s="5" t="b">
        <f t="shared" si="613"/>
        <v>1</v>
      </c>
      <c r="BU193" s="5" t="b">
        <f t="shared" si="613"/>
        <v>1</v>
      </c>
      <c r="BV193" s="5" t="b">
        <f t="shared" si="613"/>
        <v>1</v>
      </c>
      <c r="BW193" s="5" t="b">
        <f t="shared" si="613"/>
        <v>1</v>
      </c>
      <c r="BX193" s="5" t="b">
        <f t="shared" si="613"/>
        <v>1</v>
      </c>
      <c r="BY193" s="5" t="b">
        <f t="shared" ref="BY193:EJ193" si="614">ROUND(BY192,3)=0</f>
        <v>1</v>
      </c>
      <c r="BZ193" s="5" t="b">
        <f t="shared" si="614"/>
        <v>1</v>
      </c>
      <c r="CA193" s="5" t="b">
        <f t="shared" si="614"/>
        <v>1</v>
      </c>
      <c r="CB193" s="5" t="b">
        <f t="shared" si="614"/>
        <v>1</v>
      </c>
      <c r="CC193" s="5" t="b">
        <f t="shared" si="614"/>
        <v>1</v>
      </c>
      <c r="CD193" s="5" t="b">
        <f t="shared" si="614"/>
        <v>1</v>
      </c>
      <c r="CE193" s="5" t="b">
        <f t="shared" si="614"/>
        <v>1</v>
      </c>
      <c r="CF193" s="5" t="b">
        <f t="shared" si="614"/>
        <v>1</v>
      </c>
      <c r="CG193" s="5" t="b">
        <f t="shared" si="614"/>
        <v>1</v>
      </c>
      <c r="CH193" s="5" t="b">
        <f t="shared" si="614"/>
        <v>1</v>
      </c>
      <c r="CI193" s="5" t="b">
        <f t="shared" si="614"/>
        <v>1</v>
      </c>
      <c r="CJ193" s="5" t="b">
        <f t="shared" si="614"/>
        <v>1</v>
      </c>
      <c r="CK193" s="5" t="b">
        <f t="shared" si="614"/>
        <v>1</v>
      </c>
      <c r="CL193" s="5" t="b">
        <f t="shared" si="614"/>
        <v>1</v>
      </c>
      <c r="CM193" s="5" t="b">
        <f t="shared" si="614"/>
        <v>1</v>
      </c>
      <c r="CN193" s="5" t="b">
        <f t="shared" si="614"/>
        <v>1</v>
      </c>
      <c r="CO193" s="5" t="b">
        <f t="shared" si="614"/>
        <v>1</v>
      </c>
      <c r="CP193" s="5" t="b">
        <f t="shared" si="614"/>
        <v>1</v>
      </c>
      <c r="CQ193" s="5" t="b">
        <f t="shared" si="614"/>
        <v>1</v>
      </c>
      <c r="CR193" s="5" t="b">
        <f t="shared" si="614"/>
        <v>1</v>
      </c>
      <c r="CS193" s="5" t="b">
        <f t="shared" si="614"/>
        <v>1</v>
      </c>
      <c r="CT193" s="5" t="b">
        <f t="shared" si="614"/>
        <v>1</v>
      </c>
      <c r="CU193" s="5" t="b">
        <f t="shared" si="614"/>
        <v>1</v>
      </c>
      <c r="CV193" s="5" t="b">
        <f t="shared" si="614"/>
        <v>1</v>
      </c>
      <c r="CW193" s="5" t="b">
        <f t="shared" si="614"/>
        <v>1</v>
      </c>
      <c r="CX193" s="5" t="b">
        <f t="shared" si="614"/>
        <v>1</v>
      </c>
      <c r="CY193" s="5" t="b">
        <f t="shared" si="614"/>
        <v>1</v>
      </c>
      <c r="CZ193" s="5" t="b">
        <f t="shared" si="614"/>
        <v>1</v>
      </c>
      <c r="DA193" s="5" t="b">
        <f t="shared" si="614"/>
        <v>1</v>
      </c>
      <c r="DB193" s="5" t="b">
        <f t="shared" si="614"/>
        <v>1</v>
      </c>
      <c r="DC193" s="5" t="b">
        <f t="shared" si="614"/>
        <v>1</v>
      </c>
      <c r="DD193" s="5" t="b">
        <f t="shared" si="614"/>
        <v>1</v>
      </c>
      <c r="DE193" s="5" t="b">
        <f t="shared" si="614"/>
        <v>1</v>
      </c>
      <c r="DF193" s="5" t="b">
        <f t="shared" si="614"/>
        <v>1</v>
      </c>
      <c r="DG193" s="5" t="b">
        <f t="shared" si="614"/>
        <v>1</v>
      </c>
      <c r="DH193" s="5" t="b">
        <f t="shared" si="614"/>
        <v>1</v>
      </c>
      <c r="DI193" s="5" t="b">
        <f t="shared" si="614"/>
        <v>1</v>
      </c>
      <c r="DJ193" s="5" t="b">
        <f t="shared" si="614"/>
        <v>1</v>
      </c>
      <c r="DK193" s="5" t="b">
        <f t="shared" si="614"/>
        <v>1</v>
      </c>
      <c r="DL193" s="5" t="b">
        <f t="shared" si="614"/>
        <v>1</v>
      </c>
      <c r="DM193" s="5" t="b">
        <f t="shared" si="614"/>
        <v>1</v>
      </c>
      <c r="DN193" s="5" t="b">
        <f t="shared" si="614"/>
        <v>1</v>
      </c>
      <c r="DO193" s="5" t="b">
        <f t="shared" si="614"/>
        <v>1</v>
      </c>
      <c r="DP193" s="5" t="b">
        <f t="shared" si="614"/>
        <v>1</v>
      </c>
      <c r="DQ193" s="5" t="b">
        <f t="shared" si="614"/>
        <v>1</v>
      </c>
      <c r="DR193" s="5" t="b">
        <f t="shared" si="614"/>
        <v>1</v>
      </c>
      <c r="DS193" s="5" t="b">
        <f t="shared" si="614"/>
        <v>1</v>
      </c>
      <c r="DT193" s="5" t="b">
        <f t="shared" si="614"/>
        <v>1</v>
      </c>
      <c r="DU193" s="5" t="b">
        <f t="shared" si="614"/>
        <v>1</v>
      </c>
      <c r="DV193" s="5" t="b">
        <f t="shared" si="614"/>
        <v>1</v>
      </c>
      <c r="DW193" s="5" t="b">
        <f t="shared" si="614"/>
        <v>1</v>
      </c>
      <c r="DX193" s="5" t="b">
        <f t="shared" si="614"/>
        <v>1</v>
      </c>
      <c r="DY193" s="5" t="b">
        <f t="shared" si="614"/>
        <v>1</v>
      </c>
      <c r="DZ193" s="5" t="b">
        <f t="shared" si="614"/>
        <v>1</v>
      </c>
      <c r="EA193" s="5" t="b">
        <f t="shared" si="614"/>
        <v>1</v>
      </c>
      <c r="EB193" s="5" t="b">
        <f t="shared" si="614"/>
        <v>1</v>
      </c>
      <c r="EC193" s="5" t="b">
        <f t="shared" si="614"/>
        <v>1</v>
      </c>
      <c r="ED193" s="5" t="b">
        <f t="shared" si="614"/>
        <v>1</v>
      </c>
      <c r="EE193" s="5" t="b">
        <f t="shared" si="614"/>
        <v>1</v>
      </c>
      <c r="EF193" s="5" t="b">
        <f t="shared" si="614"/>
        <v>1</v>
      </c>
      <c r="EG193" s="5" t="b">
        <f t="shared" si="614"/>
        <v>1</v>
      </c>
      <c r="EH193" s="5" t="b">
        <f t="shared" si="614"/>
        <v>1</v>
      </c>
      <c r="EI193" s="5" t="b">
        <f t="shared" si="614"/>
        <v>1</v>
      </c>
      <c r="EJ193" s="5" t="b">
        <f t="shared" si="614"/>
        <v>1</v>
      </c>
      <c r="EK193" s="5" t="b">
        <f t="shared" ref="EK193:FW193" si="615">ROUND(EK192,3)=0</f>
        <v>1</v>
      </c>
      <c r="EL193" s="5" t="b">
        <f t="shared" si="615"/>
        <v>1</v>
      </c>
      <c r="EM193" s="5" t="b">
        <f t="shared" si="615"/>
        <v>1</v>
      </c>
      <c r="EN193" s="5" t="b">
        <f t="shared" si="615"/>
        <v>1</v>
      </c>
      <c r="EO193" s="5" t="b">
        <f t="shared" si="615"/>
        <v>1</v>
      </c>
      <c r="EP193" s="5" t="b">
        <f t="shared" si="615"/>
        <v>1</v>
      </c>
      <c r="EQ193" s="5" t="b">
        <f t="shared" si="615"/>
        <v>1</v>
      </c>
      <c r="ER193" s="5" t="b">
        <f t="shared" si="615"/>
        <v>1</v>
      </c>
      <c r="ES193" s="5" t="b">
        <f t="shared" si="615"/>
        <v>1</v>
      </c>
      <c r="ET193" s="5" t="b">
        <f t="shared" si="615"/>
        <v>1</v>
      </c>
      <c r="EU193" s="5" t="b">
        <f t="shared" si="615"/>
        <v>1</v>
      </c>
      <c r="EV193" s="5" t="b">
        <f t="shared" si="615"/>
        <v>1</v>
      </c>
      <c r="EW193" s="5" t="b">
        <f t="shared" si="615"/>
        <v>1</v>
      </c>
      <c r="EX193" s="5" t="b">
        <f t="shared" si="615"/>
        <v>1</v>
      </c>
      <c r="EY193" s="5" t="b">
        <f t="shared" si="615"/>
        <v>1</v>
      </c>
      <c r="EZ193" s="5" t="b">
        <f t="shared" si="615"/>
        <v>1</v>
      </c>
      <c r="FA193" s="5" t="b">
        <f t="shared" si="615"/>
        <v>1</v>
      </c>
      <c r="FB193" s="5" t="b">
        <f t="shared" si="615"/>
        <v>1</v>
      </c>
      <c r="FC193" s="5" t="b">
        <f t="shared" si="615"/>
        <v>1</v>
      </c>
      <c r="FD193" s="5" t="b">
        <f t="shared" si="615"/>
        <v>1</v>
      </c>
      <c r="FE193" s="5" t="b">
        <f t="shared" si="615"/>
        <v>1</v>
      </c>
      <c r="FF193" s="5" t="b">
        <f t="shared" si="615"/>
        <v>1</v>
      </c>
      <c r="FG193" s="5" t="b">
        <f t="shared" si="615"/>
        <v>1</v>
      </c>
      <c r="FH193" s="5" t="b">
        <f t="shared" si="615"/>
        <v>1</v>
      </c>
      <c r="FI193" s="5" t="b">
        <f t="shared" si="615"/>
        <v>1</v>
      </c>
      <c r="FJ193" s="5" t="b">
        <f t="shared" si="615"/>
        <v>1</v>
      </c>
      <c r="FK193" s="5" t="b">
        <f t="shared" si="615"/>
        <v>1</v>
      </c>
      <c r="FL193" s="5" t="b">
        <f t="shared" si="615"/>
        <v>1</v>
      </c>
      <c r="FM193" s="5" t="b">
        <f t="shared" si="615"/>
        <v>1</v>
      </c>
      <c r="FN193" s="5" t="b">
        <f t="shared" si="615"/>
        <v>1</v>
      </c>
      <c r="FO193" s="5" t="b">
        <f t="shared" si="615"/>
        <v>1</v>
      </c>
      <c r="FP193" s="5" t="b">
        <f t="shared" si="615"/>
        <v>1</v>
      </c>
      <c r="FQ193" s="5" t="b">
        <f t="shared" si="615"/>
        <v>1</v>
      </c>
      <c r="FR193" s="5" t="b">
        <f t="shared" si="615"/>
        <v>1</v>
      </c>
      <c r="FS193" s="5" t="b">
        <f t="shared" si="615"/>
        <v>1</v>
      </c>
      <c r="FT193" s="5" t="b">
        <f t="shared" si="615"/>
        <v>1</v>
      </c>
      <c r="FU193" s="5" t="b">
        <f t="shared" si="615"/>
        <v>1</v>
      </c>
      <c r="FV193" s="5" t="b">
        <f t="shared" si="615"/>
        <v>1</v>
      </c>
      <c r="FW193" s="5" t="b">
        <f t="shared" si="615"/>
        <v>1</v>
      </c>
    </row>
  </sheetData>
  <conditionalFormatting sqref="L3:FW5">
    <cfRule type="containsText" dxfId="7" priority="7" operator="containsText" text="F">
      <formula>NOT(ISERROR(SEARCH("F",L3)))</formula>
    </cfRule>
    <cfRule type="containsText" dxfId="6" priority="8" operator="containsText" text="T">
      <formula>NOT(ISERROR(SEARCH("T",L3)))</formula>
    </cfRule>
  </conditionalFormatting>
  <conditionalFormatting sqref="L6:FW9">
    <cfRule type="containsText" dxfId="5" priority="5" operator="containsText" text="T">
      <formula>NOT(ISERROR(SEARCH("T",L6)))</formula>
    </cfRule>
    <cfRule type="containsText" dxfId="4" priority="6" operator="containsText" text="F">
      <formula>NOT(ISERROR(SEARCH("F",L6)))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177CA6E3-C47E-4E8C-92AC-EA5A52744F05}">
            <xm:f>$L$11=Assumptions!$G$10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" id="{096DA401-ACA2-4263-BB7A-D69950F79B15}">
            <xm:f>L$11=Assumptions!$G$8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" id="{AE61C878-7BCF-4886-8FE8-16E8C3BD9CD3}">
            <xm:f>L$11=Assumptions!$G$6</xm:f>
            <x14:dxf>
              <fill>
                <patternFill>
                  <bgColor theme="4" tint="0.79998168889431442"/>
                </patternFill>
              </fill>
            </x14:dxf>
          </x14:cfRule>
          <xm:sqref>L3:FW100 L102:FW1048576</xm:sqref>
        </x14:conditionalFormatting>
        <x14:conditionalFormatting xmlns:xm="http://schemas.microsoft.com/office/excel/2006/main">
          <x14:cfRule type="expression" priority="18" id="{3A22D9A1-4C34-4386-860E-999A6CC78D82}">
            <xm:f>L$11=EDATE(Assumptions!$G$10,-1)</xm:f>
            <x14:dxf>
              <fill>
                <patternFill>
                  <bgColor theme="9" tint="0.79998168889431442"/>
                </patternFill>
              </fill>
            </x14:dxf>
          </x14:cfRule>
          <xm:sqref>L1:FW100 L102:FW1048576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AM85"/>
  <sheetViews>
    <sheetView topLeftCell="C69" zoomScale="90" zoomScaleNormal="90" workbookViewId="0">
      <selection activeCell="E84" sqref="E84"/>
    </sheetView>
  </sheetViews>
  <sheetFormatPr defaultRowHeight="14.5" x14ac:dyDescent="0.35"/>
  <cols>
    <col min="1" max="3" width="1" customWidth="1"/>
    <col min="4" max="4" width="41.7265625" customWidth="1"/>
    <col min="7" max="9" width="11.26953125" bestFit="1" customWidth="1"/>
    <col min="10" max="11" width="12.26953125" bestFit="1" customWidth="1"/>
    <col min="12" max="12" width="13.36328125" bestFit="1" customWidth="1"/>
    <col min="13" max="37" width="12.26953125" bestFit="1" customWidth="1"/>
    <col min="38" max="38" width="13.36328125" bestFit="1" customWidth="1"/>
    <col min="39" max="39" width="8.81640625" bestFit="1" customWidth="1"/>
  </cols>
  <sheetData>
    <row r="3" spans="1:39" x14ac:dyDescent="0.35">
      <c r="G3">
        <f>'Financial Model'!L12</f>
        <v>2015</v>
      </c>
      <c r="H3">
        <f>G3+1</f>
        <v>2016</v>
      </c>
      <c r="I3">
        <f t="shared" ref="I3:AM3" si="0">H3+1</f>
        <v>2017</v>
      </c>
      <c r="J3">
        <f t="shared" si="0"/>
        <v>2018</v>
      </c>
      <c r="K3">
        <f t="shared" si="0"/>
        <v>2019</v>
      </c>
      <c r="L3">
        <f t="shared" si="0"/>
        <v>2020</v>
      </c>
      <c r="M3">
        <f t="shared" si="0"/>
        <v>2021</v>
      </c>
      <c r="N3">
        <f t="shared" si="0"/>
        <v>2022</v>
      </c>
      <c r="O3">
        <f t="shared" si="0"/>
        <v>2023</v>
      </c>
      <c r="P3">
        <f t="shared" si="0"/>
        <v>2024</v>
      </c>
      <c r="Q3">
        <f t="shared" si="0"/>
        <v>2025</v>
      </c>
      <c r="R3">
        <f t="shared" si="0"/>
        <v>2026</v>
      </c>
      <c r="S3">
        <f t="shared" si="0"/>
        <v>2027</v>
      </c>
      <c r="T3">
        <f t="shared" si="0"/>
        <v>2028</v>
      </c>
      <c r="U3">
        <f t="shared" si="0"/>
        <v>2029</v>
      </c>
      <c r="V3">
        <f t="shared" si="0"/>
        <v>2030</v>
      </c>
      <c r="W3">
        <f t="shared" si="0"/>
        <v>2031</v>
      </c>
      <c r="X3">
        <f t="shared" si="0"/>
        <v>2032</v>
      </c>
      <c r="Y3">
        <f t="shared" si="0"/>
        <v>2033</v>
      </c>
      <c r="Z3">
        <f t="shared" si="0"/>
        <v>2034</v>
      </c>
      <c r="AA3">
        <f t="shared" si="0"/>
        <v>2035</v>
      </c>
      <c r="AB3">
        <f t="shared" si="0"/>
        <v>2036</v>
      </c>
      <c r="AC3">
        <f t="shared" si="0"/>
        <v>2037</v>
      </c>
      <c r="AD3">
        <f t="shared" si="0"/>
        <v>2038</v>
      </c>
      <c r="AE3">
        <f t="shared" si="0"/>
        <v>2039</v>
      </c>
      <c r="AF3">
        <f t="shared" si="0"/>
        <v>2040</v>
      </c>
      <c r="AG3">
        <f t="shared" si="0"/>
        <v>2041</v>
      </c>
      <c r="AH3">
        <f t="shared" si="0"/>
        <v>2042</v>
      </c>
      <c r="AI3">
        <f t="shared" si="0"/>
        <v>2043</v>
      </c>
      <c r="AJ3">
        <f t="shared" si="0"/>
        <v>2044</v>
      </c>
      <c r="AK3">
        <f t="shared" si="0"/>
        <v>2045</v>
      </c>
      <c r="AL3">
        <f t="shared" si="0"/>
        <v>2046</v>
      </c>
      <c r="AM3">
        <f t="shared" si="0"/>
        <v>2047</v>
      </c>
    </row>
    <row r="5" spans="1:39" x14ac:dyDescent="0.35">
      <c r="A5" s="3" t="s">
        <v>73</v>
      </c>
      <c r="B5" s="4"/>
      <c r="C5" s="5"/>
      <c r="D5" s="5"/>
    </row>
    <row r="6" spans="1:39" x14ac:dyDescent="0.35">
      <c r="A6" s="3"/>
      <c r="B6" s="4"/>
      <c r="C6" s="5" t="s">
        <v>74</v>
      </c>
      <c r="D6" s="5"/>
      <c r="G6" s="33">
        <f>SUMIF('Financial Model'!$12:$12,'Annual Model'!G$3,'Financial Model'!19:19)</f>
        <v>236666.66666666666</v>
      </c>
      <c r="H6" s="33">
        <f>SUMIF('Financial Model'!$12:$12,'Annual Model'!H$3,'Financial Model'!19:19)</f>
        <v>236666.66666666666</v>
      </c>
      <c r="I6" s="33">
        <f>SUMIF('Financial Model'!$12:$12,'Annual Model'!I$3,'Financial Model'!19:19)</f>
        <v>236666.66666666666</v>
      </c>
      <c r="J6" s="33">
        <f>SUMIF('Financial Model'!$12:$12,'Annual Model'!J$3,'Financial Model'!19:19)</f>
        <v>0</v>
      </c>
      <c r="K6" s="33">
        <f>SUMIF('Financial Model'!$12:$12,'Annual Model'!K$3,'Financial Model'!19:19)</f>
        <v>0</v>
      </c>
      <c r="L6" s="33">
        <f>SUMIF('Financial Model'!$12:$12,'Annual Model'!L$3,'Financial Model'!19:19)</f>
        <v>0</v>
      </c>
      <c r="M6" s="33">
        <f>SUMIF('Financial Model'!$12:$12,'Annual Model'!M$3,'Financial Model'!19:19)</f>
        <v>0</v>
      </c>
      <c r="N6" s="33">
        <f>SUMIF('Financial Model'!$12:$12,'Annual Model'!N$3,'Financial Model'!19:19)</f>
        <v>0</v>
      </c>
      <c r="O6" s="33">
        <f>SUMIF('Financial Model'!$12:$12,'Annual Model'!O$3,'Financial Model'!19:19)</f>
        <v>0</v>
      </c>
      <c r="P6" s="33">
        <f>SUMIF('Financial Model'!$12:$12,'Annual Model'!P$3,'Financial Model'!19:19)</f>
        <v>0</v>
      </c>
      <c r="Q6" s="33">
        <f>SUMIF('Financial Model'!$12:$12,'Annual Model'!Q$3,'Financial Model'!19:19)</f>
        <v>0</v>
      </c>
      <c r="R6" s="33">
        <f>SUMIF('Financial Model'!$12:$12,'Annual Model'!R$3,'Financial Model'!19:19)</f>
        <v>0</v>
      </c>
      <c r="S6" s="33">
        <f>SUMIF('Financial Model'!$12:$12,'Annual Model'!S$3,'Financial Model'!19:19)</f>
        <v>0</v>
      </c>
      <c r="T6" s="33">
        <f>SUMIF('Financial Model'!$12:$12,'Annual Model'!T$3,'Financial Model'!19:19)</f>
        <v>0</v>
      </c>
      <c r="U6" s="33">
        <f>SUMIF('Financial Model'!$12:$12,'Annual Model'!U$3,'Financial Model'!19:19)</f>
        <v>0</v>
      </c>
      <c r="V6" s="33">
        <f>SUMIF('Financial Model'!$12:$12,'Annual Model'!V$3,'Financial Model'!19:19)</f>
        <v>0</v>
      </c>
      <c r="W6" s="33">
        <f>SUMIF('Financial Model'!$12:$12,'Annual Model'!W$3,'Financial Model'!19:19)</f>
        <v>0</v>
      </c>
      <c r="X6" s="33">
        <f>SUMIF('Financial Model'!$12:$12,'Annual Model'!X$3,'Financial Model'!19:19)</f>
        <v>0</v>
      </c>
      <c r="Y6" s="33">
        <f>SUMIF('Financial Model'!$12:$12,'Annual Model'!Y$3,'Financial Model'!19:19)</f>
        <v>0</v>
      </c>
      <c r="Z6" s="33">
        <f>SUMIF('Financial Model'!$12:$12,'Annual Model'!Z$3,'Financial Model'!19:19)</f>
        <v>0</v>
      </c>
      <c r="AA6" s="33">
        <f>SUMIF('Financial Model'!$12:$12,'Annual Model'!AA$3,'Financial Model'!19:19)</f>
        <v>0</v>
      </c>
      <c r="AB6" s="33">
        <f>SUMIF('Financial Model'!$12:$12,'Annual Model'!AB$3,'Financial Model'!19:19)</f>
        <v>0</v>
      </c>
      <c r="AC6" s="33">
        <f>SUMIF('Financial Model'!$12:$12,'Annual Model'!AC$3,'Financial Model'!19:19)</f>
        <v>0</v>
      </c>
      <c r="AD6" s="33">
        <f>SUMIF('Financial Model'!$12:$12,'Annual Model'!AD$3,'Financial Model'!19:19)</f>
        <v>0</v>
      </c>
      <c r="AE6" s="33">
        <f>SUMIF('Financial Model'!$12:$12,'Annual Model'!AE$3,'Financial Model'!19:19)</f>
        <v>0</v>
      </c>
      <c r="AF6" s="33">
        <f>SUMIF('Financial Model'!$12:$12,'Annual Model'!AF$3,'Financial Model'!19:19)</f>
        <v>0</v>
      </c>
      <c r="AG6" s="33">
        <f>SUMIF('Financial Model'!$12:$12,'Annual Model'!AG$3,'Financial Model'!19:19)</f>
        <v>0</v>
      </c>
      <c r="AH6" s="33">
        <f>SUMIF('Financial Model'!$12:$12,'Annual Model'!AH$3,'Financial Model'!19:19)</f>
        <v>0</v>
      </c>
      <c r="AI6" s="33">
        <f>SUMIF('Financial Model'!$12:$12,'Annual Model'!AI$3,'Financial Model'!19:19)</f>
        <v>0</v>
      </c>
      <c r="AJ6" s="33">
        <f>SUMIF('Financial Model'!$12:$12,'Annual Model'!AJ$3,'Financial Model'!19:19)</f>
        <v>0</v>
      </c>
      <c r="AK6" s="33">
        <f>SUMIF('Financial Model'!$12:$12,'Annual Model'!AK$3,'Financial Model'!19:19)</f>
        <v>0</v>
      </c>
      <c r="AL6" s="33">
        <f>SUMIF('Financial Model'!$12:$12,'Annual Model'!AL$3,'Financial Model'!19:19)</f>
        <v>0</v>
      </c>
      <c r="AM6" s="33">
        <f>SUMIF('Financial Model'!$12:$12,'Annual Model'!AM$3,'Financial Model'!19:19)</f>
        <v>0</v>
      </c>
    </row>
    <row r="7" spans="1:39" x14ac:dyDescent="0.35">
      <c r="A7" s="3"/>
      <c r="B7" s="4"/>
      <c r="C7" s="5" t="s">
        <v>77</v>
      </c>
      <c r="D7" s="5"/>
      <c r="G7" s="33">
        <f>SUMIF('Financial Model'!$12:$12,'Annual Model'!G$3,'Financial Model'!21:21)</f>
        <v>0</v>
      </c>
      <c r="H7" s="33">
        <f>SUMIF('Financial Model'!$12:$12,'Annual Model'!H$3,'Financial Model'!21:21)</f>
        <v>0</v>
      </c>
      <c r="I7" s="33">
        <f>SUMIF('Financial Model'!$12:$12,'Annual Model'!I$3,'Financial Model'!21:21)</f>
        <v>0</v>
      </c>
      <c r="J7" s="33">
        <f>SUMIF('Financial Model'!$12:$12,'Annual Model'!J$3,'Financial Model'!21:21)</f>
        <v>1120000.0000000002</v>
      </c>
      <c r="K7" s="33">
        <f>SUMIF('Financial Model'!$12:$12,'Annual Model'!K$3,'Financial Model'!21:21)</f>
        <v>3919999.9999999986</v>
      </c>
      <c r="L7" s="33">
        <f>SUMIF('Financial Model'!$12:$12,'Annual Model'!L$3,'Financial Model'!21:21)</f>
        <v>5600000</v>
      </c>
      <c r="M7" s="33">
        <f>SUMIF('Financial Model'!$12:$12,'Annual Model'!M$3,'Financial Model'!21:21)</f>
        <v>560000</v>
      </c>
      <c r="N7" s="33">
        <f>SUMIF('Financial Model'!$12:$12,'Annual Model'!N$3,'Financial Model'!21:21)</f>
        <v>0</v>
      </c>
      <c r="O7" s="33">
        <f>SUMIF('Financial Model'!$12:$12,'Annual Model'!O$3,'Financial Model'!21:21)</f>
        <v>0</v>
      </c>
      <c r="P7" s="33">
        <f>SUMIF('Financial Model'!$12:$12,'Annual Model'!P$3,'Financial Model'!21:21)</f>
        <v>0</v>
      </c>
      <c r="Q7" s="33">
        <f>SUMIF('Financial Model'!$12:$12,'Annual Model'!Q$3,'Financial Model'!21:21)</f>
        <v>0</v>
      </c>
      <c r="R7" s="33">
        <f>SUMIF('Financial Model'!$12:$12,'Annual Model'!R$3,'Financial Model'!21:21)</f>
        <v>0</v>
      </c>
      <c r="S7" s="33">
        <f>SUMIF('Financial Model'!$12:$12,'Annual Model'!S$3,'Financial Model'!21:21)</f>
        <v>0</v>
      </c>
      <c r="T7" s="33">
        <f>SUMIF('Financial Model'!$12:$12,'Annual Model'!T$3,'Financial Model'!21:21)</f>
        <v>0</v>
      </c>
      <c r="U7" s="33">
        <f>SUMIF('Financial Model'!$12:$12,'Annual Model'!U$3,'Financial Model'!21:21)</f>
        <v>0</v>
      </c>
      <c r="V7" s="33">
        <f>SUMIF('Financial Model'!$12:$12,'Annual Model'!V$3,'Financial Model'!21:21)</f>
        <v>0</v>
      </c>
      <c r="W7" s="33">
        <f>SUMIF('Financial Model'!$12:$12,'Annual Model'!W$3,'Financial Model'!21:21)</f>
        <v>0</v>
      </c>
      <c r="X7" s="33">
        <f>SUMIF('Financial Model'!$12:$12,'Annual Model'!X$3,'Financial Model'!21:21)</f>
        <v>0</v>
      </c>
      <c r="Y7" s="33">
        <f>SUMIF('Financial Model'!$12:$12,'Annual Model'!Y$3,'Financial Model'!21:21)</f>
        <v>0</v>
      </c>
      <c r="Z7" s="33">
        <f>SUMIF('Financial Model'!$12:$12,'Annual Model'!Z$3,'Financial Model'!21:21)</f>
        <v>0</v>
      </c>
      <c r="AA7" s="33">
        <f>SUMIF('Financial Model'!$12:$12,'Annual Model'!AA$3,'Financial Model'!21:21)</f>
        <v>0</v>
      </c>
      <c r="AB7" s="33">
        <f>SUMIF('Financial Model'!$12:$12,'Annual Model'!AB$3,'Financial Model'!21:21)</f>
        <v>0</v>
      </c>
      <c r="AC7" s="33">
        <f>SUMIF('Financial Model'!$12:$12,'Annual Model'!AC$3,'Financial Model'!21:21)</f>
        <v>0</v>
      </c>
      <c r="AD7" s="33">
        <f>SUMIF('Financial Model'!$12:$12,'Annual Model'!AD$3,'Financial Model'!21:21)</f>
        <v>0</v>
      </c>
      <c r="AE7" s="33">
        <f>SUMIF('Financial Model'!$12:$12,'Annual Model'!AE$3,'Financial Model'!21:21)</f>
        <v>0</v>
      </c>
      <c r="AF7" s="33">
        <f>SUMIF('Financial Model'!$12:$12,'Annual Model'!AF$3,'Financial Model'!21:21)</f>
        <v>0</v>
      </c>
      <c r="AG7" s="33">
        <f>SUMIF('Financial Model'!$12:$12,'Annual Model'!AG$3,'Financial Model'!21:21)</f>
        <v>0</v>
      </c>
      <c r="AH7" s="33">
        <f>SUMIF('Financial Model'!$12:$12,'Annual Model'!AH$3,'Financial Model'!21:21)</f>
        <v>0</v>
      </c>
      <c r="AI7" s="33">
        <f>SUMIF('Financial Model'!$12:$12,'Annual Model'!AI$3,'Financial Model'!21:21)</f>
        <v>0</v>
      </c>
      <c r="AJ7" s="33">
        <f>SUMIF('Financial Model'!$12:$12,'Annual Model'!AJ$3,'Financial Model'!21:21)</f>
        <v>0</v>
      </c>
      <c r="AK7" s="33">
        <f>SUMIF('Financial Model'!$12:$12,'Annual Model'!AK$3,'Financial Model'!21:21)</f>
        <v>0</v>
      </c>
      <c r="AL7" s="33">
        <f>SUMIF('Financial Model'!$12:$12,'Annual Model'!AL$3,'Financial Model'!21:21)</f>
        <v>0</v>
      </c>
      <c r="AM7" s="33">
        <f>SUMIF('Financial Model'!$12:$12,'Annual Model'!AM$3,'Financial Model'!21:21)</f>
        <v>0</v>
      </c>
    </row>
    <row r="8" spans="1:39" x14ac:dyDescent="0.35">
      <c r="A8" s="3"/>
      <c r="B8" s="4"/>
      <c r="C8" s="5" t="s">
        <v>79</v>
      </c>
      <c r="D8" s="5"/>
      <c r="G8" s="33">
        <f>SUMIF('Financial Model'!$12:$12,'Annual Model'!G$3,'Financial Model'!22:22)</f>
        <v>0</v>
      </c>
      <c r="H8" s="33">
        <f>SUMIF('Financial Model'!$12:$12,'Annual Model'!H$3,'Financial Model'!22:22)</f>
        <v>0</v>
      </c>
      <c r="I8" s="33">
        <f>SUMIF('Financial Model'!$12:$12,'Annual Model'!I$3,'Financial Model'!22:22)</f>
        <v>0</v>
      </c>
      <c r="J8" s="33">
        <f>SUMIF('Financial Model'!$12:$12,'Annual Model'!J$3,'Financial Model'!22:22)</f>
        <v>3000000</v>
      </c>
      <c r="K8" s="33">
        <f>SUMIF('Financial Model'!$12:$12,'Annual Model'!K$3,'Financial Model'!22:22)</f>
        <v>0</v>
      </c>
      <c r="L8" s="33">
        <f>SUMIF('Financial Model'!$12:$12,'Annual Model'!L$3,'Financial Model'!22:22)</f>
        <v>0</v>
      </c>
      <c r="M8" s="33">
        <f>SUMIF('Financial Model'!$12:$12,'Annual Model'!M$3,'Financial Model'!22:22)</f>
        <v>0</v>
      </c>
      <c r="N8" s="33">
        <f>SUMIF('Financial Model'!$12:$12,'Annual Model'!N$3,'Financial Model'!22:22)</f>
        <v>0</v>
      </c>
      <c r="O8" s="33">
        <f>SUMIF('Financial Model'!$12:$12,'Annual Model'!O$3,'Financial Model'!22:22)</f>
        <v>0</v>
      </c>
      <c r="P8" s="33">
        <f>SUMIF('Financial Model'!$12:$12,'Annual Model'!P$3,'Financial Model'!22:22)</f>
        <v>0</v>
      </c>
      <c r="Q8" s="33">
        <f>SUMIF('Financial Model'!$12:$12,'Annual Model'!Q$3,'Financial Model'!22:22)</f>
        <v>0</v>
      </c>
      <c r="R8" s="33">
        <f>SUMIF('Financial Model'!$12:$12,'Annual Model'!R$3,'Financial Model'!22:22)</f>
        <v>0</v>
      </c>
      <c r="S8" s="33">
        <f>SUMIF('Financial Model'!$12:$12,'Annual Model'!S$3,'Financial Model'!22:22)</f>
        <v>0</v>
      </c>
      <c r="T8" s="33">
        <f>SUMIF('Financial Model'!$12:$12,'Annual Model'!T$3,'Financial Model'!22:22)</f>
        <v>0</v>
      </c>
      <c r="U8" s="33">
        <f>SUMIF('Financial Model'!$12:$12,'Annual Model'!U$3,'Financial Model'!22:22)</f>
        <v>0</v>
      </c>
      <c r="V8" s="33">
        <f>SUMIF('Financial Model'!$12:$12,'Annual Model'!V$3,'Financial Model'!22:22)</f>
        <v>0</v>
      </c>
      <c r="W8" s="33">
        <f>SUMIF('Financial Model'!$12:$12,'Annual Model'!W$3,'Financial Model'!22:22)</f>
        <v>0</v>
      </c>
      <c r="X8" s="33">
        <f>SUMIF('Financial Model'!$12:$12,'Annual Model'!X$3,'Financial Model'!22:22)</f>
        <v>0</v>
      </c>
      <c r="Y8" s="33">
        <f>SUMIF('Financial Model'!$12:$12,'Annual Model'!Y$3,'Financial Model'!22:22)</f>
        <v>0</v>
      </c>
      <c r="Z8" s="33">
        <f>SUMIF('Financial Model'!$12:$12,'Annual Model'!Z$3,'Financial Model'!22:22)</f>
        <v>0</v>
      </c>
      <c r="AA8" s="33">
        <f>SUMIF('Financial Model'!$12:$12,'Annual Model'!AA$3,'Financial Model'!22:22)</f>
        <v>0</v>
      </c>
      <c r="AB8" s="33">
        <f>SUMIF('Financial Model'!$12:$12,'Annual Model'!AB$3,'Financial Model'!22:22)</f>
        <v>0</v>
      </c>
      <c r="AC8" s="33">
        <f>SUMIF('Financial Model'!$12:$12,'Annual Model'!AC$3,'Financial Model'!22:22)</f>
        <v>0</v>
      </c>
      <c r="AD8" s="33">
        <f>SUMIF('Financial Model'!$12:$12,'Annual Model'!AD$3,'Financial Model'!22:22)</f>
        <v>0</v>
      </c>
      <c r="AE8" s="33">
        <f>SUMIF('Financial Model'!$12:$12,'Annual Model'!AE$3,'Financial Model'!22:22)</f>
        <v>0</v>
      </c>
      <c r="AF8" s="33">
        <f>SUMIF('Financial Model'!$12:$12,'Annual Model'!AF$3,'Financial Model'!22:22)</f>
        <v>0</v>
      </c>
      <c r="AG8" s="33">
        <f>SUMIF('Financial Model'!$12:$12,'Annual Model'!AG$3,'Financial Model'!22:22)</f>
        <v>0</v>
      </c>
      <c r="AH8" s="33">
        <f>SUMIF('Financial Model'!$12:$12,'Annual Model'!AH$3,'Financial Model'!22:22)</f>
        <v>0</v>
      </c>
      <c r="AI8" s="33">
        <f>SUMIF('Financial Model'!$12:$12,'Annual Model'!AI$3,'Financial Model'!22:22)</f>
        <v>0</v>
      </c>
      <c r="AJ8" s="33">
        <f>SUMIF('Financial Model'!$12:$12,'Annual Model'!AJ$3,'Financial Model'!22:22)</f>
        <v>0</v>
      </c>
      <c r="AK8" s="33">
        <f>SUMIF('Financial Model'!$12:$12,'Annual Model'!AK$3,'Financial Model'!22:22)</f>
        <v>0</v>
      </c>
      <c r="AL8" s="33">
        <f>SUMIF('Financial Model'!$12:$12,'Annual Model'!AL$3,'Financial Model'!22:22)</f>
        <v>0</v>
      </c>
      <c r="AM8" s="33">
        <f>SUMIF('Financial Model'!$12:$12,'Annual Model'!AM$3,'Financial Model'!22:22)</f>
        <v>0</v>
      </c>
    </row>
    <row r="9" spans="1:39" ht="15" thickBot="1" x14ac:dyDescent="0.4">
      <c r="A9" s="3"/>
      <c r="B9" s="4"/>
      <c r="C9" s="5"/>
      <c r="D9" s="20" t="s">
        <v>80</v>
      </c>
      <c r="E9" s="34"/>
      <c r="F9" s="34"/>
      <c r="G9" s="35">
        <f>SUMIF('Financial Model'!$12:$12,'Annual Model'!G$3,'Financial Model'!23:23)</f>
        <v>236666.66666666666</v>
      </c>
      <c r="H9" s="35">
        <f>SUMIF('Financial Model'!$12:$12,'Annual Model'!H$3,'Financial Model'!23:23)</f>
        <v>236666.66666666666</v>
      </c>
      <c r="I9" s="35">
        <f>SUMIF('Financial Model'!$12:$12,'Annual Model'!I$3,'Financial Model'!23:23)</f>
        <v>236666.66666666666</v>
      </c>
      <c r="J9" s="35">
        <f>SUMIF('Financial Model'!$12:$12,'Annual Model'!J$3,'Financial Model'!23:23)</f>
        <v>4120000.0000000019</v>
      </c>
      <c r="K9" s="35">
        <f>SUMIF('Financial Model'!$12:$12,'Annual Model'!K$3,'Financial Model'!23:23)</f>
        <v>3919999.9999999986</v>
      </c>
      <c r="L9" s="35">
        <f>SUMIF('Financial Model'!$12:$12,'Annual Model'!L$3,'Financial Model'!23:23)</f>
        <v>5600000</v>
      </c>
      <c r="M9" s="35">
        <f>SUMIF('Financial Model'!$12:$12,'Annual Model'!M$3,'Financial Model'!23:23)</f>
        <v>560000</v>
      </c>
      <c r="N9" s="35">
        <f>SUMIF('Financial Model'!$12:$12,'Annual Model'!N$3,'Financial Model'!23:23)</f>
        <v>0</v>
      </c>
      <c r="O9" s="35">
        <f>SUMIF('Financial Model'!$12:$12,'Annual Model'!O$3,'Financial Model'!23:23)</f>
        <v>0</v>
      </c>
      <c r="P9" s="35">
        <f>SUMIF('Financial Model'!$12:$12,'Annual Model'!P$3,'Financial Model'!23:23)</f>
        <v>0</v>
      </c>
      <c r="Q9" s="35">
        <f>SUMIF('Financial Model'!$12:$12,'Annual Model'!Q$3,'Financial Model'!23:23)</f>
        <v>0</v>
      </c>
      <c r="R9" s="35">
        <f>SUMIF('Financial Model'!$12:$12,'Annual Model'!R$3,'Financial Model'!23:23)</f>
        <v>0</v>
      </c>
      <c r="S9" s="35">
        <f>SUMIF('Financial Model'!$12:$12,'Annual Model'!S$3,'Financial Model'!23:23)</f>
        <v>0</v>
      </c>
      <c r="T9" s="35">
        <f>SUMIF('Financial Model'!$12:$12,'Annual Model'!T$3,'Financial Model'!23:23)</f>
        <v>0</v>
      </c>
      <c r="U9" s="35">
        <f>SUMIF('Financial Model'!$12:$12,'Annual Model'!U$3,'Financial Model'!23:23)</f>
        <v>0</v>
      </c>
      <c r="V9" s="35">
        <f>SUMIF('Financial Model'!$12:$12,'Annual Model'!V$3,'Financial Model'!23:23)</f>
        <v>0</v>
      </c>
      <c r="W9" s="35">
        <f>SUMIF('Financial Model'!$12:$12,'Annual Model'!W$3,'Financial Model'!23:23)</f>
        <v>0</v>
      </c>
      <c r="X9" s="35">
        <f>SUMIF('Financial Model'!$12:$12,'Annual Model'!X$3,'Financial Model'!23:23)</f>
        <v>0</v>
      </c>
      <c r="Y9" s="35">
        <f>SUMIF('Financial Model'!$12:$12,'Annual Model'!Y$3,'Financial Model'!23:23)</f>
        <v>0</v>
      </c>
      <c r="Z9" s="35">
        <f>SUMIF('Financial Model'!$12:$12,'Annual Model'!Z$3,'Financial Model'!23:23)</f>
        <v>0</v>
      </c>
      <c r="AA9" s="35">
        <f>SUMIF('Financial Model'!$12:$12,'Annual Model'!AA$3,'Financial Model'!23:23)</f>
        <v>0</v>
      </c>
      <c r="AB9" s="35">
        <f>SUMIF('Financial Model'!$12:$12,'Annual Model'!AB$3,'Financial Model'!23:23)</f>
        <v>0</v>
      </c>
      <c r="AC9" s="35">
        <f>SUMIF('Financial Model'!$12:$12,'Annual Model'!AC$3,'Financial Model'!23:23)</f>
        <v>0</v>
      </c>
      <c r="AD9" s="35">
        <f>SUMIF('Financial Model'!$12:$12,'Annual Model'!AD$3,'Financial Model'!23:23)</f>
        <v>0</v>
      </c>
      <c r="AE9" s="35">
        <f>SUMIF('Financial Model'!$12:$12,'Annual Model'!AE$3,'Financial Model'!23:23)</f>
        <v>0</v>
      </c>
      <c r="AF9" s="35">
        <f>SUMIF('Financial Model'!$12:$12,'Annual Model'!AF$3,'Financial Model'!23:23)</f>
        <v>0</v>
      </c>
      <c r="AG9" s="35">
        <f>SUMIF('Financial Model'!$12:$12,'Annual Model'!AG$3,'Financial Model'!23:23)</f>
        <v>0</v>
      </c>
      <c r="AH9" s="35">
        <f>SUMIF('Financial Model'!$12:$12,'Annual Model'!AH$3,'Financial Model'!23:23)</f>
        <v>0</v>
      </c>
      <c r="AI9" s="35">
        <f>SUMIF('Financial Model'!$12:$12,'Annual Model'!AI$3,'Financial Model'!23:23)</f>
        <v>0</v>
      </c>
      <c r="AJ9" s="35">
        <f>SUMIF('Financial Model'!$12:$12,'Annual Model'!AJ$3,'Financial Model'!23:23)</f>
        <v>0</v>
      </c>
      <c r="AK9" s="35">
        <f>SUMIF('Financial Model'!$12:$12,'Annual Model'!AK$3,'Financial Model'!23:23)</f>
        <v>0</v>
      </c>
      <c r="AL9" s="35">
        <f>SUMIF('Financial Model'!$12:$12,'Annual Model'!AL$3,'Financial Model'!23:23)</f>
        <v>0</v>
      </c>
      <c r="AM9" s="35">
        <f>SUMIF('Financial Model'!$12:$12,'Annual Model'!AM$3,'Financial Model'!23:23)</f>
        <v>0</v>
      </c>
    </row>
    <row r="10" spans="1:39" ht="15" thickTop="1" x14ac:dyDescent="0.35">
      <c r="A10" s="3"/>
      <c r="B10" s="4"/>
      <c r="C10" s="5"/>
      <c r="D10" s="5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x14ac:dyDescent="0.35">
      <c r="A11" s="3" t="s">
        <v>82</v>
      </c>
      <c r="B11" s="4"/>
      <c r="C11" s="5"/>
      <c r="D11" s="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x14ac:dyDescent="0.35">
      <c r="A12" s="3"/>
      <c r="B12" s="4" t="s">
        <v>96</v>
      </c>
      <c r="C12" s="5"/>
      <c r="D12" s="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x14ac:dyDescent="0.35">
      <c r="A13" s="3"/>
      <c r="B13" s="4"/>
      <c r="C13" s="5" t="s">
        <v>89</v>
      </c>
      <c r="D13" s="5"/>
      <c r="G13" s="33">
        <f>SUMIF('Financial Model'!$12:$12,'Annual Model'!G$3,'Financial Model'!38:38)</f>
        <v>0</v>
      </c>
      <c r="H13" s="33">
        <f>SUMIF('Financial Model'!$12:$12,'Annual Model'!H$3,'Financial Model'!38:38)</f>
        <v>0</v>
      </c>
      <c r="I13" s="33">
        <f>SUMIF('Financial Model'!$12:$12,'Annual Model'!I$3,'Financial Model'!38:38)</f>
        <v>0</v>
      </c>
      <c r="J13" s="33">
        <f>SUMIF('Financial Model'!$12:$12,'Annual Model'!J$3,'Financial Model'!38:38)</f>
        <v>0</v>
      </c>
      <c r="K13" s="33">
        <f>SUMIF('Financial Model'!$12:$12,'Annual Model'!K$3,'Financial Model'!38:38)</f>
        <v>0</v>
      </c>
      <c r="L13" s="33">
        <f>SUMIF('Financial Model'!$12:$12,'Annual Model'!L$3,'Financial Model'!38:38)</f>
        <v>0</v>
      </c>
      <c r="M13" s="33">
        <f>SUMIF('Financial Model'!$12:$12,'Annual Model'!M$3,'Financial Model'!38:38)</f>
        <v>12960</v>
      </c>
      <c r="N13" s="33">
        <f>SUMIF('Financial Model'!$12:$12,'Annual Model'!N$3,'Financial Model'!38:38)</f>
        <v>18360</v>
      </c>
      <c r="O13" s="33">
        <f>SUMIF('Financial Model'!$12:$12,'Annual Model'!O$3,'Financial Model'!38:38)</f>
        <v>19800</v>
      </c>
      <c r="P13" s="33">
        <f>SUMIF('Financial Model'!$12:$12,'Annual Model'!P$3,'Financial Model'!38:38)</f>
        <v>21240</v>
      </c>
      <c r="Q13" s="33">
        <f>SUMIF('Financial Model'!$12:$12,'Annual Model'!Q$3,'Financial Model'!38:38)</f>
        <v>21600</v>
      </c>
      <c r="R13" s="33">
        <f>SUMIF('Financial Model'!$12:$12,'Annual Model'!R$3,'Financial Model'!38:38)</f>
        <v>21600</v>
      </c>
      <c r="S13" s="33">
        <f>SUMIF('Financial Model'!$12:$12,'Annual Model'!S$3,'Financial Model'!38:38)</f>
        <v>21600</v>
      </c>
      <c r="T13" s="33">
        <f>SUMIF('Financial Model'!$12:$12,'Annual Model'!T$3,'Financial Model'!38:38)</f>
        <v>21600</v>
      </c>
      <c r="U13" s="33">
        <f>SUMIF('Financial Model'!$12:$12,'Annual Model'!U$3,'Financial Model'!38:38)</f>
        <v>21600</v>
      </c>
      <c r="V13" s="33">
        <f>SUMIF('Financial Model'!$12:$12,'Annual Model'!V$3,'Financial Model'!38:38)</f>
        <v>21600</v>
      </c>
      <c r="W13" s="33">
        <f>SUMIF('Financial Model'!$12:$12,'Annual Model'!W$3,'Financial Model'!38:38)</f>
        <v>21600</v>
      </c>
      <c r="X13" s="33">
        <f>SUMIF('Financial Model'!$12:$12,'Annual Model'!X$3,'Financial Model'!38:38)</f>
        <v>21600</v>
      </c>
      <c r="Y13" s="33">
        <f>SUMIF('Financial Model'!$12:$12,'Annual Model'!Y$3,'Financial Model'!38:38)</f>
        <v>21600</v>
      </c>
      <c r="Z13" s="33">
        <f>SUMIF('Financial Model'!$12:$12,'Annual Model'!Z$3,'Financial Model'!38:38)</f>
        <v>21600</v>
      </c>
      <c r="AA13" s="33">
        <f>SUMIF('Financial Model'!$12:$12,'Annual Model'!AA$3,'Financial Model'!38:38)</f>
        <v>21600</v>
      </c>
      <c r="AB13" s="33">
        <f>SUMIF('Financial Model'!$12:$12,'Annual Model'!AB$3,'Financial Model'!38:38)</f>
        <v>21600</v>
      </c>
      <c r="AC13" s="33">
        <f>SUMIF('Financial Model'!$12:$12,'Annual Model'!AC$3,'Financial Model'!38:38)</f>
        <v>21600</v>
      </c>
      <c r="AD13" s="33">
        <f>SUMIF('Financial Model'!$12:$12,'Annual Model'!AD$3,'Financial Model'!38:38)</f>
        <v>21600</v>
      </c>
      <c r="AE13" s="33">
        <f>SUMIF('Financial Model'!$12:$12,'Annual Model'!AE$3,'Financial Model'!38:38)</f>
        <v>21600</v>
      </c>
      <c r="AF13" s="33">
        <f>SUMIF('Financial Model'!$12:$12,'Annual Model'!AF$3,'Financial Model'!38:38)</f>
        <v>21600</v>
      </c>
      <c r="AG13" s="33">
        <f>SUMIF('Financial Model'!$12:$12,'Annual Model'!AG$3,'Financial Model'!38:38)</f>
        <v>21600</v>
      </c>
      <c r="AH13" s="33">
        <f>SUMIF('Financial Model'!$12:$12,'Annual Model'!AH$3,'Financial Model'!38:38)</f>
        <v>21600</v>
      </c>
      <c r="AI13" s="33">
        <f>SUMIF('Financial Model'!$12:$12,'Annual Model'!AI$3,'Financial Model'!38:38)</f>
        <v>21600</v>
      </c>
      <c r="AJ13" s="33">
        <f>SUMIF('Financial Model'!$12:$12,'Annual Model'!AJ$3,'Financial Model'!38:38)</f>
        <v>21600</v>
      </c>
      <c r="AK13" s="33">
        <f>SUMIF('Financial Model'!$12:$12,'Annual Model'!AK$3,'Financial Model'!38:38)</f>
        <v>21600</v>
      </c>
      <c r="AL13" s="33">
        <f>SUMIF('Financial Model'!$12:$12,'Annual Model'!AL$3,'Financial Model'!38:38)</f>
        <v>5400</v>
      </c>
      <c r="AM13" s="33">
        <f>SUMIF('Financial Model'!$12:$12,'Annual Model'!AM$3,'Financial Model'!38:38)</f>
        <v>0</v>
      </c>
    </row>
    <row r="14" spans="1:39" x14ac:dyDescent="0.35">
      <c r="A14" s="3"/>
      <c r="B14" s="4"/>
      <c r="C14" s="5"/>
      <c r="D14" s="5" t="s">
        <v>104</v>
      </c>
      <c r="G14" s="33">
        <f>SUMIF('Financial Model'!$12:$12,'Annual Model'!G$3,'Financial Model'!39:39)</f>
        <v>0</v>
      </c>
      <c r="H14" s="33">
        <f>SUMIF('Financial Model'!$12:$12,'Annual Model'!H$3,'Financial Model'!39:39)</f>
        <v>0</v>
      </c>
      <c r="I14" s="33">
        <f>SUMIF('Financial Model'!$12:$12,'Annual Model'!I$3,'Financial Model'!39:39)</f>
        <v>0</v>
      </c>
      <c r="J14" s="33">
        <f>SUMIF('Financial Model'!$12:$12,'Annual Model'!J$3,'Financial Model'!39:39)</f>
        <v>0</v>
      </c>
      <c r="K14" s="33">
        <f>SUMIF('Financial Model'!$12:$12,'Annual Model'!K$3,'Financial Model'!39:39)</f>
        <v>0</v>
      </c>
      <c r="L14" s="33">
        <f>SUMIF('Financial Model'!$12:$12,'Annual Model'!L$3,'Financial Model'!39:39)</f>
        <v>0</v>
      </c>
      <c r="M14" s="33">
        <f>SUMIF('Financial Model'!$12:$12,'Annual Model'!M$3,'Financial Model'!39:39)</f>
        <v>2447859.8094985057</v>
      </c>
      <c r="N14" s="33">
        <f>SUMIF('Financial Model'!$12:$12,'Annual Model'!N$3,'Financial Model'!39:39)</f>
        <v>3498387.804223191</v>
      </c>
      <c r="O14" s="33">
        <f>SUMIF('Financial Model'!$12:$12,'Annual Model'!O$3,'Financial Model'!39:39)</f>
        <v>3812864.9063510098</v>
      </c>
      <c r="P14" s="33">
        <f>SUMIF('Financial Model'!$12:$12,'Annual Model'!P$3,'Financial Model'!39:39)</f>
        <v>4135135.0874086292</v>
      </c>
      <c r="Q14" s="33">
        <f>SUMIF('Financial Model'!$12:$12,'Annual Model'!Q$3,'Financial Model'!39:39)</f>
        <v>4251184.2363858586</v>
      </c>
      <c r="R14" s="33">
        <f>SUMIF('Financial Model'!$12:$12,'Annual Model'!R$3,'Financial Model'!39:39)</f>
        <v>4297947.2629861012</v>
      </c>
      <c r="S14" s="33">
        <f>SUMIF('Financial Model'!$12:$12,'Annual Model'!S$3,'Financial Model'!39:39)</f>
        <v>4355978.9482953381</v>
      </c>
      <c r="T14" s="33">
        <f>SUMIF('Financial Model'!$12:$12,'Annual Model'!T$3,'Financial Model'!39:39)</f>
        <v>4421318.6325197676</v>
      </c>
      <c r="U14" s="33">
        <f>SUMIF('Financial Model'!$12:$12,'Annual Model'!U$3,'Financial Model'!39:39)</f>
        <v>4487638.4120075637</v>
      </c>
      <c r="V14" s="33">
        <f>SUMIF('Financial Model'!$12:$12,'Annual Model'!V$3,'Financial Model'!39:39)</f>
        <v>4554952.9881876763</v>
      </c>
      <c r="W14" s="33">
        <f>SUMIF('Financial Model'!$12:$12,'Annual Model'!W$3,'Financial Model'!39:39)</f>
        <v>4631830.5695482846</v>
      </c>
      <c r="X14" s="33">
        <f>SUMIF('Financial Model'!$12:$12,'Annual Model'!X$3,'Financial Model'!39:39)</f>
        <v>4715203.5198001526</v>
      </c>
      <c r="Y14" s="33">
        <f>SUMIF('Financial Model'!$12:$12,'Annual Model'!Y$3,'Financial Model'!39:39)</f>
        <v>4800077.1831565537</v>
      </c>
      <c r="Z14" s="33">
        <f>SUMIF('Financial Model'!$12:$12,'Annual Model'!Z$3,'Financial Model'!39:39)</f>
        <v>4886478.5724533712</v>
      </c>
      <c r="AA14" s="33">
        <f>SUMIF('Financial Model'!$12:$12,'Annual Model'!AA$3,'Financial Model'!39:39)</f>
        <v>4974435.1867575329</v>
      </c>
      <c r="AB14" s="33">
        <f>SUMIF('Financial Model'!$12:$12,'Annual Model'!AB$3,'Financial Model'!39:39)</f>
        <v>5063975.020119166</v>
      </c>
      <c r="AC14" s="33">
        <f>SUMIF('Financial Model'!$12:$12,'Annual Model'!AC$3,'Financial Model'!39:39)</f>
        <v>5155126.5704813115</v>
      </c>
      <c r="AD14" s="33">
        <f>SUMIF('Financial Model'!$12:$12,'Annual Model'!AD$3,'Financial Model'!39:39)</f>
        <v>5247918.8487499729</v>
      </c>
      <c r="AE14" s="33">
        <f>SUMIF('Financial Model'!$12:$12,'Annual Model'!AE$3,'Financial Model'!39:39)</f>
        <v>5342381.3880274724</v>
      </c>
      <c r="AF14" s="33">
        <f>SUMIF('Financial Model'!$12:$12,'Annual Model'!AF$3,'Financial Model'!39:39)</f>
        <v>5438544.2530119661</v>
      </c>
      <c r="AG14" s="33">
        <f>SUMIF('Financial Model'!$12:$12,'Annual Model'!AG$3,'Financial Model'!39:39)</f>
        <v>5536438.0495661814</v>
      </c>
      <c r="AH14" s="33">
        <f>SUMIF('Financial Model'!$12:$12,'Annual Model'!AH$3,'Financial Model'!39:39)</f>
        <v>5636093.9344583713</v>
      </c>
      <c r="AI14" s="33">
        <f>SUMIF('Financial Model'!$12:$12,'Annual Model'!AI$3,'Financial Model'!39:39)</f>
        <v>5737543.625278621</v>
      </c>
      <c r="AJ14" s="33">
        <f>SUMIF('Financial Model'!$12:$12,'Annual Model'!AJ$3,'Financial Model'!39:39)</f>
        <v>5840819.4105336359</v>
      </c>
      <c r="AK14" s="33">
        <f>SUMIF('Financial Model'!$12:$12,'Annual Model'!AK$3,'Financial Model'!39:39)</f>
        <v>5945954.1599232396</v>
      </c>
      <c r="AL14" s="33">
        <f>SUMIF('Financial Model'!$12:$12,'Annual Model'!AL$3,'Financial Model'!39:39)</f>
        <v>1503136.8693926889</v>
      </c>
      <c r="AM14" s="33">
        <f>SUMIF('Financial Model'!$12:$12,'Annual Model'!AM$3,'Financial Model'!39:39)</f>
        <v>0</v>
      </c>
    </row>
    <row r="15" spans="1:39" x14ac:dyDescent="0.35">
      <c r="A15" s="3"/>
      <c r="B15" s="4"/>
      <c r="C15" s="5"/>
      <c r="D15" s="5" t="s">
        <v>106</v>
      </c>
      <c r="G15" s="33">
        <f>SUMIF('Financial Model'!$12:$12,'Annual Model'!G$3,'Financial Model'!42:42)</f>
        <v>0</v>
      </c>
      <c r="H15" s="33">
        <f>SUMIF('Financial Model'!$12:$12,'Annual Model'!H$3,'Financial Model'!42:42)</f>
        <v>0</v>
      </c>
      <c r="I15" s="33">
        <f>SUMIF('Financial Model'!$12:$12,'Annual Model'!I$3,'Financial Model'!42:42)</f>
        <v>0</v>
      </c>
      <c r="J15" s="33">
        <f>SUMIF('Financial Model'!$12:$12,'Annual Model'!J$3,'Financial Model'!42:42)</f>
        <v>0</v>
      </c>
      <c r="K15" s="33">
        <f>SUMIF('Financial Model'!$12:$12,'Annual Model'!K$3,'Financial Model'!42:42)</f>
        <v>0</v>
      </c>
      <c r="L15" s="33">
        <f>SUMIF('Financial Model'!$12:$12,'Annual Model'!L$3,'Financial Model'!42:42)</f>
        <v>0</v>
      </c>
      <c r="M15" s="33">
        <f>SUMIF('Financial Model'!$12:$12,'Annual Model'!M$3,'Financial Model'!42:42)</f>
        <v>758836.54094453668</v>
      </c>
      <c r="N15" s="33">
        <f>SUMIF('Financial Model'!$12:$12,'Annual Model'!N$3,'Financial Model'!42:42)</f>
        <v>1084500.2193091891</v>
      </c>
      <c r="O15" s="33">
        <f>SUMIF('Financial Model'!$12:$12,'Annual Model'!O$3,'Financial Model'!42:42)</f>
        <v>1181988.1209688131</v>
      </c>
      <c r="P15" s="33">
        <f>SUMIF('Financial Model'!$12:$12,'Annual Model'!P$3,'Financial Model'!42:42)</f>
        <v>1281891.8770966749</v>
      </c>
      <c r="Q15" s="33">
        <f>SUMIF('Financial Model'!$12:$12,'Annual Model'!Q$3,'Financial Model'!42:42)</f>
        <v>1317867.113279616</v>
      </c>
      <c r="R15" s="33">
        <f>SUMIF('Financial Model'!$12:$12,'Annual Model'!R$3,'Financial Model'!42:42)</f>
        <v>1332363.6515256914</v>
      </c>
      <c r="S15" s="33">
        <f>SUMIF('Financial Model'!$12:$12,'Annual Model'!S$3,'Financial Model'!42:42)</f>
        <v>1350353.4739715545</v>
      </c>
      <c r="T15" s="33">
        <f>SUMIF('Financial Model'!$12:$12,'Annual Model'!T$3,'Financial Model'!42:42)</f>
        <v>1370608.776081128</v>
      </c>
      <c r="U15" s="33">
        <f>SUMIF('Financial Model'!$12:$12,'Annual Model'!U$3,'Financial Model'!42:42)</f>
        <v>1391167.9077223449</v>
      </c>
      <c r="V15" s="33">
        <f>SUMIF('Financial Model'!$12:$12,'Annual Model'!V$3,'Financial Model'!42:42)</f>
        <v>1412035.42633818</v>
      </c>
      <c r="W15" s="33">
        <f>SUMIF('Financial Model'!$12:$12,'Annual Model'!W$3,'Financial Model'!42:42)</f>
        <v>1435867.4765599682</v>
      </c>
      <c r="X15" s="33">
        <f>SUMIF('Financial Model'!$12:$12,'Annual Model'!X$3,'Financial Model'!42:42)</f>
        <v>1461713.0911380472</v>
      </c>
      <c r="Y15" s="33">
        <f>SUMIF('Financial Model'!$12:$12,'Annual Model'!Y$3,'Financial Model'!42:42)</f>
        <v>1488023.9267785319</v>
      </c>
      <c r="Z15" s="33">
        <f>SUMIF('Financial Model'!$12:$12,'Annual Model'!Z$3,'Financial Model'!42:42)</f>
        <v>1514808.3574605449</v>
      </c>
      <c r="AA15" s="33">
        <f>SUMIF('Financial Model'!$12:$12,'Annual Model'!AA$3,'Financial Model'!42:42)</f>
        <v>1542074.9078948351</v>
      </c>
      <c r="AB15" s="33">
        <f>SUMIF('Financial Model'!$12:$12,'Annual Model'!AB$3,'Financial Model'!42:42)</f>
        <v>1569832.2562369418</v>
      </c>
      <c r="AC15" s="33">
        <f>SUMIF('Financial Model'!$12:$12,'Annual Model'!AC$3,'Financial Model'!42:42)</f>
        <v>1598089.2368492063</v>
      </c>
      <c r="AD15" s="33">
        <f>SUMIF('Financial Model'!$12:$12,'Annual Model'!AD$3,'Financial Model'!42:42)</f>
        <v>1626854.8431124918</v>
      </c>
      <c r="AE15" s="33">
        <f>SUMIF('Financial Model'!$12:$12,'Annual Model'!AE$3,'Financial Model'!42:42)</f>
        <v>1656138.2302885167</v>
      </c>
      <c r="AF15" s="33">
        <f>SUMIF('Financial Model'!$12:$12,'Annual Model'!AF$3,'Financial Model'!42:42)</f>
        <v>1685948.7184337096</v>
      </c>
      <c r="AG15" s="33">
        <f>SUMIF('Financial Model'!$12:$12,'Annual Model'!AG$3,'Financial Model'!42:42)</f>
        <v>1716295.7953655161</v>
      </c>
      <c r="AH15" s="33">
        <f>SUMIF('Financial Model'!$12:$12,'Annual Model'!AH$3,'Financial Model'!42:42)</f>
        <v>1747189.1196820952</v>
      </c>
      <c r="AI15" s="33">
        <f>SUMIF('Financial Model'!$12:$12,'Annual Model'!AI$3,'Financial Model'!42:42)</f>
        <v>1778638.5238363727</v>
      </c>
      <c r="AJ15" s="33">
        <f>SUMIF('Financial Model'!$12:$12,'Annual Model'!AJ$3,'Financial Model'!42:42)</f>
        <v>1810654.0172654272</v>
      </c>
      <c r="AK15" s="33">
        <f>SUMIF('Financial Model'!$12:$12,'Annual Model'!AK$3,'Financial Model'!42:42)</f>
        <v>1843245.7895762043</v>
      </c>
      <c r="AL15" s="33">
        <f>SUMIF('Financial Model'!$12:$12,'Annual Model'!AL$3,'Financial Model'!42:42)</f>
        <v>465972.42951173353</v>
      </c>
      <c r="AM15" s="33">
        <f>SUMIF('Financial Model'!$12:$12,'Annual Model'!AM$3,'Financial Model'!42:42)</f>
        <v>0</v>
      </c>
    </row>
    <row r="16" spans="1:39" ht="15" thickBot="1" x14ac:dyDescent="0.4">
      <c r="A16" s="3"/>
      <c r="B16" s="4"/>
      <c r="C16" s="5"/>
      <c r="D16" s="20" t="s">
        <v>95</v>
      </c>
      <c r="E16" s="34"/>
      <c r="F16" s="34"/>
      <c r="G16" s="35">
        <f>SUMIF('Financial Model'!$12:$12,'Annual Model'!G$3,'Financial Model'!44:44)</f>
        <v>0</v>
      </c>
      <c r="H16" s="35">
        <f>SUMIF('Financial Model'!$12:$12,'Annual Model'!H$3,'Financial Model'!44:44)</f>
        <v>0</v>
      </c>
      <c r="I16" s="35">
        <f>SUMIF('Financial Model'!$12:$12,'Annual Model'!I$3,'Financial Model'!44:44)</f>
        <v>0</v>
      </c>
      <c r="J16" s="35">
        <f>SUMIF('Financial Model'!$12:$12,'Annual Model'!J$3,'Financial Model'!44:44)</f>
        <v>0</v>
      </c>
      <c r="K16" s="35">
        <f>SUMIF('Financial Model'!$12:$12,'Annual Model'!K$3,'Financial Model'!44:44)</f>
        <v>0</v>
      </c>
      <c r="L16" s="35">
        <f>SUMIF('Financial Model'!$12:$12,'Annual Model'!L$3,'Financial Model'!44:44)</f>
        <v>0</v>
      </c>
      <c r="M16" s="35">
        <f>SUMIF('Financial Model'!$12:$12,'Annual Model'!M$3,'Financial Model'!44:44)</f>
        <v>3206696.3504430423</v>
      </c>
      <c r="N16" s="35">
        <f>SUMIF('Financial Model'!$12:$12,'Annual Model'!N$3,'Financial Model'!44:44)</f>
        <v>4582888.0235323794</v>
      </c>
      <c r="O16" s="35">
        <f>SUMIF('Financial Model'!$12:$12,'Annual Model'!O$3,'Financial Model'!44:44)</f>
        <v>4994853.0273198234</v>
      </c>
      <c r="P16" s="35">
        <f>SUMIF('Financial Model'!$12:$12,'Annual Model'!P$3,'Financial Model'!44:44)</f>
        <v>5417026.9645053037</v>
      </c>
      <c r="Q16" s="35">
        <f>SUMIF('Financial Model'!$12:$12,'Annual Model'!Q$3,'Financial Model'!44:44)</f>
        <v>5569051.3496654741</v>
      </c>
      <c r="R16" s="35">
        <f>SUMIF('Financial Model'!$12:$12,'Annual Model'!R$3,'Financial Model'!44:44)</f>
        <v>5630310.9145117924</v>
      </c>
      <c r="S16" s="35">
        <f>SUMIF('Financial Model'!$12:$12,'Annual Model'!S$3,'Financial Model'!44:44)</f>
        <v>5706332.4222668922</v>
      </c>
      <c r="T16" s="35">
        <f>SUMIF('Financial Model'!$12:$12,'Annual Model'!T$3,'Financial Model'!44:44)</f>
        <v>5791927.4086008957</v>
      </c>
      <c r="U16" s="35">
        <f>SUMIF('Financial Model'!$12:$12,'Annual Model'!U$3,'Financial Model'!44:44)</f>
        <v>5878806.3197299084</v>
      </c>
      <c r="V16" s="35">
        <f>SUMIF('Financial Model'!$12:$12,'Annual Model'!V$3,'Financial Model'!44:44)</f>
        <v>5966988.4145258572</v>
      </c>
      <c r="W16" s="35">
        <f>SUMIF('Financial Model'!$12:$12,'Annual Model'!W$3,'Financial Model'!44:44)</f>
        <v>6067698.0461082533</v>
      </c>
      <c r="X16" s="35">
        <f>SUMIF('Financial Model'!$12:$12,'Annual Model'!X$3,'Financial Model'!44:44)</f>
        <v>6176916.6109381989</v>
      </c>
      <c r="Y16" s="35">
        <f>SUMIF('Financial Model'!$12:$12,'Annual Model'!Y$3,'Financial Model'!44:44)</f>
        <v>6288101.1099350862</v>
      </c>
      <c r="Z16" s="35">
        <f>SUMIF('Financial Model'!$12:$12,'Annual Model'!Z$3,'Financial Model'!44:44)</f>
        <v>6401286.9299139166</v>
      </c>
      <c r="AA16" s="35">
        <f>SUMIF('Financial Model'!$12:$12,'Annual Model'!AA$3,'Financial Model'!44:44)</f>
        <v>6516510.0946523668</v>
      </c>
      <c r="AB16" s="35">
        <f>SUMIF('Financial Model'!$12:$12,'Annual Model'!AB$3,'Financial Model'!44:44)</f>
        <v>6633807.2763561076</v>
      </c>
      <c r="AC16" s="35">
        <f>SUMIF('Financial Model'!$12:$12,'Annual Model'!AC$3,'Financial Model'!44:44)</f>
        <v>6753215.8073305171</v>
      </c>
      <c r="AD16" s="35">
        <f>SUMIF('Financial Model'!$12:$12,'Annual Model'!AD$3,'Financial Model'!44:44)</f>
        <v>6874773.691862464</v>
      </c>
      <c r="AE16" s="35">
        <f>SUMIF('Financial Model'!$12:$12,'Annual Model'!AE$3,'Financial Model'!44:44)</f>
        <v>6998519.6183159901</v>
      </c>
      <c r="AF16" s="35">
        <f>SUMIF('Financial Model'!$12:$12,'Annual Model'!AF$3,'Financial Model'!44:44)</f>
        <v>7124492.9714456759</v>
      </c>
      <c r="AG16" s="35">
        <f>SUMIF('Financial Model'!$12:$12,'Annual Model'!AG$3,'Financial Model'!44:44)</f>
        <v>7252733.8449316975</v>
      </c>
      <c r="AH16" s="35">
        <f>SUMIF('Financial Model'!$12:$12,'Annual Model'!AH$3,'Financial Model'!44:44)</f>
        <v>7383283.0541404663</v>
      </c>
      <c r="AI16" s="35">
        <f>SUMIF('Financial Model'!$12:$12,'Annual Model'!AI$3,'Financial Model'!44:44)</f>
        <v>7516182.1491149934</v>
      </c>
      <c r="AJ16" s="35">
        <f>SUMIF('Financial Model'!$12:$12,'Annual Model'!AJ$3,'Financial Model'!44:44)</f>
        <v>7651473.4277990628</v>
      </c>
      <c r="AK16" s="35">
        <f>SUMIF('Financial Model'!$12:$12,'Annual Model'!AK$3,'Financial Model'!44:44)</f>
        <v>7789199.949499445</v>
      </c>
      <c r="AL16" s="35">
        <f>SUMIF('Financial Model'!$12:$12,'Annual Model'!AL$3,'Financial Model'!44:44)</f>
        <v>1969109.2989044224</v>
      </c>
      <c r="AM16" s="35">
        <f>SUMIF('Financial Model'!$12:$12,'Annual Model'!AM$3,'Financial Model'!44:44)</f>
        <v>0</v>
      </c>
    </row>
    <row r="17" spans="1:39" ht="15" thickTop="1" x14ac:dyDescent="0.35">
      <c r="A17" s="3"/>
      <c r="B17" s="4"/>
      <c r="C17" s="5"/>
      <c r="D17" s="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x14ac:dyDescent="0.35">
      <c r="A18" s="3"/>
      <c r="B18" s="4" t="s">
        <v>97</v>
      </c>
      <c r="C18" s="5"/>
      <c r="D18" s="5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x14ac:dyDescent="0.35">
      <c r="A19" s="3"/>
      <c r="B19" s="4"/>
      <c r="C19" s="5"/>
      <c r="D19" s="5" t="s">
        <v>111</v>
      </c>
      <c r="G19" s="33">
        <f>SUMIF('Financial Model'!$12:$12,'Annual Model'!G$3,'Financial Model'!52:52)</f>
        <v>0</v>
      </c>
      <c r="H19" s="33">
        <f>SUMIF('Financial Model'!$12:$12,'Annual Model'!H$3,'Financial Model'!52:52)</f>
        <v>0</v>
      </c>
      <c r="I19" s="33">
        <f>SUMIF('Financial Model'!$12:$12,'Annual Model'!I$3,'Financial Model'!52:52)</f>
        <v>0</v>
      </c>
      <c r="J19" s="33">
        <f>SUMIF('Financial Model'!$12:$12,'Annual Model'!J$3,'Financial Model'!52:52)</f>
        <v>0</v>
      </c>
      <c r="K19" s="33">
        <f>SUMIF('Financial Model'!$12:$12,'Annual Model'!K$3,'Financial Model'!52:52)</f>
        <v>0</v>
      </c>
      <c r="L19" s="33">
        <f>SUMIF('Financial Model'!$12:$12,'Annual Model'!L$3,'Financial Model'!52:52)</f>
        <v>0</v>
      </c>
      <c r="M19" s="33">
        <f>SUMIF('Financial Model'!$12:$12,'Annual Model'!M$3,'Financial Model'!52:52)</f>
        <v>1180487.9482535231</v>
      </c>
      <c r="N19" s="33">
        <f>SUMIF('Financial Model'!$12:$12,'Annual Model'!N$3,'Financial Model'!52:52)</f>
        <v>1587750.580435185</v>
      </c>
      <c r="O19" s="33">
        <f>SUMIF('Financial Model'!$12:$12,'Annual Model'!O$3,'Financial Model'!52:52)</f>
        <v>1604621.5420178883</v>
      </c>
      <c r="P19" s="33">
        <f>SUMIF('Financial Model'!$12:$12,'Annual Model'!P$3,'Financial Model'!52:52)</f>
        <v>1622272.3789800846</v>
      </c>
      <c r="Q19" s="33">
        <f>SUMIF('Financial Model'!$12:$12,'Annual Model'!Q$3,'Financial Model'!52:52)</f>
        <v>1640117.3751488649</v>
      </c>
      <c r="R19" s="33">
        <f>SUMIF('Financial Model'!$12:$12,'Annual Model'!R$3,'Financial Model'!52:52)</f>
        <v>1658158.6662755019</v>
      </c>
      <c r="S19" s="33">
        <f>SUMIF('Financial Model'!$12:$12,'Annual Model'!S$3,'Financial Model'!52:52)</f>
        <v>1680547.4337559175</v>
      </c>
      <c r="T19" s="33">
        <f>SUMIF('Financial Model'!$12:$12,'Annual Model'!T$3,'Financial Model'!52:52)</f>
        <v>1705755.6452622563</v>
      </c>
      <c r="U19" s="33">
        <f>SUMIF('Financial Model'!$12:$12,'Annual Model'!U$3,'Financial Model'!52:52)</f>
        <v>1731341.9799411898</v>
      </c>
      <c r="V19" s="33">
        <f>SUMIF('Financial Model'!$12:$12,'Annual Model'!V$3,'Financial Model'!52:52)</f>
        <v>1757312.1096403073</v>
      </c>
      <c r="W19" s="33">
        <f>SUMIF('Financial Model'!$12:$12,'Annual Model'!W$3,'Financial Model'!52:52)</f>
        <v>1789170.2449359461</v>
      </c>
      <c r="X19" s="33">
        <f>SUMIF('Financial Model'!$12:$12,'Annual Model'!X$3,'Financial Model'!52:52)</f>
        <v>1824953.6498346655</v>
      </c>
      <c r="Y19" s="33">
        <f>SUMIF('Financial Model'!$12:$12,'Annual Model'!Y$3,'Financial Model'!52:52)</f>
        <v>1861452.7228313596</v>
      </c>
      <c r="Z19" s="33">
        <f>SUMIF('Financial Model'!$12:$12,'Annual Model'!Z$3,'Financial Model'!52:52)</f>
        <v>1898681.7772879871</v>
      </c>
      <c r="AA19" s="33">
        <f>SUMIF('Financial Model'!$12:$12,'Annual Model'!AA$3,'Financial Model'!52:52)</f>
        <v>1939034.0601474203</v>
      </c>
      <c r="AB19" s="33">
        <f>SUMIF('Financial Model'!$12:$12,'Annual Model'!AB$3,'Financial Model'!52:52)</f>
        <v>1981692.8094706633</v>
      </c>
      <c r="AC19" s="33">
        <f>SUMIF('Financial Model'!$12:$12,'Annual Model'!AC$3,'Financial Model'!52:52)</f>
        <v>2025290.0512790175</v>
      </c>
      <c r="AD19" s="33">
        <f>SUMIF('Financial Model'!$12:$12,'Annual Model'!AD$3,'Financial Model'!52:52)</f>
        <v>2069846.4324071552</v>
      </c>
      <c r="AE19" s="33">
        <f>SUMIF('Financial Model'!$12:$12,'Annual Model'!AE$3,'Financial Model'!52:52)</f>
        <v>2115383.0539201116</v>
      </c>
      <c r="AF19" s="33">
        <f>SUMIF('Financial Model'!$12:$12,'Annual Model'!AF$3,'Financial Model'!52:52)</f>
        <v>2161921.4811063544</v>
      </c>
      <c r="AG19" s="33">
        <f>SUMIF('Financial Model'!$12:$12,'Annual Model'!AG$3,'Financial Model'!52:52)</f>
        <v>2209483.7536906931</v>
      </c>
      <c r="AH19" s="33">
        <f>SUMIF('Financial Model'!$12:$12,'Annual Model'!AH$3,'Financial Model'!52:52)</f>
        <v>2258092.3962718877</v>
      </c>
      <c r="AI19" s="33">
        <f>SUMIF('Financial Model'!$12:$12,'Annual Model'!AI$3,'Financial Model'!52:52)</f>
        <v>2307770.4289898681</v>
      </c>
      <c r="AJ19" s="33">
        <f>SUMIF('Financial Model'!$12:$12,'Annual Model'!AJ$3,'Financial Model'!52:52)</f>
        <v>2358541.3784276447</v>
      </c>
      <c r="AK19" s="33">
        <f>SUMIF('Financial Model'!$12:$12,'Annual Model'!AK$3,'Financial Model'!52:52)</f>
        <v>2410429.2887530527</v>
      </c>
      <c r="AL19" s="33">
        <f>SUMIF('Financial Model'!$12:$12,'Annual Model'!AL$3,'Financial Model'!52:52)</f>
        <v>610848.03408628667</v>
      </c>
      <c r="AM19" s="33">
        <f>SUMIF('Financial Model'!$12:$12,'Annual Model'!AM$3,'Financial Model'!52:52)</f>
        <v>0</v>
      </c>
    </row>
    <row r="20" spans="1:39" x14ac:dyDescent="0.35">
      <c r="A20" s="3"/>
      <c r="B20" s="4"/>
      <c r="C20" s="5"/>
      <c r="D20" s="5" t="s">
        <v>128</v>
      </c>
      <c r="G20" s="33">
        <f>SUMIF('Financial Model'!$12:$12,'Annual Model'!G$3,'Financial Model'!55:55)</f>
        <v>0</v>
      </c>
      <c r="H20" s="33">
        <f>SUMIF('Financial Model'!$12:$12,'Annual Model'!H$3,'Financial Model'!55:55)</f>
        <v>0</v>
      </c>
      <c r="I20" s="33">
        <f>SUMIF('Financial Model'!$12:$12,'Annual Model'!I$3,'Financial Model'!55:55)</f>
        <v>0</v>
      </c>
      <c r="J20" s="33">
        <f>SUMIF('Financial Model'!$12:$12,'Annual Model'!J$3,'Financial Model'!55:55)</f>
        <v>0</v>
      </c>
      <c r="K20" s="33">
        <f>SUMIF('Financial Model'!$12:$12,'Annual Model'!K$3,'Financial Model'!55:55)</f>
        <v>0</v>
      </c>
      <c r="L20" s="33">
        <f>SUMIF('Financial Model'!$12:$12,'Annual Model'!L$3,'Financial Model'!55:55)</f>
        <v>0</v>
      </c>
      <c r="M20" s="33">
        <f>SUMIF('Financial Model'!$12:$12,'Annual Model'!M$3,'Financial Model'!55:55)</f>
        <v>354146.3844760569</v>
      </c>
      <c r="N20" s="33">
        <f>SUMIF('Financial Model'!$12:$12,'Annual Model'!N$3,'Financial Model'!55:55)</f>
        <v>476325.17413055548</v>
      </c>
      <c r="O20" s="33">
        <f>SUMIF('Financial Model'!$12:$12,'Annual Model'!O$3,'Financial Model'!55:55)</f>
        <v>481386.46260536648</v>
      </c>
      <c r="P20" s="33">
        <f>SUMIF('Financial Model'!$12:$12,'Annual Model'!P$3,'Financial Model'!55:55)</f>
        <v>486681.71369402541</v>
      </c>
      <c r="Q20" s="33">
        <f>SUMIF('Financial Model'!$12:$12,'Annual Model'!Q$3,'Financial Model'!55:55)</f>
        <v>492035.2125446595</v>
      </c>
      <c r="R20" s="33">
        <f>SUMIF('Financial Model'!$12:$12,'Annual Model'!R$3,'Financial Model'!55:55)</f>
        <v>497447.5998826506</v>
      </c>
      <c r="S20" s="33">
        <f>SUMIF('Financial Model'!$12:$12,'Annual Model'!S$3,'Financial Model'!55:55)</f>
        <v>504164.23012677522</v>
      </c>
      <c r="T20" s="33">
        <f>SUMIF('Financial Model'!$12:$12,'Annual Model'!T$3,'Financial Model'!55:55)</f>
        <v>511726.69357867679</v>
      </c>
      <c r="U20" s="33">
        <f>SUMIF('Financial Model'!$12:$12,'Annual Model'!U$3,'Financial Model'!55:55)</f>
        <v>519402.59398235689</v>
      </c>
      <c r="V20" s="33">
        <f>SUMIF('Financial Model'!$12:$12,'Annual Model'!V$3,'Financial Model'!55:55)</f>
        <v>527193.63289209222</v>
      </c>
      <c r="W20" s="33">
        <f>SUMIF('Financial Model'!$12:$12,'Annual Model'!W$3,'Financial Model'!55:55)</f>
        <v>536751.07348078373</v>
      </c>
      <c r="X20" s="33">
        <f>SUMIF('Financial Model'!$12:$12,'Annual Model'!X$3,'Financial Model'!55:55)</f>
        <v>547486.09495039959</v>
      </c>
      <c r="Y20" s="33">
        <f>SUMIF('Financial Model'!$12:$12,'Annual Model'!Y$3,'Financial Model'!55:55)</f>
        <v>558435.81684940786</v>
      </c>
      <c r="Z20" s="33">
        <f>SUMIF('Financial Model'!$12:$12,'Annual Model'!Z$3,'Financial Model'!55:55)</f>
        <v>569604.53318639612</v>
      </c>
      <c r="AA20" s="33">
        <f>SUMIF('Financial Model'!$12:$12,'Annual Model'!AA$3,'Financial Model'!55:55)</f>
        <v>581710.21804422606</v>
      </c>
      <c r="AB20" s="33">
        <f>SUMIF('Financial Model'!$12:$12,'Annual Model'!AB$3,'Financial Model'!55:55)</f>
        <v>594507.8428411989</v>
      </c>
      <c r="AC20" s="33">
        <f>SUMIF('Financial Model'!$12:$12,'Annual Model'!AC$3,'Financial Model'!55:55)</f>
        <v>607587.01538370526</v>
      </c>
      <c r="AD20" s="33">
        <f>SUMIF('Financial Model'!$12:$12,'Annual Model'!AD$3,'Financial Model'!55:55)</f>
        <v>620953.92972214648</v>
      </c>
      <c r="AE20" s="33">
        <f>SUMIF('Financial Model'!$12:$12,'Annual Model'!AE$3,'Financial Model'!55:55)</f>
        <v>634614.91617603367</v>
      </c>
      <c r="AF20" s="33">
        <f>SUMIF('Financial Model'!$12:$12,'Annual Model'!AF$3,'Financial Model'!55:55)</f>
        <v>648576.44433190627</v>
      </c>
      <c r="AG20" s="33">
        <f>SUMIF('Financial Model'!$12:$12,'Annual Model'!AG$3,'Financial Model'!55:55)</f>
        <v>662845.12610720785</v>
      </c>
      <c r="AH20" s="33">
        <f>SUMIF('Financial Model'!$12:$12,'Annual Model'!AH$3,'Financial Model'!55:55)</f>
        <v>677427.71888156631</v>
      </c>
      <c r="AI20" s="33">
        <f>SUMIF('Financial Model'!$12:$12,'Annual Model'!AI$3,'Financial Model'!55:55)</f>
        <v>692331.12869696051</v>
      </c>
      <c r="AJ20" s="33">
        <f>SUMIF('Financial Model'!$12:$12,'Annual Model'!AJ$3,'Financial Model'!55:55)</f>
        <v>707562.4135282936</v>
      </c>
      <c r="AK20" s="33">
        <f>SUMIF('Financial Model'!$12:$12,'Annual Model'!AK$3,'Financial Model'!55:55)</f>
        <v>723128.78662591579</v>
      </c>
      <c r="AL20" s="33">
        <f>SUMIF('Financial Model'!$12:$12,'Annual Model'!AL$3,'Financial Model'!55:55)</f>
        <v>183254.41022588601</v>
      </c>
      <c r="AM20" s="33">
        <f>SUMIF('Financial Model'!$12:$12,'Annual Model'!AM$3,'Financial Model'!55:55)</f>
        <v>0</v>
      </c>
    </row>
    <row r="21" spans="1:39" x14ac:dyDescent="0.35">
      <c r="A21" s="3"/>
      <c r="B21" s="4"/>
      <c r="C21" s="5"/>
      <c r="D21" s="5" t="s">
        <v>112</v>
      </c>
      <c r="G21" s="33">
        <f>SUMIF('Financial Model'!$12:$12,'Annual Model'!G$3,'Financial Model'!56:56)</f>
        <v>0</v>
      </c>
      <c r="H21" s="33">
        <f>SUMIF('Financial Model'!$12:$12,'Annual Model'!H$3,'Financial Model'!56:56)</f>
        <v>0</v>
      </c>
      <c r="I21" s="33">
        <f>SUMIF('Financial Model'!$12:$12,'Annual Model'!I$3,'Financial Model'!56:56)</f>
        <v>0</v>
      </c>
      <c r="J21" s="33">
        <f>SUMIF('Financial Model'!$12:$12,'Annual Model'!J$3,'Financial Model'!56:56)</f>
        <v>0</v>
      </c>
      <c r="K21" s="33">
        <f>SUMIF('Financial Model'!$12:$12,'Annual Model'!K$3,'Financial Model'!56:56)</f>
        <v>0</v>
      </c>
      <c r="L21" s="33">
        <f>SUMIF('Financial Model'!$12:$12,'Annual Model'!L$3,'Financial Model'!56:56)</f>
        <v>0</v>
      </c>
      <c r="M21" s="33">
        <f>SUMIF('Financial Model'!$12:$12,'Annual Model'!M$3,'Financial Model'!56:56)</f>
        <v>708292.76895211381</v>
      </c>
      <c r="N21" s="33">
        <f>SUMIF('Financial Model'!$12:$12,'Annual Model'!N$3,'Financial Model'!56:56)</f>
        <v>952650.34826111095</v>
      </c>
      <c r="O21" s="33">
        <f>SUMIF('Financial Model'!$12:$12,'Annual Model'!O$3,'Financial Model'!56:56)</f>
        <v>962772.92521073297</v>
      </c>
      <c r="P21" s="33">
        <f>SUMIF('Financial Model'!$12:$12,'Annual Model'!P$3,'Financial Model'!56:56)</f>
        <v>973363.42738805083</v>
      </c>
      <c r="Q21" s="33">
        <f>SUMIF('Financial Model'!$12:$12,'Annual Model'!Q$3,'Financial Model'!56:56)</f>
        <v>984070.425089319</v>
      </c>
      <c r="R21" s="33">
        <f>SUMIF('Financial Model'!$12:$12,'Annual Model'!R$3,'Financial Model'!56:56)</f>
        <v>994895.19976530119</v>
      </c>
      <c r="S21" s="33">
        <f>SUMIF('Financial Model'!$12:$12,'Annual Model'!S$3,'Financial Model'!56:56)</f>
        <v>1008328.4602535504</v>
      </c>
      <c r="T21" s="33">
        <f>SUMIF('Financial Model'!$12:$12,'Annual Model'!T$3,'Financial Model'!56:56)</f>
        <v>1023453.3871573536</v>
      </c>
      <c r="U21" s="33">
        <f>SUMIF('Financial Model'!$12:$12,'Annual Model'!U$3,'Financial Model'!56:56)</f>
        <v>1038805.1879647138</v>
      </c>
      <c r="V21" s="33">
        <f>SUMIF('Financial Model'!$12:$12,'Annual Model'!V$3,'Financial Model'!56:56)</f>
        <v>1054387.2657841844</v>
      </c>
      <c r="W21" s="33">
        <f>SUMIF('Financial Model'!$12:$12,'Annual Model'!W$3,'Financial Model'!56:56)</f>
        <v>1073502.1469615675</v>
      </c>
      <c r="X21" s="33">
        <f>SUMIF('Financial Model'!$12:$12,'Annual Model'!X$3,'Financial Model'!56:56)</f>
        <v>1094972.1899007992</v>
      </c>
      <c r="Y21" s="33">
        <f>SUMIF('Financial Model'!$12:$12,'Annual Model'!Y$3,'Financial Model'!56:56)</f>
        <v>1116871.6336988157</v>
      </c>
      <c r="Z21" s="33">
        <f>SUMIF('Financial Model'!$12:$12,'Annual Model'!Z$3,'Financial Model'!56:56)</f>
        <v>1139209.0663727922</v>
      </c>
      <c r="AA21" s="33">
        <f>SUMIF('Financial Model'!$12:$12,'Annual Model'!AA$3,'Financial Model'!56:56)</f>
        <v>1163420.4360884521</v>
      </c>
      <c r="AB21" s="33">
        <f>SUMIF('Financial Model'!$12:$12,'Annual Model'!AB$3,'Financial Model'!56:56)</f>
        <v>1189015.6856823978</v>
      </c>
      <c r="AC21" s="33">
        <f>SUMIF('Financial Model'!$12:$12,'Annual Model'!AC$3,'Financial Model'!56:56)</f>
        <v>1215174.0307674105</v>
      </c>
      <c r="AD21" s="33">
        <f>SUMIF('Financial Model'!$12:$12,'Annual Model'!AD$3,'Financial Model'!56:56)</f>
        <v>1241907.859444293</v>
      </c>
      <c r="AE21" s="33">
        <f>SUMIF('Financial Model'!$12:$12,'Annual Model'!AE$3,'Financial Model'!56:56)</f>
        <v>1269229.8323520673</v>
      </c>
      <c r="AF21" s="33">
        <f>SUMIF('Financial Model'!$12:$12,'Annual Model'!AF$3,'Financial Model'!56:56)</f>
        <v>1297152.8886638125</v>
      </c>
      <c r="AG21" s="33">
        <f>SUMIF('Financial Model'!$12:$12,'Annual Model'!AG$3,'Financial Model'!56:56)</f>
        <v>1325690.2522144157</v>
      </c>
      <c r="AH21" s="33">
        <f>SUMIF('Financial Model'!$12:$12,'Annual Model'!AH$3,'Financial Model'!56:56)</f>
        <v>1354855.4377631326</v>
      </c>
      <c r="AI21" s="33">
        <f>SUMIF('Financial Model'!$12:$12,'Annual Model'!AI$3,'Financial Model'!56:56)</f>
        <v>1384662.257393921</v>
      </c>
      <c r="AJ21" s="33">
        <f>SUMIF('Financial Model'!$12:$12,'Annual Model'!AJ$3,'Financial Model'!56:56)</f>
        <v>1415124.8270565872</v>
      </c>
      <c r="AK21" s="33">
        <f>SUMIF('Financial Model'!$12:$12,'Annual Model'!AK$3,'Financial Model'!56:56)</f>
        <v>1446257.5732518316</v>
      </c>
      <c r="AL21" s="33">
        <f>SUMIF('Financial Model'!$12:$12,'Annual Model'!AL$3,'Financial Model'!56:56)</f>
        <v>366508.82045177202</v>
      </c>
      <c r="AM21" s="33">
        <f>SUMIF('Financial Model'!$12:$12,'Annual Model'!AM$3,'Financial Model'!56:56)</f>
        <v>0</v>
      </c>
    </row>
    <row r="22" spans="1:39" x14ac:dyDescent="0.35">
      <c r="A22" s="3"/>
      <c r="B22" s="4"/>
      <c r="C22" s="5"/>
      <c r="D22" s="5" t="s">
        <v>113</v>
      </c>
      <c r="G22" s="33">
        <f>SUMIF('Financial Model'!$12:$12,'Annual Model'!G$3,'Financial Model'!57:57)</f>
        <v>0</v>
      </c>
      <c r="H22" s="33">
        <f>SUMIF('Financial Model'!$12:$12,'Annual Model'!H$3,'Financial Model'!57:57)</f>
        <v>0</v>
      </c>
      <c r="I22" s="33">
        <f>SUMIF('Financial Model'!$12:$12,'Annual Model'!I$3,'Financial Model'!57:57)</f>
        <v>0</v>
      </c>
      <c r="J22" s="33">
        <f>SUMIF('Financial Model'!$12:$12,'Annual Model'!J$3,'Financial Model'!57:57)</f>
        <v>0</v>
      </c>
      <c r="K22" s="33">
        <f>SUMIF('Financial Model'!$12:$12,'Annual Model'!K$3,'Financial Model'!57:57)</f>
        <v>0</v>
      </c>
      <c r="L22" s="33">
        <f>SUMIF('Financial Model'!$12:$12,'Annual Model'!L$3,'Financial Model'!57:57)</f>
        <v>0</v>
      </c>
      <c r="M22" s="33">
        <f>SUMIF('Financial Model'!$12:$12,'Annual Model'!M$3,'Financial Model'!57:57)</f>
        <v>460390.29981887399</v>
      </c>
      <c r="N22" s="33">
        <f>SUMIF('Financial Model'!$12:$12,'Annual Model'!N$3,'Financial Model'!57:57)</f>
        <v>619222.72636972216</v>
      </c>
      <c r="O22" s="33">
        <f>SUMIF('Financial Model'!$12:$12,'Annual Model'!O$3,'Financial Model'!57:57)</f>
        <v>625802.40138697647</v>
      </c>
      <c r="P22" s="33">
        <f>SUMIF('Financial Model'!$12:$12,'Annual Model'!P$3,'Financial Model'!57:57)</f>
        <v>632686.22780223307</v>
      </c>
      <c r="Q22" s="33">
        <f>SUMIF('Financial Model'!$12:$12,'Annual Model'!Q$3,'Financial Model'!57:57)</f>
        <v>639645.77630805736</v>
      </c>
      <c r="R22" s="33">
        <f>SUMIF('Financial Model'!$12:$12,'Annual Model'!R$3,'Financial Model'!57:57)</f>
        <v>646681.87984744587</v>
      </c>
      <c r="S22" s="33">
        <f>SUMIF('Financial Model'!$12:$12,'Annual Model'!S$3,'Financial Model'!57:57)</f>
        <v>655413.49916480784</v>
      </c>
      <c r="T22" s="33">
        <f>SUMIF('Financial Model'!$12:$12,'Annual Model'!T$3,'Financial Model'!57:57)</f>
        <v>665244.70165227982</v>
      </c>
      <c r="U22" s="33">
        <f>SUMIF('Financial Model'!$12:$12,'Annual Model'!U$3,'Financial Model'!57:57)</f>
        <v>675223.37217706407</v>
      </c>
      <c r="V22" s="33">
        <f>SUMIF('Financial Model'!$12:$12,'Annual Model'!V$3,'Financial Model'!57:57)</f>
        <v>685351.72275971982</v>
      </c>
      <c r="W22" s="33">
        <f>SUMIF('Financial Model'!$12:$12,'Annual Model'!W$3,'Financial Model'!57:57)</f>
        <v>697776.39552501892</v>
      </c>
      <c r="X22" s="33">
        <f>SUMIF('Financial Model'!$12:$12,'Annual Model'!X$3,'Financial Model'!57:57)</f>
        <v>711731.92343551945</v>
      </c>
      <c r="Y22" s="33">
        <f>SUMIF('Financial Model'!$12:$12,'Annual Model'!Y$3,'Financial Model'!57:57)</f>
        <v>725966.56190423016</v>
      </c>
      <c r="Z22" s="33">
        <f>SUMIF('Financial Model'!$12:$12,'Annual Model'!Z$3,'Financial Model'!57:57)</f>
        <v>740485.89314231509</v>
      </c>
      <c r="AA22" s="33">
        <f>SUMIF('Financial Model'!$12:$12,'Annual Model'!AA$3,'Financial Model'!57:57)</f>
        <v>756223.28345749388</v>
      </c>
      <c r="AB22" s="33">
        <f>SUMIF('Financial Model'!$12:$12,'Annual Model'!AB$3,'Financial Model'!57:57)</f>
        <v>772860.19569355878</v>
      </c>
      <c r="AC22" s="33">
        <f>SUMIF('Financial Model'!$12:$12,'Annual Model'!AC$3,'Financial Model'!57:57)</f>
        <v>789863.11999881687</v>
      </c>
      <c r="AD22" s="33">
        <f>SUMIF('Financial Model'!$12:$12,'Annual Model'!AD$3,'Financial Model'!57:57)</f>
        <v>807240.10863879055</v>
      </c>
      <c r="AE22" s="33">
        <f>SUMIF('Financial Model'!$12:$12,'Annual Model'!AE$3,'Financial Model'!57:57)</f>
        <v>824999.39102884359</v>
      </c>
      <c r="AF22" s="33">
        <f>SUMIF('Financial Model'!$12:$12,'Annual Model'!AF$3,'Financial Model'!57:57)</f>
        <v>843149.37763147824</v>
      </c>
      <c r="AG22" s="33">
        <f>SUMIF('Financial Model'!$12:$12,'Annual Model'!AG$3,'Financial Model'!57:57)</f>
        <v>861698.66393937031</v>
      </c>
      <c r="AH22" s="33">
        <f>SUMIF('Financial Model'!$12:$12,'Annual Model'!AH$3,'Financial Model'!57:57)</f>
        <v>880656.03454603627</v>
      </c>
      <c r="AI22" s="33">
        <f>SUMIF('Financial Model'!$12:$12,'Annual Model'!AI$3,'Financial Model'!57:57)</f>
        <v>900030.46730604861</v>
      </c>
      <c r="AJ22" s="33">
        <f>SUMIF('Financial Model'!$12:$12,'Annual Model'!AJ$3,'Financial Model'!57:57)</f>
        <v>919831.13758678164</v>
      </c>
      <c r="AK22" s="33">
        <f>SUMIF('Financial Model'!$12:$12,'Annual Model'!AK$3,'Financial Model'!57:57)</f>
        <v>940067.42261369061</v>
      </c>
      <c r="AL22" s="33">
        <f>SUMIF('Financial Model'!$12:$12,'Annual Model'!AL$3,'Financial Model'!57:57)</f>
        <v>238230.73329365181</v>
      </c>
      <c r="AM22" s="33">
        <f>SUMIF('Financial Model'!$12:$12,'Annual Model'!AM$3,'Financial Model'!57:57)</f>
        <v>0</v>
      </c>
    </row>
    <row r="23" spans="1:39" ht="15" thickBot="1" x14ac:dyDescent="0.4">
      <c r="A23" s="3"/>
      <c r="B23" s="4"/>
      <c r="C23" s="5"/>
      <c r="D23" s="20" t="s">
        <v>47</v>
      </c>
      <c r="E23" s="34"/>
      <c r="F23" s="34"/>
      <c r="G23" s="35">
        <f>SUMIF('Financial Model'!$12:$12,'Annual Model'!G$3,'Financial Model'!60:60)</f>
        <v>0</v>
      </c>
      <c r="H23" s="35">
        <f>SUMIF('Financial Model'!$12:$12,'Annual Model'!H$3,'Financial Model'!60:60)</f>
        <v>0</v>
      </c>
      <c r="I23" s="35">
        <f>SUMIF('Financial Model'!$12:$12,'Annual Model'!I$3,'Financial Model'!60:60)</f>
        <v>0</v>
      </c>
      <c r="J23" s="35">
        <f>SUMIF('Financial Model'!$12:$12,'Annual Model'!J$3,'Financial Model'!60:60)</f>
        <v>0</v>
      </c>
      <c r="K23" s="35">
        <f>SUMIF('Financial Model'!$12:$12,'Annual Model'!K$3,'Financial Model'!60:60)</f>
        <v>0</v>
      </c>
      <c r="L23" s="35">
        <f>SUMIF('Financial Model'!$12:$12,'Annual Model'!L$3,'Financial Model'!60:60)</f>
        <v>0</v>
      </c>
      <c r="M23" s="35">
        <f>SUMIF('Financial Model'!$12:$12,'Annual Model'!M$3,'Financial Model'!60:60)</f>
        <v>2703317.4015005678</v>
      </c>
      <c r="N23" s="35">
        <f>SUMIF('Financial Model'!$12:$12,'Annual Model'!N$3,'Financial Model'!60:60)</f>
        <v>3635948.8291965737</v>
      </c>
      <c r="O23" s="35">
        <f>SUMIF('Financial Model'!$12:$12,'Annual Model'!O$3,'Financial Model'!60:60)</f>
        <v>3674583.331220964</v>
      </c>
      <c r="P23" s="35">
        <f>SUMIF('Financial Model'!$12:$12,'Annual Model'!P$3,'Financial Model'!60:60)</f>
        <v>3715003.7478643935</v>
      </c>
      <c r="Q23" s="35">
        <f>SUMIF('Financial Model'!$12:$12,'Annual Model'!Q$3,'Financial Model'!60:60)</f>
        <v>3755868.7890909011</v>
      </c>
      <c r="R23" s="35">
        <f>SUMIF('Financial Model'!$12:$12,'Annual Model'!R$3,'Financial Model'!60:60)</f>
        <v>3797183.3457708997</v>
      </c>
      <c r="S23" s="35">
        <f>SUMIF('Financial Model'!$12:$12,'Annual Model'!S$3,'Financial Model'!60:60)</f>
        <v>3848453.6233010506</v>
      </c>
      <c r="T23" s="35">
        <f>SUMIF('Financial Model'!$12:$12,'Annual Model'!T$3,'Financial Model'!60:60)</f>
        <v>3906180.4276505662</v>
      </c>
      <c r="U23" s="35">
        <f>SUMIF('Financial Model'!$12:$12,'Annual Model'!U$3,'Financial Model'!60:60)</f>
        <v>3964773.1340653244</v>
      </c>
      <c r="V23" s="35">
        <f>SUMIF('Financial Model'!$12:$12,'Annual Model'!V$3,'Financial Model'!60:60)</f>
        <v>4024244.7310763034</v>
      </c>
      <c r="W23" s="35">
        <f>SUMIF('Financial Model'!$12:$12,'Annual Model'!W$3,'Financial Model'!60:60)</f>
        <v>4097199.8609033162</v>
      </c>
      <c r="X23" s="35">
        <f>SUMIF('Financial Model'!$12:$12,'Annual Model'!X$3,'Financial Model'!60:60)</f>
        <v>4179143.8581213839</v>
      </c>
      <c r="Y23" s="35">
        <f>SUMIF('Financial Model'!$12:$12,'Annual Model'!Y$3,'Financial Model'!60:60)</f>
        <v>4262726.7352838125</v>
      </c>
      <c r="Z23" s="35">
        <f>SUMIF('Financial Model'!$12:$12,'Annual Model'!Z$3,'Financial Model'!60:60)</f>
        <v>4347981.2699894905</v>
      </c>
      <c r="AA23" s="35">
        <f>SUMIF('Financial Model'!$12:$12,'Annual Model'!AA$3,'Financial Model'!60:60)</f>
        <v>4440387.9977375921</v>
      </c>
      <c r="AB23" s="35">
        <f>SUMIF('Financial Model'!$12:$12,'Annual Model'!AB$3,'Financial Model'!60:60)</f>
        <v>4538076.5336878188</v>
      </c>
      <c r="AC23" s="35">
        <f>SUMIF('Financial Model'!$12:$12,'Annual Model'!AC$3,'Financial Model'!60:60)</f>
        <v>4637914.2174289497</v>
      </c>
      <c r="AD23" s="35">
        <f>SUMIF('Financial Model'!$12:$12,'Annual Model'!AD$3,'Financial Model'!60:60)</f>
        <v>4739948.3302123845</v>
      </c>
      <c r="AE23" s="35">
        <f>SUMIF('Financial Model'!$12:$12,'Annual Model'!AE$3,'Financial Model'!60:60)</f>
        <v>4844227.1934770569</v>
      </c>
      <c r="AF23" s="35">
        <f>SUMIF('Financial Model'!$12:$12,'Annual Model'!AF$3,'Financial Model'!60:60)</f>
        <v>4950800.1917335512</v>
      </c>
      <c r="AG23" s="35">
        <f>SUMIF('Financial Model'!$12:$12,'Annual Model'!AG$3,'Financial Model'!60:60)</f>
        <v>5059717.7959516868</v>
      </c>
      <c r="AH23" s="35">
        <f>SUMIF('Financial Model'!$12:$12,'Annual Model'!AH$3,'Financial Model'!60:60)</f>
        <v>5171031.5874626227</v>
      </c>
      <c r="AI23" s="35">
        <f>SUMIF('Financial Model'!$12:$12,'Annual Model'!AI$3,'Financial Model'!60:60)</f>
        <v>5284794.2823867984</v>
      </c>
      <c r="AJ23" s="35">
        <f>SUMIF('Financial Model'!$12:$12,'Annual Model'!AJ$3,'Financial Model'!60:60)</f>
        <v>5401059.7565993071</v>
      </c>
      <c r="AK23" s="35">
        <f>SUMIF('Financial Model'!$12:$12,'Annual Model'!AK$3,'Financial Model'!60:60)</f>
        <v>5519883.0712444894</v>
      </c>
      <c r="AL23" s="35">
        <f>SUMIF('Financial Model'!$12:$12,'Annual Model'!AL$3,'Financial Model'!60:60)</f>
        <v>1398841.9980575964</v>
      </c>
      <c r="AM23" s="35">
        <f>SUMIF('Financial Model'!$12:$12,'Annual Model'!AM$3,'Financial Model'!60:60)</f>
        <v>0</v>
      </c>
    </row>
    <row r="24" spans="1:39" ht="15" thickTop="1" x14ac:dyDescent="0.35">
      <c r="A24" s="3"/>
      <c r="B24" s="4"/>
      <c r="C24" s="5"/>
      <c r="D24" s="5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15" thickBot="1" x14ac:dyDescent="0.4">
      <c r="A25" s="3"/>
      <c r="B25" s="4"/>
      <c r="C25" s="5"/>
      <c r="D25" s="20" t="s">
        <v>82</v>
      </c>
      <c r="E25" s="34"/>
      <c r="F25" s="34"/>
      <c r="G25" s="35">
        <f>SUMIF('Financial Model'!$12:$12,'Annual Model'!G$3,'Financial Model'!62:62)</f>
        <v>0</v>
      </c>
      <c r="H25" s="35">
        <f>SUMIF('Financial Model'!$12:$12,'Annual Model'!H$3,'Financial Model'!62:62)</f>
        <v>0</v>
      </c>
      <c r="I25" s="35">
        <f>SUMIF('Financial Model'!$12:$12,'Annual Model'!I$3,'Financial Model'!62:62)</f>
        <v>0</v>
      </c>
      <c r="J25" s="35">
        <f>SUMIF('Financial Model'!$12:$12,'Annual Model'!J$3,'Financial Model'!62:62)</f>
        <v>0</v>
      </c>
      <c r="K25" s="35">
        <f>SUMIF('Financial Model'!$12:$12,'Annual Model'!K$3,'Financial Model'!62:62)</f>
        <v>0</v>
      </c>
      <c r="L25" s="35">
        <f>SUMIF('Financial Model'!$12:$12,'Annual Model'!L$3,'Financial Model'!62:62)</f>
        <v>0</v>
      </c>
      <c r="M25" s="35">
        <f>SUMIF('Financial Model'!$12:$12,'Annual Model'!M$3,'Financial Model'!62:62)</f>
        <v>503378.94894247444</v>
      </c>
      <c r="N25" s="35">
        <f>SUMIF('Financial Model'!$12:$12,'Annual Model'!N$3,'Financial Model'!62:62)</f>
        <v>946939.19433580595</v>
      </c>
      <c r="O25" s="35">
        <f>SUMIF('Financial Model'!$12:$12,'Annual Model'!O$3,'Financial Model'!62:62)</f>
        <v>1320269.6960988592</v>
      </c>
      <c r="P25" s="35">
        <f>SUMIF('Financial Model'!$12:$12,'Annual Model'!P$3,'Financial Model'!62:62)</f>
        <v>1702023.2166409104</v>
      </c>
      <c r="Q25" s="35">
        <f>SUMIF('Financial Model'!$12:$12,'Annual Model'!Q$3,'Financial Model'!62:62)</f>
        <v>1813182.5605745735</v>
      </c>
      <c r="R25" s="35">
        <f>SUMIF('Financial Model'!$12:$12,'Annual Model'!R$3,'Financial Model'!62:62)</f>
        <v>1833127.5687408929</v>
      </c>
      <c r="S25" s="35">
        <f>SUMIF('Financial Model'!$12:$12,'Annual Model'!S$3,'Financial Model'!62:62)</f>
        <v>1857878.7989658415</v>
      </c>
      <c r="T25" s="35">
        <f>SUMIF('Financial Model'!$12:$12,'Annual Model'!T$3,'Financial Model'!62:62)</f>
        <v>1885746.9809503295</v>
      </c>
      <c r="U25" s="35">
        <f>SUMIF('Financial Model'!$12:$12,'Annual Model'!U$3,'Financial Model'!62:62)</f>
        <v>1914033.1856645842</v>
      </c>
      <c r="V25" s="35">
        <f>SUMIF('Financial Model'!$12:$12,'Annual Model'!V$3,'Financial Model'!62:62)</f>
        <v>1942743.6834495529</v>
      </c>
      <c r="W25" s="35">
        <f>SUMIF('Financial Model'!$12:$12,'Annual Model'!W$3,'Financial Model'!62:62)</f>
        <v>1970498.1852049369</v>
      </c>
      <c r="X25" s="35">
        <f>SUMIF('Financial Model'!$12:$12,'Annual Model'!X$3,'Financial Model'!62:62)</f>
        <v>1997772.7528168156</v>
      </c>
      <c r="Y25" s="35">
        <f>SUMIF('Financial Model'!$12:$12,'Annual Model'!Y$3,'Financial Model'!62:62)</f>
        <v>2025374.3746512732</v>
      </c>
      <c r="Z25" s="35">
        <f>SUMIF('Financial Model'!$12:$12,'Annual Model'!Z$3,'Financial Model'!62:62)</f>
        <v>2053305.6599244254</v>
      </c>
      <c r="AA25" s="35">
        <f>SUMIF('Financial Model'!$12:$12,'Annual Model'!AA$3,'Financial Model'!62:62)</f>
        <v>2076122.096914775</v>
      </c>
      <c r="AB25" s="35">
        <f>SUMIF('Financial Model'!$12:$12,'Annual Model'!AB$3,'Financial Model'!62:62)</f>
        <v>2095730.7426682899</v>
      </c>
      <c r="AC25" s="35">
        <f>SUMIF('Financial Model'!$12:$12,'Annual Model'!AC$3,'Financial Model'!62:62)</f>
        <v>2115301.5899015674</v>
      </c>
      <c r="AD25" s="35">
        <f>SUMIF('Financial Model'!$12:$12,'Annual Model'!AD$3,'Financial Model'!62:62)</f>
        <v>2134825.3616500795</v>
      </c>
      <c r="AE25" s="35">
        <f>SUMIF('Financial Model'!$12:$12,'Annual Model'!AE$3,'Financial Model'!62:62)</f>
        <v>2154292.4248389332</v>
      </c>
      <c r="AF25" s="35">
        <f>SUMIF('Financial Model'!$12:$12,'Annual Model'!AF$3,'Financial Model'!62:62)</f>
        <v>2173692.7797121247</v>
      </c>
      <c r="AG25" s="35">
        <f>SUMIF('Financial Model'!$12:$12,'Annual Model'!AG$3,'Financial Model'!62:62)</f>
        <v>2193016.0489800102</v>
      </c>
      <c r="AH25" s="35">
        <f>SUMIF('Financial Model'!$12:$12,'Annual Model'!AH$3,'Financial Model'!62:62)</f>
        <v>2212251.4666778441</v>
      </c>
      <c r="AI25" s="35">
        <f>SUMIF('Financial Model'!$12:$12,'Annual Model'!AI$3,'Financial Model'!62:62)</f>
        <v>2231387.8667281955</v>
      </c>
      <c r="AJ25" s="35">
        <f>SUMIF('Financial Model'!$12:$12,'Annual Model'!AJ$3,'Financial Model'!62:62)</f>
        <v>2250413.6711997562</v>
      </c>
      <c r="AK25" s="35">
        <f>SUMIF('Financial Model'!$12:$12,'Annual Model'!AK$3,'Financial Model'!62:62)</f>
        <v>2269316.8782549542</v>
      </c>
      <c r="AL25" s="35">
        <f>SUMIF('Financial Model'!$12:$12,'Annual Model'!AL$3,'Financial Model'!62:62)</f>
        <v>570267.30084682605</v>
      </c>
      <c r="AM25" s="35">
        <f>SUMIF('Financial Model'!$12:$12,'Annual Model'!AM$3,'Financial Model'!62:62)</f>
        <v>0</v>
      </c>
    </row>
    <row r="26" spans="1:39" ht="15" thickTop="1" x14ac:dyDescent="0.35">
      <c r="A26" s="3"/>
      <c r="B26" s="4"/>
      <c r="C26" s="5"/>
      <c r="D26" s="5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x14ac:dyDescent="0.35">
      <c r="A27" s="3"/>
      <c r="B27" s="4"/>
      <c r="C27" s="5"/>
      <c r="D27" s="5" t="s">
        <v>122</v>
      </c>
      <c r="G27" s="33">
        <f>SUMIF('Financial Model'!$12:$12,'Annual Model'!G$3,'Financial Model'!64:64)</f>
        <v>0</v>
      </c>
      <c r="H27" s="33">
        <f>SUMIF('Financial Model'!$12:$12,'Annual Model'!H$3,'Financial Model'!64:64)</f>
        <v>0</v>
      </c>
      <c r="I27" s="33">
        <f>SUMIF('Financial Model'!$12:$12,'Annual Model'!I$3,'Financial Model'!64:64)</f>
        <v>0</v>
      </c>
      <c r="J27" s="33">
        <f>SUMIF('Financial Model'!$12:$12,'Annual Model'!J$3,'Financial Model'!64:64)</f>
        <v>0</v>
      </c>
      <c r="K27" s="33">
        <f>SUMIF('Financial Model'!$12:$12,'Annual Model'!K$3,'Financial Model'!64:64)</f>
        <v>0</v>
      </c>
      <c r="L27" s="33">
        <f>SUMIF('Financial Model'!$12:$12,'Annual Model'!L$3,'Financial Model'!64:64)</f>
        <v>0</v>
      </c>
      <c r="M27" s="33">
        <f>SUMIF('Financial Model'!$12:$12,'Annual Model'!M$3,'Financial Model'!64:64)</f>
        <v>0</v>
      </c>
      <c r="N27" s="33">
        <f>SUMIF('Financial Model'!$12:$12,'Annual Model'!N$3,'Financial Model'!64:64)</f>
        <v>0</v>
      </c>
      <c r="O27" s="33">
        <f>SUMIF('Financial Model'!$12:$12,'Annual Model'!O$3,'Financial Model'!64:64)</f>
        <v>0</v>
      </c>
      <c r="P27" s="33">
        <f>SUMIF('Financial Model'!$12:$12,'Annual Model'!P$3,'Financial Model'!64:64)</f>
        <v>0</v>
      </c>
      <c r="Q27" s="33">
        <f>SUMIF('Financial Model'!$12:$12,'Annual Model'!Q$3,'Financial Model'!64:64)</f>
        <v>0</v>
      </c>
      <c r="R27" s="33">
        <f>SUMIF('Financial Model'!$12:$12,'Annual Model'!R$3,'Financial Model'!64:64)</f>
        <v>0</v>
      </c>
      <c r="S27" s="33">
        <f>SUMIF('Financial Model'!$12:$12,'Annual Model'!S$3,'Financial Model'!64:64)</f>
        <v>0</v>
      </c>
      <c r="T27" s="33">
        <f>SUMIF('Financial Model'!$12:$12,'Annual Model'!T$3,'Financial Model'!64:64)</f>
        <v>0</v>
      </c>
      <c r="U27" s="33">
        <f>SUMIF('Financial Model'!$12:$12,'Annual Model'!U$3,'Financial Model'!64:64)</f>
        <v>0</v>
      </c>
      <c r="V27" s="33">
        <f>SUMIF('Financial Model'!$12:$12,'Annual Model'!V$3,'Financial Model'!64:64)</f>
        <v>0</v>
      </c>
      <c r="W27" s="33">
        <f>SUMIF('Financial Model'!$12:$12,'Annual Model'!W$3,'Financial Model'!64:64)</f>
        <v>0</v>
      </c>
      <c r="X27" s="33">
        <f>SUMIF('Financial Model'!$12:$12,'Annual Model'!X$3,'Financial Model'!64:64)</f>
        <v>0</v>
      </c>
      <c r="Y27" s="33">
        <f>SUMIF('Financial Model'!$12:$12,'Annual Model'!Y$3,'Financial Model'!64:64)</f>
        <v>0</v>
      </c>
      <c r="Z27" s="33">
        <f>SUMIF('Financial Model'!$12:$12,'Annual Model'!Z$3,'Financial Model'!64:64)</f>
        <v>0</v>
      </c>
      <c r="AA27" s="33">
        <f>SUMIF('Financial Model'!$12:$12,'Annual Model'!AA$3,'Financial Model'!64:64)</f>
        <v>0</v>
      </c>
      <c r="AB27" s="33">
        <f>SUMIF('Financial Model'!$12:$12,'Annual Model'!AB$3,'Financial Model'!64:64)</f>
        <v>0</v>
      </c>
      <c r="AC27" s="33">
        <f>SUMIF('Financial Model'!$12:$12,'Annual Model'!AC$3,'Financial Model'!64:64)</f>
        <v>0</v>
      </c>
      <c r="AD27" s="33">
        <f>SUMIF('Financial Model'!$12:$12,'Annual Model'!AD$3,'Financial Model'!64:64)</f>
        <v>0</v>
      </c>
      <c r="AE27" s="33">
        <f>SUMIF('Financial Model'!$12:$12,'Annual Model'!AE$3,'Financial Model'!64:64)</f>
        <v>0</v>
      </c>
      <c r="AF27" s="33">
        <f>SUMIF('Financial Model'!$12:$12,'Annual Model'!AF$3,'Financial Model'!64:64)</f>
        <v>0</v>
      </c>
      <c r="AG27" s="33">
        <f>SUMIF('Financial Model'!$12:$12,'Annual Model'!AG$3,'Financial Model'!64:64)</f>
        <v>0</v>
      </c>
      <c r="AH27" s="33">
        <f>SUMIF('Financial Model'!$12:$12,'Annual Model'!AH$3,'Financial Model'!64:64)</f>
        <v>0</v>
      </c>
      <c r="AI27" s="33">
        <f>SUMIF('Financial Model'!$12:$12,'Annual Model'!AI$3,'Financial Model'!64:64)</f>
        <v>0</v>
      </c>
      <c r="AJ27" s="33">
        <f>SUMIF('Financial Model'!$12:$12,'Annual Model'!AJ$3,'Financial Model'!64:64)</f>
        <v>0</v>
      </c>
      <c r="AK27" s="33">
        <f>SUMIF('Financial Model'!$12:$12,'Annual Model'!AK$3,'Financial Model'!64:64)</f>
        <v>0</v>
      </c>
      <c r="AL27" s="33">
        <f>SUMIF('Financial Model'!$12:$12,'Annual Model'!AL$3,'Financial Model'!64:64)</f>
        <v>28513365.042341303</v>
      </c>
      <c r="AM27" s="33">
        <f>SUMIF('Financial Model'!$12:$12,'Annual Model'!AM$3,'Financial Model'!64:64)</f>
        <v>0</v>
      </c>
    </row>
    <row r="28" spans="1:39" x14ac:dyDescent="0.35">
      <c r="A28" s="3"/>
      <c r="B28" s="4"/>
      <c r="C28" s="5"/>
      <c r="D28" s="5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x14ac:dyDescent="0.35">
      <c r="A29" s="3" t="s">
        <v>114</v>
      </c>
      <c r="B29" s="4"/>
      <c r="C29" s="5"/>
      <c r="D29" s="5"/>
      <c r="G29" s="33">
        <f>SUMIF('Financial Model'!$12:$12,'Annual Model'!G$3,'Financial Model'!66:66)</f>
        <v>0</v>
      </c>
      <c r="H29" s="33">
        <f>SUMIF('Financial Model'!$12:$12,'Annual Model'!H$3,'Financial Model'!66:66)</f>
        <v>0</v>
      </c>
      <c r="I29" s="33">
        <f>SUMIF('Financial Model'!$12:$12,'Annual Model'!I$3,'Financial Model'!66:66)</f>
        <v>0</v>
      </c>
      <c r="J29" s="33">
        <f>SUMIF('Financial Model'!$12:$12,'Annual Model'!J$3,'Financial Model'!66:66)</f>
        <v>0</v>
      </c>
      <c r="K29" s="33">
        <f>SUMIF('Financial Model'!$12:$12,'Annual Model'!K$3,'Financial Model'!66:66)</f>
        <v>0</v>
      </c>
      <c r="L29" s="33">
        <f>SUMIF('Financial Model'!$12:$12,'Annual Model'!L$3,'Financial Model'!66:66)</f>
        <v>0</v>
      </c>
      <c r="M29" s="33">
        <f>SUMIF('Financial Model'!$12:$12,'Annual Model'!M$3,'Financial Model'!66:66)</f>
        <v>0</v>
      </c>
      <c r="N29" s="33">
        <f>SUMIF('Financial Model'!$12:$12,'Annual Model'!N$3,'Financial Model'!66:66)</f>
        <v>0</v>
      </c>
      <c r="O29" s="33">
        <f>SUMIF('Financial Model'!$12:$12,'Annual Model'!O$3,'Financial Model'!66:66)</f>
        <v>0</v>
      </c>
      <c r="P29" s="33">
        <f>SUMIF('Financial Model'!$12:$12,'Annual Model'!P$3,'Financial Model'!66:66)</f>
        <v>0</v>
      </c>
      <c r="Q29" s="33">
        <f>SUMIF('Financial Model'!$12:$12,'Annual Model'!Q$3,'Financial Model'!66:66)</f>
        <v>0</v>
      </c>
      <c r="R29" s="33">
        <f>SUMIF('Financial Model'!$12:$12,'Annual Model'!R$3,'Financial Model'!66:66)</f>
        <v>0</v>
      </c>
      <c r="S29" s="33">
        <f>SUMIF('Financial Model'!$12:$12,'Annual Model'!S$3,'Financial Model'!66:66)</f>
        <v>0</v>
      </c>
      <c r="T29" s="33">
        <f>SUMIF('Financial Model'!$12:$12,'Annual Model'!T$3,'Financial Model'!66:66)</f>
        <v>0</v>
      </c>
      <c r="U29" s="33">
        <f>SUMIF('Financial Model'!$12:$12,'Annual Model'!U$3,'Financial Model'!66:66)</f>
        <v>0</v>
      </c>
      <c r="V29" s="33">
        <f>SUMIF('Financial Model'!$12:$12,'Annual Model'!V$3,'Financial Model'!66:66)</f>
        <v>0</v>
      </c>
      <c r="W29" s="33">
        <f>SUMIF('Financial Model'!$12:$12,'Annual Model'!W$3,'Financial Model'!66:66)</f>
        <v>0</v>
      </c>
      <c r="X29" s="33">
        <f>SUMIF('Financial Model'!$12:$12,'Annual Model'!X$3,'Financial Model'!66:66)</f>
        <v>0</v>
      </c>
      <c r="Y29" s="33">
        <f>SUMIF('Financial Model'!$12:$12,'Annual Model'!Y$3,'Financial Model'!66:66)</f>
        <v>0</v>
      </c>
      <c r="Z29" s="33">
        <f>SUMIF('Financial Model'!$12:$12,'Annual Model'!Z$3,'Financial Model'!66:66)</f>
        <v>0</v>
      </c>
      <c r="AA29" s="33">
        <f>SUMIF('Financial Model'!$12:$12,'Annual Model'!AA$3,'Financial Model'!66:66)</f>
        <v>0</v>
      </c>
      <c r="AB29" s="33">
        <f>SUMIF('Financial Model'!$12:$12,'Annual Model'!AB$3,'Financial Model'!66:66)</f>
        <v>0</v>
      </c>
      <c r="AC29" s="33">
        <f>SUMIF('Financial Model'!$12:$12,'Annual Model'!AC$3,'Financial Model'!66:66)</f>
        <v>0</v>
      </c>
      <c r="AD29" s="33">
        <f>SUMIF('Financial Model'!$12:$12,'Annual Model'!AD$3,'Financial Model'!66:66)</f>
        <v>0</v>
      </c>
      <c r="AE29" s="33">
        <f>SUMIF('Financial Model'!$12:$12,'Annual Model'!AE$3,'Financial Model'!66:66)</f>
        <v>0</v>
      </c>
      <c r="AF29" s="33">
        <f>SUMIF('Financial Model'!$12:$12,'Annual Model'!AF$3,'Financial Model'!66:66)</f>
        <v>0</v>
      </c>
      <c r="AG29" s="33">
        <f>SUMIF('Financial Model'!$12:$12,'Annual Model'!AG$3,'Financial Model'!66:66)</f>
        <v>0</v>
      </c>
      <c r="AH29" s="33">
        <f>SUMIF('Financial Model'!$12:$12,'Annual Model'!AH$3,'Financial Model'!66:66)</f>
        <v>0</v>
      </c>
      <c r="AI29" s="33">
        <f>SUMIF('Financial Model'!$12:$12,'Annual Model'!AI$3,'Financial Model'!66:66)</f>
        <v>0</v>
      </c>
      <c r="AJ29" s="33">
        <f>SUMIF('Financial Model'!$12:$12,'Annual Model'!AJ$3,'Financial Model'!66:66)</f>
        <v>0</v>
      </c>
      <c r="AK29" s="33">
        <f>SUMIF('Financial Model'!$12:$12,'Annual Model'!AK$3,'Financial Model'!66:66)</f>
        <v>0</v>
      </c>
      <c r="AL29" s="33">
        <f>SUMIF('Financial Model'!$12:$12,'Annual Model'!AL$3,'Financial Model'!66:66)</f>
        <v>0</v>
      </c>
      <c r="AM29" s="33">
        <f>SUMIF('Financial Model'!$12:$12,'Annual Model'!AM$3,'Financial Model'!66:66)</f>
        <v>0</v>
      </c>
    </row>
    <row r="30" spans="1:39" x14ac:dyDescent="0.35">
      <c r="A30" s="3"/>
      <c r="B30" s="4"/>
      <c r="C30" s="5" t="s">
        <v>119</v>
      </c>
      <c r="D30" s="5"/>
      <c r="G30" s="33">
        <f>SUMIF('Financial Model'!$12:$12,'Annual Model'!G$3,'Financial Model'!73:73)</f>
        <v>0</v>
      </c>
      <c r="H30" s="33">
        <f>SUMIF('Financial Model'!$12:$12,'Annual Model'!H$3,'Financial Model'!73:73)</f>
        <v>0</v>
      </c>
      <c r="I30" s="33">
        <f>SUMIF('Financial Model'!$12:$12,'Annual Model'!I$3,'Financial Model'!73:73)</f>
        <v>0</v>
      </c>
      <c r="J30" s="33">
        <f>SUMIF('Financial Model'!$12:$12,'Annual Model'!J$3,'Financial Model'!73:73)</f>
        <v>0</v>
      </c>
      <c r="K30" s="33">
        <f>SUMIF('Financial Model'!$12:$12,'Annual Model'!K$3,'Financial Model'!73:73)</f>
        <v>0</v>
      </c>
      <c r="L30" s="33">
        <f>SUMIF('Financial Model'!$12:$12,'Annual Model'!L$3,'Financial Model'!73:73)</f>
        <v>0</v>
      </c>
      <c r="M30" s="33">
        <f>SUMIF('Financial Model'!$12:$12,'Annual Model'!M$3,'Financial Model'!73:73)</f>
        <v>893249.99999999977</v>
      </c>
      <c r="N30" s="33">
        <f>SUMIF('Financial Model'!$12:$12,'Annual Model'!N$3,'Financial Model'!73:73)</f>
        <v>1190999.9999999998</v>
      </c>
      <c r="O30" s="33">
        <f>SUMIF('Financial Model'!$12:$12,'Annual Model'!O$3,'Financial Model'!73:73)</f>
        <v>1190999.9999999998</v>
      </c>
      <c r="P30" s="33">
        <f>SUMIF('Financial Model'!$12:$12,'Annual Model'!P$3,'Financial Model'!73:73)</f>
        <v>1190999.9999999998</v>
      </c>
      <c r="Q30" s="33">
        <f>SUMIF('Financial Model'!$12:$12,'Annual Model'!Q$3,'Financial Model'!73:73)</f>
        <v>1190999.9999999998</v>
      </c>
      <c r="R30" s="33">
        <f>SUMIF('Financial Model'!$12:$12,'Annual Model'!R$3,'Financial Model'!73:73)</f>
        <v>1190999.9999999998</v>
      </c>
      <c r="S30" s="33">
        <f>SUMIF('Financial Model'!$12:$12,'Annual Model'!S$3,'Financial Model'!73:73)</f>
        <v>1190999.9999999998</v>
      </c>
      <c r="T30" s="33">
        <f>SUMIF('Financial Model'!$12:$12,'Annual Model'!T$3,'Financial Model'!73:73)</f>
        <v>1190999.9999999998</v>
      </c>
      <c r="U30" s="33">
        <f>SUMIF('Financial Model'!$12:$12,'Annual Model'!U$3,'Financial Model'!73:73)</f>
        <v>1190999.9999999998</v>
      </c>
      <c r="V30" s="33">
        <f>SUMIF('Financial Model'!$12:$12,'Annual Model'!V$3,'Financial Model'!73:73)</f>
        <v>1190999.9999999998</v>
      </c>
      <c r="W30" s="33">
        <f>SUMIF('Financial Model'!$12:$12,'Annual Model'!W$3,'Financial Model'!73:73)</f>
        <v>297749.99999999994</v>
      </c>
      <c r="X30" s="33">
        <f>SUMIF('Financial Model'!$12:$12,'Annual Model'!X$3,'Financial Model'!73:73)</f>
        <v>0</v>
      </c>
      <c r="Y30" s="33">
        <f>SUMIF('Financial Model'!$12:$12,'Annual Model'!Y$3,'Financial Model'!73:73)</f>
        <v>0</v>
      </c>
      <c r="Z30" s="33">
        <f>SUMIF('Financial Model'!$12:$12,'Annual Model'!Z$3,'Financial Model'!73:73)</f>
        <v>0</v>
      </c>
      <c r="AA30" s="33">
        <f>SUMIF('Financial Model'!$12:$12,'Annual Model'!AA$3,'Financial Model'!73:73)</f>
        <v>0</v>
      </c>
      <c r="AB30" s="33">
        <f>SUMIF('Financial Model'!$12:$12,'Annual Model'!AB$3,'Financial Model'!73:73)</f>
        <v>0</v>
      </c>
      <c r="AC30" s="33">
        <f>SUMIF('Financial Model'!$12:$12,'Annual Model'!AC$3,'Financial Model'!73:73)</f>
        <v>0</v>
      </c>
      <c r="AD30" s="33">
        <f>SUMIF('Financial Model'!$12:$12,'Annual Model'!AD$3,'Financial Model'!73:73)</f>
        <v>0</v>
      </c>
      <c r="AE30" s="33">
        <f>SUMIF('Financial Model'!$12:$12,'Annual Model'!AE$3,'Financial Model'!73:73)</f>
        <v>0</v>
      </c>
      <c r="AF30" s="33">
        <f>SUMIF('Financial Model'!$12:$12,'Annual Model'!AF$3,'Financial Model'!73:73)</f>
        <v>0</v>
      </c>
      <c r="AG30" s="33">
        <f>SUMIF('Financial Model'!$12:$12,'Annual Model'!AG$3,'Financial Model'!73:73)</f>
        <v>0</v>
      </c>
      <c r="AH30" s="33">
        <f>SUMIF('Financial Model'!$12:$12,'Annual Model'!AH$3,'Financial Model'!73:73)</f>
        <v>0</v>
      </c>
      <c r="AI30" s="33">
        <f>SUMIF('Financial Model'!$12:$12,'Annual Model'!AI$3,'Financial Model'!73:73)</f>
        <v>0</v>
      </c>
      <c r="AJ30" s="33">
        <f>SUMIF('Financial Model'!$12:$12,'Annual Model'!AJ$3,'Financial Model'!73:73)</f>
        <v>0</v>
      </c>
      <c r="AK30" s="33">
        <f>SUMIF('Financial Model'!$12:$12,'Annual Model'!AK$3,'Financial Model'!73:73)</f>
        <v>0</v>
      </c>
      <c r="AL30" s="33">
        <f>SUMIF('Financial Model'!$12:$12,'Annual Model'!AL$3,'Financial Model'!73:73)</f>
        <v>0</v>
      </c>
      <c r="AM30" s="33">
        <f>SUMIF('Financial Model'!$12:$12,'Annual Model'!AM$3,'Financial Model'!73:73)</f>
        <v>0</v>
      </c>
    </row>
    <row r="31" spans="1:39" x14ac:dyDescent="0.35">
      <c r="A31" s="3"/>
      <c r="B31" s="4"/>
      <c r="C31" s="5"/>
      <c r="D31" s="5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x14ac:dyDescent="0.35">
      <c r="A32" s="3"/>
      <c r="B32" s="4"/>
      <c r="C32" s="5" t="s">
        <v>21</v>
      </c>
      <c r="D32" s="5"/>
      <c r="G32" s="33">
        <f>SUMIF('Financial Model'!$12:$12,'Annual Model'!G$3,'Financial Model'!77:77)</f>
        <v>0</v>
      </c>
      <c r="H32" s="33">
        <f>SUMIF('Financial Model'!$12:$12,'Annual Model'!H$3,'Financial Model'!77:77)</f>
        <v>0</v>
      </c>
      <c r="I32" s="33">
        <f>SUMIF('Financial Model'!$12:$12,'Annual Model'!I$3,'Financial Model'!77:77)</f>
        <v>0</v>
      </c>
      <c r="J32" s="33">
        <f>SUMIF('Financial Model'!$12:$12,'Annual Model'!J$3,'Financial Model'!77:77)</f>
        <v>0</v>
      </c>
      <c r="K32" s="33">
        <f>SUMIF('Financial Model'!$12:$12,'Annual Model'!K$3,'Financial Model'!77:77)</f>
        <v>0</v>
      </c>
      <c r="L32" s="33">
        <f>SUMIF('Financial Model'!$12:$12,'Annual Model'!L$3,'Financial Model'!77:77)</f>
        <v>0</v>
      </c>
      <c r="M32" s="33">
        <f>SUMIF('Financial Model'!$12:$12,'Annual Model'!M$3,'Financial Model'!77:77)</f>
        <v>-389871.05105752539</v>
      </c>
      <c r="N32" s="33">
        <f>SUMIF('Financial Model'!$12:$12,'Annual Model'!N$3,'Financial Model'!77:77)</f>
        <v>-244060.80566419382</v>
      </c>
      <c r="O32" s="33">
        <f>SUMIF('Financial Model'!$12:$12,'Annual Model'!O$3,'Financial Model'!77:77)</f>
        <v>129269.69609885942</v>
      </c>
      <c r="P32" s="33">
        <f>SUMIF('Financial Model'!$12:$12,'Annual Model'!P$3,'Financial Model'!77:77)</f>
        <v>511023.2166409106</v>
      </c>
      <c r="Q32" s="33">
        <f>SUMIF('Financial Model'!$12:$12,'Annual Model'!Q$3,'Financial Model'!77:77)</f>
        <v>622182.56057457393</v>
      </c>
      <c r="R32" s="33">
        <f>SUMIF('Financial Model'!$12:$12,'Annual Model'!R$3,'Financial Model'!77:77)</f>
        <v>642127.56874089316</v>
      </c>
      <c r="S32" s="33">
        <f>SUMIF('Financial Model'!$12:$12,'Annual Model'!S$3,'Financial Model'!77:77)</f>
        <v>666878.79896584176</v>
      </c>
      <c r="T32" s="33">
        <f>SUMIF('Financial Model'!$12:$12,'Annual Model'!T$3,'Financial Model'!77:77)</f>
        <v>694746.98095032957</v>
      </c>
      <c r="U32" s="33">
        <f>SUMIF('Financial Model'!$12:$12,'Annual Model'!U$3,'Financial Model'!77:77)</f>
        <v>723033.18566458439</v>
      </c>
      <c r="V32" s="33">
        <f>SUMIF('Financial Model'!$12:$12,'Annual Model'!V$3,'Financial Model'!77:77)</f>
        <v>751743.68344955333</v>
      </c>
      <c r="W32" s="33">
        <f>SUMIF('Financial Model'!$12:$12,'Annual Model'!W$3,'Financial Model'!77:77)</f>
        <v>1672748.1852049369</v>
      </c>
      <c r="X32" s="33">
        <f>SUMIF('Financial Model'!$12:$12,'Annual Model'!X$3,'Financial Model'!77:77)</f>
        <v>1997772.7528168156</v>
      </c>
      <c r="Y32" s="33">
        <f>SUMIF('Financial Model'!$12:$12,'Annual Model'!Y$3,'Financial Model'!77:77)</f>
        <v>2025374.3746512732</v>
      </c>
      <c r="Z32" s="33">
        <f>SUMIF('Financial Model'!$12:$12,'Annual Model'!Z$3,'Financial Model'!77:77)</f>
        <v>2053305.6599244254</v>
      </c>
      <c r="AA32" s="33">
        <f>SUMIF('Financial Model'!$12:$12,'Annual Model'!AA$3,'Financial Model'!77:77)</f>
        <v>2076122.096914775</v>
      </c>
      <c r="AB32" s="33">
        <f>SUMIF('Financial Model'!$12:$12,'Annual Model'!AB$3,'Financial Model'!77:77)</f>
        <v>2095730.7426682899</v>
      </c>
      <c r="AC32" s="33">
        <f>SUMIF('Financial Model'!$12:$12,'Annual Model'!AC$3,'Financial Model'!77:77)</f>
        <v>2115301.5899015674</v>
      </c>
      <c r="AD32" s="33">
        <f>SUMIF('Financial Model'!$12:$12,'Annual Model'!AD$3,'Financial Model'!77:77)</f>
        <v>2134825.3616500795</v>
      </c>
      <c r="AE32" s="33">
        <f>SUMIF('Financial Model'!$12:$12,'Annual Model'!AE$3,'Financial Model'!77:77)</f>
        <v>2154292.4248389332</v>
      </c>
      <c r="AF32" s="33">
        <f>SUMIF('Financial Model'!$12:$12,'Annual Model'!AF$3,'Financial Model'!77:77)</f>
        <v>2173692.7797121247</v>
      </c>
      <c r="AG32" s="33">
        <f>SUMIF('Financial Model'!$12:$12,'Annual Model'!AG$3,'Financial Model'!77:77)</f>
        <v>2193016.0489800102</v>
      </c>
      <c r="AH32" s="33">
        <f>SUMIF('Financial Model'!$12:$12,'Annual Model'!AH$3,'Financial Model'!77:77)</f>
        <v>2212251.4666778441</v>
      </c>
      <c r="AI32" s="33">
        <f>SUMIF('Financial Model'!$12:$12,'Annual Model'!AI$3,'Financial Model'!77:77)</f>
        <v>2231387.8667281955</v>
      </c>
      <c r="AJ32" s="33">
        <f>SUMIF('Financial Model'!$12:$12,'Annual Model'!AJ$3,'Financial Model'!77:77)</f>
        <v>2250413.6711997562</v>
      </c>
      <c r="AK32" s="33">
        <f>SUMIF('Financial Model'!$12:$12,'Annual Model'!AK$3,'Financial Model'!77:77)</f>
        <v>2269316.8782549542</v>
      </c>
      <c r="AL32" s="33">
        <f>SUMIF('Financial Model'!$12:$12,'Annual Model'!AL$3,'Financial Model'!77:77)</f>
        <v>570267.30084682605</v>
      </c>
      <c r="AM32" s="33">
        <f>SUMIF('Financial Model'!$12:$12,'Annual Model'!AM$3,'Financial Model'!77:77)</f>
        <v>0</v>
      </c>
    </row>
    <row r="33" spans="1:39" x14ac:dyDescent="0.35">
      <c r="A33" s="3"/>
      <c r="B33" s="4"/>
      <c r="C33" s="5" t="s">
        <v>125</v>
      </c>
      <c r="D33" s="5"/>
      <c r="G33" s="33">
        <f>SUMIF('Financial Model'!$12:$12,'Annual Model'!G$3,'Financial Model'!78:78)</f>
        <v>0</v>
      </c>
      <c r="H33" s="33">
        <f>SUMIF('Financial Model'!$12:$12,'Annual Model'!H$3,'Financial Model'!78:78)</f>
        <v>0</v>
      </c>
      <c r="I33" s="33">
        <f>SUMIF('Financial Model'!$12:$12,'Annual Model'!I$3,'Financial Model'!78:78)</f>
        <v>0</v>
      </c>
      <c r="J33" s="33">
        <f>SUMIF('Financial Model'!$12:$12,'Annual Model'!J$3,'Financial Model'!78:78)</f>
        <v>0</v>
      </c>
      <c r="K33" s="33">
        <f>SUMIF('Financial Model'!$12:$12,'Annual Model'!K$3,'Financial Model'!78:78)</f>
        <v>0</v>
      </c>
      <c r="L33" s="33">
        <f>SUMIF('Financial Model'!$12:$12,'Annual Model'!L$3,'Financial Model'!78:78)</f>
        <v>0</v>
      </c>
      <c r="M33" s="33">
        <f>SUMIF('Financial Model'!$12:$12,'Annual Model'!M$3,'Financial Model'!78:78)</f>
        <v>-77974.21021150508</v>
      </c>
      <c r="N33" s="33">
        <f>SUMIF('Financial Model'!$12:$12,'Annual Model'!N$3,'Financial Model'!78:78)</f>
        <v>-48812.161132838766</v>
      </c>
      <c r="O33" s="33">
        <f>SUMIF('Financial Model'!$12:$12,'Annual Model'!O$3,'Financial Model'!78:78)</f>
        <v>25853.939219771884</v>
      </c>
      <c r="P33" s="33">
        <f>SUMIF('Financial Model'!$12:$12,'Annual Model'!P$3,'Financial Model'!78:78)</f>
        <v>102204.64332818214</v>
      </c>
      <c r="Q33" s="33">
        <f>SUMIF('Financial Model'!$12:$12,'Annual Model'!Q$3,'Financial Model'!78:78)</f>
        <v>124436.5121149148</v>
      </c>
      <c r="R33" s="33">
        <f>SUMIF('Financial Model'!$12:$12,'Annual Model'!R$3,'Financial Model'!78:78)</f>
        <v>128425.51374817864</v>
      </c>
      <c r="S33" s="33">
        <f>SUMIF('Financial Model'!$12:$12,'Annual Model'!S$3,'Financial Model'!78:78)</f>
        <v>133375.75979316837</v>
      </c>
      <c r="T33" s="33">
        <f>SUMIF('Financial Model'!$12:$12,'Annual Model'!T$3,'Financial Model'!78:78)</f>
        <v>138949.39619006592</v>
      </c>
      <c r="U33" s="33">
        <f>SUMIF('Financial Model'!$12:$12,'Annual Model'!U$3,'Financial Model'!78:78)</f>
        <v>144606.63713291689</v>
      </c>
      <c r="V33" s="33">
        <f>SUMIF('Financial Model'!$12:$12,'Annual Model'!V$3,'Financial Model'!78:78)</f>
        <v>150348.73668991067</v>
      </c>
      <c r="W33" s="33">
        <f>SUMIF('Financial Model'!$12:$12,'Annual Model'!W$3,'Financial Model'!78:78)</f>
        <v>334549.63704098738</v>
      </c>
      <c r="X33" s="33">
        <f>SUMIF('Financial Model'!$12:$12,'Annual Model'!X$3,'Financial Model'!78:78)</f>
        <v>399554.55056336313</v>
      </c>
      <c r="Y33" s="33">
        <f>SUMIF('Financial Model'!$12:$12,'Annual Model'!Y$3,'Financial Model'!78:78)</f>
        <v>405074.87493025465</v>
      </c>
      <c r="Z33" s="33">
        <f>SUMIF('Financial Model'!$12:$12,'Annual Model'!Z$3,'Financial Model'!78:78)</f>
        <v>410661.13198488514</v>
      </c>
      <c r="AA33" s="33">
        <f>SUMIF('Financial Model'!$12:$12,'Annual Model'!AA$3,'Financial Model'!78:78)</f>
        <v>415224.41938295495</v>
      </c>
      <c r="AB33" s="33">
        <f>SUMIF('Financial Model'!$12:$12,'Annual Model'!AB$3,'Financial Model'!78:78)</f>
        <v>419146.14853365801</v>
      </c>
      <c r="AC33" s="33">
        <f>SUMIF('Financial Model'!$12:$12,'Annual Model'!AC$3,'Financial Model'!78:78)</f>
        <v>423060.3179803135</v>
      </c>
      <c r="AD33" s="33">
        <f>SUMIF('Financial Model'!$12:$12,'Annual Model'!AD$3,'Financial Model'!78:78)</f>
        <v>426965.07233001594</v>
      </c>
      <c r="AE33" s="33">
        <f>SUMIF('Financial Model'!$12:$12,'Annual Model'!AE$3,'Financial Model'!78:78)</f>
        <v>430858.48496778664</v>
      </c>
      <c r="AF33" s="33">
        <f>SUMIF('Financial Model'!$12:$12,'Annual Model'!AF$3,'Financial Model'!78:78)</f>
        <v>434738.55594242498</v>
      </c>
      <c r="AG33" s="33">
        <f>SUMIF('Financial Model'!$12:$12,'Annual Model'!AG$3,'Financial Model'!78:78)</f>
        <v>438603.20979600208</v>
      </c>
      <c r="AH33" s="33">
        <f>SUMIF('Financial Model'!$12:$12,'Annual Model'!AH$3,'Financial Model'!78:78)</f>
        <v>442450.2933355688</v>
      </c>
      <c r="AI33" s="33">
        <f>SUMIF('Financial Model'!$12:$12,'Annual Model'!AI$3,'Financial Model'!78:78)</f>
        <v>446277.5733456391</v>
      </c>
      <c r="AJ33" s="33">
        <f>SUMIF('Financial Model'!$12:$12,'Annual Model'!AJ$3,'Financial Model'!78:78)</f>
        <v>450082.73423995124</v>
      </c>
      <c r="AK33" s="33">
        <f>SUMIF('Financial Model'!$12:$12,'Annual Model'!AK$3,'Financial Model'!78:78)</f>
        <v>453863.37565099087</v>
      </c>
      <c r="AL33" s="33">
        <f>SUMIF('Financial Model'!$12:$12,'Annual Model'!AL$3,'Financial Model'!78:78)</f>
        <v>114053.46016936522</v>
      </c>
      <c r="AM33" s="33">
        <f>SUMIF('Financial Model'!$12:$12,'Annual Model'!AM$3,'Financial Model'!78:78)</f>
        <v>0</v>
      </c>
    </row>
    <row r="34" spans="1:39" x14ac:dyDescent="0.35">
      <c r="A34" s="3"/>
      <c r="B34" s="4"/>
      <c r="C34" s="5"/>
      <c r="D34" s="5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x14ac:dyDescent="0.35">
      <c r="A35" s="3"/>
      <c r="B35" s="4"/>
      <c r="C35" s="5" t="s">
        <v>126</v>
      </c>
      <c r="D35" s="5"/>
      <c r="G35" s="33">
        <f>SUMIF('Financial Model'!$12:$12,'Annual Model'!G$3,'Financial Model'!80:80)</f>
        <v>-236666.66666666666</v>
      </c>
      <c r="H35" s="33">
        <f>SUMIF('Financial Model'!$12:$12,'Annual Model'!H$3,'Financial Model'!80:80)</f>
        <v>-236666.66666666666</v>
      </c>
      <c r="I35" s="33">
        <f>SUMIF('Financial Model'!$12:$12,'Annual Model'!I$3,'Financial Model'!80:80)</f>
        <v>-236666.66666666666</v>
      </c>
      <c r="J35" s="33">
        <f>SUMIF('Financial Model'!$12:$12,'Annual Model'!J$3,'Financial Model'!80:80)</f>
        <v>-4120000.0000000019</v>
      </c>
      <c r="K35" s="33">
        <f>SUMIF('Financial Model'!$12:$12,'Annual Model'!K$3,'Financial Model'!80:80)</f>
        <v>-3919999.9999999986</v>
      </c>
      <c r="L35" s="33">
        <f>SUMIF('Financial Model'!$12:$12,'Annual Model'!L$3,'Financial Model'!80:80)</f>
        <v>-5600000</v>
      </c>
      <c r="M35" s="33">
        <f>SUMIF('Financial Model'!$12:$12,'Annual Model'!M$3,'Financial Model'!80:80)</f>
        <v>21353.159153979504</v>
      </c>
      <c r="N35" s="33">
        <f>SUMIF('Financial Model'!$12:$12,'Annual Model'!N$3,'Financial Model'!80:80)</f>
        <v>995751.35546864476</v>
      </c>
      <c r="O35" s="33">
        <f>SUMIF('Financial Model'!$12:$12,'Annual Model'!O$3,'Financial Model'!80:80)</f>
        <v>1294415.7568790873</v>
      </c>
      <c r="P35" s="33">
        <f>SUMIF('Financial Model'!$12:$12,'Annual Model'!P$3,'Financial Model'!80:80)</f>
        <v>1599818.5733127282</v>
      </c>
      <c r="Q35" s="33">
        <f>SUMIF('Financial Model'!$12:$12,'Annual Model'!Q$3,'Financial Model'!80:80)</f>
        <v>1688746.0484596589</v>
      </c>
      <c r="R35" s="33">
        <f>SUMIF('Financial Model'!$12:$12,'Annual Model'!R$3,'Financial Model'!80:80)</f>
        <v>1704702.0549927142</v>
      </c>
      <c r="S35" s="33">
        <f>SUMIF('Financial Model'!$12:$12,'Annual Model'!S$3,'Financial Model'!80:80)</f>
        <v>1724503.0391726731</v>
      </c>
      <c r="T35" s="33">
        <f>SUMIF('Financial Model'!$12:$12,'Annual Model'!T$3,'Financial Model'!80:80)</f>
        <v>1746797.5847602633</v>
      </c>
      <c r="U35" s="33">
        <f>SUMIF('Financial Model'!$12:$12,'Annual Model'!U$3,'Financial Model'!80:80)</f>
        <v>1769426.5485316673</v>
      </c>
      <c r="V35" s="33">
        <f>SUMIF('Financial Model'!$12:$12,'Annual Model'!V$3,'Financial Model'!80:80)</f>
        <v>1792394.9467596423</v>
      </c>
      <c r="W35" s="33">
        <f>SUMIF('Financial Model'!$12:$12,'Annual Model'!W$3,'Financial Model'!80:80)</f>
        <v>1635948.5481639495</v>
      </c>
      <c r="X35" s="33">
        <f>SUMIF('Financial Model'!$12:$12,'Annual Model'!X$3,'Financial Model'!80:80)</f>
        <v>1598218.2022534525</v>
      </c>
      <c r="Y35" s="33">
        <f>SUMIF('Financial Model'!$12:$12,'Annual Model'!Y$3,'Financial Model'!80:80)</f>
        <v>1620299.4997210184</v>
      </c>
      <c r="Z35" s="33">
        <f>SUMIF('Financial Model'!$12:$12,'Annual Model'!Z$3,'Financial Model'!80:80)</f>
        <v>1642644.5279395403</v>
      </c>
      <c r="AA35" s="33">
        <f>SUMIF('Financial Model'!$12:$12,'Annual Model'!AA$3,'Financial Model'!80:80)</f>
        <v>1660897.6775318198</v>
      </c>
      <c r="AB35" s="33">
        <f>SUMIF('Financial Model'!$12:$12,'Annual Model'!AB$3,'Financial Model'!80:80)</f>
        <v>1676584.594134632</v>
      </c>
      <c r="AC35" s="33">
        <f>SUMIF('Financial Model'!$12:$12,'Annual Model'!AC$3,'Financial Model'!80:80)</f>
        <v>1692241.271921254</v>
      </c>
      <c r="AD35" s="33">
        <f>SUMIF('Financial Model'!$12:$12,'Annual Model'!AD$3,'Financial Model'!80:80)</f>
        <v>1707860.2893200638</v>
      </c>
      <c r="AE35" s="33">
        <f>SUMIF('Financial Model'!$12:$12,'Annual Model'!AE$3,'Financial Model'!80:80)</f>
        <v>1723433.9398711466</v>
      </c>
      <c r="AF35" s="33">
        <f>SUMIF('Financial Model'!$12:$12,'Annual Model'!AF$3,'Financial Model'!80:80)</f>
        <v>1738954.2237696999</v>
      </c>
      <c r="AG35" s="33">
        <f>SUMIF('Financial Model'!$12:$12,'Annual Model'!AG$3,'Financial Model'!80:80)</f>
        <v>1754412.8391840083</v>
      </c>
      <c r="AH35" s="33">
        <f>SUMIF('Financial Model'!$12:$12,'Annual Model'!AH$3,'Financial Model'!80:80)</f>
        <v>1769801.1733422752</v>
      </c>
      <c r="AI35" s="33">
        <f>SUMIF('Financial Model'!$12:$12,'Annual Model'!AI$3,'Financial Model'!80:80)</f>
        <v>1785110.2933825564</v>
      </c>
      <c r="AJ35" s="33">
        <f>SUMIF('Financial Model'!$12:$12,'Annual Model'!AJ$3,'Financial Model'!80:80)</f>
        <v>1800330.936959805</v>
      </c>
      <c r="AK35" s="33">
        <f>SUMIF('Financial Model'!$12:$12,'Annual Model'!AK$3,'Financial Model'!80:80)</f>
        <v>1815453.5026039635</v>
      </c>
      <c r="AL35" s="33">
        <f>SUMIF('Financial Model'!$12:$12,'Annual Model'!AL$3,'Financial Model'!80:80)</f>
        <v>28969578.883018766</v>
      </c>
      <c r="AM35" s="33">
        <f>SUMIF('Financial Model'!$12:$12,'Annual Model'!AM$3,'Financial Model'!80:80)</f>
        <v>0</v>
      </c>
    </row>
    <row r="36" spans="1:39" x14ac:dyDescent="0.35">
      <c r="A36" s="3"/>
      <c r="B36" s="4"/>
      <c r="C36" s="5" t="s">
        <v>127</v>
      </c>
      <c r="D36" s="5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x14ac:dyDescent="0.35">
      <c r="A37" s="3"/>
      <c r="B37" s="4"/>
      <c r="C37" s="5"/>
      <c r="D37" s="5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x14ac:dyDescent="0.35">
      <c r="A38" s="3" t="s">
        <v>143</v>
      </c>
      <c r="B38" s="4"/>
      <c r="C38" s="5"/>
      <c r="D38" s="5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x14ac:dyDescent="0.35">
      <c r="A39" s="3"/>
      <c r="B39" s="4" t="s">
        <v>144</v>
      </c>
      <c r="C39" s="5"/>
      <c r="D39" s="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x14ac:dyDescent="0.35">
      <c r="A40" s="3"/>
      <c r="B40" s="4"/>
      <c r="C40" s="5" t="s">
        <v>74</v>
      </c>
      <c r="D40" s="5"/>
      <c r="G40" s="33">
        <f>SUMIF('Financial Model'!$12:$12,'Annual Model'!G$3,'Financial Model'!85:85)</f>
        <v>236666.66666666666</v>
      </c>
      <c r="H40" s="33">
        <f>SUMIF('Financial Model'!$12:$12,'Annual Model'!H$3,'Financial Model'!85:85)</f>
        <v>236666.66666666666</v>
      </c>
      <c r="I40" s="33">
        <f>SUMIF('Financial Model'!$12:$12,'Annual Model'!I$3,'Financial Model'!85:85)</f>
        <v>236666.66666666666</v>
      </c>
      <c r="J40" s="33">
        <f>SUMIF('Financial Model'!$12:$12,'Annual Model'!J$3,'Financial Model'!85:85)</f>
        <v>0</v>
      </c>
      <c r="K40" s="33">
        <f>SUMIF('Financial Model'!$12:$12,'Annual Model'!K$3,'Financial Model'!85:85)</f>
        <v>0</v>
      </c>
      <c r="L40" s="33">
        <f>SUMIF('Financial Model'!$12:$12,'Annual Model'!L$3,'Financial Model'!85:85)</f>
        <v>0</v>
      </c>
      <c r="M40" s="33">
        <f>SUMIF('Financial Model'!$12:$12,'Annual Model'!M$3,'Financial Model'!85:85)</f>
        <v>0</v>
      </c>
      <c r="N40" s="33">
        <f>SUMIF('Financial Model'!$12:$12,'Annual Model'!N$3,'Financial Model'!85:85)</f>
        <v>0</v>
      </c>
      <c r="O40" s="33">
        <f>SUMIF('Financial Model'!$12:$12,'Annual Model'!O$3,'Financial Model'!85:85)</f>
        <v>0</v>
      </c>
      <c r="P40" s="33">
        <f>SUMIF('Financial Model'!$12:$12,'Annual Model'!P$3,'Financial Model'!85:85)</f>
        <v>0</v>
      </c>
      <c r="Q40" s="33">
        <f>SUMIF('Financial Model'!$12:$12,'Annual Model'!Q$3,'Financial Model'!85:85)</f>
        <v>0</v>
      </c>
      <c r="R40" s="33">
        <f>SUMIF('Financial Model'!$12:$12,'Annual Model'!R$3,'Financial Model'!85:85)</f>
        <v>0</v>
      </c>
      <c r="S40" s="33">
        <f>SUMIF('Financial Model'!$12:$12,'Annual Model'!S$3,'Financial Model'!85:85)</f>
        <v>0</v>
      </c>
      <c r="T40" s="33">
        <f>SUMIF('Financial Model'!$12:$12,'Annual Model'!T$3,'Financial Model'!85:85)</f>
        <v>0</v>
      </c>
      <c r="U40" s="33">
        <f>SUMIF('Financial Model'!$12:$12,'Annual Model'!U$3,'Financial Model'!85:85)</f>
        <v>0</v>
      </c>
      <c r="V40" s="33">
        <f>SUMIF('Financial Model'!$12:$12,'Annual Model'!V$3,'Financial Model'!85:85)</f>
        <v>0</v>
      </c>
      <c r="W40" s="33">
        <f>SUMIF('Financial Model'!$12:$12,'Annual Model'!W$3,'Financial Model'!85:85)</f>
        <v>0</v>
      </c>
      <c r="X40" s="33">
        <f>SUMIF('Financial Model'!$12:$12,'Annual Model'!X$3,'Financial Model'!85:85)</f>
        <v>0</v>
      </c>
      <c r="Y40" s="33">
        <f>SUMIF('Financial Model'!$12:$12,'Annual Model'!Y$3,'Financial Model'!85:85)</f>
        <v>0</v>
      </c>
      <c r="Z40" s="33">
        <f>SUMIF('Financial Model'!$12:$12,'Annual Model'!Z$3,'Financial Model'!85:85)</f>
        <v>0</v>
      </c>
      <c r="AA40" s="33">
        <f>SUMIF('Financial Model'!$12:$12,'Annual Model'!AA$3,'Financial Model'!85:85)</f>
        <v>0</v>
      </c>
      <c r="AB40" s="33">
        <f>SUMIF('Financial Model'!$12:$12,'Annual Model'!AB$3,'Financial Model'!85:85)</f>
        <v>0</v>
      </c>
      <c r="AC40" s="33">
        <f>SUMIF('Financial Model'!$12:$12,'Annual Model'!AC$3,'Financial Model'!85:85)</f>
        <v>0</v>
      </c>
      <c r="AD40" s="33">
        <f>SUMIF('Financial Model'!$12:$12,'Annual Model'!AD$3,'Financial Model'!85:85)</f>
        <v>0</v>
      </c>
      <c r="AE40" s="33">
        <f>SUMIF('Financial Model'!$12:$12,'Annual Model'!AE$3,'Financial Model'!85:85)</f>
        <v>0</v>
      </c>
      <c r="AF40" s="33">
        <f>SUMIF('Financial Model'!$12:$12,'Annual Model'!AF$3,'Financial Model'!85:85)</f>
        <v>0</v>
      </c>
      <c r="AG40" s="33">
        <f>SUMIF('Financial Model'!$12:$12,'Annual Model'!AG$3,'Financial Model'!85:85)</f>
        <v>0</v>
      </c>
      <c r="AH40" s="33">
        <f>SUMIF('Financial Model'!$12:$12,'Annual Model'!AH$3,'Financial Model'!85:85)</f>
        <v>0</v>
      </c>
      <c r="AI40" s="33">
        <f>SUMIF('Financial Model'!$12:$12,'Annual Model'!AI$3,'Financial Model'!85:85)</f>
        <v>0</v>
      </c>
      <c r="AJ40" s="33">
        <f>SUMIF('Financial Model'!$12:$12,'Annual Model'!AJ$3,'Financial Model'!85:85)</f>
        <v>0</v>
      </c>
      <c r="AK40" s="33">
        <f>SUMIF('Financial Model'!$12:$12,'Annual Model'!AK$3,'Financial Model'!85:85)</f>
        <v>0</v>
      </c>
      <c r="AL40" s="33">
        <f>SUMIF('Financial Model'!$12:$12,'Annual Model'!AL$3,'Financial Model'!85:85)</f>
        <v>0</v>
      </c>
      <c r="AM40" s="33">
        <f>SUMIF('Financial Model'!$12:$12,'Annual Model'!AM$3,'Financial Model'!85:85)</f>
        <v>0</v>
      </c>
    </row>
    <row r="41" spans="1:39" x14ac:dyDescent="0.35">
      <c r="A41" s="3"/>
      <c r="B41" s="4"/>
      <c r="C41" s="5" t="s">
        <v>14</v>
      </c>
      <c r="D41" s="5"/>
      <c r="G41" s="33">
        <f>SUMIF('Financial Model'!$12:$12,'Annual Model'!G$3,'Financial Model'!86:86)</f>
        <v>0</v>
      </c>
      <c r="H41" s="33">
        <f>SUMIF('Financial Model'!$12:$12,'Annual Model'!H$3,'Financial Model'!86:86)</f>
        <v>0</v>
      </c>
      <c r="I41" s="33">
        <f>SUMIF('Financial Model'!$12:$12,'Annual Model'!I$3,'Financial Model'!86:86)</f>
        <v>0</v>
      </c>
      <c r="J41" s="33">
        <f>SUMIF('Financial Model'!$12:$12,'Annual Model'!J$3,'Financial Model'!86:86)</f>
        <v>3000000</v>
      </c>
      <c r="K41" s="33">
        <f>SUMIF('Financial Model'!$12:$12,'Annual Model'!K$3,'Financial Model'!86:86)</f>
        <v>0</v>
      </c>
      <c r="L41" s="33">
        <f>SUMIF('Financial Model'!$12:$12,'Annual Model'!L$3,'Financial Model'!86:86)</f>
        <v>0</v>
      </c>
      <c r="M41" s="33">
        <f>SUMIF('Financial Model'!$12:$12,'Annual Model'!M$3,'Financial Model'!86:86)</f>
        <v>0</v>
      </c>
      <c r="N41" s="33">
        <f>SUMIF('Financial Model'!$12:$12,'Annual Model'!N$3,'Financial Model'!86:86)</f>
        <v>0</v>
      </c>
      <c r="O41" s="33">
        <f>SUMIF('Financial Model'!$12:$12,'Annual Model'!O$3,'Financial Model'!86:86)</f>
        <v>0</v>
      </c>
      <c r="P41" s="33">
        <f>SUMIF('Financial Model'!$12:$12,'Annual Model'!P$3,'Financial Model'!86:86)</f>
        <v>0</v>
      </c>
      <c r="Q41" s="33">
        <f>SUMIF('Financial Model'!$12:$12,'Annual Model'!Q$3,'Financial Model'!86:86)</f>
        <v>0</v>
      </c>
      <c r="R41" s="33">
        <f>SUMIF('Financial Model'!$12:$12,'Annual Model'!R$3,'Financial Model'!86:86)</f>
        <v>0</v>
      </c>
      <c r="S41" s="33">
        <f>SUMIF('Financial Model'!$12:$12,'Annual Model'!S$3,'Financial Model'!86:86)</f>
        <v>0</v>
      </c>
      <c r="T41" s="33">
        <f>SUMIF('Financial Model'!$12:$12,'Annual Model'!T$3,'Financial Model'!86:86)</f>
        <v>0</v>
      </c>
      <c r="U41" s="33">
        <f>SUMIF('Financial Model'!$12:$12,'Annual Model'!U$3,'Financial Model'!86:86)</f>
        <v>0</v>
      </c>
      <c r="V41" s="33">
        <f>SUMIF('Financial Model'!$12:$12,'Annual Model'!V$3,'Financial Model'!86:86)</f>
        <v>0</v>
      </c>
      <c r="W41" s="33">
        <f>SUMIF('Financial Model'!$12:$12,'Annual Model'!W$3,'Financial Model'!86:86)</f>
        <v>0</v>
      </c>
      <c r="X41" s="33">
        <f>SUMIF('Financial Model'!$12:$12,'Annual Model'!X$3,'Financial Model'!86:86)</f>
        <v>0</v>
      </c>
      <c r="Y41" s="33">
        <f>SUMIF('Financial Model'!$12:$12,'Annual Model'!Y$3,'Financial Model'!86:86)</f>
        <v>0</v>
      </c>
      <c r="Z41" s="33">
        <f>SUMIF('Financial Model'!$12:$12,'Annual Model'!Z$3,'Financial Model'!86:86)</f>
        <v>0</v>
      </c>
      <c r="AA41" s="33">
        <f>SUMIF('Financial Model'!$12:$12,'Annual Model'!AA$3,'Financial Model'!86:86)</f>
        <v>0</v>
      </c>
      <c r="AB41" s="33">
        <f>SUMIF('Financial Model'!$12:$12,'Annual Model'!AB$3,'Financial Model'!86:86)</f>
        <v>0</v>
      </c>
      <c r="AC41" s="33">
        <f>SUMIF('Financial Model'!$12:$12,'Annual Model'!AC$3,'Financial Model'!86:86)</f>
        <v>0</v>
      </c>
      <c r="AD41" s="33">
        <f>SUMIF('Financial Model'!$12:$12,'Annual Model'!AD$3,'Financial Model'!86:86)</f>
        <v>0</v>
      </c>
      <c r="AE41" s="33">
        <f>SUMIF('Financial Model'!$12:$12,'Annual Model'!AE$3,'Financial Model'!86:86)</f>
        <v>0</v>
      </c>
      <c r="AF41" s="33">
        <f>SUMIF('Financial Model'!$12:$12,'Annual Model'!AF$3,'Financial Model'!86:86)</f>
        <v>0</v>
      </c>
      <c r="AG41" s="33">
        <f>SUMIF('Financial Model'!$12:$12,'Annual Model'!AG$3,'Financial Model'!86:86)</f>
        <v>0</v>
      </c>
      <c r="AH41" s="33">
        <f>SUMIF('Financial Model'!$12:$12,'Annual Model'!AH$3,'Financial Model'!86:86)</f>
        <v>0</v>
      </c>
      <c r="AI41" s="33">
        <f>SUMIF('Financial Model'!$12:$12,'Annual Model'!AI$3,'Financial Model'!86:86)</f>
        <v>0</v>
      </c>
      <c r="AJ41" s="33">
        <f>SUMIF('Financial Model'!$12:$12,'Annual Model'!AJ$3,'Financial Model'!86:86)</f>
        <v>0</v>
      </c>
      <c r="AK41" s="33">
        <f>SUMIF('Financial Model'!$12:$12,'Annual Model'!AK$3,'Financial Model'!86:86)</f>
        <v>0</v>
      </c>
      <c r="AL41" s="33">
        <f>SUMIF('Financial Model'!$12:$12,'Annual Model'!AL$3,'Financial Model'!86:86)</f>
        <v>0</v>
      </c>
      <c r="AM41" s="33">
        <f>SUMIF('Financial Model'!$12:$12,'Annual Model'!AM$3,'Financial Model'!86:86)</f>
        <v>0</v>
      </c>
    </row>
    <row r="42" spans="1:39" x14ac:dyDescent="0.35">
      <c r="A42" s="3"/>
      <c r="B42" s="4"/>
      <c r="C42" s="5" t="s">
        <v>145</v>
      </c>
      <c r="D42" s="5"/>
      <c r="G42" s="33">
        <f>SUMIF('Financial Model'!$12:$12,'Annual Model'!G$3,'Financial Model'!87:87)</f>
        <v>0</v>
      </c>
      <c r="H42" s="33">
        <f>SUMIF('Financial Model'!$12:$12,'Annual Model'!H$3,'Financial Model'!87:87)</f>
        <v>0</v>
      </c>
      <c r="I42" s="33">
        <f>SUMIF('Financial Model'!$12:$12,'Annual Model'!I$3,'Financial Model'!87:87)</f>
        <v>0</v>
      </c>
      <c r="J42" s="33">
        <f>SUMIF('Financial Model'!$12:$12,'Annual Model'!J$3,'Financial Model'!87:87)</f>
        <v>1120000.0000000002</v>
      </c>
      <c r="K42" s="33">
        <f>SUMIF('Financial Model'!$12:$12,'Annual Model'!K$3,'Financial Model'!87:87)</f>
        <v>3919999.9999999986</v>
      </c>
      <c r="L42" s="33">
        <f>SUMIF('Financial Model'!$12:$12,'Annual Model'!L$3,'Financial Model'!87:87)</f>
        <v>5600000</v>
      </c>
      <c r="M42" s="33">
        <f>SUMIF('Financial Model'!$12:$12,'Annual Model'!M$3,'Financial Model'!87:87)</f>
        <v>560000</v>
      </c>
      <c r="N42" s="33">
        <f>SUMIF('Financial Model'!$12:$12,'Annual Model'!N$3,'Financial Model'!87:87)</f>
        <v>0</v>
      </c>
      <c r="O42" s="33">
        <f>SUMIF('Financial Model'!$12:$12,'Annual Model'!O$3,'Financial Model'!87:87)</f>
        <v>0</v>
      </c>
      <c r="P42" s="33">
        <f>SUMIF('Financial Model'!$12:$12,'Annual Model'!P$3,'Financial Model'!87:87)</f>
        <v>0</v>
      </c>
      <c r="Q42" s="33">
        <f>SUMIF('Financial Model'!$12:$12,'Annual Model'!Q$3,'Financial Model'!87:87)</f>
        <v>0</v>
      </c>
      <c r="R42" s="33">
        <f>SUMIF('Financial Model'!$12:$12,'Annual Model'!R$3,'Financial Model'!87:87)</f>
        <v>0</v>
      </c>
      <c r="S42" s="33">
        <f>SUMIF('Financial Model'!$12:$12,'Annual Model'!S$3,'Financial Model'!87:87)</f>
        <v>0</v>
      </c>
      <c r="T42" s="33">
        <f>SUMIF('Financial Model'!$12:$12,'Annual Model'!T$3,'Financial Model'!87:87)</f>
        <v>0</v>
      </c>
      <c r="U42" s="33">
        <f>SUMIF('Financial Model'!$12:$12,'Annual Model'!U$3,'Financial Model'!87:87)</f>
        <v>0</v>
      </c>
      <c r="V42" s="33">
        <f>SUMIF('Financial Model'!$12:$12,'Annual Model'!V$3,'Financial Model'!87:87)</f>
        <v>0</v>
      </c>
      <c r="W42" s="33">
        <f>SUMIF('Financial Model'!$12:$12,'Annual Model'!W$3,'Financial Model'!87:87)</f>
        <v>0</v>
      </c>
      <c r="X42" s="33">
        <f>SUMIF('Financial Model'!$12:$12,'Annual Model'!X$3,'Financial Model'!87:87)</f>
        <v>0</v>
      </c>
      <c r="Y42" s="33">
        <f>SUMIF('Financial Model'!$12:$12,'Annual Model'!Y$3,'Financial Model'!87:87)</f>
        <v>0</v>
      </c>
      <c r="Z42" s="33">
        <f>SUMIF('Financial Model'!$12:$12,'Annual Model'!Z$3,'Financial Model'!87:87)</f>
        <v>0</v>
      </c>
      <c r="AA42" s="33">
        <f>SUMIF('Financial Model'!$12:$12,'Annual Model'!AA$3,'Financial Model'!87:87)</f>
        <v>0</v>
      </c>
      <c r="AB42" s="33">
        <f>SUMIF('Financial Model'!$12:$12,'Annual Model'!AB$3,'Financial Model'!87:87)</f>
        <v>0</v>
      </c>
      <c r="AC42" s="33">
        <f>SUMIF('Financial Model'!$12:$12,'Annual Model'!AC$3,'Financial Model'!87:87)</f>
        <v>0</v>
      </c>
      <c r="AD42" s="33">
        <f>SUMIF('Financial Model'!$12:$12,'Annual Model'!AD$3,'Financial Model'!87:87)</f>
        <v>0</v>
      </c>
      <c r="AE42" s="33">
        <f>SUMIF('Financial Model'!$12:$12,'Annual Model'!AE$3,'Financial Model'!87:87)</f>
        <v>0</v>
      </c>
      <c r="AF42" s="33">
        <f>SUMIF('Financial Model'!$12:$12,'Annual Model'!AF$3,'Financial Model'!87:87)</f>
        <v>0</v>
      </c>
      <c r="AG42" s="33">
        <f>SUMIF('Financial Model'!$12:$12,'Annual Model'!AG$3,'Financial Model'!87:87)</f>
        <v>0</v>
      </c>
      <c r="AH42" s="33">
        <f>SUMIF('Financial Model'!$12:$12,'Annual Model'!AH$3,'Financial Model'!87:87)</f>
        <v>0</v>
      </c>
      <c r="AI42" s="33">
        <f>SUMIF('Financial Model'!$12:$12,'Annual Model'!AI$3,'Financial Model'!87:87)</f>
        <v>0</v>
      </c>
      <c r="AJ42" s="33">
        <f>SUMIF('Financial Model'!$12:$12,'Annual Model'!AJ$3,'Financial Model'!87:87)</f>
        <v>0</v>
      </c>
      <c r="AK42" s="33">
        <f>SUMIF('Financial Model'!$12:$12,'Annual Model'!AK$3,'Financial Model'!87:87)</f>
        <v>0</v>
      </c>
      <c r="AL42" s="33">
        <f>SUMIF('Financial Model'!$12:$12,'Annual Model'!AL$3,'Financial Model'!87:87)</f>
        <v>0</v>
      </c>
      <c r="AM42" s="33">
        <f>SUMIF('Financial Model'!$12:$12,'Annual Model'!AM$3,'Financial Model'!87:87)</f>
        <v>0</v>
      </c>
    </row>
    <row r="43" spans="1:39" x14ac:dyDescent="0.35">
      <c r="A43" s="3"/>
      <c r="B43" s="4"/>
      <c r="C43" s="5" t="s">
        <v>148</v>
      </c>
      <c r="D43" s="5"/>
      <c r="G43" s="33">
        <f>SUMIF('Financial Model'!$12:$12,'Annual Model'!G$3,'Financial Model'!88:88)</f>
        <v>0</v>
      </c>
      <c r="H43" s="33">
        <f>SUMIF('Financial Model'!$12:$12,'Annual Model'!H$3,'Financial Model'!88:88)</f>
        <v>0</v>
      </c>
      <c r="I43" s="33">
        <f>SUMIF('Financial Model'!$12:$12,'Annual Model'!I$3,'Financial Model'!88:88)</f>
        <v>0</v>
      </c>
      <c r="J43" s="33">
        <f>SUMIF('Financial Model'!$12:$12,'Annual Model'!J$3,'Financial Model'!88:88)</f>
        <v>124087.33333333333</v>
      </c>
      <c r="K43" s="33">
        <f>SUMIF('Financial Model'!$12:$12,'Annual Model'!K$3,'Financial Model'!88:88)</f>
        <v>286187.5</v>
      </c>
      <c r="L43" s="33">
        <f>SUMIF('Financial Model'!$12:$12,'Annual Model'!L$3,'Financial Model'!88:88)</f>
        <v>514825</v>
      </c>
      <c r="M43" s="33">
        <f>SUMIF('Financial Model'!$12:$12,'Annual Model'!M$3,'Financial Model'!88:88)</f>
        <v>224312.49999999997</v>
      </c>
      <c r="N43" s="33">
        <f>SUMIF('Financial Model'!$12:$12,'Annual Model'!N$3,'Financial Model'!88:88)</f>
        <v>0</v>
      </c>
      <c r="O43" s="33">
        <f>SUMIF('Financial Model'!$12:$12,'Annual Model'!O$3,'Financial Model'!88:88)</f>
        <v>0</v>
      </c>
      <c r="P43" s="33">
        <f>SUMIF('Financial Model'!$12:$12,'Annual Model'!P$3,'Financial Model'!88:88)</f>
        <v>0</v>
      </c>
      <c r="Q43" s="33">
        <f>SUMIF('Financial Model'!$12:$12,'Annual Model'!Q$3,'Financial Model'!88:88)</f>
        <v>0</v>
      </c>
      <c r="R43" s="33">
        <f>SUMIF('Financial Model'!$12:$12,'Annual Model'!R$3,'Financial Model'!88:88)</f>
        <v>0</v>
      </c>
      <c r="S43" s="33">
        <f>SUMIF('Financial Model'!$12:$12,'Annual Model'!S$3,'Financial Model'!88:88)</f>
        <v>0</v>
      </c>
      <c r="T43" s="33">
        <f>SUMIF('Financial Model'!$12:$12,'Annual Model'!T$3,'Financial Model'!88:88)</f>
        <v>0</v>
      </c>
      <c r="U43" s="33">
        <f>SUMIF('Financial Model'!$12:$12,'Annual Model'!U$3,'Financial Model'!88:88)</f>
        <v>0</v>
      </c>
      <c r="V43" s="33">
        <f>SUMIF('Financial Model'!$12:$12,'Annual Model'!V$3,'Financial Model'!88:88)</f>
        <v>0</v>
      </c>
      <c r="W43" s="33">
        <f>SUMIF('Financial Model'!$12:$12,'Annual Model'!W$3,'Financial Model'!88:88)</f>
        <v>0</v>
      </c>
      <c r="X43" s="33">
        <f>SUMIF('Financial Model'!$12:$12,'Annual Model'!X$3,'Financial Model'!88:88)</f>
        <v>0</v>
      </c>
      <c r="Y43" s="33">
        <f>SUMIF('Financial Model'!$12:$12,'Annual Model'!Y$3,'Financial Model'!88:88)</f>
        <v>0</v>
      </c>
      <c r="Z43" s="33">
        <f>SUMIF('Financial Model'!$12:$12,'Annual Model'!Z$3,'Financial Model'!88:88)</f>
        <v>0</v>
      </c>
      <c r="AA43" s="33">
        <f>SUMIF('Financial Model'!$12:$12,'Annual Model'!AA$3,'Financial Model'!88:88)</f>
        <v>0</v>
      </c>
      <c r="AB43" s="33">
        <f>SUMIF('Financial Model'!$12:$12,'Annual Model'!AB$3,'Financial Model'!88:88)</f>
        <v>0</v>
      </c>
      <c r="AC43" s="33">
        <f>SUMIF('Financial Model'!$12:$12,'Annual Model'!AC$3,'Financial Model'!88:88)</f>
        <v>0</v>
      </c>
      <c r="AD43" s="33">
        <f>SUMIF('Financial Model'!$12:$12,'Annual Model'!AD$3,'Financial Model'!88:88)</f>
        <v>0</v>
      </c>
      <c r="AE43" s="33">
        <f>SUMIF('Financial Model'!$12:$12,'Annual Model'!AE$3,'Financial Model'!88:88)</f>
        <v>0</v>
      </c>
      <c r="AF43" s="33">
        <f>SUMIF('Financial Model'!$12:$12,'Annual Model'!AF$3,'Financial Model'!88:88)</f>
        <v>0</v>
      </c>
      <c r="AG43" s="33">
        <f>SUMIF('Financial Model'!$12:$12,'Annual Model'!AG$3,'Financial Model'!88:88)</f>
        <v>0</v>
      </c>
      <c r="AH43" s="33">
        <f>SUMIF('Financial Model'!$12:$12,'Annual Model'!AH$3,'Financial Model'!88:88)</f>
        <v>0</v>
      </c>
      <c r="AI43" s="33">
        <f>SUMIF('Financial Model'!$12:$12,'Annual Model'!AI$3,'Financial Model'!88:88)</f>
        <v>0</v>
      </c>
      <c r="AJ43" s="33">
        <f>SUMIF('Financial Model'!$12:$12,'Annual Model'!AJ$3,'Financial Model'!88:88)</f>
        <v>0</v>
      </c>
      <c r="AK43" s="33">
        <f>SUMIF('Financial Model'!$12:$12,'Annual Model'!AK$3,'Financial Model'!88:88)</f>
        <v>0</v>
      </c>
      <c r="AL43" s="33">
        <f>SUMIF('Financial Model'!$12:$12,'Annual Model'!AL$3,'Financial Model'!88:88)</f>
        <v>0</v>
      </c>
      <c r="AM43" s="33">
        <f>SUMIF('Financial Model'!$12:$12,'Annual Model'!AM$3,'Financial Model'!88:88)</f>
        <v>0</v>
      </c>
    </row>
    <row r="44" spans="1:39" ht="15" thickBot="1" x14ac:dyDescent="0.4">
      <c r="A44" s="3"/>
      <c r="B44" s="4"/>
      <c r="C44" s="5"/>
      <c r="D44" s="20" t="s">
        <v>102</v>
      </c>
      <c r="E44" s="34"/>
      <c r="F44" s="34"/>
      <c r="G44" s="35">
        <f>SUMIF('Financial Model'!$12:$12,'Annual Model'!G$3,'Financial Model'!89:89)</f>
        <v>236666.66666666666</v>
      </c>
      <c r="H44" s="35">
        <f>SUMIF('Financial Model'!$12:$12,'Annual Model'!H$3,'Financial Model'!89:89)</f>
        <v>236666.66666666666</v>
      </c>
      <c r="I44" s="35">
        <f>SUMIF('Financial Model'!$12:$12,'Annual Model'!I$3,'Financial Model'!89:89)</f>
        <v>236666.66666666666</v>
      </c>
      <c r="J44" s="35">
        <f>SUMIF('Financial Model'!$12:$12,'Annual Model'!J$3,'Financial Model'!89:89)</f>
        <v>4244087.333333334</v>
      </c>
      <c r="K44" s="35">
        <f>SUMIF('Financial Model'!$12:$12,'Annual Model'!K$3,'Financial Model'!89:89)</f>
        <v>4206187.5</v>
      </c>
      <c r="L44" s="35">
        <f>SUMIF('Financial Model'!$12:$12,'Annual Model'!L$3,'Financial Model'!89:89)</f>
        <v>6114825</v>
      </c>
      <c r="M44" s="35">
        <f>SUMIF('Financial Model'!$12:$12,'Annual Model'!M$3,'Financial Model'!89:89)</f>
        <v>784312.5</v>
      </c>
      <c r="N44" s="35">
        <f>SUMIF('Financial Model'!$12:$12,'Annual Model'!N$3,'Financial Model'!89:89)</f>
        <v>0</v>
      </c>
      <c r="O44" s="35">
        <f>SUMIF('Financial Model'!$12:$12,'Annual Model'!O$3,'Financial Model'!89:89)</f>
        <v>0</v>
      </c>
      <c r="P44" s="35">
        <f>SUMIF('Financial Model'!$12:$12,'Annual Model'!P$3,'Financial Model'!89:89)</f>
        <v>0</v>
      </c>
      <c r="Q44" s="35">
        <f>SUMIF('Financial Model'!$12:$12,'Annual Model'!Q$3,'Financial Model'!89:89)</f>
        <v>0</v>
      </c>
      <c r="R44" s="35">
        <f>SUMIF('Financial Model'!$12:$12,'Annual Model'!R$3,'Financial Model'!89:89)</f>
        <v>0</v>
      </c>
      <c r="S44" s="35">
        <f>SUMIF('Financial Model'!$12:$12,'Annual Model'!S$3,'Financial Model'!89:89)</f>
        <v>0</v>
      </c>
      <c r="T44" s="35">
        <f>SUMIF('Financial Model'!$12:$12,'Annual Model'!T$3,'Financial Model'!89:89)</f>
        <v>0</v>
      </c>
      <c r="U44" s="35">
        <f>SUMIF('Financial Model'!$12:$12,'Annual Model'!U$3,'Financial Model'!89:89)</f>
        <v>0</v>
      </c>
      <c r="V44" s="35">
        <f>SUMIF('Financial Model'!$12:$12,'Annual Model'!V$3,'Financial Model'!89:89)</f>
        <v>0</v>
      </c>
      <c r="W44" s="35">
        <f>SUMIF('Financial Model'!$12:$12,'Annual Model'!W$3,'Financial Model'!89:89)</f>
        <v>0</v>
      </c>
      <c r="X44" s="35">
        <f>SUMIF('Financial Model'!$12:$12,'Annual Model'!X$3,'Financial Model'!89:89)</f>
        <v>0</v>
      </c>
      <c r="Y44" s="35">
        <f>SUMIF('Financial Model'!$12:$12,'Annual Model'!Y$3,'Financial Model'!89:89)</f>
        <v>0</v>
      </c>
      <c r="Z44" s="35">
        <f>SUMIF('Financial Model'!$12:$12,'Annual Model'!Z$3,'Financial Model'!89:89)</f>
        <v>0</v>
      </c>
      <c r="AA44" s="35">
        <f>SUMIF('Financial Model'!$12:$12,'Annual Model'!AA$3,'Financial Model'!89:89)</f>
        <v>0</v>
      </c>
      <c r="AB44" s="35">
        <f>SUMIF('Financial Model'!$12:$12,'Annual Model'!AB$3,'Financial Model'!89:89)</f>
        <v>0</v>
      </c>
      <c r="AC44" s="35">
        <f>SUMIF('Financial Model'!$12:$12,'Annual Model'!AC$3,'Financial Model'!89:89)</f>
        <v>0</v>
      </c>
      <c r="AD44" s="35">
        <f>SUMIF('Financial Model'!$12:$12,'Annual Model'!AD$3,'Financial Model'!89:89)</f>
        <v>0</v>
      </c>
      <c r="AE44" s="35">
        <f>SUMIF('Financial Model'!$12:$12,'Annual Model'!AE$3,'Financial Model'!89:89)</f>
        <v>0</v>
      </c>
      <c r="AF44" s="35">
        <f>SUMIF('Financial Model'!$12:$12,'Annual Model'!AF$3,'Financial Model'!89:89)</f>
        <v>0</v>
      </c>
      <c r="AG44" s="35">
        <f>SUMIF('Financial Model'!$12:$12,'Annual Model'!AG$3,'Financial Model'!89:89)</f>
        <v>0</v>
      </c>
      <c r="AH44" s="35">
        <f>SUMIF('Financial Model'!$12:$12,'Annual Model'!AH$3,'Financial Model'!89:89)</f>
        <v>0</v>
      </c>
      <c r="AI44" s="35">
        <f>SUMIF('Financial Model'!$12:$12,'Annual Model'!AI$3,'Financial Model'!89:89)</f>
        <v>0</v>
      </c>
      <c r="AJ44" s="35">
        <f>SUMIF('Financial Model'!$12:$12,'Annual Model'!AJ$3,'Financial Model'!89:89)</f>
        <v>0</v>
      </c>
      <c r="AK44" s="35">
        <f>SUMIF('Financial Model'!$12:$12,'Annual Model'!AK$3,'Financial Model'!89:89)</f>
        <v>0</v>
      </c>
      <c r="AL44" s="35">
        <f>SUMIF('Financial Model'!$12:$12,'Annual Model'!AL$3,'Financial Model'!89:89)</f>
        <v>0</v>
      </c>
      <c r="AM44" s="35">
        <f>SUMIF('Financial Model'!$12:$12,'Annual Model'!AM$3,'Financial Model'!89:89)</f>
        <v>0</v>
      </c>
    </row>
    <row r="45" spans="1:39" ht="15" thickTop="1" x14ac:dyDescent="0.35">
      <c r="A45" s="3"/>
      <c r="B45" s="4"/>
      <c r="C45" s="5"/>
      <c r="D45" s="5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x14ac:dyDescent="0.35">
      <c r="A46" s="3"/>
      <c r="B46" s="4" t="s">
        <v>146</v>
      </c>
      <c r="C46" s="5"/>
      <c r="D46" s="5"/>
      <c r="G46" s="33">
        <f>SUMIF('Financial Model'!$12:$12,'Annual Model'!G$3,'Financial Model'!91:91)</f>
        <v>0</v>
      </c>
      <c r="H46" s="33">
        <f>SUMIF('Financial Model'!$12:$12,'Annual Model'!H$3,'Financial Model'!91:91)</f>
        <v>0</v>
      </c>
      <c r="I46" s="33">
        <f>SUMIF('Financial Model'!$12:$12,'Annual Model'!I$3,'Financial Model'!91:91)</f>
        <v>0</v>
      </c>
      <c r="J46" s="33">
        <f>SUMIF('Financial Model'!$12:$12,'Annual Model'!J$3,'Financial Model'!91:91)</f>
        <v>0</v>
      </c>
      <c r="K46" s="33">
        <f>SUMIF('Financial Model'!$12:$12,'Annual Model'!K$3,'Financial Model'!91:91)</f>
        <v>0</v>
      </c>
      <c r="L46" s="33">
        <f>SUMIF('Financial Model'!$12:$12,'Annual Model'!L$3,'Financial Model'!91:91)</f>
        <v>0</v>
      </c>
      <c r="M46" s="33">
        <f>SUMIF('Financial Model'!$12:$12,'Annual Model'!M$3,'Financial Model'!91:91)</f>
        <v>0</v>
      </c>
      <c r="N46" s="33">
        <f>SUMIF('Financial Model'!$12:$12,'Annual Model'!N$3,'Financial Model'!91:91)</f>
        <v>0</v>
      </c>
      <c r="O46" s="33">
        <f>SUMIF('Financial Model'!$12:$12,'Annual Model'!O$3,'Financial Model'!91:91)</f>
        <v>0</v>
      </c>
      <c r="P46" s="33">
        <f>SUMIF('Financial Model'!$12:$12,'Annual Model'!P$3,'Financial Model'!91:91)</f>
        <v>0</v>
      </c>
      <c r="Q46" s="33">
        <f>SUMIF('Financial Model'!$12:$12,'Annual Model'!Q$3,'Financial Model'!91:91)</f>
        <v>0</v>
      </c>
      <c r="R46" s="33">
        <f>SUMIF('Financial Model'!$12:$12,'Annual Model'!R$3,'Financial Model'!91:91)</f>
        <v>0</v>
      </c>
      <c r="S46" s="33">
        <f>SUMIF('Financial Model'!$12:$12,'Annual Model'!S$3,'Financial Model'!91:91)</f>
        <v>0</v>
      </c>
      <c r="T46" s="33">
        <f>SUMIF('Financial Model'!$12:$12,'Annual Model'!T$3,'Financial Model'!91:91)</f>
        <v>0</v>
      </c>
      <c r="U46" s="33">
        <f>SUMIF('Financial Model'!$12:$12,'Annual Model'!U$3,'Financial Model'!91:91)</f>
        <v>0</v>
      </c>
      <c r="V46" s="33">
        <f>SUMIF('Financial Model'!$12:$12,'Annual Model'!V$3,'Financial Model'!91:91)</f>
        <v>0</v>
      </c>
      <c r="W46" s="33">
        <f>SUMIF('Financial Model'!$12:$12,'Annual Model'!W$3,'Financial Model'!91:91)</f>
        <v>0</v>
      </c>
      <c r="X46" s="33">
        <f>SUMIF('Financial Model'!$12:$12,'Annual Model'!X$3,'Financial Model'!91:91)</f>
        <v>0</v>
      </c>
      <c r="Y46" s="33">
        <f>SUMIF('Financial Model'!$12:$12,'Annual Model'!Y$3,'Financial Model'!91:91)</f>
        <v>0</v>
      </c>
      <c r="Z46" s="33">
        <f>SUMIF('Financial Model'!$12:$12,'Annual Model'!Z$3,'Financial Model'!91:91)</f>
        <v>0</v>
      </c>
      <c r="AA46" s="33">
        <f>SUMIF('Financial Model'!$12:$12,'Annual Model'!AA$3,'Financial Model'!91:91)</f>
        <v>0</v>
      </c>
      <c r="AB46" s="33">
        <f>SUMIF('Financial Model'!$12:$12,'Annual Model'!AB$3,'Financial Model'!91:91)</f>
        <v>0</v>
      </c>
      <c r="AC46" s="33">
        <f>SUMIF('Financial Model'!$12:$12,'Annual Model'!AC$3,'Financial Model'!91:91)</f>
        <v>0</v>
      </c>
      <c r="AD46" s="33">
        <f>SUMIF('Financial Model'!$12:$12,'Annual Model'!AD$3,'Financial Model'!91:91)</f>
        <v>0</v>
      </c>
      <c r="AE46" s="33">
        <f>SUMIF('Financial Model'!$12:$12,'Annual Model'!AE$3,'Financial Model'!91:91)</f>
        <v>0</v>
      </c>
      <c r="AF46" s="33">
        <f>SUMIF('Financial Model'!$12:$12,'Annual Model'!AF$3,'Financial Model'!91:91)</f>
        <v>0</v>
      </c>
      <c r="AG46" s="33">
        <f>SUMIF('Financial Model'!$12:$12,'Annual Model'!AG$3,'Financial Model'!91:91)</f>
        <v>0</v>
      </c>
      <c r="AH46" s="33">
        <f>SUMIF('Financial Model'!$12:$12,'Annual Model'!AH$3,'Financial Model'!91:91)</f>
        <v>0</v>
      </c>
      <c r="AI46" s="33">
        <f>SUMIF('Financial Model'!$12:$12,'Annual Model'!AI$3,'Financial Model'!91:91)</f>
        <v>0</v>
      </c>
      <c r="AJ46" s="33">
        <f>SUMIF('Financial Model'!$12:$12,'Annual Model'!AJ$3,'Financial Model'!91:91)</f>
        <v>0</v>
      </c>
      <c r="AK46" s="33">
        <f>SUMIF('Financial Model'!$12:$12,'Annual Model'!AK$3,'Financial Model'!91:91)</f>
        <v>0</v>
      </c>
      <c r="AL46" s="33">
        <f>SUMIF('Financial Model'!$12:$12,'Annual Model'!AL$3,'Financial Model'!91:91)</f>
        <v>0</v>
      </c>
      <c r="AM46" s="33">
        <f>SUMIF('Financial Model'!$12:$12,'Annual Model'!AM$3,'Financial Model'!91:91)</f>
        <v>0</v>
      </c>
    </row>
    <row r="47" spans="1:39" x14ac:dyDescent="0.35">
      <c r="A47" s="3"/>
      <c r="B47" s="4"/>
      <c r="C47" s="5" t="s">
        <v>131</v>
      </c>
      <c r="D47" s="5"/>
      <c r="G47" s="33">
        <f>SUMIF('Financial Model'!$12:$12,'Annual Model'!G$3,'Financial Model'!92:92)</f>
        <v>0</v>
      </c>
      <c r="H47" s="33">
        <f>SUMIF('Financial Model'!$12:$12,'Annual Model'!H$3,'Financial Model'!92:92)</f>
        <v>0</v>
      </c>
      <c r="I47" s="33">
        <f>SUMIF('Financial Model'!$12:$12,'Annual Model'!I$3,'Financial Model'!92:92)</f>
        <v>0</v>
      </c>
      <c r="J47" s="33">
        <f>SUMIF('Financial Model'!$12:$12,'Annual Model'!J$3,'Financial Model'!92:92)</f>
        <v>2400000</v>
      </c>
      <c r="K47" s="33">
        <f>SUMIF('Financial Model'!$12:$12,'Annual Model'!K$3,'Financial Model'!92:92)</f>
        <v>0</v>
      </c>
      <c r="L47" s="33">
        <f>SUMIF('Financial Model'!$12:$12,'Annual Model'!L$3,'Financial Model'!92:92)</f>
        <v>0</v>
      </c>
      <c r="M47" s="33">
        <f>SUMIF('Financial Model'!$12:$12,'Annual Model'!M$3,'Financial Model'!92:92)</f>
        <v>0</v>
      </c>
      <c r="N47" s="33">
        <f>SUMIF('Financial Model'!$12:$12,'Annual Model'!N$3,'Financial Model'!92:92)</f>
        <v>0</v>
      </c>
      <c r="O47" s="33">
        <f>SUMIF('Financial Model'!$12:$12,'Annual Model'!O$3,'Financial Model'!92:92)</f>
        <v>0</v>
      </c>
      <c r="P47" s="33">
        <f>SUMIF('Financial Model'!$12:$12,'Annual Model'!P$3,'Financial Model'!92:92)</f>
        <v>0</v>
      </c>
      <c r="Q47" s="33">
        <f>SUMIF('Financial Model'!$12:$12,'Annual Model'!Q$3,'Financial Model'!92:92)</f>
        <v>0</v>
      </c>
      <c r="R47" s="33">
        <f>SUMIF('Financial Model'!$12:$12,'Annual Model'!R$3,'Financial Model'!92:92)</f>
        <v>0</v>
      </c>
      <c r="S47" s="33">
        <f>SUMIF('Financial Model'!$12:$12,'Annual Model'!S$3,'Financial Model'!92:92)</f>
        <v>0</v>
      </c>
      <c r="T47" s="33">
        <f>SUMIF('Financial Model'!$12:$12,'Annual Model'!T$3,'Financial Model'!92:92)</f>
        <v>0</v>
      </c>
      <c r="U47" s="33">
        <f>SUMIF('Financial Model'!$12:$12,'Annual Model'!U$3,'Financial Model'!92:92)</f>
        <v>0</v>
      </c>
      <c r="V47" s="33">
        <f>SUMIF('Financial Model'!$12:$12,'Annual Model'!V$3,'Financial Model'!92:92)</f>
        <v>0</v>
      </c>
      <c r="W47" s="33">
        <f>SUMIF('Financial Model'!$12:$12,'Annual Model'!W$3,'Financial Model'!92:92)</f>
        <v>0</v>
      </c>
      <c r="X47" s="33">
        <f>SUMIF('Financial Model'!$12:$12,'Annual Model'!X$3,'Financial Model'!92:92)</f>
        <v>0</v>
      </c>
      <c r="Y47" s="33">
        <f>SUMIF('Financial Model'!$12:$12,'Annual Model'!Y$3,'Financial Model'!92:92)</f>
        <v>0</v>
      </c>
      <c r="Z47" s="33">
        <f>SUMIF('Financial Model'!$12:$12,'Annual Model'!Z$3,'Financial Model'!92:92)</f>
        <v>0</v>
      </c>
      <c r="AA47" s="33">
        <f>SUMIF('Financial Model'!$12:$12,'Annual Model'!AA$3,'Financial Model'!92:92)</f>
        <v>0</v>
      </c>
      <c r="AB47" s="33">
        <f>SUMIF('Financial Model'!$12:$12,'Annual Model'!AB$3,'Financial Model'!92:92)</f>
        <v>0</v>
      </c>
      <c r="AC47" s="33">
        <f>SUMIF('Financial Model'!$12:$12,'Annual Model'!AC$3,'Financial Model'!92:92)</f>
        <v>0</v>
      </c>
      <c r="AD47" s="33">
        <f>SUMIF('Financial Model'!$12:$12,'Annual Model'!AD$3,'Financial Model'!92:92)</f>
        <v>0</v>
      </c>
      <c r="AE47" s="33">
        <f>SUMIF('Financial Model'!$12:$12,'Annual Model'!AE$3,'Financial Model'!92:92)</f>
        <v>0</v>
      </c>
      <c r="AF47" s="33">
        <f>SUMIF('Financial Model'!$12:$12,'Annual Model'!AF$3,'Financial Model'!92:92)</f>
        <v>0</v>
      </c>
      <c r="AG47" s="33">
        <f>SUMIF('Financial Model'!$12:$12,'Annual Model'!AG$3,'Financial Model'!92:92)</f>
        <v>0</v>
      </c>
      <c r="AH47" s="33">
        <f>SUMIF('Financial Model'!$12:$12,'Annual Model'!AH$3,'Financial Model'!92:92)</f>
        <v>0</v>
      </c>
      <c r="AI47" s="33">
        <f>SUMIF('Financial Model'!$12:$12,'Annual Model'!AI$3,'Financial Model'!92:92)</f>
        <v>0</v>
      </c>
      <c r="AJ47" s="33">
        <f>SUMIF('Financial Model'!$12:$12,'Annual Model'!AJ$3,'Financial Model'!92:92)</f>
        <v>0</v>
      </c>
      <c r="AK47" s="33">
        <f>SUMIF('Financial Model'!$12:$12,'Annual Model'!AK$3,'Financial Model'!92:92)</f>
        <v>0</v>
      </c>
      <c r="AL47" s="33">
        <f>SUMIF('Financial Model'!$12:$12,'Annual Model'!AL$3,'Financial Model'!92:92)</f>
        <v>0</v>
      </c>
      <c r="AM47" s="33">
        <f>SUMIF('Financial Model'!$12:$12,'Annual Model'!AM$3,'Financial Model'!92:92)</f>
        <v>0</v>
      </c>
    </row>
    <row r="48" spans="1:39" x14ac:dyDescent="0.35">
      <c r="A48" s="3"/>
      <c r="B48" s="4"/>
      <c r="C48" s="5" t="s">
        <v>15</v>
      </c>
      <c r="D48" s="5"/>
      <c r="G48" s="33">
        <f>SUMIF('Financial Model'!$12:$12,'Annual Model'!G$3,'Financial Model'!93:93)</f>
        <v>0</v>
      </c>
      <c r="H48" s="33">
        <f>SUMIF('Financial Model'!$12:$12,'Annual Model'!H$3,'Financial Model'!93:93)</f>
        <v>0</v>
      </c>
      <c r="I48" s="33">
        <f>SUMIF('Financial Model'!$12:$12,'Annual Model'!I$3,'Financial Model'!93:93)</f>
        <v>0</v>
      </c>
      <c r="J48" s="33">
        <f>SUMIF('Financial Model'!$12:$12,'Annual Model'!J$3,'Financial Model'!93:93)</f>
        <v>727999.99999999988</v>
      </c>
      <c r="K48" s="33">
        <f>SUMIF('Financial Model'!$12:$12,'Annual Model'!K$3,'Financial Model'!93:93)</f>
        <v>2548000</v>
      </c>
      <c r="L48" s="33">
        <f>SUMIF('Financial Model'!$12:$12,'Annual Model'!L$3,'Financial Model'!93:93)</f>
        <v>3640000.0000000005</v>
      </c>
      <c r="M48" s="33">
        <f>SUMIF('Financial Model'!$12:$12,'Annual Model'!M$3,'Financial Model'!93:93)</f>
        <v>364000</v>
      </c>
      <c r="N48" s="33">
        <f>SUMIF('Financial Model'!$12:$12,'Annual Model'!N$3,'Financial Model'!93:93)</f>
        <v>0</v>
      </c>
      <c r="O48" s="33">
        <f>SUMIF('Financial Model'!$12:$12,'Annual Model'!O$3,'Financial Model'!93:93)</f>
        <v>0</v>
      </c>
      <c r="P48" s="33">
        <f>SUMIF('Financial Model'!$12:$12,'Annual Model'!P$3,'Financial Model'!93:93)</f>
        <v>0</v>
      </c>
      <c r="Q48" s="33">
        <f>SUMIF('Financial Model'!$12:$12,'Annual Model'!Q$3,'Financial Model'!93:93)</f>
        <v>0</v>
      </c>
      <c r="R48" s="33">
        <f>SUMIF('Financial Model'!$12:$12,'Annual Model'!R$3,'Financial Model'!93:93)</f>
        <v>0</v>
      </c>
      <c r="S48" s="33">
        <f>SUMIF('Financial Model'!$12:$12,'Annual Model'!S$3,'Financial Model'!93:93)</f>
        <v>0</v>
      </c>
      <c r="T48" s="33">
        <f>SUMIF('Financial Model'!$12:$12,'Annual Model'!T$3,'Financial Model'!93:93)</f>
        <v>0</v>
      </c>
      <c r="U48" s="33">
        <f>SUMIF('Financial Model'!$12:$12,'Annual Model'!U$3,'Financial Model'!93:93)</f>
        <v>0</v>
      </c>
      <c r="V48" s="33">
        <f>SUMIF('Financial Model'!$12:$12,'Annual Model'!V$3,'Financial Model'!93:93)</f>
        <v>0</v>
      </c>
      <c r="W48" s="33">
        <f>SUMIF('Financial Model'!$12:$12,'Annual Model'!W$3,'Financial Model'!93:93)</f>
        <v>0</v>
      </c>
      <c r="X48" s="33">
        <f>SUMIF('Financial Model'!$12:$12,'Annual Model'!X$3,'Financial Model'!93:93)</f>
        <v>0</v>
      </c>
      <c r="Y48" s="33">
        <f>SUMIF('Financial Model'!$12:$12,'Annual Model'!Y$3,'Financial Model'!93:93)</f>
        <v>0</v>
      </c>
      <c r="Z48" s="33">
        <f>SUMIF('Financial Model'!$12:$12,'Annual Model'!Z$3,'Financial Model'!93:93)</f>
        <v>0</v>
      </c>
      <c r="AA48" s="33">
        <f>SUMIF('Financial Model'!$12:$12,'Annual Model'!AA$3,'Financial Model'!93:93)</f>
        <v>0</v>
      </c>
      <c r="AB48" s="33">
        <f>SUMIF('Financial Model'!$12:$12,'Annual Model'!AB$3,'Financial Model'!93:93)</f>
        <v>0</v>
      </c>
      <c r="AC48" s="33">
        <f>SUMIF('Financial Model'!$12:$12,'Annual Model'!AC$3,'Financial Model'!93:93)</f>
        <v>0</v>
      </c>
      <c r="AD48" s="33">
        <f>SUMIF('Financial Model'!$12:$12,'Annual Model'!AD$3,'Financial Model'!93:93)</f>
        <v>0</v>
      </c>
      <c r="AE48" s="33">
        <f>SUMIF('Financial Model'!$12:$12,'Annual Model'!AE$3,'Financial Model'!93:93)</f>
        <v>0</v>
      </c>
      <c r="AF48" s="33">
        <f>SUMIF('Financial Model'!$12:$12,'Annual Model'!AF$3,'Financial Model'!93:93)</f>
        <v>0</v>
      </c>
      <c r="AG48" s="33">
        <f>SUMIF('Financial Model'!$12:$12,'Annual Model'!AG$3,'Financial Model'!93:93)</f>
        <v>0</v>
      </c>
      <c r="AH48" s="33">
        <f>SUMIF('Financial Model'!$12:$12,'Annual Model'!AH$3,'Financial Model'!93:93)</f>
        <v>0</v>
      </c>
      <c r="AI48" s="33">
        <f>SUMIF('Financial Model'!$12:$12,'Annual Model'!AI$3,'Financial Model'!93:93)</f>
        <v>0</v>
      </c>
      <c r="AJ48" s="33">
        <f>SUMIF('Financial Model'!$12:$12,'Annual Model'!AJ$3,'Financial Model'!93:93)</f>
        <v>0</v>
      </c>
      <c r="AK48" s="33">
        <f>SUMIF('Financial Model'!$12:$12,'Annual Model'!AK$3,'Financial Model'!93:93)</f>
        <v>0</v>
      </c>
      <c r="AL48" s="33">
        <f>SUMIF('Financial Model'!$12:$12,'Annual Model'!AL$3,'Financial Model'!93:93)</f>
        <v>0</v>
      </c>
      <c r="AM48" s="33">
        <f>SUMIF('Financial Model'!$12:$12,'Annual Model'!AM$3,'Financial Model'!93:93)</f>
        <v>0</v>
      </c>
    </row>
    <row r="49" spans="1:39" x14ac:dyDescent="0.35">
      <c r="A49" s="3"/>
      <c r="B49" s="4"/>
      <c r="C49" s="5" t="s">
        <v>183</v>
      </c>
      <c r="D49" s="5"/>
      <c r="G49" s="33">
        <f>SUMIF('Financial Model'!$12:$12,'Annual Model'!G$3,'Financial Model'!94:94)</f>
        <v>236666.66666666666</v>
      </c>
      <c r="H49" s="33">
        <f>SUMIF('Financial Model'!$12:$12,'Annual Model'!H$3,'Financial Model'!94:94)</f>
        <v>236666.66666666666</v>
      </c>
      <c r="I49" s="33">
        <f>SUMIF('Financial Model'!$12:$12,'Annual Model'!I$3,'Financial Model'!94:94)</f>
        <v>236666.66666666666</v>
      </c>
      <c r="J49" s="33">
        <f>SUMIF('Financial Model'!$12:$12,'Annual Model'!J$3,'Financial Model'!94:94)</f>
        <v>1116087.3333333335</v>
      </c>
      <c r="K49" s="33">
        <f>SUMIF('Financial Model'!$12:$12,'Annual Model'!K$3,'Financial Model'!94:94)</f>
        <v>1658187.5</v>
      </c>
      <c r="L49" s="33">
        <f>SUMIF('Financial Model'!$12:$12,'Annual Model'!L$3,'Financial Model'!94:94)</f>
        <v>2474825</v>
      </c>
      <c r="M49" s="33">
        <f>SUMIF('Financial Model'!$12:$12,'Annual Model'!M$3,'Financial Model'!94:94)</f>
        <v>420312.5</v>
      </c>
      <c r="N49" s="33">
        <f>SUMIF('Financial Model'!$12:$12,'Annual Model'!N$3,'Financial Model'!94:94)</f>
        <v>0</v>
      </c>
      <c r="O49" s="33">
        <f>SUMIF('Financial Model'!$12:$12,'Annual Model'!O$3,'Financial Model'!94:94)</f>
        <v>0</v>
      </c>
      <c r="P49" s="33">
        <f>SUMIF('Financial Model'!$12:$12,'Annual Model'!P$3,'Financial Model'!94:94)</f>
        <v>0</v>
      </c>
      <c r="Q49" s="33">
        <f>SUMIF('Financial Model'!$12:$12,'Annual Model'!Q$3,'Financial Model'!94:94)</f>
        <v>0</v>
      </c>
      <c r="R49" s="33">
        <f>SUMIF('Financial Model'!$12:$12,'Annual Model'!R$3,'Financial Model'!94:94)</f>
        <v>0</v>
      </c>
      <c r="S49" s="33">
        <f>SUMIF('Financial Model'!$12:$12,'Annual Model'!S$3,'Financial Model'!94:94)</f>
        <v>0</v>
      </c>
      <c r="T49" s="33">
        <f>SUMIF('Financial Model'!$12:$12,'Annual Model'!T$3,'Financial Model'!94:94)</f>
        <v>0</v>
      </c>
      <c r="U49" s="33">
        <f>SUMIF('Financial Model'!$12:$12,'Annual Model'!U$3,'Financial Model'!94:94)</f>
        <v>0</v>
      </c>
      <c r="V49" s="33">
        <f>SUMIF('Financial Model'!$12:$12,'Annual Model'!V$3,'Financial Model'!94:94)</f>
        <v>0</v>
      </c>
      <c r="W49" s="33">
        <f>SUMIF('Financial Model'!$12:$12,'Annual Model'!W$3,'Financial Model'!94:94)</f>
        <v>0</v>
      </c>
      <c r="X49" s="33">
        <f>SUMIF('Financial Model'!$12:$12,'Annual Model'!X$3,'Financial Model'!94:94)</f>
        <v>0</v>
      </c>
      <c r="Y49" s="33">
        <f>SUMIF('Financial Model'!$12:$12,'Annual Model'!Y$3,'Financial Model'!94:94)</f>
        <v>0</v>
      </c>
      <c r="Z49" s="33">
        <f>SUMIF('Financial Model'!$12:$12,'Annual Model'!Z$3,'Financial Model'!94:94)</f>
        <v>0</v>
      </c>
      <c r="AA49" s="33">
        <f>SUMIF('Financial Model'!$12:$12,'Annual Model'!AA$3,'Financial Model'!94:94)</f>
        <v>0</v>
      </c>
      <c r="AB49" s="33">
        <f>SUMIF('Financial Model'!$12:$12,'Annual Model'!AB$3,'Financial Model'!94:94)</f>
        <v>0</v>
      </c>
      <c r="AC49" s="33">
        <f>SUMIF('Financial Model'!$12:$12,'Annual Model'!AC$3,'Financial Model'!94:94)</f>
        <v>0</v>
      </c>
      <c r="AD49" s="33">
        <f>SUMIF('Financial Model'!$12:$12,'Annual Model'!AD$3,'Financial Model'!94:94)</f>
        <v>0</v>
      </c>
      <c r="AE49" s="33">
        <f>SUMIF('Financial Model'!$12:$12,'Annual Model'!AE$3,'Financial Model'!94:94)</f>
        <v>0</v>
      </c>
      <c r="AF49" s="33">
        <f>SUMIF('Financial Model'!$12:$12,'Annual Model'!AF$3,'Financial Model'!94:94)</f>
        <v>0</v>
      </c>
      <c r="AG49" s="33">
        <f>SUMIF('Financial Model'!$12:$12,'Annual Model'!AG$3,'Financial Model'!94:94)</f>
        <v>0</v>
      </c>
      <c r="AH49" s="33">
        <f>SUMIF('Financial Model'!$12:$12,'Annual Model'!AH$3,'Financial Model'!94:94)</f>
        <v>0</v>
      </c>
      <c r="AI49" s="33">
        <f>SUMIF('Financial Model'!$12:$12,'Annual Model'!AI$3,'Financial Model'!94:94)</f>
        <v>0</v>
      </c>
      <c r="AJ49" s="33">
        <f>SUMIF('Financial Model'!$12:$12,'Annual Model'!AJ$3,'Financial Model'!94:94)</f>
        <v>0</v>
      </c>
      <c r="AK49" s="33">
        <f>SUMIF('Financial Model'!$12:$12,'Annual Model'!AK$3,'Financial Model'!94:94)</f>
        <v>0</v>
      </c>
      <c r="AL49" s="33">
        <f>SUMIF('Financial Model'!$12:$12,'Annual Model'!AL$3,'Financial Model'!94:94)</f>
        <v>0</v>
      </c>
      <c r="AM49" s="33">
        <f>SUMIF('Financial Model'!$12:$12,'Annual Model'!AM$3,'Financial Model'!94:94)</f>
        <v>0</v>
      </c>
    </row>
    <row r="50" spans="1:39" ht="15" thickBot="1" x14ac:dyDescent="0.4">
      <c r="A50" s="3"/>
      <c r="B50" s="4"/>
      <c r="C50" s="5"/>
      <c r="D50" s="20" t="s">
        <v>147</v>
      </c>
      <c r="E50" s="34"/>
      <c r="F50" s="34"/>
      <c r="G50" s="35">
        <f>SUMIF('Financial Model'!$12:$12,'Annual Model'!G$3,'Financial Model'!95:95)</f>
        <v>236666.66666666666</v>
      </c>
      <c r="H50" s="35">
        <f>SUMIF('Financial Model'!$12:$12,'Annual Model'!H$3,'Financial Model'!95:95)</f>
        <v>236666.66666666666</v>
      </c>
      <c r="I50" s="35">
        <f>SUMIF('Financial Model'!$12:$12,'Annual Model'!I$3,'Financial Model'!95:95)</f>
        <v>236666.66666666666</v>
      </c>
      <c r="J50" s="35">
        <f>SUMIF('Financial Model'!$12:$12,'Annual Model'!J$3,'Financial Model'!95:95)</f>
        <v>4244087.333333334</v>
      </c>
      <c r="K50" s="35">
        <f>SUMIF('Financial Model'!$12:$12,'Annual Model'!K$3,'Financial Model'!95:95)</f>
        <v>4206187.5</v>
      </c>
      <c r="L50" s="35">
        <f>SUMIF('Financial Model'!$12:$12,'Annual Model'!L$3,'Financial Model'!95:95)</f>
        <v>6114825</v>
      </c>
      <c r="M50" s="35">
        <f>SUMIF('Financial Model'!$12:$12,'Annual Model'!M$3,'Financial Model'!95:95)</f>
        <v>784312.5</v>
      </c>
      <c r="N50" s="35">
        <f>SUMIF('Financial Model'!$12:$12,'Annual Model'!N$3,'Financial Model'!95:95)</f>
        <v>0</v>
      </c>
      <c r="O50" s="35">
        <f>SUMIF('Financial Model'!$12:$12,'Annual Model'!O$3,'Financial Model'!95:95)</f>
        <v>0</v>
      </c>
      <c r="P50" s="35">
        <f>SUMIF('Financial Model'!$12:$12,'Annual Model'!P$3,'Financial Model'!95:95)</f>
        <v>0</v>
      </c>
      <c r="Q50" s="35">
        <f>SUMIF('Financial Model'!$12:$12,'Annual Model'!Q$3,'Financial Model'!95:95)</f>
        <v>0</v>
      </c>
      <c r="R50" s="35">
        <f>SUMIF('Financial Model'!$12:$12,'Annual Model'!R$3,'Financial Model'!95:95)</f>
        <v>0</v>
      </c>
      <c r="S50" s="35">
        <f>SUMIF('Financial Model'!$12:$12,'Annual Model'!S$3,'Financial Model'!95:95)</f>
        <v>0</v>
      </c>
      <c r="T50" s="35">
        <f>SUMIF('Financial Model'!$12:$12,'Annual Model'!T$3,'Financial Model'!95:95)</f>
        <v>0</v>
      </c>
      <c r="U50" s="35">
        <f>SUMIF('Financial Model'!$12:$12,'Annual Model'!U$3,'Financial Model'!95:95)</f>
        <v>0</v>
      </c>
      <c r="V50" s="35">
        <f>SUMIF('Financial Model'!$12:$12,'Annual Model'!V$3,'Financial Model'!95:95)</f>
        <v>0</v>
      </c>
      <c r="W50" s="35">
        <f>SUMIF('Financial Model'!$12:$12,'Annual Model'!W$3,'Financial Model'!95:95)</f>
        <v>0</v>
      </c>
      <c r="X50" s="35">
        <f>SUMIF('Financial Model'!$12:$12,'Annual Model'!X$3,'Financial Model'!95:95)</f>
        <v>0</v>
      </c>
      <c r="Y50" s="35">
        <f>SUMIF('Financial Model'!$12:$12,'Annual Model'!Y$3,'Financial Model'!95:95)</f>
        <v>0</v>
      </c>
      <c r="Z50" s="35">
        <f>SUMIF('Financial Model'!$12:$12,'Annual Model'!Z$3,'Financial Model'!95:95)</f>
        <v>0</v>
      </c>
      <c r="AA50" s="35">
        <f>SUMIF('Financial Model'!$12:$12,'Annual Model'!AA$3,'Financial Model'!95:95)</f>
        <v>0</v>
      </c>
      <c r="AB50" s="35">
        <f>SUMIF('Financial Model'!$12:$12,'Annual Model'!AB$3,'Financial Model'!95:95)</f>
        <v>0</v>
      </c>
      <c r="AC50" s="35">
        <f>SUMIF('Financial Model'!$12:$12,'Annual Model'!AC$3,'Financial Model'!95:95)</f>
        <v>0</v>
      </c>
      <c r="AD50" s="35">
        <f>SUMIF('Financial Model'!$12:$12,'Annual Model'!AD$3,'Financial Model'!95:95)</f>
        <v>0</v>
      </c>
      <c r="AE50" s="35">
        <f>SUMIF('Financial Model'!$12:$12,'Annual Model'!AE$3,'Financial Model'!95:95)</f>
        <v>0</v>
      </c>
      <c r="AF50" s="35">
        <f>SUMIF('Financial Model'!$12:$12,'Annual Model'!AF$3,'Financial Model'!95:95)</f>
        <v>0</v>
      </c>
      <c r="AG50" s="35">
        <f>SUMIF('Financial Model'!$12:$12,'Annual Model'!AG$3,'Financial Model'!95:95)</f>
        <v>0</v>
      </c>
      <c r="AH50" s="35">
        <f>SUMIF('Financial Model'!$12:$12,'Annual Model'!AH$3,'Financial Model'!95:95)</f>
        <v>0</v>
      </c>
      <c r="AI50" s="35">
        <f>SUMIF('Financial Model'!$12:$12,'Annual Model'!AI$3,'Financial Model'!95:95)</f>
        <v>0</v>
      </c>
      <c r="AJ50" s="35">
        <f>SUMIF('Financial Model'!$12:$12,'Annual Model'!AJ$3,'Financial Model'!95:95)</f>
        <v>0</v>
      </c>
      <c r="AK50" s="35">
        <f>SUMIF('Financial Model'!$12:$12,'Annual Model'!AK$3,'Financial Model'!95:95)</f>
        <v>0</v>
      </c>
      <c r="AL50" s="35">
        <f>SUMIF('Financial Model'!$12:$12,'Annual Model'!AL$3,'Financial Model'!95:95)</f>
        <v>0</v>
      </c>
      <c r="AM50" s="35">
        <f>SUMIF('Financial Model'!$12:$12,'Annual Model'!AM$3,'Financial Model'!95:95)</f>
        <v>0</v>
      </c>
    </row>
    <row r="51" spans="1:39" ht="15" thickTop="1" x14ac:dyDescent="0.35">
      <c r="A51" s="3"/>
      <c r="B51" s="4"/>
      <c r="C51" s="5"/>
      <c r="D51" s="5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x14ac:dyDescent="0.35">
      <c r="A52" s="3" t="s">
        <v>149</v>
      </c>
      <c r="B52" s="4"/>
      <c r="C52" s="5"/>
      <c r="D52" s="5"/>
      <c r="G52" s="33">
        <f>SUMIF('Financial Model'!$12:$12,'Annual Model'!G$3,'Financial Model'!136:136)</f>
        <v>0</v>
      </c>
      <c r="H52" s="33">
        <f>SUMIF('Financial Model'!$12:$12,'Annual Model'!H$3,'Financial Model'!136:136)</f>
        <v>0</v>
      </c>
      <c r="I52" s="33">
        <f>SUMIF('Financial Model'!$12:$12,'Annual Model'!I$3,'Financial Model'!136:136)</f>
        <v>0</v>
      </c>
      <c r="J52" s="33">
        <f>SUMIF('Financial Model'!$12:$12,'Annual Model'!J$3,'Financial Model'!136:136)</f>
        <v>0</v>
      </c>
      <c r="K52" s="33">
        <f>SUMIF('Financial Model'!$12:$12,'Annual Model'!K$3,'Financial Model'!136:136)</f>
        <v>0</v>
      </c>
      <c r="L52" s="33">
        <f>SUMIF('Financial Model'!$12:$12,'Annual Model'!L$3,'Financial Model'!136:136)</f>
        <v>0</v>
      </c>
      <c r="M52" s="33">
        <f>SUMIF('Financial Model'!$12:$12,'Annual Model'!M$3,'Financial Model'!136:136)</f>
        <v>0</v>
      </c>
      <c r="N52" s="33">
        <f>SUMIF('Financial Model'!$12:$12,'Annual Model'!N$3,'Financial Model'!136:136)</f>
        <v>0</v>
      </c>
      <c r="O52" s="33">
        <f>SUMIF('Financial Model'!$12:$12,'Annual Model'!O$3,'Financial Model'!136:136)</f>
        <v>0</v>
      </c>
      <c r="P52" s="33">
        <f>SUMIF('Financial Model'!$12:$12,'Annual Model'!P$3,'Financial Model'!136:136)</f>
        <v>0</v>
      </c>
      <c r="Q52" s="33">
        <f>SUMIF('Financial Model'!$12:$12,'Annual Model'!Q$3,'Financial Model'!136:136)</f>
        <v>0</v>
      </c>
      <c r="R52" s="33">
        <f>SUMIF('Financial Model'!$12:$12,'Annual Model'!R$3,'Financial Model'!136:136)</f>
        <v>0</v>
      </c>
      <c r="S52" s="33">
        <f>SUMIF('Financial Model'!$12:$12,'Annual Model'!S$3,'Financial Model'!136:136)</f>
        <v>0</v>
      </c>
      <c r="T52" s="33">
        <f>SUMIF('Financial Model'!$12:$12,'Annual Model'!T$3,'Financial Model'!136:136)</f>
        <v>0</v>
      </c>
      <c r="U52" s="33">
        <f>SUMIF('Financial Model'!$12:$12,'Annual Model'!U$3,'Financial Model'!136:136)</f>
        <v>0</v>
      </c>
      <c r="V52" s="33">
        <f>SUMIF('Financial Model'!$12:$12,'Annual Model'!V$3,'Financial Model'!136:136)</f>
        <v>0</v>
      </c>
      <c r="W52" s="33">
        <f>SUMIF('Financial Model'!$12:$12,'Annual Model'!W$3,'Financial Model'!136:136)</f>
        <v>0</v>
      </c>
      <c r="X52" s="33">
        <f>SUMIF('Financial Model'!$12:$12,'Annual Model'!X$3,'Financial Model'!136:136)</f>
        <v>0</v>
      </c>
      <c r="Y52" s="33">
        <f>SUMIF('Financial Model'!$12:$12,'Annual Model'!Y$3,'Financial Model'!136:136)</f>
        <v>0</v>
      </c>
      <c r="Z52" s="33">
        <f>SUMIF('Financial Model'!$12:$12,'Annual Model'!Z$3,'Financial Model'!136:136)</f>
        <v>0</v>
      </c>
      <c r="AA52" s="33">
        <f>SUMIF('Financial Model'!$12:$12,'Annual Model'!AA$3,'Financial Model'!136:136)</f>
        <v>0</v>
      </c>
      <c r="AB52" s="33">
        <f>SUMIF('Financial Model'!$12:$12,'Annual Model'!AB$3,'Financial Model'!136:136)</f>
        <v>0</v>
      </c>
      <c r="AC52" s="33">
        <f>SUMIF('Financial Model'!$12:$12,'Annual Model'!AC$3,'Financial Model'!136:136)</f>
        <v>0</v>
      </c>
      <c r="AD52" s="33">
        <f>SUMIF('Financial Model'!$12:$12,'Annual Model'!AD$3,'Financial Model'!136:136)</f>
        <v>0</v>
      </c>
      <c r="AE52" s="33">
        <f>SUMIF('Financial Model'!$12:$12,'Annual Model'!AE$3,'Financial Model'!136:136)</f>
        <v>0</v>
      </c>
      <c r="AF52" s="33">
        <f>SUMIF('Financial Model'!$12:$12,'Annual Model'!AF$3,'Financial Model'!136:136)</f>
        <v>0</v>
      </c>
      <c r="AG52" s="33">
        <f>SUMIF('Financial Model'!$12:$12,'Annual Model'!AG$3,'Financial Model'!136:136)</f>
        <v>0</v>
      </c>
      <c r="AH52" s="33">
        <f>SUMIF('Financial Model'!$12:$12,'Annual Model'!AH$3,'Financial Model'!136:136)</f>
        <v>0</v>
      </c>
      <c r="AI52" s="33">
        <f>SUMIF('Financial Model'!$12:$12,'Annual Model'!AI$3,'Financial Model'!136:136)</f>
        <v>0</v>
      </c>
      <c r="AJ52" s="33">
        <f>SUMIF('Financial Model'!$12:$12,'Annual Model'!AJ$3,'Financial Model'!136:136)</f>
        <v>0</v>
      </c>
      <c r="AK52" s="33">
        <f>SUMIF('Financial Model'!$12:$12,'Annual Model'!AK$3,'Financial Model'!136:136)</f>
        <v>0</v>
      </c>
      <c r="AL52" s="33">
        <f>SUMIF('Financial Model'!$12:$12,'Annual Model'!AL$3,'Financial Model'!136:136)</f>
        <v>0</v>
      </c>
      <c r="AM52" s="33">
        <f>SUMIF('Financial Model'!$12:$12,'Annual Model'!AM$3,'Financial Model'!136:136)</f>
        <v>0</v>
      </c>
    </row>
    <row r="53" spans="1:39" x14ac:dyDescent="0.35">
      <c r="A53" s="3"/>
      <c r="B53" s="4"/>
      <c r="C53" s="5" t="s">
        <v>96</v>
      </c>
      <c r="D53" s="5"/>
      <c r="G53" s="33">
        <f>SUMIF('Financial Model'!$12:$12,'Annual Model'!G$3,'Financial Model'!139:139)</f>
        <v>0</v>
      </c>
      <c r="H53" s="33">
        <f>SUMIF('Financial Model'!$12:$12,'Annual Model'!H$3,'Financial Model'!139:139)</f>
        <v>0</v>
      </c>
      <c r="I53" s="33">
        <f>SUMIF('Financial Model'!$12:$12,'Annual Model'!I$3,'Financial Model'!139:139)</f>
        <v>0</v>
      </c>
      <c r="J53" s="33">
        <f>SUMIF('Financial Model'!$12:$12,'Annual Model'!J$3,'Financial Model'!139:139)</f>
        <v>0</v>
      </c>
      <c r="K53" s="33">
        <f>SUMIF('Financial Model'!$12:$12,'Annual Model'!K$3,'Financial Model'!139:139)</f>
        <v>0</v>
      </c>
      <c r="L53" s="33">
        <f>SUMIF('Financial Model'!$12:$12,'Annual Model'!L$3,'Financial Model'!139:139)</f>
        <v>0</v>
      </c>
      <c r="M53" s="33">
        <f>SUMIF('Financial Model'!$12:$12,'Annual Model'!M$3,'Financial Model'!139:139)</f>
        <v>3206696.3504430423</v>
      </c>
      <c r="N53" s="33">
        <f>SUMIF('Financial Model'!$12:$12,'Annual Model'!N$3,'Financial Model'!139:139)</f>
        <v>4582888.0235323794</v>
      </c>
      <c r="O53" s="33">
        <f>SUMIF('Financial Model'!$12:$12,'Annual Model'!O$3,'Financial Model'!139:139)</f>
        <v>4994853.0273198234</v>
      </c>
      <c r="P53" s="33">
        <f>SUMIF('Financial Model'!$12:$12,'Annual Model'!P$3,'Financial Model'!139:139)</f>
        <v>5417026.9645053037</v>
      </c>
      <c r="Q53" s="33">
        <f>SUMIF('Financial Model'!$12:$12,'Annual Model'!Q$3,'Financial Model'!139:139)</f>
        <v>5569051.3496654741</v>
      </c>
      <c r="R53" s="33">
        <f>SUMIF('Financial Model'!$12:$12,'Annual Model'!R$3,'Financial Model'!139:139)</f>
        <v>5630310.9145117924</v>
      </c>
      <c r="S53" s="33">
        <f>SUMIF('Financial Model'!$12:$12,'Annual Model'!S$3,'Financial Model'!139:139)</f>
        <v>5706332.4222668922</v>
      </c>
      <c r="T53" s="33">
        <f>SUMIF('Financial Model'!$12:$12,'Annual Model'!T$3,'Financial Model'!139:139)</f>
        <v>5791927.4086008957</v>
      </c>
      <c r="U53" s="33">
        <f>SUMIF('Financial Model'!$12:$12,'Annual Model'!U$3,'Financial Model'!139:139)</f>
        <v>5878806.3197299084</v>
      </c>
      <c r="V53" s="33">
        <f>SUMIF('Financial Model'!$12:$12,'Annual Model'!V$3,'Financial Model'!139:139)</f>
        <v>5966988.4145258572</v>
      </c>
      <c r="W53" s="33">
        <f>SUMIF('Financial Model'!$12:$12,'Annual Model'!W$3,'Financial Model'!139:139)</f>
        <v>6067698.0461082533</v>
      </c>
      <c r="X53" s="33">
        <f>SUMIF('Financial Model'!$12:$12,'Annual Model'!X$3,'Financial Model'!139:139)</f>
        <v>6176916.6109381989</v>
      </c>
      <c r="Y53" s="33">
        <f>SUMIF('Financial Model'!$12:$12,'Annual Model'!Y$3,'Financial Model'!139:139)</f>
        <v>6288101.1099350862</v>
      </c>
      <c r="Z53" s="33">
        <f>SUMIF('Financial Model'!$12:$12,'Annual Model'!Z$3,'Financial Model'!139:139)</f>
        <v>6401286.9299139166</v>
      </c>
      <c r="AA53" s="33">
        <f>SUMIF('Financial Model'!$12:$12,'Annual Model'!AA$3,'Financial Model'!139:139)</f>
        <v>6516510.0946523668</v>
      </c>
      <c r="AB53" s="33">
        <f>SUMIF('Financial Model'!$12:$12,'Annual Model'!AB$3,'Financial Model'!139:139)</f>
        <v>6633807.2763561076</v>
      </c>
      <c r="AC53" s="33">
        <f>SUMIF('Financial Model'!$12:$12,'Annual Model'!AC$3,'Financial Model'!139:139)</f>
        <v>6753215.8073305171</v>
      </c>
      <c r="AD53" s="33">
        <f>SUMIF('Financial Model'!$12:$12,'Annual Model'!AD$3,'Financial Model'!139:139)</f>
        <v>6874773.691862464</v>
      </c>
      <c r="AE53" s="33">
        <f>SUMIF('Financial Model'!$12:$12,'Annual Model'!AE$3,'Financial Model'!139:139)</f>
        <v>6998519.6183159901</v>
      </c>
      <c r="AF53" s="33">
        <f>SUMIF('Financial Model'!$12:$12,'Annual Model'!AF$3,'Financial Model'!139:139)</f>
        <v>7124492.9714456759</v>
      </c>
      <c r="AG53" s="33">
        <f>SUMIF('Financial Model'!$12:$12,'Annual Model'!AG$3,'Financial Model'!139:139)</f>
        <v>7252733.8449316975</v>
      </c>
      <c r="AH53" s="33">
        <f>SUMIF('Financial Model'!$12:$12,'Annual Model'!AH$3,'Financial Model'!139:139)</f>
        <v>7383283.0541404663</v>
      </c>
      <c r="AI53" s="33">
        <f>SUMIF('Financial Model'!$12:$12,'Annual Model'!AI$3,'Financial Model'!139:139)</f>
        <v>7516182.1491149934</v>
      </c>
      <c r="AJ53" s="33">
        <f>SUMIF('Financial Model'!$12:$12,'Annual Model'!AJ$3,'Financial Model'!139:139)</f>
        <v>7651473.4277990628</v>
      </c>
      <c r="AK53" s="33">
        <f>SUMIF('Financial Model'!$12:$12,'Annual Model'!AK$3,'Financial Model'!139:139)</f>
        <v>7789199.949499445</v>
      </c>
      <c r="AL53" s="33">
        <f>SUMIF('Financial Model'!$12:$12,'Annual Model'!AL$3,'Financial Model'!139:139)</f>
        <v>1969109.2989044224</v>
      </c>
      <c r="AM53" s="33">
        <f>SUMIF('Financial Model'!$12:$12,'Annual Model'!AM$3,'Financial Model'!139:139)</f>
        <v>0</v>
      </c>
    </row>
    <row r="54" spans="1:39" x14ac:dyDescent="0.35">
      <c r="A54" s="3"/>
      <c r="B54" s="4"/>
      <c r="C54" s="5" t="s">
        <v>151</v>
      </c>
      <c r="D54" s="5"/>
      <c r="G54" s="33">
        <f>SUMIF('Financial Model'!$12:$12,'Annual Model'!G$3,'Financial Model'!140:140)</f>
        <v>0</v>
      </c>
      <c r="H54" s="33">
        <f>SUMIF('Financial Model'!$12:$12,'Annual Model'!H$3,'Financial Model'!140:140)</f>
        <v>0</v>
      </c>
      <c r="I54" s="33">
        <f>SUMIF('Financial Model'!$12:$12,'Annual Model'!I$3,'Financial Model'!140:140)</f>
        <v>0</v>
      </c>
      <c r="J54" s="33">
        <f>SUMIF('Financial Model'!$12:$12,'Annual Model'!J$3,'Financial Model'!140:140)</f>
        <v>0</v>
      </c>
      <c r="K54" s="33">
        <f>SUMIF('Financial Model'!$12:$12,'Annual Model'!K$3,'Financial Model'!140:140)</f>
        <v>0</v>
      </c>
      <c r="L54" s="33">
        <f>SUMIF('Financial Model'!$12:$12,'Annual Model'!L$3,'Financial Model'!140:140)</f>
        <v>0</v>
      </c>
      <c r="M54" s="33">
        <f>SUMIF('Financial Model'!$12:$12,'Annual Model'!M$3,'Financial Model'!140:140)</f>
        <v>2703317.4015005678</v>
      </c>
      <c r="N54" s="33">
        <f>SUMIF('Financial Model'!$12:$12,'Annual Model'!N$3,'Financial Model'!140:140)</f>
        <v>3635948.8291965737</v>
      </c>
      <c r="O54" s="33">
        <f>SUMIF('Financial Model'!$12:$12,'Annual Model'!O$3,'Financial Model'!140:140)</f>
        <v>3674583.331220964</v>
      </c>
      <c r="P54" s="33">
        <f>SUMIF('Financial Model'!$12:$12,'Annual Model'!P$3,'Financial Model'!140:140)</f>
        <v>3715003.7478643935</v>
      </c>
      <c r="Q54" s="33">
        <f>SUMIF('Financial Model'!$12:$12,'Annual Model'!Q$3,'Financial Model'!140:140)</f>
        <v>3755868.7890909011</v>
      </c>
      <c r="R54" s="33">
        <f>SUMIF('Financial Model'!$12:$12,'Annual Model'!R$3,'Financial Model'!140:140)</f>
        <v>3797183.3457708997</v>
      </c>
      <c r="S54" s="33">
        <f>SUMIF('Financial Model'!$12:$12,'Annual Model'!S$3,'Financial Model'!140:140)</f>
        <v>3848453.6233010506</v>
      </c>
      <c r="T54" s="33">
        <f>SUMIF('Financial Model'!$12:$12,'Annual Model'!T$3,'Financial Model'!140:140)</f>
        <v>3906180.4276505662</v>
      </c>
      <c r="U54" s="33">
        <f>SUMIF('Financial Model'!$12:$12,'Annual Model'!U$3,'Financial Model'!140:140)</f>
        <v>3964773.1340653244</v>
      </c>
      <c r="V54" s="33">
        <f>SUMIF('Financial Model'!$12:$12,'Annual Model'!V$3,'Financial Model'!140:140)</f>
        <v>4024244.7310763034</v>
      </c>
      <c r="W54" s="33">
        <f>SUMIF('Financial Model'!$12:$12,'Annual Model'!W$3,'Financial Model'!140:140)</f>
        <v>4097199.8609033162</v>
      </c>
      <c r="X54" s="33">
        <f>SUMIF('Financial Model'!$12:$12,'Annual Model'!X$3,'Financial Model'!140:140)</f>
        <v>4179143.8581213839</v>
      </c>
      <c r="Y54" s="33">
        <f>SUMIF('Financial Model'!$12:$12,'Annual Model'!Y$3,'Financial Model'!140:140)</f>
        <v>4262726.7352838125</v>
      </c>
      <c r="Z54" s="33">
        <f>SUMIF('Financial Model'!$12:$12,'Annual Model'!Z$3,'Financial Model'!140:140)</f>
        <v>4347981.2699894905</v>
      </c>
      <c r="AA54" s="33">
        <f>SUMIF('Financial Model'!$12:$12,'Annual Model'!AA$3,'Financial Model'!140:140)</f>
        <v>4440387.9977375921</v>
      </c>
      <c r="AB54" s="33">
        <f>SUMIF('Financial Model'!$12:$12,'Annual Model'!AB$3,'Financial Model'!140:140)</f>
        <v>4538076.5336878188</v>
      </c>
      <c r="AC54" s="33">
        <f>SUMIF('Financial Model'!$12:$12,'Annual Model'!AC$3,'Financial Model'!140:140)</f>
        <v>4637914.2174289497</v>
      </c>
      <c r="AD54" s="33">
        <f>SUMIF('Financial Model'!$12:$12,'Annual Model'!AD$3,'Financial Model'!140:140)</f>
        <v>4739948.3302123845</v>
      </c>
      <c r="AE54" s="33">
        <f>SUMIF('Financial Model'!$12:$12,'Annual Model'!AE$3,'Financial Model'!140:140)</f>
        <v>4844227.1934770569</v>
      </c>
      <c r="AF54" s="33">
        <f>SUMIF('Financial Model'!$12:$12,'Annual Model'!AF$3,'Financial Model'!140:140)</f>
        <v>4950800.1917335512</v>
      </c>
      <c r="AG54" s="33">
        <f>SUMIF('Financial Model'!$12:$12,'Annual Model'!AG$3,'Financial Model'!140:140)</f>
        <v>5059717.7959516868</v>
      </c>
      <c r="AH54" s="33">
        <f>SUMIF('Financial Model'!$12:$12,'Annual Model'!AH$3,'Financial Model'!140:140)</f>
        <v>5171031.5874626227</v>
      </c>
      <c r="AI54" s="33">
        <f>SUMIF('Financial Model'!$12:$12,'Annual Model'!AI$3,'Financial Model'!140:140)</f>
        <v>5284794.2823867984</v>
      </c>
      <c r="AJ54" s="33">
        <f>SUMIF('Financial Model'!$12:$12,'Annual Model'!AJ$3,'Financial Model'!140:140)</f>
        <v>5401059.7565993071</v>
      </c>
      <c r="AK54" s="33">
        <f>SUMIF('Financial Model'!$12:$12,'Annual Model'!AK$3,'Financial Model'!140:140)</f>
        <v>5519883.0712444894</v>
      </c>
      <c r="AL54" s="33">
        <f>SUMIF('Financial Model'!$12:$12,'Annual Model'!AL$3,'Financial Model'!140:140)</f>
        <v>1398841.9980575964</v>
      </c>
      <c r="AM54" s="33">
        <f>SUMIF('Financial Model'!$12:$12,'Annual Model'!AM$3,'Financial Model'!140:140)</f>
        <v>0</v>
      </c>
    </row>
    <row r="55" spans="1:39" ht="15" thickBot="1" x14ac:dyDescent="0.4">
      <c r="A55" s="3"/>
      <c r="B55" s="4"/>
      <c r="C55" s="5"/>
      <c r="D55" s="25" t="s">
        <v>158</v>
      </c>
      <c r="E55" s="36"/>
      <c r="F55" s="36"/>
      <c r="G55" s="37">
        <f>SUMIF('Financial Model'!$12:$12,'Annual Model'!G$3,'Financial Model'!141:141)</f>
        <v>0</v>
      </c>
      <c r="H55" s="37">
        <f>SUMIF('Financial Model'!$12:$12,'Annual Model'!H$3,'Financial Model'!141:141)</f>
        <v>0</v>
      </c>
      <c r="I55" s="37">
        <f>SUMIF('Financial Model'!$12:$12,'Annual Model'!I$3,'Financial Model'!141:141)</f>
        <v>0</v>
      </c>
      <c r="J55" s="37">
        <f>SUMIF('Financial Model'!$12:$12,'Annual Model'!J$3,'Financial Model'!141:141)</f>
        <v>0</v>
      </c>
      <c r="K55" s="37">
        <f>SUMIF('Financial Model'!$12:$12,'Annual Model'!K$3,'Financial Model'!141:141)</f>
        <v>0</v>
      </c>
      <c r="L55" s="37">
        <f>SUMIF('Financial Model'!$12:$12,'Annual Model'!L$3,'Financial Model'!141:141)</f>
        <v>0</v>
      </c>
      <c r="M55" s="37">
        <f>SUMIF('Financial Model'!$12:$12,'Annual Model'!M$3,'Financial Model'!141:141)</f>
        <v>503378.94894247444</v>
      </c>
      <c r="N55" s="37">
        <f>SUMIF('Financial Model'!$12:$12,'Annual Model'!N$3,'Financial Model'!141:141)</f>
        <v>946939.19433580595</v>
      </c>
      <c r="O55" s="37">
        <f>SUMIF('Financial Model'!$12:$12,'Annual Model'!O$3,'Financial Model'!141:141)</f>
        <v>1320269.6960988592</v>
      </c>
      <c r="P55" s="37">
        <f>SUMIF('Financial Model'!$12:$12,'Annual Model'!P$3,'Financial Model'!141:141)</f>
        <v>1702023.2166409104</v>
      </c>
      <c r="Q55" s="37">
        <f>SUMIF('Financial Model'!$12:$12,'Annual Model'!Q$3,'Financial Model'!141:141)</f>
        <v>1813182.5605745735</v>
      </c>
      <c r="R55" s="37">
        <f>SUMIF('Financial Model'!$12:$12,'Annual Model'!R$3,'Financial Model'!141:141)</f>
        <v>1833127.5687408929</v>
      </c>
      <c r="S55" s="37">
        <f>SUMIF('Financial Model'!$12:$12,'Annual Model'!S$3,'Financial Model'!141:141)</f>
        <v>1857878.7989658415</v>
      </c>
      <c r="T55" s="37">
        <f>SUMIF('Financial Model'!$12:$12,'Annual Model'!T$3,'Financial Model'!141:141)</f>
        <v>1885746.9809503295</v>
      </c>
      <c r="U55" s="37">
        <f>SUMIF('Financial Model'!$12:$12,'Annual Model'!U$3,'Financial Model'!141:141)</f>
        <v>1914033.1856645842</v>
      </c>
      <c r="V55" s="37">
        <f>SUMIF('Financial Model'!$12:$12,'Annual Model'!V$3,'Financial Model'!141:141)</f>
        <v>1942743.6834495529</v>
      </c>
      <c r="W55" s="37">
        <f>SUMIF('Financial Model'!$12:$12,'Annual Model'!W$3,'Financial Model'!141:141)</f>
        <v>1970498.1852049369</v>
      </c>
      <c r="X55" s="37">
        <f>SUMIF('Financial Model'!$12:$12,'Annual Model'!X$3,'Financial Model'!141:141)</f>
        <v>1997772.7528168156</v>
      </c>
      <c r="Y55" s="37">
        <f>SUMIF('Financial Model'!$12:$12,'Annual Model'!Y$3,'Financial Model'!141:141)</f>
        <v>2025374.3746512732</v>
      </c>
      <c r="Z55" s="37">
        <f>SUMIF('Financial Model'!$12:$12,'Annual Model'!Z$3,'Financial Model'!141:141)</f>
        <v>2053305.6599244254</v>
      </c>
      <c r="AA55" s="37">
        <f>SUMIF('Financial Model'!$12:$12,'Annual Model'!AA$3,'Financial Model'!141:141)</f>
        <v>2076122.096914775</v>
      </c>
      <c r="AB55" s="37">
        <f>SUMIF('Financial Model'!$12:$12,'Annual Model'!AB$3,'Financial Model'!141:141)</f>
        <v>2095730.7426682899</v>
      </c>
      <c r="AC55" s="37">
        <f>SUMIF('Financial Model'!$12:$12,'Annual Model'!AC$3,'Financial Model'!141:141)</f>
        <v>2115301.5899015674</v>
      </c>
      <c r="AD55" s="37">
        <f>SUMIF('Financial Model'!$12:$12,'Annual Model'!AD$3,'Financial Model'!141:141)</f>
        <v>2134825.3616500795</v>
      </c>
      <c r="AE55" s="37">
        <f>SUMIF('Financial Model'!$12:$12,'Annual Model'!AE$3,'Financial Model'!141:141)</f>
        <v>2154292.4248389332</v>
      </c>
      <c r="AF55" s="37">
        <f>SUMIF('Financial Model'!$12:$12,'Annual Model'!AF$3,'Financial Model'!141:141)</f>
        <v>2173692.7797121247</v>
      </c>
      <c r="AG55" s="37">
        <f>SUMIF('Financial Model'!$12:$12,'Annual Model'!AG$3,'Financial Model'!141:141)</f>
        <v>2193016.0489800102</v>
      </c>
      <c r="AH55" s="37">
        <f>SUMIF('Financial Model'!$12:$12,'Annual Model'!AH$3,'Financial Model'!141:141)</f>
        <v>2212251.4666778441</v>
      </c>
      <c r="AI55" s="37">
        <f>SUMIF('Financial Model'!$12:$12,'Annual Model'!AI$3,'Financial Model'!141:141)</f>
        <v>2231387.8667281955</v>
      </c>
      <c r="AJ55" s="37">
        <f>SUMIF('Financial Model'!$12:$12,'Annual Model'!AJ$3,'Financial Model'!141:141)</f>
        <v>2250413.6711997562</v>
      </c>
      <c r="AK55" s="37">
        <f>SUMIF('Financial Model'!$12:$12,'Annual Model'!AK$3,'Financial Model'!141:141)</f>
        <v>2269316.8782549542</v>
      </c>
      <c r="AL55" s="37">
        <f>SUMIF('Financial Model'!$12:$12,'Annual Model'!AL$3,'Financial Model'!141:141)</f>
        <v>570267.30084682605</v>
      </c>
      <c r="AM55" s="37">
        <f>SUMIF('Financial Model'!$12:$12,'Annual Model'!AM$3,'Financial Model'!141:141)</f>
        <v>0</v>
      </c>
    </row>
    <row r="56" spans="1:39" x14ac:dyDescent="0.35">
      <c r="A56" s="3"/>
      <c r="B56" s="4"/>
      <c r="C56" s="5" t="s">
        <v>175</v>
      </c>
      <c r="D56" s="5"/>
      <c r="G56" s="33">
        <f>SUMIF('Financial Model'!$12:$12,'Annual Model'!G$3,'Financial Model'!142:142)</f>
        <v>0</v>
      </c>
      <c r="H56" s="33">
        <f>SUMIF('Financial Model'!$12:$12,'Annual Model'!H$3,'Financial Model'!142:142)</f>
        <v>0</v>
      </c>
      <c r="I56" s="33">
        <f>SUMIF('Financial Model'!$12:$12,'Annual Model'!I$3,'Financial Model'!142:142)</f>
        <v>0</v>
      </c>
      <c r="J56" s="33">
        <f>SUMIF('Financial Model'!$12:$12,'Annual Model'!J$3,'Financial Model'!142:142)</f>
        <v>0</v>
      </c>
      <c r="K56" s="33">
        <f>SUMIF('Financial Model'!$12:$12,'Annual Model'!K$3,'Financial Model'!142:142)</f>
        <v>0</v>
      </c>
      <c r="L56" s="33">
        <f>SUMIF('Financial Model'!$12:$12,'Annual Model'!L$3,'Financial Model'!142:142)</f>
        <v>0</v>
      </c>
      <c r="M56" s="33">
        <f>SUMIF('Financial Model'!$12:$12,'Annual Model'!M$3,'Financial Model'!142:142)</f>
        <v>893249.99999999977</v>
      </c>
      <c r="N56" s="33">
        <f>SUMIF('Financial Model'!$12:$12,'Annual Model'!N$3,'Financial Model'!142:142)</f>
        <v>1190999.9999999998</v>
      </c>
      <c r="O56" s="33">
        <f>SUMIF('Financial Model'!$12:$12,'Annual Model'!O$3,'Financial Model'!142:142)</f>
        <v>1190999.9999999998</v>
      </c>
      <c r="P56" s="33">
        <f>SUMIF('Financial Model'!$12:$12,'Annual Model'!P$3,'Financial Model'!142:142)</f>
        <v>1190999.9999999998</v>
      </c>
      <c r="Q56" s="33">
        <f>SUMIF('Financial Model'!$12:$12,'Annual Model'!Q$3,'Financial Model'!142:142)</f>
        <v>1190999.9999999998</v>
      </c>
      <c r="R56" s="33">
        <f>SUMIF('Financial Model'!$12:$12,'Annual Model'!R$3,'Financial Model'!142:142)</f>
        <v>1190999.9999999998</v>
      </c>
      <c r="S56" s="33">
        <f>SUMIF('Financial Model'!$12:$12,'Annual Model'!S$3,'Financial Model'!142:142)</f>
        <v>1190999.9999999998</v>
      </c>
      <c r="T56" s="33">
        <f>SUMIF('Financial Model'!$12:$12,'Annual Model'!T$3,'Financial Model'!142:142)</f>
        <v>1190999.9999999998</v>
      </c>
      <c r="U56" s="33">
        <f>SUMIF('Financial Model'!$12:$12,'Annual Model'!U$3,'Financial Model'!142:142)</f>
        <v>1190999.9999999998</v>
      </c>
      <c r="V56" s="33">
        <f>SUMIF('Financial Model'!$12:$12,'Annual Model'!V$3,'Financial Model'!142:142)</f>
        <v>1190999.9999999998</v>
      </c>
      <c r="W56" s="33">
        <f>SUMIF('Financial Model'!$12:$12,'Annual Model'!W$3,'Financial Model'!142:142)</f>
        <v>297749.99999999994</v>
      </c>
      <c r="X56" s="33">
        <f>SUMIF('Financial Model'!$12:$12,'Annual Model'!X$3,'Financial Model'!142:142)</f>
        <v>0</v>
      </c>
      <c r="Y56" s="33">
        <f>SUMIF('Financial Model'!$12:$12,'Annual Model'!Y$3,'Financial Model'!142:142)</f>
        <v>0</v>
      </c>
      <c r="Z56" s="33">
        <f>SUMIF('Financial Model'!$12:$12,'Annual Model'!Z$3,'Financial Model'!142:142)</f>
        <v>0</v>
      </c>
      <c r="AA56" s="33">
        <f>SUMIF('Financial Model'!$12:$12,'Annual Model'!AA$3,'Financial Model'!142:142)</f>
        <v>0</v>
      </c>
      <c r="AB56" s="33">
        <f>SUMIF('Financial Model'!$12:$12,'Annual Model'!AB$3,'Financial Model'!142:142)</f>
        <v>0</v>
      </c>
      <c r="AC56" s="33">
        <f>SUMIF('Financial Model'!$12:$12,'Annual Model'!AC$3,'Financial Model'!142:142)</f>
        <v>0</v>
      </c>
      <c r="AD56" s="33">
        <f>SUMIF('Financial Model'!$12:$12,'Annual Model'!AD$3,'Financial Model'!142:142)</f>
        <v>0</v>
      </c>
      <c r="AE56" s="33">
        <f>SUMIF('Financial Model'!$12:$12,'Annual Model'!AE$3,'Financial Model'!142:142)</f>
        <v>0</v>
      </c>
      <c r="AF56" s="33">
        <f>SUMIF('Financial Model'!$12:$12,'Annual Model'!AF$3,'Financial Model'!142:142)</f>
        <v>0</v>
      </c>
      <c r="AG56" s="33">
        <f>SUMIF('Financial Model'!$12:$12,'Annual Model'!AG$3,'Financial Model'!142:142)</f>
        <v>0</v>
      </c>
      <c r="AH56" s="33">
        <f>SUMIF('Financial Model'!$12:$12,'Annual Model'!AH$3,'Financial Model'!142:142)</f>
        <v>0</v>
      </c>
      <c r="AI56" s="33">
        <f>SUMIF('Financial Model'!$12:$12,'Annual Model'!AI$3,'Financial Model'!142:142)</f>
        <v>0</v>
      </c>
      <c r="AJ56" s="33">
        <f>SUMIF('Financial Model'!$12:$12,'Annual Model'!AJ$3,'Financial Model'!142:142)</f>
        <v>0</v>
      </c>
      <c r="AK56" s="33">
        <f>SUMIF('Financial Model'!$12:$12,'Annual Model'!AK$3,'Financial Model'!142:142)</f>
        <v>0</v>
      </c>
      <c r="AL56" s="33">
        <f>SUMIF('Financial Model'!$12:$12,'Annual Model'!AL$3,'Financial Model'!142:142)</f>
        <v>0</v>
      </c>
      <c r="AM56" s="33">
        <f>SUMIF('Financial Model'!$12:$12,'Annual Model'!AM$3,'Financial Model'!142:142)</f>
        <v>0</v>
      </c>
    </row>
    <row r="57" spans="1:39" x14ac:dyDescent="0.35">
      <c r="A57" s="3"/>
      <c r="B57" s="4"/>
      <c r="C57" s="5" t="s">
        <v>176</v>
      </c>
      <c r="D57" s="5"/>
      <c r="G57" s="33">
        <f>SUMIF('Financial Model'!$12:$12,'Annual Model'!G$3,'Financial Model'!143:143)</f>
        <v>0</v>
      </c>
      <c r="H57" s="33">
        <f>SUMIF('Financial Model'!$12:$12,'Annual Model'!H$3,'Financial Model'!143:143)</f>
        <v>0</v>
      </c>
      <c r="I57" s="33">
        <f>SUMIF('Financial Model'!$12:$12,'Annual Model'!I$3,'Financial Model'!143:143)</f>
        <v>0</v>
      </c>
      <c r="J57" s="33">
        <f>SUMIF('Financial Model'!$12:$12,'Annual Model'!J$3,'Financial Model'!143:143)</f>
        <v>0</v>
      </c>
      <c r="K57" s="33">
        <f>SUMIF('Financial Model'!$12:$12,'Annual Model'!K$3,'Financial Model'!143:143)</f>
        <v>0</v>
      </c>
      <c r="L57" s="33">
        <f>SUMIF('Financial Model'!$12:$12,'Annual Model'!L$3,'Financial Model'!143:143)</f>
        <v>0</v>
      </c>
      <c r="M57" s="33">
        <f>SUMIF('Financial Model'!$12:$12,'Annual Model'!M$3,'Financial Model'!143:143)</f>
        <v>86205.925000000003</v>
      </c>
      <c r="N57" s="33">
        <f>SUMIF('Financial Model'!$12:$12,'Annual Model'!N$3,'Financial Model'!143:143)</f>
        <v>114941.23333333334</v>
      </c>
      <c r="O57" s="33">
        <f>SUMIF('Financial Model'!$12:$12,'Annual Model'!O$3,'Financial Model'!143:143)</f>
        <v>114941.23333333334</v>
      </c>
      <c r="P57" s="33">
        <f>SUMIF('Financial Model'!$12:$12,'Annual Model'!P$3,'Financial Model'!143:143)</f>
        <v>114941.23333333334</v>
      </c>
      <c r="Q57" s="33">
        <f>SUMIF('Financial Model'!$12:$12,'Annual Model'!Q$3,'Financial Model'!143:143)</f>
        <v>114941.23333333334</v>
      </c>
      <c r="R57" s="33">
        <f>SUMIF('Financial Model'!$12:$12,'Annual Model'!R$3,'Financial Model'!143:143)</f>
        <v>114941.23333333334</v>
      </c>
      <c r="S57" s="33">
        <f>SUMIF('Financial Model'!$12:$12,'Annual Model'!S$3,'Financial Model'!143:143)</f>
        <v>114941.23333333334</v>
      </c>
      <c r="T57" s="33">
        <f>SUMIF('Financial Model'!$12:$12,'Annual Model'!T$3,'Financial Model'!143:143)</f>
        <v>114941.23333333334</v>
      </c>
      <c r="U57" s="33">
        <f>SUMIF('Financial Model'!$12:$12,'Annual Model'!U$3,'Financial Model'!143:143)</f>
        <v>114941.23333333334</v>
      </c>
      <c r="V57" s="33">
        <f>SUMIF('Financial Model'!$12:$12,'Annual Model'!V$3,'Financial Model'!143:143)</f>
        <v>114941.23333333334</v>
      </c>
      <c r="W57" s="33">
        <f>SUMIF('Financial Model'!$12:$12,'Annual Model'!W$3,'Financial Model'!143:143)</f>
        <v>28735.308333332883</v>
      </c>
      <c r="X57" s="33">
        <f>SUMIF('Financial Model'!$12:$12,'Annual Model'!X$3,'Financial Model'!143:143)</f>
        <v>0</v>
      </c>
      <c r="Y57" s="33">
        <f>SUMIF('Financial Model'!$12:$12,'Annual Model'!Y$3,'Financial Model'!143:143)</f>
        <v>0</v>
      </c>
      <c r="Z57" s="33">
        <f>SUMIF('Financial Model'!$12:$12,'Annual Model'!Z$3,'Financial Model'!143:143)</f>
        <v>0</v>
      </c>
      <c r="AA57" s="33">
        <f>SUMIF('Financial Model'!$12:$12,'Annual Model'!AA$3,'Financial Model'!143:143)</f>
        <v>0</v>
      </c>
      <c r="AB57" s="33">
        <f>SUMIF('Financial Model'!$12:$12,'Annual Model'!AB$3,'Financial Model'!143:143)</f>
        <v>0</v>
      </c>
      <c r="AC57" s="33">
        <f>SUMIF('Financial Model'!$12:$12,'Annual Model'!AC$3,'Financial Model'!143:143)</f>
        <v>0</v>
      </c>
      <c r="AD57" s="33">
        <f>SUMIF('Financial Model'!$12:$12,'Annual Model'!AD$3,'Financial Model'!143:143)</f>
        <v>0</v>
      </c>
      <c r="AE57" s="33">
        <f>SUMIF('Financial Model'!$12:$12,'Annual Model'!AE$3,'Financial Model'!143:143)</f>
        <v>0</v>
      </c>
      <c r="AF57" s="33">
        <f>SUMIF('Financial Model'!$12:$12,'Annual Model'!AF$3,'Financial Model'!143:143)</f>
        <v>0</v>
      </c>
      <c r="AG57" s="33">
        <f>SUMIF('Financial Model'!$12:$12,'Annual Model'!AG$3,'Financial Model'!143:143)</f>
        <v>0</v>
      </c>
      <c r="AH57" s="33">
        <f>SUMIF('Financial Model'!$12:$12,'Annual Model'!AH$3,'Financial Model'!143:143)</f>
        <v>0</v>
      </c>
      <c r="AI57" s="33">
        <f>SUMIF('Financial Model'!$12:$12,'Annual Model'!AI$3,'Financial Model'!143:143)</f>
        <v>0</v>
      </c>
      <c r="AJ57" s="33">
        <f>SUMIF('Financial Model'!$12:$12,'Annual Model'!AJ$3,'Financial Model'!143:143)</f>
        <v>0</v>
      </c>
      <c r="AK57" s="33">
        <f>SUMIF('Financial Model'!$12:$12,'Annual Model'!AK$3,'Financial Model'!143:143)</f>
        <v>0</v>
      </c>
      <c r="AL57" s="33">
        <f>SUMIF('Financial Model'!$12:$12,'Annual Model'!AL$3,'Financial Model'!143:143)</f>
        <v>0</v>
      </c>
      <c r="AM57" s="33">
        <f>SUMIF('Financial Model'!$12:$12,'Annual Model'!AM$3,'Financial Model'!143:143)</f>
        <v>0</v>
      </c>
    </row>
    <row r="58" spans="1:39" ht="15" thickBot="1" x14ac:dyDescent="0.4">
      <c r="A58" s="3"/>
      <c r="B58" s="4"/>
      <c r="C58" s="5"/>
      <c r="D58" s="25" t="s">
        <v>152</v>
      </c>
      <c r="E58" s="36"/>
      <c r="F58" s="36"/>
      <c r="G58" s="37">
        <f>SUMIF('Financial Model'!$12:$12,'Annual Model'!G$3,'Financial Model'!144:144)</f>
        <v>0</v>
      </c>
      <c r="H58" s="37">
        <f>SUMIF('Financial Model'!$12:$12,'Annual Model'!H$3,'Financial Model'!144:144)</f>
        <v>0</v>
      </c>
      <c r="I58" s="37">
        <f>SUMIF('Financial Model'!$12:$12,'Annual Model'!I$3,'Financial Model'!144:144)</f>
        <v>0</v>
      </c>
      <c r="J58" s="37">
        <f>SUMIF('Financial Model'!$12:$12,'Annual Model'!J$3,'Financial Model'!144:144)</f>
        <v>0</v>
      </c>
      <c r="K58" s="37">
        <f>SUMIF('Financial Model'!$12:$12,'Annual Model'!K$3,'Financial Model'!144:144)</f>
        <v>0</v>
      </c>
      <c r="L58" s="37">
        <f>SUMIF('Financial Model'!$12:$12,'Annual Model'!L$3,'Financial Model'!144:144)</f>
        <v>0</v>
      </c>
      <c r="M58" s="37">
        <f>SUMIF('Financial Model'!$12:$12,'Annual Model'!M$3,'Financial Model'!144:144)</f>
        <v>-476076.97605752543</v>
      </c>
      <c r="N58" s="37">
        <f>SUMIF('Financial Model'!$12:$12,'Annual Model'!N$3,'Financial Model'!144:144)</f>
        <v>-359002.03899752721</v>
      </c>
      <c r="O58" s="37">
        <f>SUMIF('Financial Model'!$12:$12,'Annual Model'!O$3,'Financial Model'!144:144)</f>
        <v>14328.462765526085</v>
      </c>
      <c r="P58" s="37">
        <f>SUMIF('Financial Model'!$12:$12,'Annual Model'!P$3,'Financial Model'!144:144)</f>
        <v>396081.98330757726</v>
      </c>
      <c r="Q58" s="37">
        <f>SUMIF('Financial Model'!$12:$12,'Annual Model'!Q$3,'Financial Model'!144:144)</f>
        <v>507241.32724124059</v>
      </c>
      <c r="R58" s="37">
        <f>SUMIF('Financial Model'!$12:$12,'Annual Model'!R$3,'Financial Model'!144:144)</f>
        <v>527186.33540755976</v>
      </c>
      <c r="S58" s="37">
        <f>SUMIF('Financial Model'!$12:$12,'Annual Model'!S$3,'Financial Model'!144:144)</f>
        <v>551937.56563250837</v>
      </c>
      <c r="T58" s="37">
        <f>SUMIF('Financial Model'!$12:$12,'Annual Model'!T$3,'Financial Model'!144:144)</f>
        <v>579805.74761699617</v>
      </c>
      <c r="U58" s="37">
        <f>SUMIF('Financial Model'!$12:$12,'Annual Model'!U$3,'Financial Model'!144:144)</f>
        <v>608091.952331251</v>
      </c>
      <c r="V58" s="37">
        <f>SUMIF('Financial Model'!$12:$12,'Annual Model'!V$3,'Financial Model'!144:144)</f>
        <v>636802.45011621993</v>
      </c>
      <c r="W58" s="37">
        <f>SUMIF('Financial Model'!$12:$12,'Annual Model'!W$3,'Financial Model'!144:144)</f>
        <v>1644012.876871604</v>
      </c>
      <c r="X58" s="37">
        <f>SUMIF('Financial Model'!$12:$12,'Annual Model'!X$3,'Financial Model'!144:144)</f>
        <v>1997772.7528168156</v>
      </c>
      <c r="Y58" s="37">
        <f>SUMIF('Financial Model'!$12:$12,'Annual Model'!Y$3,'Financial Model'!144:144)</f>
        <v>2025374.3746512732</v>
      </c>
      <c r="Z58" s="37">
        <f>SUMIF('Financial Model'!$12:$12,'Annual Model'!Z$3,'Financial Model'!144:144)</f>
        <v>2053305.6599244254</v>
      </c>
      <c r="AA58" s="37">
        <f>SUMIF('Financial Model'!$12:$12,'Annual Model'!AA$3,'Financial Model'!144:144)</f>
        <v>2076122.096914775</v>
      </c>
      <c r="AB58" s="37">
        <f>SUMIF('Financial Model'!$12:$12,'Annual Model'!AB$3,'Financial Model'!144:144)</f>
        <v>2095730.7426682899</v>
      </c>
      <c r="AC58" s="37">
        <f>SUMIF('Financial Model'!$12:$12,'Annual Model'!AC$3,'Financial Model'!144:144)</f>
        <v>2115301.5899015674</v>
      </c>
      <c r="AD58" s="37">
        <f>SUMIF('Financial Model'!$12:$12,'Annual Model'!AD$3,'Financial Model'!144:144)</f>
        <v>2134825.3616500795</v>
      </c>
      <c r="AE58" s="37">
        <f>SUMIF('Financial Model'!$12:$12,'Annual Model'!AE$3,'Financial Model'!144:144)</f>
        <v>2154292.4248389332</v>
      </c>
      <c r="AF58" s="37">
        <f>SUMIF('Financial Model'!$12:$12,'Annual Model'!AF$3,'Financial Model'!144:144)</f>
        <v>2173692.7797121247</v>
      </c>
      <c r="AG58" s="37">
        <f>SUMIF('Financial Model'!$12:$12,'Annual Model'!AG$3,'Financial Model'!144:144)</f>
        <v>2193016.0489800102</v>
      </c>
      <c r="AH58" s="37">
        <f>SUMIF('Financial Model'!$12:$12,'Annual Model'!AH$3,'Financial Model'!144:144)</f>
        <v>2212251.4666778441</v>
      </c>
      <c r="AI58" s="37">
        <f>SUMIF('Financial Model'!$12:$12,'Annual Model'!AI$3,'Financial Model'!144:144)</f>
        <v>2231387.8667281955</v>
      </c>
      <c r="AJ58" s="37">
        <f>SUMIF('Financial Model'!$12:$12,'Annual Model'!AJ$3,'Financial Model'!144:144)</f>
        <v>2250413.6711997562</v>
      </c>
      <c r="AK58" s="37">
        <f>SUMIF('Financial Model'!$12:$12,'Annual Model'!AK$3,'Financial Model'!144:144)</f>
        <v>2269316.8782549542</v>
      </c>
      <c r="AL58" s="37">
        <f>SUMIF('Financial Model'!$12:$12,'Annual Model'!AL$3,'Financial Model'!144:144)</f>
        <v>570267.30084682605</v>
      </c>
      <c r="AM58" s="37">
        <f>SUMIF('Financial Model'!$12:$12,'Annual Model'!AM$3,'Financial Model'!144:144)</f>
        <v>0</v>
      </c>
    </row>
    <row r="59" spans="1:39" x14ac:dyDescent="0.35">
      <c r="A59" s="3"/>
      <c r="B59" s="4"/>
      <c r="C59" s="5" t="s">
        <v>153</v>
      </c>
      <c r="D59" s="5"/>
      <c r="G59" s="33">
        <f>SUMIF('Financial Model'!$12:$12,'Annual Model'!G$3,'Financial Model'!145:145)</f>
        <v>0</v>
      </c>
      <c r="H59" s="33">
        <f>SUMIF('Financial Model'!$12:$12,'Annual Model'!H$3,'Financial Model'!145:145)</f>
        <v>0</v>
      </c>
      <c r="I59" s="33">
        <f>SUMIF('Financial Model'!$12:$12,'Annual Model'!I$3,'Financial Model'!145:145)</f>
        <v>0</v>
      </c>
      <c r="J59" s="33">
        <f>SUMIF('Financial Model'!$12:$12,'Annual Model'!J$3,'Financial Model'!145:145)</f>
        <v>0</v>
      </c>
      <c r="K59" s="33">
        <f>SUMIF('Financial Model'!$12:$12,'Annual Model'!K$3,'Financial Model'!145:145)</f>
        <v>0</v>
      </c>
      <c r="L59" s="33">
        <f>SUMIF('Financial Model'!$12:$12,'Annual Model'!L$3,'Financial Model'!145:145)</f>
        <v>0</v>
      </c>
      <c r="M59" s="33">
        <f>SUMIF('Financial Model'!$12:$12,'Annual Model'!M$3,'Financial Model'!145:145)</f>
        <v>52650</v>
      </c>
      <c r="N59" s="33">
        <f>SUMIF('Financial Model'!$12:$12,'Annual Model'!N$3,'Financial Model'!145:145)</f>
        <v>63900</v>
      </c>
      <c r="O59" s="33">
        <f>SUMIF('Financial Model'!$12:$12,'Annual Model'!O$3,'Financial Model'!145:145)</f>
        <v>66150</v>
      </c>
      <c r="P59" s="33">
        <f>SUMIF('Financial Model'!$12:$12,'Annual Model'!P$3,'Financial Model'!145:145)</f>
        <v>57750.000000000007</v>
      </c>
      <c r="Q59" s="33">
        <f>SUMIF('Financial Model'!$12:$12,'Annual Model'!Q$3,'Financial Model'!145:145)</f>
        <v>49350.000000000007</v>
      </c>
      <c r="R59" s="33">
        <f>SUMIF('Financial Model'!$12:$12,'Annual Model'!R$3,'Financial Model'!145:145)</f>
        <v>40950.000000000007</v>
      </c>
      <c r="S59" s="33">
        <f>SUMIF('Financial Model'!$12:$12,'Annual Model'!S$3,'Financial Model'!145:145)</f>
        <v>37200</v>
      </c>
      <c r="T59" s="33">
        <f>SUMIF('Financial Model'!$12:$12,'Annual Model'!T$3,'Financial Model'!145:145)</f>
        <v>27600</v>
      </c>
      <c r="U59" s="33">
        <f>SUMIF('Financial Model'!$12:$12,'Annual Model'!U$3,'Financial Model'!145:145)</f>
        <v>18000</v>
      </c>
      <c r="V59" s="33">
        <f>SUMIF('Financial Model'!$12:$12,'Annual Model'!V$3,'Financial Model'!145:145)</f>
        <v>8400</v>
      </c>
      <c r="W59" s="33">
        <f>SUMIF('Financial Model'!$12:$12,'Annual Model'!W$3,'Financial Model'!145:145)</f>
        <v>675</v>
      </c>
      <c r="X59" s="33">
        <f>SUMIF('Financial Model'!$12:$12,'Annual Model'!X$3,'Financial Model'!145:145)</f>
        <v>0</v>
      </c>
      <c r="Y59" s="33">
        <f>SUMIF('Financial Model'!$12:$12,'Annual Model'!Y$3,'Financial Model'!145:145)</f>
        <v>0</v>
      </c>
      <c r="Z59" s="33">
        <f>SUMIF('Financial Model'!$12:$12,'Annual Model'!Z$3,'Financial Model'!145:145)</f>
        <v>0</v>
      </c>
      <c r="AA59" s="33">
        <f>SUMIF('Financial Model'!$12:$12,'Annual Model'!AA$3,'Financial Model'!145:145)</f>
        <v>0</v>
      </c>
      <c r="AB59" s="33">
        <f>SUMIF('Financial Model'!$12:$12,'Annual Model'!AB$3,'Financial Model'!145:145)</f>
        <v>0</v>
      </c>
      <c r="AC59" s="33">
        <f>SUMIF('Financial Model'!$12:$12,'Annual Model'!AC$3,'Financial Model'!145:145)</f>
        <v>0</v>
      </c>
      <c r="AD59" s="33">
        <f>SUMIF('Financial Model'!$12:$12,'Annual Model'!AD$3,'Financial Model'!145:145)</f>
        <v>0</v>
      </c>
      <c r="AE59" s="33">
        <f>SUMIF('Financial Model'!$12:$12,'Annual Model'!AE$3,'Financial Model'!145:145)</f>
        <v>0</v>
      </c>
      <c r="AF59" s="33">
        <f>SUMIF('Financial Model'!$12:$12,'Annual Model'!AF$3,'Financial Model'!145:145)</f>
        <v>0</v>
      </c>
      <c r="AG59" s="33">
        <f>SUMIF('Financial Model'!$12:$12,'Annual Model'!AG$3,'Financial Model'!145:145)</f>
        <v>0</v>
      </c>
      <c r="AH59" s="33">
        <f>SUMIF('Financial Model'!$12:$12,'Annual Model'!AH$3,'Financial Model'!145:145)</f>
        <v>0</v>
      </c>
      <c r="AI59" s="33">
        <f>SUMIF('Financial Model'!$12:$12,'Annual Model'!AI$3,'Financial Model'!145:145)</f>
        <v>0</v>
      </c>
      <c r="AJ59" s="33">
        <f>SUMIF('Financial Model'!$12:$12,'Annual Model'!AJ$3,'Financial Model'!145:145)</f>
        <v>0</v>
      </c>
      <c r="AK59" s="33">
        <f>SUMIF('Financial Model'!$12:$12,'Annual Model'!AK$3,'Financial Model'!145:145)</f>
        <v>0</v>
      </c>
      <c r="AL59" s="33">
        <f>SUMIF('Financial Model'!$12:$12,'Annual Model'!AL$3,'Financial Model'!145:145)</f>
        <v>0</v>
      </c>
      <c r="AM59" s="33">
        <f>SUMIF('Financial Model'!$12:$12,'Annual Model'!AM$3,'Financial Model'!145:145)</f>
        <v>0</v>
      </c>
    </row>
    <row r="60" spans="1:39" x14ac:dyDescent="0.35">
      <c r="A60" s="3"/>
      <c r="B60" s="4"/>
      <c r="C60" s="5" t="s">
        <v>154</v>
      </c>
      <c r="D60" s="5"/>
      <c r="G60" s="33">
        <f>SUMIF('Financial Model'!$12:$12,'Annual Model'!G$3,'Financial Model'!146:146)</f>
        <v>0</v>
      </c>
      <c r="H60" s="33">
        <f>SUMIF('Financial Model'!$12:$12,'Annual Model'!H$3,'Financial Model'!146:146)</f>
        <v>0</v>
      </c>
      <c r="I60" s="33">
        <f>SUMIF('Financial Model'!$12:$12,'Annual Model'!I$3,'Financial Model'!146:146)</f>
        <v>0</v>
      </c>
      <c r="J60" s="33">
        <f>SUMIF('Financial Model'!$12:$12,'Annual Model'!J$3,'Financial Model'!146:146)</f>
        <v>0</v>
      </c>
      <c r="K60" s="33">
        <f>SUMIF('Financial Model'!$12:$12,'Annual Model'!K$3,'Financial Model'!146:146)</f>
        <v>0</v>
      </c>
      <c r="L60" s="33">
        <f>SUMIF('Financial Model'!$12:$12,'Annual Model'!L$3,'Financial Model'!146:146)</f>
        <v>0</v>
      </c>
      <c r="M60" s="33">
        <f>SUMIF('Financial Model'!$12:$12,'Annual Model'!M$3,'Financial Model'!146:146)</f>
        <v>189736.7690942903</v>
      </c>
      <c r="N60" s="33">
        <f>SUMIF('Financial Model'!$12:$12,'Annual Model'!N$3,'Financial Model'!146:146)</f>
        <v>245115.88205961592</v>
      </c>
      <c r="O60" s="33">
        <f>SUMIF('Financial Model'!$12:$12,'Annual Model'!O$3,'Financial Model'!146:146)</f>
        <v>262312.76238856115</v>
      </c>
      <c r="P60" s="33">
        <f>SUMIF('Financial Model'!$12:$12,'Annual Model'!P$3,'Financial Model'!146:146)</f>
        <v>236036.94367092461</v>
      </c>
      <c r="Q60" s="33">
        <f>SUMIF('Financial Model'!$12:$12,'Annual Model'!Q$3,'Financial Model'!146:146)</f>
        <v>201846.77056955374</v>
      </c>
      <c r="R60" s="33">
        <f>SUMIF('Financial Model'!$12:$12,'Annual Model'!R$3,'Financial Model'!146:146)</f>
        <v>165726.40961148264</v>
      </c>
      <c r="S60" s="33">
        <f>SUMIF('Financial Model'!$12:$12,'Annual Model'!S$3,'Financial Model'!146:146)</f>
        <v>144345.61555105628</v>
      </c>
      <c r="T60" s="33">
        <f>SUMIF('Financial Model'!$12:$12,'Annual Model'!T$3,'Financial Model'!146:146)</f>
        <v>100672.63278807914</v>
      </c>
      <c r="U60" s="33">
        <f>SUMIF('Financial Model'!$12:$12,'Annual Model'!U$3,'Financial Model'!146:146)</f>
        <v>54931.533830300425</v>
      </c>
      <c r="V60" s="33">
        <f>SUMIF('Financial Model'!$12:$12,'Annual Model'!V$3,'Financial Model'!146:146)</f>
        <v>9901.3011446321852</v>
      </c>
      <c r="W60" s="33">
        <f>SUMIF('Financial Model'!$12:$12,'Annual Model'!W$3,'Financial Model'!146:146)</f>
        <v>0</v>
      </c>
      <c r="X60" s="33">
        <f>SUMIF('Financial Model'!$12:$12,'Annual Model'!X$3,'Financial Model'!146:146)</f>
        <v>0</v>
      </c>
      <c r="Y60" s="33">
        <f>SUMIF('Financial Model'!$12:$12,'Annual Model'!Y$3,'Financial Model'!146:146)</f>
        <v>0</v>
      </c>
      <c r="Z60" s="33">
        <f>SUMIF('Financial Model'!$12:$12,'Annual Model'!Z$3,'Financial Model'!146:146)</f>
        <v>0</v>
      </c>
      <c r="AA60" s="33">
        <f>SUMIF('Financial Model'!$12:$12,'Annual Model'!AA$3,'Financial Model'!146:146)</f>
        <v>0</v>
      </c>
      <c r="AB60" s="33">
        <f>SUMIF('Financial Model'!$12:$12,'Annual Model'!AB$3,'Financial Model'!146:146)</f>
        <v>0</v>
      </c>
      <c r="AC60" s="33">
        <f>SUMIF('Financial Model'!$12:$12,'Annual Model'!AC$3,'Financial Model'!146:146)</f>
        <v>0</v>
      </c>
      <c r="AD60" s="33">
        <f>SUMIF('Financial Model'!$12:$12,'Annual Model'!AD$3,'Financial Model'!146:146)</f>
        <v>0</v>
      </c>
      <c r="AE60" s="33">
        <f>SUMIF('Financial Model'!$12:$12,'Annual Model'!AE$3,'Financial Model'!146:146)</f>
        <v>0</v>
      </c>
      <c r="AF60" s="33">
        <f>SUMIF('Financial Model'!$12:$12,'Annual Model'!AF$3,'Financial Model'!146:146)</f>
        <v>0</v>
      </c>
      <c r="AG60" s="33">
        <f>SUMIF('Financial Model'!$12:$12,'Annual Model'!AG$3,'Financial Model'!146:146)</f>
        <v>0</v>
      </c>
      <c r="AH60" s="33">
        <f>SUMIF('Financial Model'!$12:$12,'Annual Model'!AH$3,'Financial Model'!146:146)</f>
        <v>0</v>
      </c>
      <c r="AI60" s="33">
        <f>SUMIF('Financial Model'!$12:$12,'Annual Model'!AI$3,'Financial Model'!146:146)</f>
        <v>0</v>
      </c>
      <c r="AJ60" s="33">
        <f>SUMIF('Financial Model'!$12:$12,'Annual Model'!AJ$3,'Financial Model'!146:146)</f>
        <v>0</v>
      </c>
      <c r="AK60" s="33">
        <f>SUMIF('Financial Model'!$12:$12,'Annual Model'!AK$3,'Financial Model'!146:146)</f>
        <v>0</v>
      </c>
      <c r="AL60" s="33">
        <f>SUMIF('Financial Model'!$12:$12,'Annual Model'!AL$3,'Financial Model'!146:146)</f>
        <v>0</v>
      </c>
      <c r="AM60" s="33">
        <f>SUMIF('Financial Model'!$12:$12,'Annual Model'!AM$3,'Financial Model'!146:146)</f>
        <v>0</v>
      </c>
    </row>
    <row r="61" spans="1:39" ht="15" thickBot="1" x14ac:dyDescent="0.4">
      <c r="A61" s="3"/>
      <c r="B61" s="4"/>
      <c r="C61" s="5"/>
      <c r="D61" s="25" t="s">
        <v>155</v>
      </c>
      <c r="E61" s="36"/>
      <c r="F61" s="36"/>
      <c r="G61" s="37">
        <f>SUMIF('Financial Model'!$12:$12,'Annual Model'!G$3,'Financial Model'!147:147)</f>
        <v>0</v>
      </c>
      <c r="H61" s="37">
        <f>SUMIF('Financial Model'!$12:$12,'Annual Model'!H$3,'Financial Model'!147:147)</f>
        <v>0</v>
      </c>
      <c r="I61" s="37">
        <f>SUMIF('Financial Model'!$12:$12,'Annual Model'!I$3,'Financial Model'!147:147)</f>
        <v>0</v>
      </c>
      <c r="J61" s="37">
        <f>SUMIF('Financial Model'!$12:$12,'Annual Model'!J$3,'Financial Model'!147:147)</f>
        <v>0</v>
      </c>
      <c r="K61" s="37">
        <f>SUMIF('Financial Model'!$12:$12,'Annual Model'!K$3,'Financial Model'!147:147)</f>
        <v>0</v>
      </c>
      <c r="L61" s="37">
        <f>SUMIF('Financial Model'!$12:$12,'Annual Model'!L$3,'Financial Model'!147:147)</f>
        <v>0</v>
      </c>
      <c r="M61" s="37">
        <f>SUMIF('Financial Model'!$12:$12,'Annual Model'!M$3,'Financial Model'!147:147)</f>
        <v>-718463.74515181582</v>
      </c>
      <c r="N61" s="37">
        <f>SUMIF('Financial Model'!$12:$12,'Annual Model'!N$3,'Financial Model'!147:147)</f>
        <v>-668017.92105714302</v>
      </c>
      <c r="O61" s="37">
        <f>SUMIF('Financial Model'!$12:$12,'Annual Model'!O$3,'Financial Model'!147:147)</f>
        <v>-314134.29962303507</v>
      </c>
      <c r="P61" s="37">
        <f>SUMIF('Financial Model'!$12:$12,'Annual Model'!P$3,'Financial Model'!147:147)</f>
        <v>102295.03963665264</v>
      </c>
      <c r="Q61" s="37">
        <f>SUMIF('Financial Model'!$12:$12,'Annual Model'!Q$3,'Financial Model'!147:147)</f>
        <v>256044.55667168685</v>
      </c>
      <c r="R61" s="37">
        <f>SUMIF('Financial Model'!$12:$12,'Annual Model'!R$3,'Financial Model'!147:147)</f>
        <v>320509.92579607712</v>
      </c>
      <c r="S61" s="37">
        <f>SUMIF('Financial Model'!$12:$12,'Annual Model'!S$3,'Financial Model'!147:147)</f>
        <v>370391.95008145203</v>
      </c>
      <c r="T61" s="37">
        <f>SUMIF('Financial Model'!$12:$12,'Annual Model'!T$3,'Financial Model'!147:147)</f>
        <v>451533.11482891702</v>
      </c>
      <c r="U61" s="37">
        <f>SUMIF('Financial Model'!$12:$12,'Annual Model'!U$3,'Financial Model'!147:147)</f>
        <v>535160.41850095056</v>
      </c>
      <c r="V61" s="37">
        <f>SUMIF('Financial Model'!$12:$12,'Annual Model'!V$3,'Financial Model'!147:147)</f>
        <v>618501.14897158789</v>
      </c>
      <c r="W61" s="37">
        <f>SUMIF('Financial Model'!$12:$12,'Annual Model'!W$3,'Financial Model'!147:147)</f>
        <v>1643337.876871604</v>
      </c>
      <c r="X61" s="37">
        <f>SUMIF('Financial Model'!$12:$12,'Annual Model'!X$3,'Financial Model'!147:147)</f>
        <v>1997772.7528168156</v>
      </c>
      <c r="Y61" s="37">
        <f>SUMIF('Financial Model'!$12:$12,'Annual Model'!Y$3,'Financial Model'!147:147)</f>
        <v>2025374.3746512732</v>
      </c>
      <c r="Z61" s="37">
        <f>SUMIF('Financial Model'!$12:$12,'Annual Model'!Z$3,'Financial Model'!147:147)</f>
        <v>2053305.6599244254</v>
      </c>
      <c r="AA61" s="37">
        <f>SUMIF('Financial Model'!$12:$12,'Annual Model'!AA$3,'Financial Model'!147:147)</f>
        <v>2076122.096914775</v>
      </c>
      <c r="AB61" s="37">
        <f>SUMIF('Financial Model'!$12:$12,'Annual Model'!AB$3,'Financial Model'!147:147)</f>
        <v>2095730.7426682899</v>
      </c>
      <c r="AC61" s="37">
        <f>SUMIF('Financial Model'!$12:$12,'Annual Model'!AC$3,'Financial Model'!147:147)</f>
        <v>2115301.5899015674</v>
      </c>
      <c r="AD61" s="37">
        <f>SUMIF('Financial Model'!$12:$12,'Annual Model'!AD$3,'Financial Model'!147:147)</f>
        <v>2134825.3616500795</v>
      </c>
      <c r="AE61" s="37">
        <f>SUMIF('Financial Model'!$12:$12,'Annual Model'!AE$3,'Financial Model'!147:147)</f>
        <v>2154292.4248389332</v>
      </c>
      <c r="AF61" s="37">
        <f>SUMIF('Financial Model'!$12:$12,'Annual Model'!AF$3,'Financial Model'!147:147)</f>
        <v>2173692.7797121247</v>
      </c>
      <c r="AG61" s="37">
        <f>SUMIF('Financial Model'!$12:$12,'Annual Model'!AG$3,'Financial Model'!147:147)</f>
        <v>2193016.0489800102</v>
      </c>
      <c r="AH61" s="37">
        <f>SUMIF('Financial Model'!$12:$12,'Annual Model'!AH$3,'Financial Model'!147:147)</f>
        <v>2212251.4666778441</v>
      </c>
      <c r="AI61" s="37">
        <f>SUMIF('Financial Model'!$12:$12,'Annual Model'!AI$3,'Financial Model'!147:147)</f>
        <v>2231387.8667281955</v>
      </c>
      <c r="AJ61" s="37">
        <f>SUMIF('Financial Model'!$12:$12,'Annual Model'!AJ$3,'Financial Model'!147:147)</f>
        <v>2250413.6711997562</v>
      </c>
      <c r="AK61" s="37">
        <f>SUMIF('Financial Model'!$12:$12,'Annual Model'!AK$3,'Financial Model'!147:147)</f>
        <v>2269316.8782549542</v>
      </c>
      <c r="AL61" s="37">
        <f>SUMIF('Financial Model'!$12:$12,'Annual Model'!AL$3,'Financial Model'!147:147)</f>
        <v>570267.30084682605</v>
      </c>
      <c r="AM61" s="37">
        <f>SUMIF('Financial Model'!$12:$12,'Annual Model'!AM$3,'Financial Model'!147:147)</f>
        <v>0</v>
      </c>
    </row>
    <row r="62" spans="1:39" x14ac:dyDescent="0.35">
      <c r="A62" s="3"/>
      <c r="B62" s="4"/>
      <c r="C62" s="5" t="s">
        <v>156</v>
      </c>
      <c r="D62" s="5"/>
      <c r="G62" s="33">
        <f>SUMIF('Financial Model'!$12:$12,'Annual Model'!G$3,'Financial Model'!148:148)</f>
        <v>0</v>
      </c>
      <c r="H62" s="33">
        <f>SUMIF('Financial Model'!$12:$12,'Annual Model'!H$3,'Financial Model'!148:148)</f>
        <v>0</v>
      </c>
      <c r="I62" s="33">
        <f>SUMIF('Financial Model'!$12:$12,'Annual Model'!I$3,'Financial Model'!148:148)</f>
        <v>0</v>
      </c>
      <c r="J62" s="33">
        <f>SUMIF('Financial Model'!$12:$12,'Annual Model'!J$3,'Financial Model'!148:148)</f>
        <v>0</v>
      </c>
      <c r="K62" s="33">
        <f>SUMIF('Financial Model'!$12:$12,'Annual Model'!K$3,'Financial Model'!148:148)</f>
        <v>0</v>
      </c>
      <c r="L62" s="33">
        <f>SUMIF('Financial Model'!$12:$12,'Annual Model'!L$3,'Financial Model'!148:148)</f>
        <v>0</v>
      </c>
      <c r="M62" s="33">
        <f>SUMIF('Financial Model'!$12:$12,'Annual Model'!M$3,'Financial Model'!148:148)</f>
        <v>-143692.74903036316</v>
      </c>
      <c r="N62" s="33">
        <f>SUMIF('Financial Model'!$12:$12,'Annual Model'!N$3,'Financial Model'!148:148)</f>
        <v>-133603.58421142862</v>
      </c>
      <c r="O62" s="33">
        <f>SUMIF('Financial Model'!$12:$12,'Annual Model'!O$3,'Financial Model'!148:148)</f>
        <v>-62826.859924607023</v>
      </c>
      <c r="P62" s="33">
        <f>SUMIF('Financial Model'!$12:$12,'Annual Model'!P$3,'Financial Model'!148:148)</f>
        <v>20459.007927330531</v>
      </c>
      <c r="Q62" s="33">
        <f>SUMIF('Financial Model'!$12:$12,'Annual Model'!Q$3,'Financial Model'!148:148)</f>
        <v>51208.911334337376</v>
      </c>
      <c r="R62" s="33">
        <f>SUMIF('Financial Model'!$12:$12,'Annual Model'!R$3,'Financial Model'!148:148)</f>
        <v>64101.985159215423</v>
      </c>
      <c r="S62" s="33">
        <f>SUMIF('Financial Model'!$12:$12,'Annual Model'!S$3,'Financial Model'!148:148)</f>
        <v>74078.390016290417</v>
      </c>
      <c r="T62" s="33">
        <f>SUMIF('Financial Model'!$12:$12,'Annual Model'!T$3,'Financial Model'!148:148)</f>
        <v>90306.622965783405</v>
      </c>
      <c r="U62" s="33">
        <f>SUMIF('Financial Model'!$12:$12,'Annual Model'!U$3,'Financial Model'!148:148)</f>
        <v>107032.08370019011</v>
      </c>
      <c r="V62" s="33">
        <f>SUMIF('Financial Model'!$12:$12,'Annual Model'!V$3,'Financial Model'!148:148)</f>
        <v>123700.22979431757</v>
      </c>
      <c r="W62" s="33">
        <f>SUMIF('Financial Model'!$12:$12,'Annual Model'!W$3,'Financial Model'!148:148)</f>
        <v>328667.57537432085</v>
      </c>
      <c r="X62" s="33">
        <f>SUMIF('Financial Model'!$12:$12,'Annual Model'!X$3,'Financial Model'!148:148)</f>
        <v>399554.55056336313</v>
      </c>
      <c r="Y62" s="33">
        <f>SUMIF('Financial Model'!$12:$12,'Annual Model'!Y$3,'Financial Model'!148:148)</f>
        <v>405074.87493025465</v>
      </c>
      <c r="Z62" s="33">
        <f>SUMIF('Financial Model'!$12:$12,'Annual Model'!Z$3,'Financial Model'!148:148)</f>
        <v>410661.13198488514</v>
      </c>
      <c r="AA62" s="33">
        <f>SUMIF('Financial Model'!$12:$12,'Annual Model'!AA$3,'Financial Model'!148:148)</f>
        <v>415224.41938295495</v>
      </c>
      <c r="AB62" s="33">
        <f>SUMIF('Financial Model'!$12:$12,'Annual Model'!AB$3,'Financial Model'!148:148)</f>
        <v>419146.14853365801</v>
      </c>
      <c r="AC62" s="33">
        <f>SUMIF('Financial Model'!$12:$12,'Annual Model'!AC$3,'Financial Model'!148:148)</f>
        <v>423060.3179803135</v>
      </c>
      <c r="AD62" s="33">
        <f>SUMIF('Financial Model'!$12:$12,'Annual Model'!AD$3,'Financial Model'!148:148)</f>
        <v>426965.07233001594</v>
      </c>
      <c r="AE62" s="33">
        <f>SUMIF('Financial Model'!$12:$12,'Annual Model'!AE$3,'Financial Model'!148:148)</f>
        <v>430858.48496778664</v>
      </c>
      <c r="AF62" s="33">
        <f>SUMIF('Financial Model'!$12:$12,'Annual Model'!AF$3,'Financial Model'!148:148)</f>
        <v>434738.55594242498</v>
      </c>
      <c r="AG62" s="33">
        <f>SUMIF('Financial Model'!$12:$12,'Annual Model'!AG$3,'Financial Model'!148:148)</f>
        <v>438603.20979600208</v>
      </c>
      <c r="AH62" s="33">
        <f>SUMIF('Financial Model'!$12:$12,'Annual Model'!AH$3,'Financial Model'!148:148)</f>
        <v>442450.2933355688</v>
      </c>
      <c r="AI62" s="33">
        <f>SUMIF('Financial Model'!$12:$12,'Annual Model'!AI$3,'Financial Model'!148:148)</f>
        <v>446277.5733456391</v>
      </c>
      <c r="AJ62" s="33">
        <f>SUMIF('Financial Model'!$12:$12,'Annual Model'!AJ$3,'Financial Model'!148:148)</f>
        <v>450082.73423995124</v>
      </c>
      <c r="AK62" s="33">
        <f>SUMIF('Financial Model'!$12:$12,'Annual Model'!AK$3,'Financial Model'!148:148)</f>
        <v>453863.37565099087</v>
      </c>
      <c r="AL62" s="33">
        <f>SUMIF('Financial Model'!$12:$12,'Annual Model'!AL$3,'Financial Model'!148:148)</f>
        <v>114053.46016936522</v>
      </c>
      <c r="AM62" s="33">
        <f>SUMIF('Financial Model'!$12:$12,'Annual Model'!AM$3,'Financial Model'!148:148)</f>
        <v>0</v>
      </c>
    </row>
    <row r="63" spans="1:39" ht="15" thickBot="1" x14ac:dyDescent="0.4">
      <c r="A63" s="3"/>
      <c r="B63" s="4"/>
      <c r="C63" s="5"/>
      <c r="D63" s="20" t="s">
        <v>157</v>
      </c>
      <c r="E63" s="34"/>
      <c r="F63" s="34"/>
      <c r="G63" s="35">
        <f>SUMIF('Financial Model'!$12:$12,'Annual Model'!G$3,'Financial Model'!149:149)</f>
        <v>0</v>
      </c>
      <c r="H63" s="35">
        <f>SUMIF('Financial Model'!$12:$12,'Annual Model'!H$3,'Financial Model'!149:149)</f>
        <v>0</v>
      </c>
      <c r="I63" s="35">
        <f>SUMIF('Financial Model'!$12:$12,'Annual Model'!I$3,'Financial Model'!149:149)</f>
        <v>0</v>
      </c>
      <c r="J63" s="35">
        <f>SUMIF('Financial Model'!$12:$12,'Annual Model'!J$3,'Financial Model'!149:149)</f>
        <v>0</v>
      </c>
      <c r="K63" s="35">
        <f>SUMIF('Financial Model'!$12:$12,'Annual Model'!K$3,'Financial Model'!149:149)</f>
        <v>0</v>
      </c>
      <c r="L63" s="35">
        <f>SUMIF('Financial Model'!$12:$12,'Annual Model'!L$3,'Financial Model'!149:149)</f>
        <v>0</v>
      </c>
      <c r="M63" s="35">
        <f>SUMIF('Financial Model'!$12:$12,'Annual Model'!M$3,'Financial Model'!149:149)</f>
        <v>-574770.99612145266</v>
      </c>
      <c r="N63" s="35">
        <f>SUMIF('Financial Model'!$12:$12,'Annual Model'!N$3,'Financial Model'!149:149)</f>
        <v>-534414.33684571448</v>
      </c>
      <c r="O63" s="35">
        <f>SUMIF('Financial Model'!$12:$12,'Annual Model'!O$3,'Financial Model'!149:149)</f>
        <v>-251307.43969842809</v>
      </c>
      <c r="P63" s="35">
        <f>SUMIF('Financial Model'!$12:$12,'Annual Model'!P$3,'Financial Model'!149:149)</f>
        <v>81836.031709322124</v>
      </c>
      <c r="Q63" s="35">
        <f>SUMIF('Financial Model'!$12:$12,'Annual Model'!Q$3,'Financial Model'!149:149)</f>
        <v>204835.64533734947</v>
      </c>
      <c r="R63" s="35">
        <f>SUMIF('Financial Model'!$12:$12,'Annual Model'!R$3,'Financial Model'!149:149)</f>
        <v>256407.94063686169</v>
      </c>
      <c r="S63" s="35">
        <f>SUMIF('Financial Model'!$12:$12,'Annual Model'!S$3,'Financial Model'!149:149)</f>
        <v>296313.56006516167</v>
      </c>
      <c r="T63" s="35">
        <f>SUMIF('Financial Model'!$12:$12,'Annual Model'!T$3,'Financial Model'!149:149)</f>
        <v>361226.49186313362</v>
      </c>
      <c r="U63" s="35">
        <f>SUMIF('Financial Model'!$12:$12,'Annual Model'!U$3,'Financial Model'!149:149)</f>
        <v>428128.33480076044</v>
      </c>
      <c r="V63" s="35">
        <f>SUMIF('Financial Model'!$12:$12,'Annual Model'!V$3,'Financial Model'!149:149)</f>
        <v>494800.91917727015</v>
      </c>
      <c r="W63" s="35">
        <f>SUMIF('Financial Model'!$12:$12,'Annual Model'!W$3,'Financial Model'!149:149)</f>
        <v>1314670.3014972834</v>
      </c>
      <c r="X63" s="35">
        <f>SUMIF('Financial Model'!$12:$12,'Annual Model'!X$3,'Financial Model'!149:149)</f>
        <v>1598218.2022534525</v>
      </c>
      <c r="Y63" s="35">
        <f>SUMIF('Financial Model'!$12:$12,'Annual Model'!Y$3,'Financial Model'!149:149)</f>
        <v>1620299.4997210184</v>
      </c>
      <c r="Z63" s="35">
        <f>SUMIF('Financial Model'!$12:$12,'Annual Model'!Z$3,'Financial Model'!149:149)</f>
        <v>1642644.5279395403</v>
      </c>
      <c r="AA63" s="35">
        <f>SUMIF('Financial Model'!$12:$12,'Annual Model'!AA$3,'Financial Model'!149:149)</f>
        <v>1660897.6775318198</v>
      </c>
      <c r="AB63" s="35">
        <f>SUMIF('Financial Model'!$12:$12,'Annual Model'!AB$3,'Financial Model'!149:149)</f>
        <v>1676584.594134632</v>
      </c>
      <c r="AC63" s="35">
        <f>SUMIF('Financial Model'!$12:$12,'Annual Model'!AC$3,'Financial Model'!149:149)</f>
        <v>1692241.271921254</v>
      </c>
      <c r="AD63" s="35">
        <f>SUMIF('Financial Model'!$12:$12,'Annual Model'!AD$3,'Financial Model'!149:149)</f>
        <v>1707860.2893200638</v>
      </c>
      <c r="AE63" s="35">
        <f>SUMIF('Financial Model'!$12:$12,'Annual Model'!AE$3,'Financial Model'!149:149)</f>
        <v>1723433.9398711466</v>
      </c>
      <c r="AF63" s="35">
        <f>SUMIF('Financial Model'!$12:$12,'Annual Model'!AF$3,'Financial Model'!149:149)</f>
        <v>1738954.2237696999</v>
      </c>
      <c r="AG63" s="35">
        <f>SUMIF('Financial Model'!$12:$12,'Annual Model'!AG$3,'Financial Model'!149:149)</f>
        <v>1754412.8391840083</v>
      </c>
      <c r="AH63" s="35">
        <f>SUMIF('Financial Model'!$12:$12,'Annual Model'!AH$3,'Financial Model'!149:149)</f>
        <v>1769801.1733422752</v>
      </c>
      <c r="AI63" s="35">
        <f>SUMIF('Financial Model'!$12:$12,'Annual Model'!AI$3,'Financial Model'!149:149)</f>
        <v>1785110.2933825564</v>
      </c>
      <c r="AJ63" s="35">
        <f>SUMIF('Financial Model'!$12:$12,'Annual Model'!AJ$3,'Financial Model'!149:149)</f>
        <v>1800330.936959805</v>
      </c>
      <c r="AK63" s="35">
        <f>SUMIF('Financial Model'!$12:$12,'Annual Model'!AK$3,'Financial Model'!149:149)</f>
        <v>1815453.5026039635</v>
      </c>
      <c r="AL63" s="35">
        <f>SUMIF('Financial Model'!$12:$12,'Annual Model'!AL$3,'Financial Model'!149:149)</f>
        <v>456213.84067746083</v>
      </c>
      <c r="AM63" s="35">
        <f>SUMIF('Financial Model'!$12:$12,'Annual Model'!AM$3,'Financial Model'!149:149)</f>
        <v>0</v>
      </c>
    </row>
    <row r="64" spans="1:39" ht="15" thickTop="1" x14ac:dyDescent="0.35">
      <c r="A64" s="3"/>
      <c r="B64" s="4"/>
      <c r="C64" s="5"/>
      <c r="D64" s="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x14ac:dyDescent="0.35">
      <c r="A65" s="3" t="s">
        <v>159</v>
      </c>
      <c r="B65" s="4"/>
      <c r="C65" s="5"/>
      <c r="D65" s="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x14ac:dyDescent="0.35">
      <c r="A66" s="3"/>
      <c r="B66" s="4"/>
      <c r="C66" s="5" t="s">
        <v>158</v>
      </c>
      <c r="D66" s="5"/>
      <c r="G66" s="33">
        <f>SUMIF('Financial Model'!$12:$12,'Annual Model'!G$3,'Financial Model'!152:152)</f>
        <v>0</v>
      </c>
      <c r="H66" s="33">
        <f>SUMIF('Financial Model'!$12:$12,'Annual Model'!H$3,'Financial Model'!152:152)</f>
        <v>0</v>
      </c>
      <c r="I66" s="33">
        <f>SUMIF('Financial Model'!$12:$12,'Annual Model'!I$3,'Financial Model'!152:152)</f>
        <v>0</v>
      </c>
      <c r="J66" s="33">
        <f>SUMIF('Financial Model'!$12:$12,'Annual Model'!J$3,'Financial Model'!152:152)</f>
        <v>0</v>
      </c>
      <c r="K66" s="33">
        <f>SUMIF('Financial Model'!$12:$12,'Annual Model'!K$3,'Financial Model'!152:152)</f>
        <v>0</v>
      </c>
      <c r="L66" s="33">
        <f>SUMIF('Financial Model'!$12:$12,'Annual Model'!L$3,'Financial Model'!152:152)</f>
        <v>0</v>
      </c>
      <c r="M66" s="33">
        <f>SUMIF('Financial Model'!$12:$12,'Annual Model'!M$3,'Financial Model'!152:152)</f>
        <v>503378.94894247444</v>
      </c>
      <c r="N66" s="33">
        <f>SUMIF('Financial Model'!$12:$12,'Annual Model'!N$3,'Financial Model'!152:152)</f>
        <v>946939.19433580595</v>
      </c>
      <c r="O66" s="33">
        <f>SUMIF('Financial Model'!$12:$12,'Annual Model'!O$3,'Financial Model'!152:152)</f>
        <v>1320269.6960988592</v>
      </c>
      <c r="P66" s="33">
        <f>SUMIF('Financial Model'!$12:$12,'Annual Model'!P$3,'Financial Model'!152:152)</f>
        <v>1702023.2166409104</v>
      </c>
      <c r="Q66" s="33">
        <f>SUMIF('Financial Model'!$12:$12,'Annual Model'!Q$3,'Financial Model'!152:152)</f>
        <v>1813182.5605745735</v>
      </c>
      <c r="R66" s="33">
        <f>SUMIF('Financial Model'!$12:$12,'Annual Model'!R$3,'Financial Model'!152:152)</f>
        <v>1833127.5687408929</v>
      </c>
      <c r="S66" s="33">
        <f>SUMIF('Financial Model'!$12:$12,'Annual Model'!S$3,'Financial Model'!152:152)</f>
        <v>1857878.7989658415</v>
      </c>
      <c r="T66" s="33">
        <f>SUMIF('Financial Model'!$12:$12,'Annual Model'!T$3,'Financial Model'!152:152)</f>
        <v>1885746.9809503295</v>
      </c>
      <c r="U66" s="33">
        <f>SUMIF('Financial Model'!$12:$12,'Annual Model'!U$3,'Financial Model'!152:152)</f>
        <v>1914033.1856645842</v>
      </c>
      <c r="V66" s="33">
        <f>SUMIF('Financial Model'!$12:$12,'Annual Model'!V$3,'Financial Model'!152:152)</f>
        <v>1942743.6834495529</v>
      </c>
      <c r="W66" s="33">
        <f>SUMIF('Financial Model'!$12:$12,'Annual Model'!W$3,'Financial Model'!152:152)</f>
        <v>1970498.1852049369</v>
      </c>
      <c r="X66" s="33">
        <f>SUMIF('Financial Model'!$12:$12,'Annual Model'!X$3,'Financial Model'!152:152)</f>
        <v>1997772.7528168156</v>
      </c>
      <c r="Y66" s="33">
        <f>SUMIF('Financial Model'!$12:$12,'Annual Model'!Y$3,'Financial Model'!152:152)</f>
        <v>2025374.3746512732</v>
      </c>
      <c r="Z66" s="33">
        <f>SUMIF('Financial Model'!$12:$12,'Annual Model'!Z$3,'Financial Model'!152:152)</f>
        <v>2053305.6599244254</v>
      </c>
      <c r="AA66" s="33">
        <f>SUMIF('Financial Model'!$12:$12,'Annual Model'!AA$3,'Financial Model'!152:152)</f>
        <v>2076122.096914775</v>
      </c>
      <c r="AB66" s="33">
        <f>SUMIF('Financial Model'!$12:$12,'Annual Model'!AB$3,'Financial Model'!152:152)</f>
        <v>2095730.7426682899</v>
      </c>
      <c r="AC66" s="33">
        <f>SUMIF('Financial Model'!$12:$12,'Annual Model'!AC$3,'Financial Model'!152:152)</f>
        <v>2115301.5899015674</v>
      </c>
      <c r="AD66" s="33">
        <f>SUMIF('Financial Model'!$12:$12,'Annual Model'!AD$3,'Financial Model'!152:152)</f>
        <v>2134825.3616500795</v>
      </c>
      <c r="AE66" s="33">
        <f>SUMIF('Financial Model'!$12:$12,'Annual Model'!AE$3,'Financial Model'!152:152)</f>
        <v>2154292.4248389332</v>
      </c>
      <c r="AF66" s="33">
        <f>SUMIF('Financial Model'!$12:$12,'Annual Model'!AF$3,'Financial Model'!152:152)</f>
        <v>2173692.7797121247</v>
      </c>
      <c r="AG66" s="33">
        <f>SUMIF('Financial Model'!$12:$12,'Annual Model'!AG$3,'Financial Model'!152:152)</f>
        <v>2193016.0489800102</v>
      </c>
      <c r="AH66" s="33">
        <f>SUMIF('Financial Model'!$12:$12,'Annual Model'!AH$3,'Financial Model'!152:152)</f>
        <v>2212251.4666778441</v>
      </c>
      <c r="AI66" s="33">
        <f>SUMIF('Financial Model'!$12:$12,'Annual Model'!AI$3,'Financial Model'!152:152)</f>
        <v>2231387.8667281955</v>
      </c>
      <c r="AJ66" s="33">
        <f>SUMIF('Financial Model'!$12:$12,'Annual Model'!AJ$3,'Financial Model'!152:152)</f>
        <v>2250413.6711997562</v>
      </c>
      <c r="AK66" s="33">
        <f>SUMIF('Financial Model'!$12:$12,'Annual Model'!AK$3,'Financial Model'!152:152)</f>
        <v>2269316.8782549542</v>
      </c>
      <c r="AL66" s="33">
        <f>SUMIF('Financial Model'!$12:$12,'Annual Model'!AL$3,'Financial Model'!152:152)</f>
        <v>570267.30084682605</v>
      </c>
      <c r="AM66" s="33">
        <f>SUMIF('Financial Model'!$12:$12,'Annual Model'!AM$3,'Financial Model'!152:152)</f>
        <v>0</v>
      </c>
    </row>
    <row r="67" spans="1:39" x14ac:dyDescent="0.35">
      <c r="A67" s="3"/>
      <c r="B67" s="4"/>
      <c r="C67" s="5" t="s">
        <v>156</v>
      </c>
      <c r="D67" s="5"/>
      <c r="G67" s="33">
        <f>SUMIF('Financial Model'!$12:$12,'Annual Model'!G$3,'Financial Model'!153:153)</f>
        <v>0</v>
      </c>
      <c r="H67" s="33">
        <f>SUMIF('Financial Model'!$12:$12,'Annual Model'!H$3,'Financial Model'!153:153)</f>
        <v>0</v>
      </c>
      <c r="I67" s="33">
        <f>SUMIF('Financial Model'!$12:$12,'Annual Model'!I$3,'Financial Model'!153:153)</f>
        <v>0</v>
      </c>
      <c r="J67" s="33">
        <f>SUMIF('Financial Model'!$12:$12,'Annual Model'!J$3,'Financial Model'!153:153)</f>
        <v>0</v>
      </c>
      <c r="K67" s="33">
        <f>SUMIF('Financial Model'!$12:$12,'Annual Model'!K$3,'Financial Model'!153:153)</f>
        <v>0</v>
      </c>
      <c r="L67" s="33">
        <f>SUMIF('Financial Model'!$12:$12,'Annual Model'!L$3,'Financial Model'!153:153)</f>
        <v>0</v>
      </c>
      <c r="M67" s="33">
        <f>SUMIF('Financial Model'!$12:$12,'Annual Model'!M$3,'Financial Model'!153:153)</f>
        <v>-143692.74903036316</v>
      </c>
      <c r="N67" s="33">
        <f>SUMIF('Financial Model'!$12:$12,'Annual Model'!N$3,'Financial Model'!153:153)</f>
        <v>-133603.58421142862</v>
      </c>
      <c r="O67" s="33">
        <f>SUMIF('Financial Model'!$12:$12,'Annual Model'!O$3,'Financial Model'!153:153)</f>
        <v>-62826.859924607023</v>
      </c>
      <c r="P67" s="33">
        <f>SUMIF('Financial Model'!$12:$12,'Annual Model'!P$3,'Financial Model'!153:153)</f>
        <v>20459.007927330531</v>
      </c>
      <c r="Q67" s="33">
        <f>SUMIF('Financial Model'!$12:$12,'Annual Model'!Q$3,'Financial Model'!153:153)</f>
        <v>51208.911334337376</v>
      </c>
      <c r="R67" s="33">
        <f>SUMIF('Financial Model'!$12:$12,'Annual Model'!R$3,'Financial Model'!153:153)</f>
        <v>64101.985159215423</v>
      </c>
      <c r="S67" s="33">
        <f>SUMIF('Financial Model'!$12:$12,'Annual Model'!S$3,'Financial Model'!153:153)</f>
        <v>74078.390016290417</v>
      </c>
      <c r="T67" s="33">
        <f>SUMIF('Financial Model'!$12:$12,'Annual Model'!T$3,'Financial Model'!153:153)</f>
        <v>90306.622965783405</v>
      </c>
      <c r="U67" s="33">
        <f>SUMIF('Financial Model'!$12:$12,'Annual Model'!U$3,'Financial Model'!153:153)</f>
        <v>107032.08370019011</v>
      </c>
      <c r="V67" s="33">
        <f>SUMIF('Financial Model'!$12:$12,'Annual Model'!V$3,'Financial Model'!153:153)</f>
        <v>123700.22979431757</v>
      </c>
      <c r="W67" s="33">
        <f>SUMIF('Financial Model'!$12:$12,'Annual Model'!W$3,'Financial Model'!153:153)</f>
        <v>328667.57537432085</v>
      </c>
      <c r="X67" s="33">
        <f>SUMIF('Financial Model'!$12:$12,'Annual Model'!X$3,'Financial Model'!153:153)</f>
        <v>399554.55056336313</v>
      </c>
      <c r="Y67" s="33">
        <f>SUMIF('Financial Model'!$12:$12,'Annual Model'!Y$3,'Financial Model'!153:153)</f>
        <v>405074.87493025465</v>
      </c>
      <c r="Z67" s="33">
        <f>SUMIF('Financial Model'!$12:$12,'Annual Model'!Z$3,'Financial Model'!153:153)</f>
        <v>410661.13198488514</v>
      </c>
      <c r="AA67" s="33">
        <f>SUMIF('Financial Model'!$12:$12,'Annual Model'!AA$3,'Financial Model'!153:153)</f>
        <v>415224.41938295495</v>
      </c>
      <c r="AB67" s="33">
        <f>SUMIF('Financial Model'!$12:$12,'Annual Model'!AB$3,'Financial Model'!153:153)</f>
        <v>419146.14853365801</v>
      </c>
      <c r="AC67" s="33">
        <f>SUMIF('Financial Model'!$12:$12,'Annual Model'!AC$3,'Financial Model'!153:153)</f>
        <v>423060.3179803135</v>
      </c>
      <c r="AD67" s="33">
        <f>SUMIF('Financial Model'!$12:$12,'Annual Model'!AD$3,'Financial Model'!153:153)</f>
        <v>426965.07233001594</v>
      </c>
      <c r="AE67" s="33">
        <f>SUMIF('Financial Model'!$12:$12,'Annual Model'!AE$3,'Financial Model'!153:153)</f>
        <v>430858.48496778664</v>
      </c>
      <c r="AF67" s="33">
        <f>SUMIF('Financial Model'!$12:$12,'Annual Model'!AF$3,'Financial Model'!153:153)</f>
        <v>434738.55594242498</v>
      </c>
      <c r="AG67" s="33">
        <f>SUMIF('Financial Model'!$12:$12,'Annual Model'!AG$3,'Financial Model'!153:153)</f>
        <v>438603.20979600208</v>
      </c>
      <c r="AH67" s="33">
        <f>SUMIF('Financial Model'!$12:$12,'Annual Model'!AH$3,'Financial Model'!153:153)</f>
        <v>442450.2933355688</v>
      </c>
      <c r="AI67" s="33">
        <f>SUMIF('Financial Model'!$12:$12,'Annual Model'!AI$3,'Financial Model'!153:153)</f>
        <v>446277.5733456391</v>
      </c>
      <c r="AJ67" s="33">
        <f>SUMIF('Financial Model'!$12:$12,'Annual Model'!AJ$3,'Financial Model'!153:153)</f>
        <v>450082.73423995124</v>
      </c>
      <c r="AK67" s="33">
        <f>SUMIF('Financial Model'!$12:$12,'Annual Model'!AK$3,'Financial Model'!153:153)</f>
        <v>453863.37565099087</v>
      </c>
      <c r="AL67" s="33">
        <f>SUMIF('Financial Model'!$12:$12,'Annual Model'!AL$3,'Financial Model'!153:153)</f>
        <v>114053.46016936522</v>
      </c>
      <c r="AM67" s="33">
        <f>SUMIF('Financial Model'!$12:$12,'Annual Model'!AM$3,'Financial Model'!153:153)</f>
        <v>0</v>
      </c>
    </row>
    <row r="68" spans="1:39" x14ac:dyDescent="0.35">
      <c r="A68" s="3"/>
      <c r="B68" s="4"/>
      <c r="C68" s="5" t="s">
        <v>160</v>
      </c>
      <c r="D68" s="5"/>
      <c r="G68" s="33">
        <f>SUMIF('Financial Model'!$12:$12,'Annual Model'!G$3,'Financial Model'!154:154)</f>
        <v>0</v>
      </c>
      <c r="H68" s="33">
        <f>SUMIF('Financial Model'!$12:$12,'Annual Model'!H$3,'Financial Model'!154:154)</f>
        <v>0</v>
      </c>
      <c r="I68" s="33">
        <f>SUMIF('Financial Model'!$12:$12,'Annual Model'!I$3,'Financial Model'!154:154)</f>
        <v>0</v>
      </c>
      <c r="J68" s="33">
        <f>SUMIF('Financial Model'!$12:$12,'Annual Model'!J$3,'Financial Model'!154:154)</f>
        <v>0</v>
      </c>
      <c r="K68" s="33">
        <f>SUMIF('Financial Model'!$12:$12,'Annual Model'!K$3,'Financial Model'!154:154)</f>
        <v>0</v>
      </c>
      <c r="L68" s="33">
        <f>SUMIF('Financial Model'!$12:$12,'Annual Model'!L$3,'Financial Model'!154:154)</f>
        <v>0</v>
      </c>
      <c r="M68" s="33">
        <f>SUMIF('Financial Model'!$12:$12,'Annual Model'!M$3,'Financial Model'!154:154)</f>
        <v>0</v>
      </c>
      <c r="N68" s="33">
        <f>SUMIF('Financial Model'!$12:$12,'Annual Model'!N$3,'Financial Model'!154:154)</f>
        <v>0</v>
      </c>
      <c r="O68" s="33">
        <f>SUMIF('Financial Model'!$12:$12,'Annual Model'!O$3,'Financial Model'!154:154)</f>
        <v>0</v>
      </c>
      <c r="P68" s="33">
        <f>SUMIF('Financial Model'!$12:$12,'Annual Model'!P$3,'Financial Model'!154:154)</f>
        <v>0</v>
      </c>
      <c r="Q68" s="33">
        <f>SUMIF('Financial Model'!$12:$12,'Annual Model'!Q$3,'Financial Model'!154:154)</f>
        <v>0</v>
      </c>
      <c r="R68" s="33">
        <f>SUMIF('Financial Model'!$12:$12,'Annual Model'!R$3,'Financial Model'!154:154)</f>
        <v>0</v>
      </c>
      <c r="S68" s="33">
        <f>SUMIF('Financial Model'!$12:$12,'Annual Model'!S$3,'Financial Model'!154:154)</f>
        <v>0</v>
      </c>
      <c r="T68" s="33">
        <f>SUMIF('Financial Model'!$12:$12,'Annual Model'!T$3,'Financial Model'!154:154)</f>
        <v>0</v>
      </c>
      <c r="U68" s="33">
        <f>SUMIF('Financial Model'!$12:$12,'Annual Model'!U$3,'Financial Model'!154:154)</f>
        <v>0</v>
      </c>
      <c r="V68" s="33">
        <f>SUMIF('Financial Model'!$12:$12,'Annual Model'!V$3,'Financial Model'!154:154)</f>
        <v>0</v>
      </c>
      <c r="W68" s="33">
        <f>SUMIF('Financial Model'!$12:$12,'Annual Model'!W$3,'Financial Model'!154:154)</f>
        <v>0</v>
      </c>
      <c r="X68" s="33">
        <f>SUMIF('Financial Model'!$12:$12,'Annual Model'!X$3,'Financial Model'!154:154)</f>
        <v>0</v>
      </c>
      <c r="Y68" s="33">
        <f>SUMIF('Financial Model'!$12:$12,'Annual Model'!Y$3,'Financial Model'!154:154)</f>
        <v>0</v>
      </c>
      <c r="Z68" s="33">
        <f>SUMIF('Financial Model'!$12:$12,'Annual Model'!Z$3,'Financial Model'!154:154)</f>
        <v>0</v>
      </c>
      <c r="AA68" s="33">
        <f>SUMIF('Financial Model'!$12:$12,'Annual Model'!AA$3,'Financial Model'!154:154)</f>
        <v>0</v>
      </c>
      <c r="AB68" s="33">
        <f>SUMIF('Financial Model'!$12:$12,'Annual Model'!AB$3,'Financial Model'!154:154)</f>
        <v>0</v>
      </c>
      <c r="AC68" s="33">
        <f>SUMIF('Financial Model'!$12:$12,'Annual Model'!AC$3,'Financial Model'!154:154)</f>
        <v>0</v>
      </c>
      <c r="AD68" s="33">
        <f>SUMIF('Financial Model'!$12:$12,'Annual Model'!AD$3,'Financial Model'!154:154)</f>
        <v>0</v>
      </c>
      <c r="AE68" s="33">
        <f>SUMIF('Financial Model'!$12:$12,'Annual Model'!AE$3,'Financial Model'!154:154)</f>
        <v>0</v>
      </c>
      <c r="AF68" s="33">
        <f>SUMIF('Financial Model'!$12:$12,'Annual Model'!AF$3,'Financial Model'!154:154)</f>
        <v>0</v>
      </c>
      <c r="AG68" s="33">
        <f>SUMIF('Financial Model'!$12:$12,'Annual Model'!AG$3,'Financial Model'!154:154)</f>
        <v>0</v>
      </c>
      <c r="AH68" s="33">
        <f>SUMIF('Financial Model'!$12:$12,'Annual Model'!AH$3,'Financial Model'!154:154)</f>
        <v>0</v>
      </c>
      <c r="AI68" s="33">
        <f>SUMIF('Financial Model'!$12:$12,'Annual Model'!AI$3,'Financial Model'!154:154)</f>
        <v>0</v>
      </c>
      <c r="AJ68" s="33">
        <f>SUMIF('Financial Model'!$12:$12,'Annual Model'!AJ$3,'Financial Model'!154:154)</f>
        <v>0</v>
      </c>
      <c r="AK68" s="33">
        <f>SUMIF('Financial Model'!$12:$12,'Annual Model'!AK$3,'Financial Model'!154:154)</f>
        <v>0</v>
      </c>
      <c r="AL68" s="33">
        <f>SUMIF('Financial Model'!$12:$12,'Annual Model'!AL$3,'Financial Model'!154:154)</f>
        <v>28513365.042341303</v>
      </c>
      <c r="AM68" s="33">
        <f>SUMIF('Financial Model'!$12:$12,'Annual Model'!AM$3,'Financial Model'!154:154)</f>
        <v>0</v>
      </c>
    </row>
    <row r="69" spans="1:39" ht="15" thickBot="1" x14ac:dyDescent="0.4">
      <c r="A69" s="3"/>
      <c r="B69" s="4"/>
      <c r="C69" s="5"/>
      <c r="D69" s="25" t="s">
        <v>161</v>
      </c>
      <c r="E69" s="36"/>
      <c r="F69" s="36"/>
      <c r="G69" s="37">
        <f>SUMIF('Financial Model'!$12:$12,'Annual Model'!G$3,'Financial Model'!155:155)</f>
        <v>0</v>
      </c>
      <c r="H69" s="37">
        <f>SUMIF('Financial Model'!$12:$12,'Annual Model'!H$3,'Financial Model'!155:155)</f>
        <v>0</v>
      </c>
      <c r="I69" s="37">
        <f>SUMIF('Financial Model'!$12:$12,'Annual Model'!I$3,'Financial Model'!155:155)</f>
        <v>0</v>
      </c>
      <c r="J69" s="37">
        <f>SUMIF('Financial Model'!$12:$12,'Annual Model'!J$3,'Financial Model'!155:155)</f>
        <v>0</v>
      </c>
      <c r="K69" s="37">
        <f>SUMIF('Financial Model'!$12:$12,'Annual Model'!K$3,'Financial Model'!155:155)</f>
        <v>0</v>
      </c>
      <c r="L69" s="37">
        <f>SUMIF('Financial Model'!$12:$12,'Annual Model'!L$3,'Financial Model'!155:155)</f>
        <v>0</v>
      </c>
      <c r="M69" s="37">
        <f>SUMIF('Financial Model'!$12:$12,'Annual Model'!M$3,'Financial Model'!155:155)</f>
        <v>647071.6979728376</v>
      </c>
      <c r="N69" s="37">
        <f>SUMIF('Financial Model'!$12:$12,'Annual Model'!N$3,'Financial Model'!155:155)</f>
        <v>1080542.7785472346</v>
      </c>
      <c r="O69" s="37">
        <f>SUMIF('Financial Model'!$12:$12,'Annual Model'!O$3,'Financial Model'!155:155)</f>
        <v>1383096.5560234664</v>
      </c>
      <c r="P69" s="37">
        <f>SUMIF('Financial Model'!$12:$12,'Annual Model'!P$3,'Financial Model'!155:155)</f>
        <v>1681564.2087135799</v>
      </c>
      <c r="Q69" s="37">
        <f>SUMIF('Financial Model'!$12:$12,'Annual Model'!Q$3,'Financial Model'!155:155)</f>
        <v>1761973.6492402365</v>
      </c>
      <c r="R69" s="37">
        <f>SUMIF('Financial Model'!$12:$12,'Annual Model'!R$3,'Financial Model'!155:155)</f>
        <v>1769025.5835816776</v>
      </c>
      <c r="S69" s="37">
        <f>SUMIF('Financial Model'!$12:$12,'Annual Model'!S$3,'Financial Model'!155:155)</f>
        <v>1783800.4089495512</v>
      </c>
      <c r="T69" s="37">
        <f>SUMIF('Financial Model'!$12:$12,'Annual Model'!T$3,'Financial Model'!155:155)</f>
        <v>1795440.3579845459</v>
      </c>
      <c r="U69" s="37">
        <f>SUMIF('Financial Model'!$12:$12,'Annual Model'!U$3,'Financial Model'!155:155)</f>
        <v>1807001.1019643941</v>
      </c>
      <c r="V69" s="37">
        <f>SUMIF('Financial Model'!$12:$12,'Annual Model'!V$3,'Financial Model'!155:155)</f>
        <v>1819043.4536552355</v>
      </c>
      <c r="W69" s="37">
        <f>SUMIF('Financial Model'!$12:$12,'Annual Model'!W$3,'Financial Model'!155:155)</f>
        <v>1641830.609830616</v>
      </c>
      <c r="X69" s="37">
        <f>SUMIF('Financial Model'!$12:$12,'Annual Model'!X$3,'Financial Model'!155:155)</f>
        <v>1598218.2022534525</v>
      </c>
      <c r="Y69" s="37">
        <f>SUMIF('Financial Model'!$12:$12,'Annual Model'!Y$3,'Financial Model'!155:155)</f>
        <v>1620299.4997210184</v>
      </c>
      <c r="Z69" s="37">
        <f>SUMIF('Financial Model'!$12:$12,'Annual Model'!Z$3,'Financial Model'!155:155)</f>
        <v>1642644.5279395403</v>
      </c>
      <c r="AA69" s="37">
        <f>SUMIF('Financial Model'!$12:$12,'Annual Model'!AA$3,'Financial Model'!155:155)</f>
        <v>1660897.6775318198</v>
      </c>
      <c r="AB69" s="37">
        <f>SUMIF('Financial Model'!$12:$12,'Annual Model'!AB$3,'Financial Model'!155:155)</f>
        <v>1676584.594134632</v>
      </c>
      <c r="AC69" s="37">
        <f>SUMIF('Financial Model'!$12:$12,'Annual Model'!AC$3,'Financial Model'!155:155)</f>
        <v>1692241.271921254</v>
      </c>
      <c r="AD69" s="37">
        <f>SUMIF('Financial Model'!$12:$12,'Annual Model'!AD$3,'Financial Model'!155:155)</f>
        <v>1707860.2893200638</v>
      </c>
      <c r="AE69" s="37">
        <f>SUMIF('Financial Model'!$12:$12,'Annual Model'!AE$3,'Financial Model'!155:155)</f>
        <v>1723433.9398711466</v>
      </c>
      <c r="AF69" s="37">
        <f>SUMIF('Financial Model'!$12:$12,'Annual Model'!AF$3,'Financial Model'!155:155)</f>
        <v>1738954.2237696999</v>
      </c>
      <c r="AG69" s="37">
        <f>SUMIF('Financial Model'!$12:$12,'Annual Model'!AG$3,'Financial Model'!155:155)</f>
        <v>1754412.8391840083</v>
      </c>
      <c r="AH69" s="37">
        <f>SUMIF('Financial Model'!$12:$12,'Annual Model'!AH$3,'Financial Model'!155:155)</f>
        <v>1769801.1733422752</v>
      </c>
      <c r="AI69" s="37">
        <f>SUMIF('Financial Model'!$12:$12,'Annual Model'!AI$3,'Financial Model'!155:155)</f>
        <v>1785110.2933825564</v>
      </c>
      <c r="AJ69" s="37">
        <f>SUMIF('Financial Model'!$12:$12,'Annual Model'!AJ$3,'Financial Model'!155:155)</f>
        <v>1800330.936959805</v>
      </c>
      <c r="AK69" s="37">
        <f>SUMIF('Financial Model'!$12:$12,'Annual Model'!AK$3,'Financial Model'!155:155)</f>
        <v>1815453.5026039635</v>
      </c>
      <c r="AL69" s="37">
        <f>SUMIF('Financial Model'!$12:$12,'Annual Model'!AL$3,'Financial Model'!155:155)</f>
        <v>28969578.883018766</v>
      </c>
      <c r="AM69" s="37">
        <f>SUMIF('Financial Model'!$12:$12,'Annual Model'!AM$3,'Financial Model'!155:155)</f>
        <v>0</v>
      </c>
    </row>
    <row r="70" spans="1:39" x14ac:dyDescent="0.35">
      <c r="A70" s="3"/>
      <c r="B70" s="4"/>
      <c r="C70" s="5" t="s">
        <v>153</v>
      </c>
      <c r="D70" s="5"/>
      <c r="G70" s="33">
        <f>SUMIF('Financial Model'!$12:$12,'Annual Model'!G$3,'Financial Model'!156:156)</f>
        <v>0</v>
      </c>
      <c r="H70" s="33">
        <f>SUMIF('Financial Model'!$12:$12,'Annual Model'!H$3,'Financial Model'!156:156)</f>
        <v>0</v>
      </c>
      <c r="I70" s="33">
        <f>SUMIF('Financial Model'!$12:$12,'Annual Model'!I$3,'Financial Model'!156:156)</f>
        <v>0</v>
      </c>
      <c r="J70" s="33">
        <f>SUMIF('Financial Model'!$12:$12,'Annual Model'!J$3,'Financial Model'!156:156)</f>
        <v>0</v>
      </c>
      <c r="K70" s="33">
        <f>SUMIF('Financial Model'!$12:$12,'Annual Model'!K$3,'Financial Model'!156:156)</f>
        <v>0</v>
      </c>
      <c r="L70" s="33">
        <f>SUMIF('Financial Model'!$12:$12,'Annual Model'!L$3,'Financial Model'!156:156)</f>
        <v>0</v>
      </c>
      <c r="M70" s="33">
        <f>SUMIF('Financial Model'!$12:$12,'Annual Model'!M$3,'Financial Model'!156:156)</f>
        <v>52650</v>
      </c>
      <c r="N70" s="33">
        <f>SUMIF('Financial Model'!$12:$12,'Annual Model'!N$3,'Financial Model'!156:156)</f>
        <v>63900</v>
      </c>
      <c r="O70" s="33">
        <f>SUMIF('Financial Model'!$12:$12,'Annual Model'!O$3,'Financial Model'!156:156)</f>
        <v>66150</v>
      </c>
      <c r="P70" s="33">
        <f>SUMIF('Financial Model'!$12:$12,'Annual Model'!P$3,'Financial Model'!156:156)</f>
        <v>57750.000000000007</v>
      </c>
      <c r="Q70" s="33">
        <f>SUMIF('Financial Model'!$12:$12,'Annual Model'!Q$3,'Financial Model'!156:156)</f>
        <v>49350.000000000007</v>
      </c>
      <c r="R70" s="33">
        <f>SUMIF('Financial Model'!$12:$12,'Annual Model'!R$3,'Financial Model'!156:156)</f>
        <v>40950.000000000007</v>
      </c>
      <c r="S70" s="33">
        <f>SUMIF('Financial Model'!$12:$12,'Annual Model'!S$3,'Financial Model'!156:156)</f>
        <v>37200</v>
      </c>
      <c r="T70" s="33">
        <f>SUMIF('Financial Model'!$12:$12,'Annual Model'!T$3,'Financial Model'!156:156)</f>
        <v>27600</v>
      </c>
      <c r="U70" s="33">
        <f>SUMIF('Financial Model'!$12:$12,'Annual Model'!U$3,'Financial Model'!156:156)</f>
        <v>18000</v>
      </c>
      <c r="V70" s="33">
        <f>SUMIF('Financial Model'!$12:$12,'Annual Model'!V$3,'Financial Model'!156:156)</f>
        <v>8400</v>
      </c>
      <c r="W70" s="33">
        <f>SUMIF('Financial Model'!$12:$12,'Annual Model'!W$3,'Financial Model'!156:156)</f>
        <v>675</v>
      </c>
      <c r="X70" s="33">
        <f>SUMIF('Financial Model'!$12:$12,'Annual Model'!X$3,'Financial Model'!156:156)</f>
        <v>0</v>
      </c>
      <c r="Y70" s="33">
        <f>SUMIF('Financial Model'!$12:$12,'Annual Model'!Y$3,'Financial Model'!156:156)</f>
        <v>0</v>
      </c>
      <c r="Z70" s="33">
        <f>SUMIF('Financial Model'!$12:$12,'Annual Model'!Z$3,'Financial Model'!156:156)</f>
        <v>0</v>
      </c>
      <c r="AA70" s="33">
        <f>SUMIF('Financial Model'!$12:$12,'Annual Model'!AA$3,'Financial Model'!156:156)</f>
        <v>0</v>
      </c>
      <c r="AB70" s="33">
        <f>SUMIF('Financial Model'!$12:$12,'Annual Model'!AB$3,'Financial Model'!156:156)</f>
        <v>0</v>
      </c>
      <c r="AC70" s="33">
        <f>SUMIF('Financial Model'!$12:$12,'Annual Model'!AC$3,'Financial Model'!156:156)</f>
        <v>0</v>
      </c>
      <c r="AD70" s="33">
        <f>SUMIF('Financial Model'!$12:$12,'Annual Model'!AD$3,'Financial Model'!156:156)</f>
        <v>0</v>
      </c>
      <c r="AE70" s="33">
        <f>SUMIF('Financial Model'!$12:$12,'Annual Model'!AE$3,'Financial Model'!156:156)</f>
        <v>0</v>
      </c>
      <c r="AF70" s="33">
        <f>SUMIF('Financial Model'!$12:$12,'Annual Model'!AF$3,'Financial Model'!156:156)</f>
        <v>0</v>
      </c>
      <c r="AG70" s="33">
        <f>SUMIF('Financial Model'!$12:$12,'Annual Model'!AG$3,'Financial Model'!156:156)</f>
        <v>0</v>
      </c>
      <c r="AH70" s="33">
        <f>SUMIF('Financial Model'!$12:$12,'Annual Model'!AH$3,'Financial Model'!156:156)</f>
        <v>0</v>
      </c>
      <c r="AI70" s="33">
        <f>SUMIF('Financial Model'!$12:$12,'Annual Model'!AI$3,'Financial Model'!156:156)</f>
        <v>0</v>
      </c>
      <c r="AJ70" s="33">
        <f>SUMIF('Financial Model'!$12:$12,'Annual Model'!AJ$3,'Financial Model'!156:156)</f>
        <v>0</v>
      </c>
      <c r="AK70" s="33">
        <f>SUMIF('Financial Model'!$12:$12,'Annual Model'!AK$3,'Financial Model'!156:156)</f>
        <v>0</v>
      </c>
      <c r="AL70" s="33">
        <f>SUMIF('Financial Model'!$12:$12,'Annual Model'!AL$3,'Financial Model'!156:156)</f>
        <v>0</v>
      </c>
      <c r="AM70" s="33">
        <f>SUMIF('Financial Model'!$12:$12,'Annual Model'!AM$3,'Financial Model'!156:156)</f>
        <v>0</v>
      </c>
    </row>
    <row r="71" spans="1:39" x14ac:dyDescent="0.35">
      <c r="A71" s="3"/>
      <c r="B71" s="4"/>
      <c r="C71" s="5" t="s">
        <v>154</v>
      </c>
      <c r="D71" s="5"/>
      <c r="G71" s="33">
        <f>SUMIF('Financial Model'!$12:$12,'Annual Model'!G$3,'Financial Model'!157:157)</f>
        <v>0</v>
      </c>
      <c r="H71" s="33">
        <f>SUMIF('Financial Model'!$12:$12,'Annual Model'!H$3,'Financial Model'!157:157)</f>
        <v>0</v>
      </c>
      <c r="I71" s="33">
        <f>SUMIF('Financial Model'!$12:$12,'Annual Model'!I$3,'Financial Model'!157:157)</f>
        <v>0</v>
      </c>
      <c r="J71" s="33">
        <f>SUMIF('Financial Model'!$12:$12,'Annual Model'!J$3,'Financial Model'!157:157)</f>
        <v>0</v>
      </c>
      <c r="K71" s="33">
        <f>SUMIF('Financial Model'!$12:$12,'Annual Model'!K$3,'Financial Model'!157:157)</f>
        <v>0</v>
      </c>
      <c r="L71" s="33">
        <f>SUMIF('Financial Model'!$12:$12,'Annual Model'!L$3,'Financial Model'!157:157)</f>
        <v>0</v>
      </c>
      <c r="M71" s="33">
        <f>SUMIF('Financial Model'!$12:$12,'Annual Model'!M$3,'Financial Model'!157:157)</f>
        <v>189736.7690942903</v>
      </c>
      <c r="N71" s="33">
        <f>SUMIF('Financial Model'!$12:$12,'Annual Model'!N$3,'Financial Model'!157:157)</f>
        <v>245115.88205961592</v>
      </c>
      <c r="O71" s="33">
        <f>SUMIF('Financial Model'!$12:$12,'Annual Model'!O$3,'Financial Model'!157:157)</f>
        <v>262312.76238856115</v>
      </c>
      <c r="P71" s="33">
        <f>SUMIF('Financial Model'!$12:$12,'Annual Model'!P$3,'Financial Model'!157:157)</f>
        <v>236036.94367092461</v>
      </c>
      <c r="Q71" s="33">
        <f>SUMIF('Financial Model'!$12:$12,'Annual Model'!Q$3,'Financial Model'!157:157)</f>
        <v>201846.77056955374</v>
      </c>
      <c r="R71" s="33">
        <f>SUMIF('Financial Model'!$12:$12,'Annual Model'!R$3,'Financial Model'!157:157)</f>
        <v>165726.40961148264</v>
      </c>
      <c r="S71" s="33">
        <f>SUMIF('Financial Model'!$12:$12,'Annual Model'!S$3,'Financial Model'!157:157)</f>
        <v>144345.61555105628</v>
      </c>
      <c r="T71" s="33">
        <f>SUMIF('Financial Model'!$12:$12,'Annual Model'!T$3,'Financial Model'!157:157)</f>
        <v>100672.63278807914</v>
      </c>
      <c r="U71" s="33">
        <f>SUMIF('Financial Model'!$12:$12,'Annual Model'!U$3,'Financial Model'!157:157)</f>
        <v>54931.533830300425</v>
      </c>
      <c r="V71" s="33">
        <f>SUMIF('Financial Model'!$12:$12,'Annual Model'!V$3,'Financial Model'!157:157)</f>
        <v>9901.3011446321852</v>
      </c>
      <c r="W71" s="33">
        <f>SUMIF('Financial Model'!$12:$12,'Annual Model'!W$3,'Financial Model'!157:157)</f>
        <v>0</v>
      </c>
      <c r="X71" s="33">
        <f>SUMIF('Financial Model'!$12:$12,'Annual Model'!X$3,'Financial Model'!157:157)</f>
        <v>0</v>
      </c>
      <c r="Y71" s="33">
        <f>SUMIF('Financial Model'!$12:$12,'Annual Model'!Y$3,'Financial Model'!157:157)</f>
        <v>0</v>
      </c>
      <c r="Z71" s="33">
        <f>SUMIF('Financial Model'!$12:$12,'Annual Model'!Z$3,'Financial Model'!157:157)</f>
        <v>0</v>
      </c>
      <c r="AA71" s="33">
        <f>SUMIF('Financial Model'!$12:$12,'Annual Model'!AA$3,'Financial Model'!157:157)</f>
        <v>0</v>
      </c>
      <c r="AB71" s="33">
        <f>SUMIF('Financial Model'!$12:$12,'Annual Model'!AB$3,'Financial Model'!157:157)</f>
        <v>0</v>
      </c>
      <c r="AC71" s="33">
        <f>SUMIF('Financial Model'!$12:$12,'Annual Model'!AC$3,'Financial Model'!157:157)</f>
        <v>0</v>
      </c>
      <c r="AD71" s="33">
        <f>SUMIF('Financial Model'!$12:$12,'Annual Model'!AD$3,'Financial Model'!157:157)</f>
        <v>0</v>
      </c>
      <c r="AE71" s="33">
        <f>SUMIF('Financial Model'!$12:$12,'Annual Model'!AE$3,'Financial Model'!157:157)</f>
        <v>0</v>
      </c>
      <c r="AF71" s="33">
        <f>SUMIF('Financial Model'!$12:$12,'Annual Model'!AF$3,'Financial Model'!157:157)</f>
        <v>0</v>
      </c>
      <c r="AG71" s="33">
        <f>SUMIF('Financial Model'!$12:$12,'Annual Model'!AG$3,'Financial Model'!157:157)</f>
        <v>0</v>
      </c>
      <c r="AH71" s="33">
        <f>SUMIF('Financial Model'!$12:$12,'Annual Model'!AH$3,'Financial Model'!157:157)</f>
        <v>0</v>
      </c>
      <c r="AI71" s="33">
        <f>SUMIF('Financial Model'!$12:$12,'Annual Model'!AI$3,'Financial Model'!157:157)</f>
        <v>0</v>
      </c>
      <c r="AJ71" s="33">
        <f>SUMIF('Financial Model'!$12:$12,'Annual Model'!AJ$3,'Financial Model'!157:157)</f>
        <v>0</v>
      </c>
      <c r="AK71" s="33">
        <f>SUMIF('Financial Model'!$12:$12,'Annual Model'!AK$3,'Financial Model'!157:157)</f>
        <v>0</v>
      </c>
      <c r="AL71" s="33">
        <f>SUMIF('Financial Model'!$12:$12,'Annual Model'!AL$3,'Financial Model'!157:157)</f>
        <v>0</v>
      </c>
      <c r="AM71" s="33">
        <f>SUMIF('Financial Model'!$12:$12,'Annual Model'!AM$3,'Financial Model'!157:157)</f>
        <v>0</v>
      </c>
    </row>
    <row r="72" spans="1:39" ht="15" thickBot="1" x14ac:dyDescent="0.4">
      <c r="A72" s="3"/>
      <c r="B72" s="4"/>
      <c r="C72" s="5"/>
      <c r="D72" s="27" t="s">
        <v>162</v>
      </c>
      <c r="E72" s="36"/>
      <c r="F72" s="36"/>
      <c r="G72" s="37">
        <f>SUMIF('Financial Model'!$12:$12,'Annual Model'!G$3,'Financial Model'!158:158)</f>
        <v>0</v>
      </c>
      <c r="H72" s="37">
        <f>SUMIF('Financial Model'!$12:$12,'Annual Model'!H$3,'Financial Model'!158:158)</f>
        <v>0</v>
      </c>
      <c r="I72" s="37">
        <f>SUMIF('Financial Model'!$12:$12,'Annual Model'!I$3,'Financial Model'!158:158)</f>
        <v>0</v>
      </c>
      <c r="J72" s="37">
        <f>SUMIF('Financial Model'!$12:$12,'Annual Model'!J$3,'Financial Model'!158:158)</f>
        <v>0</v>
      </c>
      <c r="K72" s="37">
        <f>SUMIF('Financial Model'!$12:$12,'Annual Model'!K$3,'Financial Model'!158:158)</f>
        <v>0</v>
      </c>
      <c r="L72" s="37">
        <f>SUMIF('Financial Model'!$12:$12,'Annual Model'!L$3,'Financial Model'!158:158)</f>
        <v>0</v>
      </c>
      <c r="M72" s="37">
        <f>SUMIF('Financial Model'!$12:$12,'Annual Model'!M$3,'Financial Model'!158:158)</f>
        <v>404684.92887854727</v>
      </c>
      <c r="N72" s="37">
        <f>SUMIF('Financial Model'!$12:$12,'Annual Model'!N$3,'Financial Model'!158:158)</f>
        <v>771526.89648761856</v>
      </c>
      <c r="O72" s="37">
        <f>SUMIF('Financial Model'!$12:$12,'Annual Model'!O$3,'Financial Model'!158:158)</f>
        <v>1054633.793634905</v>
      </c>
      <c r="P72" s="37">
        <f>SUMIF('Financial Model'!$12:$12,'Annual Model'!P$3,'Financial Model'!158:158)</f>
        <v>1387777.2650426552</v>
      </c>
      <c r="Q72" s="37">
        <f>SUMIF('Financial Model'!$12:$12,'Annual Model'!Q$3,'Financial Model'!158:158)</f>
        <v>1510776.8786706824</v>
      </c>
      <c r="R72" s="37">
        <f>SUMIF('Financial Model'!$12:$12,'Annual Model'!R$3,'Financial Model'!158:158)</f>
        <v>1562349.173970195</v>
      </c>
      <c r="S72" s="37">
        <f>SUMIF('Financial Model'!$12:$12,'Annual Model'!S$3,'Financial Model'!158:158)</f>
        <v>1602254.7933984948</v>
      </c>
      <c r="T72" s="37">
        <f>SUMIF('Financial Model'!$12:$12,'Annual Model'!T$3,'Financial Model'!158:158)</f>
        <v>1667167.7251964668</v>
      </c>
      <c r="U72" s="37">
        <f>SUMIF('Financial Model'!$12:$12,'Annual Model'!U$3,'Financial Model'!158:158)</f>
        <v>1734069.5681340937</v>
      </c>
      <c r="V72" s="37">
        <f>SUMIF('Financial Model'!$12:$12,'Annual Model'!V$3,'Financial Model'!158:158)</f>
        <v>1800742.1525106032</v>
      </c>
      <c r="W72" s="37">
        <f>SUMIF('Financial Model'!$12:$12,'Annual Model'!W$3,'Financial Model'!158:158)</f>
        <v>1641155.609830616</v>
      </c>
      <c r="X72" s="37">
        <f>SUMIF('Financial Model'!$12:$12,'Annual Model'!X$3,'Financial Model'!158:158)</f>
        <v>1598218.2022534525</v>
      </c>
      <c r="Y72" s="37">
        <f>SUMIF('Financial Model'!$12:$12,'Annual Model'!Y$3,'Financial Model'!158:158)</f>
        <v>1620299.4997210184</v>
      </c>
      <c r="Z72" s="37">
        <f>SUMIF('Financial Model'!$12:$12,'Annual Model'!Z$3,'Financial Model'!158:158)</f>
        <v>1642644.5279395403</v>
      </c>
      <c r="AA72" s="37">
        <f>SUMIF('Financial Model'!$12:$12,'Annual Model'!AA$3,'Financial Model'!158:158)</f>
        <v>1660897.6775318198</v>
      </c>
      <c r="AB72" s="37">
        <f>SUMIF('Financial Model'!$12:$12,'Annual Model'!AB$3,'Financial Model'!158:158)</f>
        <v>1676584.594134632</v>
      </c>
      <c r="AC72" s="37">
        <f>SUMIF('Financial Model'!$12:$12,'Annual Model'!AC$3,'Financial Model'!158:158)</f>
        <v>1692241.271921254</v>
      </c>
      <c r="AD72" s="37">
        <f>SUMIF('Financial Model'!$12:$12,'Annual Model'!AD$3,'Financial Model'!158:158)</f>
        <v>1707860.2893200638</v>
      </c>
      <c r="AE72" s="37">
        <f>SUMIF('Financial Model'!$12:$12,'Annual Model'!AE$3,'Financial Model'!158:158)</f>
        <v>1723433.9398711466</v>
      </c>
      <c r="AF72" s="37">
        <f>SUMIF('Financial Model'!$12:$12,'Annual Model'!AF$3,'Financial Model'!158:158)</f>
        <v>1738954.2237696999</v>
      </c>
      <c r="AG72" s="37">
        <f>SUMIF('Financial Model'!$12:$12,'Annual Model'!AG$3,'Financial Model'!158:158)</f>
        <v>1754412.8391840083</v>
      </c>
      <c r="AH72" s="37">
        <f>SUMIF('Financial Model'!$12:$12,'Annual Model'!AH$3,'Financial Model'!158:158)</f>
        <v>1769801.1733422752</v>
      </c>
      <c r="AI72" s="37">
        <f>SUMIF('Financial Model'!$12:$12,'Annual Model'!AI$3,'Financial Model'!158:158)</f>
        <v>1785110.2933825564</v>
      </c>
      <c r="AJ72" s="37">
        <f>SUMIF('Financial Model'!$12:$12,'Annual Model'!AJ$3,'Financial Model'!158:158)</f>
        <v>1800330.936959805</v>
      </c>
      <c r="AK72" s="37">
        <f>SUMIF('Financial Model'!$12:$12,'Annual Model'!AK$3,'Financial Model'!158:158)</f>
        <v>1815453.5026039635</v>
      </c>
      <c r="AL72" s="37">
        <f>SUMIF('Financial Model'!$12:$12,'Annual Model'!AL$3,'Financial Model'!158:158)</f>
        <v>28969578.883018766</v>
      </c>
      <c r="AM72" s="37">
        <f>SUMIF('Financial Model'!$12:$12,'Annual Model'!AM$3,'Financial Model'!158:158)</f>
        <v>0</v>
      </c>
    </row>
    <row r="73" spans="1:39" x14ac:dyDescent="0.35">
      <c r="A73" s="3"/>
      <c r="B73" s="4"/>
      <c r="C73" s="5" t="s">
        <v>163</v>
      </c>
      <c r="D73" s="5"/>
      <c r="G73" s="33">
        <f>SUMIF('Financial Model'!$12:$12,'Annual Model'!G$3,'Financial Model'!159:159)</f>
        <v>0</v>
      </c>
      <c r="H73" s="33">
        <f>SUMIF('Financial Model'!$12:$12,'Annual Model'!H$3,'Financial Model'!159:159)</f>
        <v>0</v>
      </c>
      <c r="I73" s="33">
        <f>SUMIF('Financial Model'!$12:$12,'Annual Model'!I$3,'Financial Model'!159:159)</f>
        <v>0</v>
      </c>
      <c r="J73" s="33">
        <f>SUMIF('Financial Model'!$12:$12,'Annual Model'!J$3,'Financial Model'!159:159)</f>
        <v>0</v>
      </c>
      <c r="K73" s="33">
        <f>SUMIF('Financial Model'!$12:$12,'Annual Model'!K$3,'Financial Model'!159:159)</f>
        <v>0</v>
      </c>
      <c r="L73" s="33">
        <f>SUMIF('Financial Model'!$12:$12,'Annual Model'!L$3,'Financial Model'!159:159)</f>
        <v>0</v>
      </c>
      <c r="M73" s="33">
        <f>SUMIF('Financial Model'!$12:$12,'Annual Model'!M$3,'Financial Model'!159:159)</f>
        <v>180000</v>
      </c>
      <c r="N73" s="33">
        <f>SUMIF('Financial Model'!$12:$12,'Annual Model'!N$3,'Financial Model'!159:159)</f>
        <v>240000</v>
      </c>
      <c r="O73" s="33">
        <f>SUMIF('Financial Model'!$12:$12,'Annual Model'!O$3,'Financial Model'!159:159)</f>
        <v>240000</v>
      </c>
      <c r="P73" s="33">
        <f>SUMIF('Financial Model'!$12:$12,'Annual Model'!P$3,'Financial Model'!159:159)</f>
        <v>240000</v>
      </c>
      <c r="Q73" s="33">
        <f>SUMIF('Financial Model'!$12:$12,'Annual Model'!Q$3,'Financial Model'!159:159)</f>
        <v>240000</v>
      </c>
      <c r="R73" s="33">
        <f>SUMIF('Financial Model'!$12:$12,'Annual Model'!R$3,'Financial Model'!159:159)</f>
        <v>240000</v>
      </c>
      <c r="S73" s="33">
        <f>SUMIF('Financial Model'!$12:$12,'Annual Model'!S$3,'Financial Model'!159:159)</f>
        <v>240000</v>
      </c>
      <c r="T73" s="33">
        <f>SUMIF('Financial Model'!$12:$12,'Annual Model'!T$3,'Financial Model'!159:159)</f>
        <v>240000</v>
      </c>
      <c r="U73" s="33">
        <f>SUMIF('Financial Model'!$12:$12,'Annual Model'!U$3,'Financial Model'!159:159)</f>
        <v>240000</v>
      </c>
      <c r="V73" s="33">
        <f>SUMIF('Financial Model'!$12:$12,'Annual Model'!V$3,'Financial Model'!159:159)</f>
        <v>240000</v>
      </c>
      <c r="W73" s="33">
        <f>SUMIF('Financial Model'!$12:$12,'Annual Model'!W$3,'Financial Model'!159:159)</f>
        <v>60000</v>
      </c>
      <c r="X73" s="33">
        <f>SUMIF('Financial Model'!$12:$12,'Annual Model'!X$3,'Financial Model'!159:159)</f>
        <v>0</v>
      </c>
      <c r="Y73" s="33">
        <f>SUMIF('Financial Model'!$12:$12,'Annual Model'!Y$3,'Financial Model'!159:159)</f>
        <v>0</v>
      </c>
      <c r="Z73" s="33">
        <f>SUMIF('Financial Model'!$12:$12,'Annual Model'!Z$3,'Financial Model'!159:159)</f>
        <v>0</v>
      </c>
      <c r="AA73" s="33">
        <f>SUMIF('Financial Model'!$12:$12,'Annual Model'!AA$3,'Financial Model'!159:159)</f>
        <v>0</v>
      </c>
      <c r="AB73" s="33">
        <f>SUMIF('Financial Model'!$12:$12,'Annual Model'!AB$3,'Financial Model'!159:159)</f>
        <v>0</v>
      </c>
      <c r="AC73" s="33">
        <f>SUMIF('Financial Model'!$12:$12,'Annual Model'!AC$3,'Financial Model'!159:159)</f>
        <v>0</v>
      </c>
      <c r="AD73" s="33">
        <f>SUMIF('Financial Model'!$12:$12,'Annual Model'!AD$3,'Financial Model'!159:159)</f>
        <v>0</v>
      </c>
      <c r="AE73" s="33">
        <f>SUMIF('Financial Model'!$12:$12,'Annual Model'!AE$3,'Financial Model'!159:159)</f>
        <v>0</v>
      </c>
      <c r="AF73" s="33">
        <f>SUMIF('Financial Model'!$12:$12,'Annual Model'!AF$3,'Financial Model'!159:159)</f>
        <v>0</v>
      </c>
      <c r="AG73" s="33">
        <f>SUMIF('Financial Model'!$12:$12,'Annual Model'!AG$3,'Financial Model'!159:159)</f>
        <v>0</v>
      </c>
      <c r="AH73" s="33">
        <f>SUMIF('Financial Model'!$12:$12,'Annual Model'!AH$3,'Financial Model'!159:159)</f>
        <v>0</v>
      </c>
      <c r="AI73" s="33">
        <f>SUMIF('Financial Model'!$12:$12,'Annual Model'!AI$3,'Financial Model'!159:159)</f>
        <v>0</v>
      </c>
      <c r="AJ73" s="33">
        <f>SUMIF('Financial Model'!$12:$12,'Annual Model'!AJ$3,'Financial Model'!159:159)</f>
        <v>0</v>
      </c>
      <c r="AK73" s="33">
        <f>SUMIF('Financial Model'!$12:$12,'Annual Model'!AK$3,'Financial Model'!159:159)</f>
        <v>0</v>
      </c>
      <c r="AL73" s="33">
        <f>SUMIF('Financial Model'!$12:$12,'Annual Model'!AL$3,'Financial Model'!159:159)</f>
        <v>0</v>
      </c>
      <c r="AM73" s="33">
        <f>SUMIF('Financial Model'!$12:$12,'Annual Model'!AM$3,'Financial Model'!159:159)</f>
        <v>0</v>
      </c>
    </row>
    <row r="74" spans="1:39" ht="15" thickBot="1" x14ac:dyDescent="0.4">
      <c r="A74" s="3"/>
      <c r="B74" s="4"/>
      <c r="C74" s="5"/>
      <c r="D74" s="25" t="s">
        <v>164</v>
      </c>
      <c r="E74" s="36"/>
      <c r="F74" s="36"/>
      <c r="G74" s="37">
        <f>SUMIF('Financial Model'!$12:$12,'Annual Model'!G$3,'Financial Model'!160:160)</f>
        <v>0</v>
      </c>
      <c r="H74" s="37">
        <f>SUMIF('Financial Model'!$12:$12,'Annual Model'!H$3,'Financial Model'!160:160)</f>
        <v>0</v>
      </c>
      <c r="I74" s="37">
        <f>SUMIF('Financial Model'!$12:$12,'Annual Model'!I$3,'Financial Model'!160:160)</f>
        <v>0</v>
      </c>
      <c r="J74" s="37">
        <f>SUMIF('Financial Model'!$12:$12,'Annual Model'!J$3,'Financial Model'!160:160)</f>
        <v>0</v>
      </c>
      <c r="K74" s="37">
        <f>SUMIF('Financial Model'!$12:$12,'Annual Model'!K$3,'Financial Model'!160:160)</f>
        <v>0</v>
      </c>
      <c r="L74" s="37">
        <f>SUMIF('Financial Model'!$12:$12,'Annual Model'!L$3,'Financial Model'!160:160)</f>
        <v>0</v>
      </c>
      <c r="M74" s="37">
        <f>SUMIF('Financial Model'!$12:$12,'Annual Model'!M$3,'Financial Model'!160:160)</f>
        <v>224684.92887854727</v>
      </c>
      <c r="N74" s="37">
        <f>SUMIF('Financial Model'!$12:$12,'Annual Model'!N$3,'Financial Model'!160:160)</f>
        <v>531526.89648761856</v>
      </c>
      <c r="O74" s="37">
        <f>SUMIF('Financial Model'!$12:$12,'Annual Model'!O$3,'Financial Model'!160:160)</f>
        <v>814633.79363490501</v>
      </c>
      <c r="P74" s="37">
        <f>SUMIF('Financial Model'!$12:$12,'Annual Model'!P$3,'Financial Model'!160:160)</f>
        <v>1147777.2650426552</v>
      </c>
      <c r="Q74" s="37">
        <f>SUMIF('Financial Model'!$12:$12,'Annual Model'!Q$3,'Financial Model'!160:160)</f>
        <v>1270776.8786706827</v>
      </c>
      <c r="R74" s="37">
        <f>SUMIF('Financial Model'!$12:$12,'Annual Model'!R$3,'Financial Model'!160:160)</f>
        <v>1322349.173970195</v>
      </c>
      <c r="S74" s="37">
        <f>SUMIF('Financial Model'!$12:$12,'Annual Model'!S$3,'Financial Model'!160:160)</f>
        <v>1362254.7933984948</v>
      </c>
      <c r="T74" s="37">
        <f>SUMIF('Financial Model'!$12:$12,'Annual Model'!T$3,'Financial Model'!160:160)</f>
        <v>1427167.7251964668</v>
      </c>
      <c r="U74" s="37">
        <f>SUMIF('Financial Model'!$12:$12,'Annual Model'!U$3,'Financial Model'!160:160)</f>
        <v>1494069.5681340937</v>
      </c>
      <c r="V74" s="37">
        <f>SUMIF('Financial Model'!$12:$12,'Annual Model'!V$3,'Financial Model'!160:160)</f>
        <v>1560742.1525106032</v>
      </c>
      <c r="W74" s="37">
        <f>SUMIF('Financial Model'!$12:$12,'Annual Model'!W$3,'Financial Model'!160:160)</f>
        <v>1581155.609830616</v>
      </c>
      <c r="X74" s="37">
        <f>SUMIF('Financial Model'!$12:$12,'Annual Model'!X$3,'Financial Model'!160:160)</f>
        <v>1598218.2022534525</v>
      </c>
      <c r="Y74" s="37">
        <f>SUMIF('Financial Model'!$12:$12,'Annual Model'!Y$3,'Financial Model'!160:160)</f>
        <v>1620299.4997210184</v>
      </c>
      <c r="Z74" s="37">
        <f>SUMIF('Financial Model'!$12:$12,'Annual Model'!Z$3,'Financial Model'!160:160)</f>
        <v>1642644.5279395403</v>
      </c>
      <c r="AA74" s="37">
        <f>SUMIF('Financial Model'!$12:$12,'Annual Model'!AA$3,'Financial Model'!160:160)</f>
        <v>1660897.6775318198</v>
      </c>
      <c r="AB74" s="37">
        <f>SUMIF('Financial Model'!$12:$12,'Annual Model'!AB$3,'Financial Model'!160:160)</f>
        <v>1676584.594134632</v>
      </c>
      <c r="AC74" s="37">
        <f>SUMIF('Financial Model'!$12:$12,'Annual Model'!AC$3,'Financial Model'!160:160)</f>
        <v>1692241.271921254</v>
      </c>
      <c r="AD74" s="37">
        <f>SUMIF('Financial Model'!$12:$12,'Annual Model'!AD$3,'Financial Model'!160:160)</f>
        <v>1707860.2893200638</v>
      </c>
      <c r="AE74" s="37">
        <f>SUMIF('Financial Model'!$12:$12,'Annual Model'!AE$3,'Financial Model'!160:160)</f>
        <v>1723433.9398711466</v>
      </c>
      <c r="AF74" s="37">
        <f>SUMIF('Financial Model'!$12:$12,'Annual Model'!AF$3,'Financial Model'!160:160)</f>
        <v>1738954.2237696999</v>
      </c>
      <c r="AG74" s="37">
        <f>SUMIF('Financial Model'!$12:$12,'Annual Model'!AG$3,'Financial Model'!160:160)</f>
        <v>1754412.8391840083</v>
      </c>
      <c r="AH74" s="37">
        <f>SUMIF('Financial Model'!$12:$12,'Annual Model'!AH$3,'Financial Model'!160:160)</f>
        <v>1769801.1733422752</v>
      </c>
      <c r="AI74" s="37">
        <f>SUMIF('Financial Model'!$12:$12,'Annual Model'!AI$3,'Financial Model'!160:160)</f>
        <v>1785110.2933825564</v>
      </c>
      <c r="AJ74" s="37">
        <f>SUMIF('Financial Model'!$12:$12,'Annual Model'!AJ$3,'Financial Model'!160:160)</f>
        <v>1800330.936959805</v>
      </c>
      <c r="AK74" s="37">
        <f>SUMIF('Financial Model'!$12:$12,'Annual Model'!AK$3,'Financial Model'!160:160)</f>
        <v>1815453.5026039635</v>
      </c>
      <c r="AL74" s="37">
        <f>SUMIF('Financial Model'!$12:$12,'Annual Model'!AL$3,'Financial Model'!160:160)</f>
        <v>28969578.883018766</v>
      </c>
      <c r="AM74" s="37">
        <f>SUMIF('Financial Model'!$12:$12,'Annual Model'!AM$3,'Financial Model'!160:160)</f>
        <v>0</v>
      </c>
    </row>
    <row r="75" spans="1:39" x14ac:dyDescent="0.35">
      <c r="A75" s="3"/>
      <c r="B75" s="4"/>
      <c r="C75" s="5" t="s">
        <v>165</v>
      </c>
      <c r="D75" s="5"/>
      <c r="G75" s="33">
        <f>SUMIF('Financial Model'!$12:$12,'Annual Model'!G$3,'Financial Model'!161:161)</f>
        <v>0</v>
      </c>
      <c r="H75" s="33">
        <f>SUMIF('Financial Model'!$12:$12,'Annual Model'!H$3,'Financial Model'!161:161)</f>
        <v>0</v>
      </c>
      <c r="I75" s="33">
        <f>SUMIF('Financial Model'!$12:$12,'Annual Model'!I$3,'Financial Model'!161:161)</f>
        <v>0</v>
      </c>
      <c r="J75" s="33">
        <f>SUMIF('Financial Model'!$12:$12,'Annual Model'!J$3,'Financial Model'!161:161)</f>
        <v>0</v>
      </c>
      <c r="K75" s="33">
        <f>SUMIF('Financial Model'!$12:$12,'Annual Model'!K$3,'Financial Model'!161:161)</f>
        <v>0</v>
      </c>
      <c r="L75" s="33">
        <f>SUMIF('Financial Model'!$12:$12,'Annual Model'!L$3,'Financial Model'!161:161)</f>
        <v>0</v>
      </c>
      <c r="M75" s="33">
        <f>SUMIF('Financial Model'!$12:$12,'Annual Model'!M$3,'Financial Model'!161:161)</f>
        <v>0</v>
      </c>
      <c r="N75" s="33">
        <f>SUMIF('Financial Model'!$12:$12,'Annual Model'!N$3,'Financial Model'!161:161)</f>
        <v>0</v>
      </c>
      <c r="O75" s="33">
        <f>SUMIF('Financial Model'!$12:$12,'Annual Model'!O$3,'Financial Model'!161:161)</f>
        <v>0</v>
      </c>
      <c r="P75" s="33">
        <f>SUMIF('Financial Model'!$12:$12,'Annual Model'!P$3,'Financial Model'!161:161)</f>
        <v>0</v>
      </c>
      <c r="Q75" s="33">
        <f>SUMIF('Financial Model'!$12:$12,'Annual Model'!Q$3,'Financial Model'!161:161)</f>
        <v>0</v>
      </c>
      <c r="R75" s="33">
        <f>SUMIF('Financial Model'!$12:$12,'Annual Model'!R$3,'Financial Model'!161:161)</f>
        <v>0</v>
      </c>
      <c r="S75" s="33">
        <f>SUMIF('Financial Model'!$12:$12,'Annual Model'!S$3,'Financial Model'!161:161)</f>
        <v>0</v>
      </c>
      <c r="T75" s="33">
        <f>SUMIF('Financial Model'!$12:$12,'Annual Model'!T$3,'Financial Model'!161:161)</f>
        <v>0</v>
      </c>
      <c r="U75" s="33">
        <f>SUMIF('Financial Model'!$12:$12,'Annual Model'!U$3,'Financial Model'!161:161)</f>
        <v>0</v>
      </c>
      <c r="V75" s="33">
        <f>SUMIF('Financial Model'!$12:$12,'Annual Model'!V$3,'Financial Model'!161:161)</f>
        <v>0</v>
      </c>
      <c r="W75" s="33">
        <f>SUMIF('Financial Model'!$12:$12,'Annual Model'!W$3,'Financial Model'!161:161)</f>
        <v>0</v>
      </c>
      <c r="X75" s="33">
        <f>SUMIF('Financial Model'!$12:$12,'Annual Model'!X$3,'Financial Model'!161:161)</f>
        <v>0</v>
      </c>
      <c r="Y75" s="33">
        <f>SUMIF('Financial Model'!$12:$12,'Annual Model'!Y$3,'Financial Model'!161:161)</f>
        <v>0</v>
      </c>
      <c r="Z75" s="33">
        <f>SUMIF('Financial Model'!$12:$12,'Annual Model'!Z$3,'Financial Model'!161:161)</f>
        <v>0</v>
      </c>
      <c r="AA75" s="33">
        <f>SUMIF('Financial Model'!$12:$12,'Annual Model'!AA$3,'Financial Model'!161:161)</f>
        <v>0</v>
      </c>
      <c r="AB75" s="33">
        <f>SUMIF('Financial Model'!$12:$12,'Annual Model'!AB$3,'Financial Model'!161:161)</f>
        <v>0</v>
      </c>
      <c r="AC75" s="33">
        <f>SUMIF('Financial Model'!$12:$12,'Annual Model'!AC$3,'Financial Model'!161:161)</f>
        <v>0</v>
      </c>
      <c r="AD75" s="33">
        <f>SUMIF('Financial Model'!$12:$12,'Annual Model'!AD$3,'Financial Model'!161:161)</f>
        <v>0</v>
      </c>
      <c r="AE75" s="33">
        <f>SUMIF('Financial Model'!$12:$12,'Annual Model'!AE$3,'Financial Model'!161:161)</f>
        <v>0</v>
      </c>
      <c r="AF75" s="33">
        <f>SUMIF('Financial Model'!$12:$12,'Annual Model'!AF$3,'Financial Model'!161:161)</f>
        <v>0</v>
      </c>
      <c r="AG75" s="33">
        <f>SUMIF('Financial Model'!$12:$12,'Annual Model'!AG$3,'Financial Model'!161:161)</f>
        <v>0</v>
      </c>
      <c r="AH75" s="33">
        <f>SUMIF('Financial Model'!$12:$12,'Annual Model'!AH$3,'Financial Model'!161:161)</f>
        <v>0</v>
      </c>
      <c r="AI75" s="33">
        <f>SUMIF('Financial Model'!$12:$12,'Annual Model'!AI$3,'Financial Model'!161:161)</f>
        <v>0</v>
      </c>
      <c r="AJ75" s="33">
        <f>SUMIF('Financial Model'!$12:$12,'Annual Model'!AJ$3,'Financial Model'!161:161)</f>
        <v>0</v>
      </c>
      <c r="AK75" s="33">
        <f>SUMIF('Financial Model'!$12:$12,'Annual Model'!AK$3,'Financial Model'!161:161)</f>
        <v>0</v>
      </c>
      <c r="AL75" s="33">
        <f>SUMIF('Financial Model'!$12:$12,'Annual Model'!AL$3,'Financial Model'!161:161)</f>
        <v>0</v>
      </c>
      <c r="AM75" s="33">
        <f>SUMIF('Financial Model'!$12:$12,'Annual Model'!AM$3,'Financial Model'!161:161)</f>
        <v>0</v>
      </c>
    </row>
    <row r="76" spans="1:39" ht="15" thickBot="1" x14ac:dyDescent="0.4">
      <c r="A76" s="3"/>
      <c r="B76" s="4"/>
      <c r="C76" s="5"/>
      <c r="D76" s="25" t="s">
        <v>166</v>
      </c>
      <c r="E76" s="36"/>
      <c r="F76" s="36"/>
      <c r="G76" s="37">
        <f>SUMIF('Financial Model'!$12:$12,'Annual Model'!G$3,'Financial Model'!162:162)</f>
        <v>0</v>
      </c>
      <c r="H76" s="37">
        <f>SUMIF('Financial Model'!$12:$12,'Annual Model'!H$3,'Financial Model'!162:162)</f>
        <v>0</v>
      </c>
      <c r="I76" s="37">
        <f>SUMIF('Financial Model'!$12:$12,'Annual Model'!I$3,'Financial Model'!162:162)</f>
        <v>0</v>
      </c>
      <c r="J76" s="37">
        <f>SUMIF('Financial Model'!$12:$12,'Annual Model'!J$3,'Financial Model'!162:162)</f>
        <v>0</v>
      </c>
      <c r="K76" s="37">
        <f>SUMIF('Financial Model'!$12:$12,'Annual Model'!K$3,'Financial Model'!162:162)</f>
        <v>0</v>
      </c>
      <c r="L76" s="37">
        <f>SUMIF('Financial Model'!$12:$12,'Annual Model'!L$3,'Financial Model'!162:162)</f>
        <v>0</v>
      </c>
      <c r="M76" s="37">
        <f>SUMIF('Financial Model'!$12:$12,'Annual Model'!M$3,'Financial Model'!162:162)</f>
        <v>224684.92887854727</v>
      </c>
      <c r="N76" s="37">
        <f>SUMIF('Financial Model'!$12:$12,'Annual Model'!N$3,'Financial Model'!162:162)</f>
        <v>531526.89648761856</v>
      </c>
      <c r="O76" s="37">
        <f>SUMIF('Financial Model'!$12:$12,'Annual Model'!O$3,'Financial Model'!162:162)</f>
        <v>814633.79363490501</v>
      </c>
      <c r="P76" s="37">
        <f>SUMIF('Financial Model'!$12:$12,'Annual Model'!P$3,'Financial Model'!162:162)</f>
        <v>1147777.2650426552</v>
      </c>
      <c r="Q76" s="37">
        <f>SUMIF('Financial Model'!$12:$12,'Annual Model'!Q$3,'Financial Model'!162:162)</f>
        <v>1270776.8786706827</v>
      </c>
      <c r="R76" s="37">
        <f>SUMIF('Financial Model'!$12:$12,'Annual Model'!R$3,'Financial Model'!162:162)</f>
        <v>1322349.173970195</v>
      </c>
      <c r="S76" s="37">
        <f>SUMIF('Financial Model'!$12:$12,'Annual Model'!S$3,'Financial Model'!162:162)</f>
        <v>1362254.7933984948</v>
      </c>
      <c r="T76" s="37">
        <f>SUMIF('Financial Model'!$12:$12,'Annual Model'!T$3,'Financial Model'!162:162)</f>
        <v>1427167.7251964668</v>
      </c>
      <c r="U76" s="37">
        <f>SUMIF('Financial Model'!$12:$12,'Annual Model'!U$3,'Financial Model'!162:162)</f>
        <v>1494069.5681340937</v>
      </c>
      <c r="V76" s="37">
        <f>SUMIF('Financial Model'!$12:$12,'Annual Model'!V$3,'Financial Model'!162:162)</f>
        <v>1560742.1525106032</v>
      </c>
      <c r="W76" s="37">
        <f>SUMIF('Financial Model'!$12:$12,'Annual Model'!W$3,'Financial Model'!162:162)</f>
        <v>1581155.609830616</v>
      </c>
      <c r="X76" s="37">
        <f>SUMIF('Financial Model'!$12:$12,'Annual Model'!X$3,'Financial Model'!162:162)</f>
        <v>1598218.2022534525</v>
      </c>
      <c r="Y76" s="37">
        <f>SUMIF('Financial Model'!$12:$12,'Annual Model'!Y$3,'Financial Model'!162:162)</f>
        <v>1620299.4997210184</v>
      </c>
      <c r="Z76" s="37">
        <f>SUMIF('Financial Model'!$12:$12,'Annual Model'!Z$3,'Financial Model'!162:162)</f>
        <v>1642644.5279395403</v>
      </c>
      <c r="AA76" s="37">
        <f>SUMIF('Financial Model'!$12:$12,'Annual Model'!AA$3,'Financial Model'!162:162)</f>
        <v>1660897.6775318198</v>
      </c>
      <c r="AB76" s="37">
        <f>SUMIF('Financial Model'!$12:$12,'Annual Model'!AB$3,'Financial Model'!162:162)</f>
        <v>1676584.594134632</v>
      </c>
      <c r="AC76" s="37">
        <f>SUMIF('Financial Model'!$12:$12,'Annual Model'!AC$3,'Financial Model'!162:162)</f>
        <v>1692241.271921254</v>
      </c>
      <c r="AD76" s="37">
        <f>SUMIF('Financial Model'!$12:$12,'Annual Model'!AD$3,'Financial Model'!162:162)</f>
        <v>1707860.2893200638</v>
      </c>
      <c r="AE76" s="37">
        <f>SUMIF('Financial Model'!$12:$12,'Annual Model'!AE$3,'Financial Model'!162:162)</f>
        <v>1723433.9398711466</v>
      </c>
      <c r="AF76" s="37">
        <f>SUMIF('Financial Model'!$12:$12,'Annual Model'!AF$3,'Financial Model'!162:162)</f>
        <v>1738954.2237696999</v>
      </c>
      <c r="AG76" s="37">
        <f>SUMIF('Financial Model'!$12:$12,'Annual Model'!AG$3,'Financial Model'!162:162)</f>
        <v>1754412.8391840083</v>
      </c>
      <c r="AH76" s="37">
        <f>SUMIF('Financial Model'!$12:$12,'Annual Model'!AH$3,'Financial Model'!162:162)</f>
        <v>1769801.1733422752</v>
      </c>
      <c r="AI76" s="37">
        <f>SUMIF('Financial Model'!$12:$12,'Annual Model'!AI$3,'Financial Model'!162:162)</f>
        <v>1785110.2933825564</v>
      </c>
      <c r="AJ76" s="37">
        <f>SUMIF('Financial Model'!$12:$12,'Annual Model'!AJ$3,'Financial Model'!162:162)</f>
        <v>1800330.936959805</v>
      </c>
      <c r="AK76" s="37">
        <f>SUMIF('Financial Model'!$12:$12,'Annual Model'!AK$3,'Financial Model'!162:162)</f>
        <v>1815453.5026039635</v>
      </c>
      <c r="AL76" s="37">
        <f>SUMIF('Financial Model'!$12:$12,'Annual Model'!AL$3,'Financial Model'!162:162)</f>
        <v>28969578.883018766</v>
      </c>
      <c r="AM76" s="37">
        <f>SUMIF('Financial Model'!$12:$12,'Annual Model'!AM$3,'Financial Model'!162:162)</f>
        <v>0</v>
      </c>
    </row>
    <row r="77" spans="1:39" x14ac:dyDescent="0.35">
      <c r="A77" s="3"/>
      <c r="B77" s="4"/>
      <c r="C77" s="5" t="s">
        <v>167</v>
      </c>
      <c r="D77" s="5"/>
      <c r="G77" s="33">
        <f>SUMIF('Financial Model'!$12:$12,'Annual Model'!G$3,'Financial Model'!163:163)</f>
        <v>0</v>
      </c>
      <c r="H77" s="33">
        <f>SUMIF('Financial Model'!$12:$12,'Annual Model'!H$3,'Financial Model'!163:163)</f>
        <v>0</v>
      </c>
      <c r="I77" s="33">
        <f>SUMIF('Financial Model'!$12:$12,'Annual Model'!I$3,'Financial Model'!163:163)</f>
        <v>0</v>
      </c>
      <c r="J77" s="33">
        <f>SUMIF('Financial Model'!$12:$12,'Annual Model'!J$3,'Financial Model'!163:163)</f>
        <v>0</v>
      </c>
      <c r="K77" s="33">
        <f>SUMIF('Financial Model'!$12:$12,'Annual Model'!K$3,'Financial Model'!163:163)</f>
        <v>0</v>
      </c>
      <c r="L77" s="33">
        <f>SUMIF('Financial Model'!$12:$12,'Annual Model'!L$3,'Financial Model'!163:163)</f>
        <v>0</v>
      </c>
      <c r="M77" s="33">
        <f>SUMIF('Financial Model'!$12:$12,'Annual Model'!M$3,'Financial Model'!163:163)</f>
        <v>157279.45021498308</v>
      </c>
      <c r="N77" s="33">
        <f>SUMIF('Financial Model'!$12:$12,'Annual Model'!N$3,'Financial Model'!163:163)</f>
        <v>372068.82754133304</v>
      </c>
      <c r="O77" s="33">
        <f>SUMIF('Financial Model'!$12:$12,'Annual Model'!O$3,'Financial Model'!163:163)</f>
        <v>570243.65554443351</v>
      </c>
      <c r="P77" s="33">
        <f>SUMIF('Financial Model'!$12:$12,'Annual Model'!P$3,'Financial Model'!163:163)</f>
        <v>803444.0855298586</v>
      </c>
      <c r="Q77" s="33">
        <f>SUMIF('Financial Model'!$12:$12,'Annual Model'!Q$3,'Financial Model'!163:163)</f>
        <v>889543.81506947777</v>
      </c>
      <c r="R77" s="33">
        <f>SUMIF('Financial Model'!$12:$12,'Annual Model'!R$3,'Financial Model'!163:163)</f>
        <v>925644.42177913629</v>
      </c>
      <c r="S77" s="33">
        <f>SUMIF('Financial Model'!$12:$12,'Annual Model'!S$3,'Financial Model'!163:163)</f>
        <v>953578.35537894629</v>
      </c>
      <c r="T77" s="33">
        <f>SUMIF('Financial Model'!$12:$12,'Annual Model'!T$3,'Financial Model'!163:163)</f>
        <v>999017.40763752663</v>
      </c>
      <c r="U77" s="33">
        <f>SUMIF('Financial Model'!$12:$12,'Annual Model'!U$3,'Financial Model'!163:163)</f>
        <v>1045848.6976938656</v>
      </c>
      <c r="V77" s="33">
        <f>SUMIF('Financial Model'!$12:$12,'Annual Model'!V$3,'Financial Model'!163:163)</f>
        <v>563331.283610438</v>
      </c>
      <c r="W77" s="33">
        <f>SUMIF('Financial Model'!$12:$12,'Annual Model'!W$3,'Financial Model'!163:163)</f>
        <v>0</v>
      </c>
      <c r="X77" s="33">
        <f>SUMIF('Financial Model'!$12:$12,'Annual Model'!X$3,'Financial Model'!163:163)</f>
        <v>0</v>
      </c>
      <c r="Y77" s="33">
        <f>SUMIF('Financial Model'!$12:$12,'Annual Model'!Y$3,'Financial Model'!163:163)</f>
        <v>0</v>
      </c>
      <c r="Z77" s="33">
        <f>SUMIF('Financial Model'!$12:$12,'Annual Model'!Z$3,'Financial Model'!163:163)</f>
        <v>0</v>
      </c>
      <c r="AA77" s="33">
        <f>SUMIF('Financial Model'!$12:$12,'Annual Model'!AA$3,'Financial Model'!163:163)</f>
        <v>0</v>
      </c>
      <c r="AB77" s="33">
        <f>SUMIF('Financial Model'!$12:$12,'Annual Model'!AB$3,'Financial Model'!163:163)</f>
        <v>0</v>
      </c>
      <c r="AC77" s="33">
        <f>SUMIF('Financial Model'!$12:$12,'Annual Model'!AC$3,'Financial Model'!163:163)</f>
        <v>0</v>
      </c>
      <c r="AD77" s="33">
        <f>SUMIF('Financial Model'!$12:$12,'Annual Model'!AD$3,'Financial Model'!163:163)</f>
        <v>0</v>
      </c>
      <c r="AE77" s="33">
        <f>SUMIF('Financial Model'!$12:$12,'Annual Model'!AE$3,'Financial Model'!163:163)</f>
        <v>0</v>
      </c>
      <c r="AF77" s="33">
        <f>SUMIF('Financial Model'!$12:$12,'Annual Model'!AF$3,'Financial Model'!163:163)</f>
        <v>0</v>
      </c>
      <c r="AG77" s="33">
        <f>SUMIF('Financial Model'!$12:$12,'Annual Model'!AG$3,'Financial Model'!163:163)</f>
        <v>0</v>
      </c>
      <c r="AH77" s="33">
        <f>SUMIF('Financial Model'!$12:$12,'Annual Model'!AH$3,'Financial Model'!163:163)</f>
        <v>0</v>
      </c>
      <c r="AI77" s="33">
        <f>SUMIF('Financial Model'!$12:$12,'Annual Model'!AI$3,'Financial Model'!163:163)</f>
        <v>0</v>
      </c>
      <c r="AJ77" s="33">
        <f>SUMIF('Financial Model'!$12:$12,'Annual Model'!AJ$3,'Financial Model'!163:163)</f>
        <v>0</v>
      </c>
      <c r="AK77" s="33">
        <f>SUMIF('Financial Model'!$12:$12,'Annual Model'!AK$3,'Financial Model'!163:163)</f>
        <v>0</v>
      </c>
      <c r="AL77" s="33">
        <f>SUMIF('Financial Model'!$12:$12,'Annual Model'!AL$3,'Financial Model'!163:163)</f>
        <v>0</v>
      </c>
      <c r="AM77" s="33">
        <f>SUMIF('Financial Model'!$12:$12,'Annual Model'!AM$3,'Financial Model'!163:163)</f>
        <v>0</v>
      </c>
    </row>
    <row r="78" spans="1:39" ht="15" thickBot="1" x14ac:dyDescent="0.4">
      <c r="A78" s="3"/>
      <c r="B78" s="4"/>
      <c r="C78" s="5"/>
      <c r="D78" s="25" t="s">
        <v>168</v>
      </c>
      <c r="G78" s="33">
        <f>SUMIF('Financial Model'!$12:$12,'Annual Model'!G$3,'Financial Model'!164:164)</f>
        <v>0</v>
      </c>
      <c r="H78" s="33">
        <f>SUMIF('Financial Model'!$12:$12,'Annual Model'!H$3,'Financial Model'!164:164)</f>
        <v>0</v>
      </c>
      <c r="I78" s="33">
        <f>SUMIF('Financial Model'!$12:$12,'Annual Model'!I$3,'Financial Model'!164:164)</f>
        <v>0</v>
      </c>
      <c r="J78" s="33">
        <f>SUMIF('Financial Model'!$12:$12,'Annual Model'!J$3,'Financial Model'!164:164)</f>
        <v>0</v>
      </c>
      <c r="K78" s="33">
        <f>SUMIF('Financial Model'!$12:$12,'Annual Model'!K$3,'Financial Model'!164:164)</f>
        <v>0</v>
      </c>
      <c r="L78" s="33">
        <f>SUMIF('Financial Model'!$12:$12,'Annual Model'!L$3,'Financial Model'!164:164)</f>
        <v>0</v>
      </c>
      <c r="M78" s="33">
        <f>SUMIF('Financial Model'!$12:$12,'Annual Model'!M$3,'Financial Model'!164:164)</f>
        <v>67405.478663564194</v>
      </c>
      <c r="N78" s="33">
        <f>SUMIF('Financial Model'!$12:$12,'Annual Model'!N$3,'Financial Model'!164:164)</f>
        <v>159458.06894628564</v>
      </c>
      <c r="O78" s="33">
        <f>SUMIF('Financial Model'!$12:$12,'Annual Model'!O$3,'Financial Model'!164:164)</f>
        <v>244390.13809047156</v>
      </c>
      <c r="P78" s="33">
        <f>SUMIF('Financial Model'!$12:$12,'Annual Model'!P$3,'Financial Model'!164:164)</f>
        <v>344333.17951279657</v>
      </c>
      <c r="Q78" s="33">
        <f>SUMIF('Financial Model'!$12:$12,'Annual Model'!Q$3,'Financial Model'!164:164)</f>
        <v>381233.06360120478</v>
      </c>
      <c r="R78" s="33">
        <f>SUMIF('Financial Model'!$12:$12,'Annual Model'!R$3,'Financial Model'!164:164)</f>
        <v>396704.75219105848</v>
      </c>
      <c r="S78" s="33">
        <f>SUMIF('Financial Model'!$12:$12,'Annual Model'!S$3,'Financial Model'!164:164)</f>
        <v>408676.43801954848</v>
      </c>
      <c r="T78" s="33">
        <f>SUMIF('Financial Model'!$12:$12,'Annual Model'!T$3,'Financial Model'!164:164)</f>
        <v>428150.31755894003</v>
      </c>
      <c r="U78" s="33">
        <f>SUMIF('Financial Model'!$12:$12,'Annual Model'!U$3,'Financial Model'!164:164)</f>
        <v>448220.87044022814</v>
      </c>
      <c r="V78" s="33">
        <f>SUMIF('Financial Model'!$12:$12,'Annual Model'!V$3,'Financial Model'!164:164)</f>
        <v>997410.86890016519</v>
      </c>
      <c r="W78" s="33">
        <f>SUMIF('Financial Model'!$12:$12,'Annual Model'!W$3,'Financial Model'!164:164)</f>
        <v>1581155.609830616</v>
      </c>
      <c r="X78" s="33">
        <f>SUMIF('Financial Model'!$12:$12,'Annual Model'!X$3,'Financial Model'!164:164)</f>
        <v>1598218.2022534525</v>
      </c>
      <c r="Y78" s="33">
        <f>SUMIF('Financial Model'!$12:$12,'Annual Model'!Y$3,'Financial Model'!164:164)</f>
        <v>1620299.4997210184</v>
      </c>
      <c r="Z78" s="33">
        <f>SUMIF('Financial Model'!$12:$12,'Annual Model'!Z$3,'Financial Model'!164:164)</f>
        <v>1642644.5279395403</v>
      </c>
      <c r="AA78" s="33">
        <f>SUMIF('Financial Model'!$12:$12,'Annual Model'!AA$3,'Financial Model'!164:164)</f>
        <v>1660897.6775318198</v>
      </c>
      <c r="AB78" s="33">
        <f>SUMIF('Financial Model'!$12:$12,'Annual Model'!AB$3,'Financial Model'!164:164)</f>
        <v>1676584.594134632</v>
      </c>
      <c r="AC78" s="33">
        <f>SUMIF('Financial Model'!$12:$12,'Annual Model'!AC$3,'Financial Model'!164:164)</f>
        <v>1692241.271921254</v>
      </c>
      <c r="AD78" s="33">
        <f>SUMIF('Financial Model'!$12:$12,'Annual Model'!AD$3,'Financial Model'!164:164)</f>
        <v>1707860.2893200638</v>
      </c>
      <c r="AE78" s="33">
        <f>SUMIF('Financial Model'!$12:$12,'Annual Model'!AE$3,'Financial Model'!164:164)</f>
        <v>1723433.9398711466</v>
      </c>
      <c r="AF78" s="33">
        <f>SUMIF('Financial Model'!$12:$12,'Annual Model'!AF$3,'Financial Model'!164:164)</f>
        <v>1738954.2237696999</v>
      </c>
      <c r="AG78" s="33">
        <f>SUMIF('Financial Model'!$12:$12,'Annual Model'!AG$3,'Financial Model'!164:164)</f>
        <v>1754412.8391840083</v>
      </c>
      <c r="AH78" s="33">
        <f>SUMIF('Financial Model'!$12:$12,'Annual Model'!AH$3,'Financial Model'!164:164)</f>
        <v>1769801.1733422752</v>
      </c>
      <c r="AI78" s="33">
        <f>SUMIF('Financial Model'!$12:$12,'Annual Model'!AI$3,'Financial Model'!164:164)</f>
        <v>1785110.2933825564</v>
      </c>
      <c r="AJ78" s="33">
        <f>SUMIF('Financial Model'!$12:$12,'Annual Model'!AJ$3,'Financial Model'!164:164)</f>
        <v>1800330.936959805</v>
      </c>
      <c r="AK78" s="33">
        <f>SUMIF('Financial Model'!$12:$12,'Annual Model'!AK$3,'Financial Model'!164:164)</f>
        <v>1815453.5026039635</v>
      </c>
      <c r="AL78" s="33">
        <f>SUMIF('Financial Model'!$12:$12,'Annual Model'!AL$3,'Financial Model'!164:164)</f>
        <v>28969578.883018766</v>
      </c>
      <c r="AM78" s="33">
        <f>SUMIF('Financial Model'!$12:$12,'Annual Model'!AM$3,'Financial Model'!164:164)</f>
        <v>0</v>
      </c>
    </row>
    <row r="79" spans="1:39" x14ac:dyDescent="0.35">
      <c r="A79" s="3"/>
      <c r="B79" s="4"/>
      <c r="C79" s="5" t="s">
        <v>169</v>
      </c>
      <c r="D79" s="5"/>
      <c r="G79" s="33">
        <f>SUMIF('Financial Model'!$12:$12,'Annual Model'!G$3,'Financial Model'!165:165)</f>
        <v>0</v>
      </c>
      <c r="H79" s="33">
        <f>SUMIF('Financial Model'!$12:$12,'Annual Model'!H$3,'Financial Model'!165:165)</f>
        <v>0</v>
      </c>
      <c r="I79" s="33">
        <f>SUMIF('Financial Model'!$12:$12,'Annual Model'!I$3,'Financial Model'!165:165)</f>
        <v>0</v>
      </c>
      <c r="J79" s="33">
        <f>SUMIF('Financial Model'!$12:$12,'Annual Model'!J$3,'Financial Model'!165:165)</f>
        <v>0</v>
      </c>
      <c r="K79" s="33">
        <f>SUMIF('Financial Model'!$12:$12,'Annual Model'!K$3,'Financial Model'!165:165)</f>
        <v>0</v>
      </c>
      <c r="L79" s="33">
        <f>SUMIF('Financial Model'!$12:$12,'Annual Model'!L$3,'Financial Model'!165:165)</f>
        <v>0</v>
      </c>
      <c r="M79" s="33">
        <f>SUMIF('Financial Model'!$12:$12,'Annual Model'!M$3,'Financial Model'!165:165)</f>
        <v>0</v>
      </c>
      <c r="N79" s="33">
        <f>SUMIF('Financial Model'!$12:$12,'Annual Model'!N$3,'Financial Model'!165:165)</f>
        <v>0</v>
      </c>
      <c r="O79" s="33">
        <f>SUMIF('Financial Model'!$12:$12,'Annual Model'!O$3,'Financial Model'!165:165)</f>
        <v>0</v>
      </c>
      <c r="P79" s="33">
        <f>SUMIF('Financial Model'!$12:$12,'Annual Model'!P$3,'Financial Model'!165:165)</f>
        <v>0</v>
      </c>
      <c r="Q79" s="33">
        <f>SUMIF('Financial Model'!$12:$12,'Annual Model'!Q$3,'Financial Model'!165:165)</f>
        <v>0</v>
      </c>
      <c r="R79" s="33">
        <f>SUMIF('Financial Model'!$12:$12,'Annual Model'!R$3,'Financial Model'!165:165)</f>
        <v>0</v>
      </c>
      <c r="S79" s="33">
        <f>SUMIF('Financial Model'!$12:$12,'Annual Model'!S$3,'Financial Model'!165:165)</f>
        <v>0</v>
      </c>
      <c r="T79" s="33">
        <f>SUMIF('Financial Model'!$12:$12,'Annual Model'!T$3,'Financial Model'!165:165)</f>
        <v>0</v>
      </c>
      <c r="U79" s="33">
        <f>SUMIF('Financial Model'!$12:$12,'Annual Model'!U$3,'Financial Model'!165:165)</f>
        <v>0</v>
      </c>
      <c r="V79" s="33">
        <f>SUMIF('Financial Model'!$12:$12,'Annual Model'!V$3,'Financial Model'!165:165)</f>
        <v>0</v>
      </c>
      <c r="W79" s="33">
        <f>SUMIF('Financial Model'!$12:$12,'Annual Model'!W$3,'Financial Model'!165:165)</f>
        <v>0</v>
      </c>
      <c r="X79" s="33">
        <f>SUMIF('Financial Model'!$12:$12,'Annual Model'!X$3,'Financial Model'!165:165)</f>
        <v>0</v>
      </c>
      <c r="Y79" s="33">
        <f>SUMIF('Financial Model'!$12:$12,'Annual Model'!Y$3,'Financial Model'!165:165)</f>
        <v>0</v>
      </c>
      <c r="Z79" s="33">
        <f>SUMIF('Financial Model'!$12:$12,'Annual Model'!Z$3,'Financial Model'!165:165)</f>
        <v>0</v>
      </c>
      <c r="AA79" s="33">
        <f>SUMIF('Financial Model'!$12:$12,'Annual Model'!AA$3,'Financial Model'!165:165)</f>
        <v>0</v>
      </c>
      <c r="AB79" s="33">
        <f>SUMIF('Financial Model'!$12:$12,'Annual Model'!AB$3,'Financial Model'!165:165)</f>
        <v>0</v>
      </c>
      <c r="AC79" s="33">
        <f>SUMIF('Financial Model'!$12:$12,'Annual Model'!AC$3,'Financial Model'!165:165)</f>
        <v>0</v>
      </c>
      <c r="AD79" s="33">
        <f>SUMIF('Financial Model'!$12:$12,'Annual Model'!AD$3,'Financial Model'!165:165)</f>
        <v>0</v>
      </c>
      <c r="AE79" s="33">
        <f>SUMIF('Financial Model'!$12:$12,'Annual Model'!AE$3,'Financial Model'!165:165)</f>
        <v>0</v>
      </c>
      <c r="AF79" s="33">
        <f>SUMIF('Financial Model'!$12:$12,'Annual Model'!AF$3,'Financial Model'!165:165)</f>
        <v>0</v>
      </c>
      <c r="AG79" s="33">
        <f>SUMIF('Financial Model'!$12:$12,'Annual Model'!AG$3,'Financial Model'!165:165)</f>
        <v>0</v>
      </c>
      <c r="AH79" s="33">
        <f>SUMIF('Financial Model'!$12:$12,'Annual Model'!AH$3,'Financial Model'!165:165)</f>
        <v>0</v>
      </c>
      <c r="AI79" s="33">
        <f>SUMIF('Financial Model'!$12:$12,'Annual Model'!AI$3,'Financial Model'!165:165)</f>
        <v>0</v>
      </c>
      <c r="AJ79" s="33">
        <f>SUMIF('Financial Model'!$12:$12,'Annual Model'!AJ$3,'Financial Model'!165:165)</f>
        <v>0</v>
      </c>
      <c r="AK79" s="33">
        <f>SUMIF('Financial Model'!$12:$12,'Annual Model'!AK$3,'Financial Model'!165:165)</f>
        <v>0</v>
      </c>
      <c r="AL79" s="33">
        <f>SUMIF('Financial Model'!$12:$12,'Annual Model'!AL$3,'Financial Model'!165:165)</f>
        <v>0</v>
      </c>
      <c r="AM79" s="33">
        <f>SUMIF('Financial Model'!$12:$12,'Annual Model'!AM$3,'Financial Model'!165:165)</f>
        <v>0</v>
      </c>
    </row>
    <row r="80" spans="1:39" ht="15" thickBot="1" x14ac:dyDescent="0.4">
      <c r="A80" s="3"/>
      <c r="B80" s="4"/>
      <c r="C80" s="5"/>
      <c r="D80" s="20" t="s">
        <v>170</v>
      </c>
      <c r="E80" s="34"/>
      <c r="F80" s="34"/>
      <c r="G80" s="35">
        <f>SUMIF('Financial Model'!$12:$12,'Annual Model'!G$3,'Financial Model'!166:166)</f>
        <v>0</v>
      </c>
      <c r="H80" s="35">
        <f>SUMIF('Financial Model'!$12:$12,'Annual Model'!H$3,'Financial Model'!166:166)</f>
        <v>0</v>
      </c>
      <c r="I80" s="35">
        <f>SUMIF('Financial Model'!$12:$12,'Annual Model'!I$3,'Financial Model'!166:166)</f>
        <v>0</v>
      </c>
      <c r="J80" s="35">
        <f>SUMIF('Financial Model'!$12:$12,'Annual Model'!J$3,'Financial Model'!166:166)</f>
        <v>0</v>
      </c>
      <c r="K80" s="35">
        <f>SUMIF('Financial Model'!$12:$12,'Annual Model'!K$3,'Financial Model'!166:166)</f>
        <v>0</v>
      </c>
      <c r="L80" s="35">
        <f>SUMIF('Financial Model'!$12:$12,'Annual Model'!L$3,'Financial Model'!166:166)</f>
        <v>0</v>
      </c>
      <c r="M80" s="35">
        <f>SUMIF('Financial Model'!$12:$12,'Annual Model'!M$3,'Financial Model'!166:166)</f>
        <v>67405.478663564194</v>
      </c>
      <c r="N80" s="35">
        <f>SUMIF('Financial Model'!$12:$12,'Annual Model'!N$3,'Financial Model'!166:166)</f>
        <v>159458.06894628564</v>
      </c>
      <c r="O80" s="35">
        <f>SUMIF('Financial Model'!$12:$12,'Annual Model'!O$3,'Financial Model'!166:166)</f>
        <v>244390.13809047156</v>
      </c>
      <c r="P80" s="35">
        <f>SUMIF('Financial Model'!$12:$12,'Annual Model'!P$3,'Financial Model'!166:166)</f>
        <v>344333.17951279657</v>
      </c>
      <c r="Q80" s="35">
        <f>SUMIF('Financial Model'!$12:$12,'Annual Model'!Q$3,'Financial Model'!166:166)</f>
        <v>381233.06360120478</v>
      </c>
      <c r="R80" s="35">
        <f>SUMIF('Financial Model'!$12:$12,'Annual Model'!R$3,'Financial Model'!166:166)</f>
        <v>396704.75219105848</v>
      </c>
      <c r="S80" s="35">
        <f>SUMIF('Financial Model'!$12:$12,'Annual Model'!S$3,'Financial Model'!166:166)</f>
        <v>408676.43801954848</v>
      </c>
      <c r="T80" s="35">
        <f>SUMIF('Financial Model'!$12:$12,'Annual Model'!T$3,'Financial Model'!166:166)</f>
        <v>428150.31755894003</v>
      </c>
      <c r="U80" s="35">
        <f>SUMIF('Financial Model'!$12:$12,'Annual Model'!U$3,'Financial Model'!166:166)</f>
        <v>448220.87044022814</v>
      </c>
      <c r="V80" s="35">
        <f>SUMIF('Financial Model'!$12:$12,'Annual Model'!V$3,'Financial Model'!166:166)</f>
        <v>997410.86890016519</v>
      </c>
      <c r="W80" s="35">
        <f>SUMIF('Financial Model'!$12:$12,'Annual Model'!W$3,'Financial Model'!166:166)</f>
        <v>1581155.609830616</v>
      </c>
      <c r="X80" s="35">
        <f>SUMIF('Financial Model'!$12:$12,'Annual Model'!X$3,'Financial Model'!166:166)</f>
        <v>1598218.2022534525</v>
      </c>
      <c r="Y80" s="35">
        <f>SUMIF('Financial Model'!$12:$12,'Annual Model'!Y$3,'Financial Model'!166:166)</f>
        <v>1620299.4997210184</v>
      </c>
      <c r="Z80" s="35">
        <f>SUMIF('Financial Model'!$12:$12,'Annual Model'!Z$3,'Financial Model'!166:166)</f>
        <v>1642644.5279395403</v>
      </c>
      <c r="AA80" s="35">
        <f>SUMIF('Financial Model'!$12:$12,'Annual Model'!AA$3,'Financial Model'!166:166)</f>
        <v>1660897.6775318198</v>
      </c>
      <c r="AB80" s="35">
        <f>SUMIF('Financial Model'!$12:$12,'Annual Model'!AB$3,'Financial Model'!166:166)</f>
        <v>1676584.594134632</v>
      </c>
      <c r="AC80" s="35">
        <f>SUMIF('Financial Model'!$12:$12,'Annual Model'!AC$3,'Financial Model'!166:166)</f>
        <v>1692241.271921254</v>
      </c>
      <c r="AD80" s="35">
        <f>SUMIF('Financial Model'!$12:$12,'Annual Model'!AD$3,'Financial Model'!166:166)</f>
        <v>1707860.2893200638</v>
      </c>
      <c r="AE80" s="35">
        <f>SUMIF('Financial Model'!$12:$12,'Annual Model'!AE$3,'Financial Model'!166:166)</f>
        <v>1723433.9398711466</v>
      </c>
      <c r="AF80" s="35">
        <f>SUMIF('Financial Model'!$12:$12,'Annual Model'!AF$3,'Financial Model'!166:166)</f>
        <v>1738954.2237696999</v>
      </c>
      <c r="AG80" s="35">
        <f>SUMIF('Financial Model'!$12:$12,'Annual Model'!AG$3,'Financial Model'!166:166)</f>
        <v>1754412.8391840083</v>
      </c>
      <c r="AH80" s="35">
        <f>SUMIF('Financial Model'!$12:$12,'Annual Model'!AH$3,'Financial Model'!166:166)</f>
        <v>1769801.1733422752</v>
      </c>
      <c r="AI80" s="35">
        <f>SUMIF('Financial Model'!$12:$12,'Annual Model'!AI$3,'Financial Model'!166:166)</f>
        <v>1785110.2933825564</v>
      </c>
      <c r="AJ80" s="35">
        <f>SUMIF('Financial Model'!$12:$12,'Annual Model'!AJ$3,'Financial Model'!166:166)</f>
        <v>1800330.936959805</v>
      </c>
      <c r="AK80" s="35">
        <f>SUMIF('Financial Model'!$12:$12,'Annual Model'!AK$3,'Financial Model'!166:166)</f>
        <v>1815453.5026039635</v>
      </c>
      <c r="AL80" s="35">
        <f>SUMIF('Financial Model'!$12:$12,'Annual Model'!AL$3,'Financial Model'!166:166)</f>
        <v>28969578.883018766</v>
      </c>
      <c r="AM80" s="35">
        <f>SUMIF('Financial Model'!$12:$12,'Annual Model'!AM$3,'Financial Model'!166:166)</f>
        <v>0</v>
      </c>
    </row>
    <row r="81" spans="1:39" ht="15" thickTop="1" x14ac:dyDescent="0.35">
      <c r="A81" s="3"/>
      <c r="B81" s="4"/>
      <c r="C81" s="5"/>
      <c r="D81" s="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</row>
    <row r="82" spans="1:39" x14ac:dyDescent="0.35">
      <c r="A82" s="3" t="s">
        <v>171</v>
      </c>
      <c r="B82" s="4"/>
      <c r="C82" s="5"/>
      <c r="D82" s="5"/>
    </row>
    <row r="83" spans="1:39" x14ac:dyDescent="0.35">
      <c r="A83" s="3"/>
      <c r="B83" s="4"/>
      <c r="C83" s="5" t="s">
        <v>172</v>
      </c>
      <c r="D83" s="5"/>
      <c r="G83" s="33">
        <f>SUMIF('Financial Model'!$12:$12,'Annual Model'!G$3,'Financial Model'!168:168)</f>
        <v>-236666.66666666666</v>
      </c>
      <c r="H83" s="33">
        <f>SUMIF('Financial Model'!$12:$12,'Annual Model'!H$3,'Financial Model'!168:168)</f>
        <v>-236666.66666666666</v>
      </c>
      <c r="I83" s="33">
        <f>SUMIF('Financial Model'!$12:$12,'Annual Model'!I$3,'Financial Model'!168:168)</f>
        <v>-236666.66666666666</v>
      </c>
      <c r="J83" s="33">
        <f>SUMIF('Financial Model'!$12:$12,'Annual Model'!J$3,'Financial Model'!168:168)</f>
        <v>-1116087.3333333335</v>
      </c>
      <c r="K83" s="33">
        <f>SUMIF('Financial Model'!$12:$12,'Annual Model'!K$3,'Financial Model'!168:168)</f>
        <v>-1658187.5</v>
      </c>
      <c r="L83" s="33">
        <f>SUMIF('Financial Model'!$12:$12,'Annual Model'!L$3,'Financial Model'!168:168)</f>
        <v>-2474825</v>
      </c>
      <c r="M83" s="33">
        <f>SUMIF('Financial Model'!$12:$12,'Annual Model'!M$3,'Financial Model'!168:168)</f>
        <v>-352907.02133643581</v>
      </c>
      <c r="N83" s="33">
        <f>SUMIF('Financial Model'!$12:$12,'Annual Model'!N$3,'Financial Model'!168:168)</f>
        <v>159458.06894628564</v>
      </c>
      <c r="O83" s="33">
        <f>SUMIF('Financial Model'!$12:$12,'Annual Model'!O$3,'Financial Model'!168:168)</f>
        <v>244390.13809047156</v>
      </c>
      <c r="P83" s="33">
        <f>SUMIF('Financial Model'!$12:$12,'Annual Model'!P$3,'Financial Model'!168:168)</f>
        <v>344333.17951279657</v>
      </c>
      <c r="Q83" s="33">
        <f>SUMIF('Financial Model'!$12:$12,'Annual Model'!Q$3,'Financial Model'!168:168)</f>
        <v>381233.06360120478</v>
      </c>
      <c r="R83" s="33">
        <f>SUMIF('Financial Model'!$12:$12,'Annual Model'!R$3,'Financial Model'!168:168)</f>
        <v>396704.75219105848</v>
      </c>
      <c r="S83" s="33">
        <f>SUMIF('Financial Model'!$12:$12,'Annual Model'!S$3,'Financial Model'!168:168)</f>
        <v>408676.43801954848</v>
      </c>
      <c r="T83" s="33">
        <f>SUMIF('Financial Model'!$12:$12,'Annual Model'!T$3,'Financial Model'!168:168)</f>
        <v>428150.31755894003</v>
      </c>
      <c r="U83" s="33">
        <f>SUMIF('Financial Model'!$12:$12,'Annual Model'!U$3,'Financial Model'!168:168)</f>
        <v>448220.87044022814</v>
      </c>
      <c r="V83" s="33">
        <f>SUMIF('Financial Model'!$12:$12,'Annual Model'!V$3,'Financial Model'!168:168)</f>
        <v>997410.86890016519</v>
      </c>
      <c r="W83" s="33">
        <f>SUMIF('Financial Model'!$12:$12,'Annual Model'!W$3,'Financial Model'!168:168)</f>
        <v>1581155.609830616</v>
      </c>
      <c r="X83" s="33">
        <f>SUMIF('Financial Model'!$12:$12,'Annual Model'!X$3,'Financial Model'!168:168)</f>
        <v>1598218.2022534525</v>
      </c>
      <c r="Y83" s="33">
        <f>SUMIF('Financial Model'!$12:$12,'Annual Model'!Y$3,'Financial Model'!168:168)</f>
        <v>1620299.4997210184</v>
      </c>
      <c r="Z83" s="33">
        <f>SUMIF('Financial Model'!$12:$12,'Annual Model'!Z$3,'Financial Model'!168:168)</f>
        <v>1642644.5279395403</v>
      </c>
      <c r="AA83" s="33">
        <f>SUMIF('Financial Model'!$12:$12,'Annual Model'!AA$3,'Financial Model'!168:168)</f>
        <v>1660897.6775318198</v>
      </c>
      <c r="AB83" s="33">
        <f>SUMIF('Financial Model'!$12:$12,'Annual Model'!AB$3,'Financial Model'!168:168)</f>
        <v>1676584.594134632</v>
      </c>
      <c r="AC83" s="33">
        <f>SUMIF('Financial Model'!$12:$12,'Annual Model'!AC$3,'Financial Model'!168:168)</f>
        <v>1692241.271921254</v>
      </c>
      <c r="AD83" s="33">
        <f>SUMIF('Financial Model'!$12:$12,'Annual Model'!AD$3,'Financial Model'!168:168)</f>
        <v>1707860.2893200638</v>
      </c>
      <c r="AE83" s="33">
        <f>SUMIF('Financial Model'!$12:$12,'Annual Model'!AE$3,'Financial Model'!168:168)</f>
        <v>1723433.9398711466</v>
      </c>
      <c r="AF83" s="33">
        <f>SUMIF('Financial Model'!$12:$12,'Annual Model'!AF$3,'Financial Model'!168:168)</f>
        <v>1738954.2237696999</v>
      </c>
      <c r="AG83" s="33">
        <f>SUMIF('Financial Model'!$12:$12,'Annual Model'!AG$3,'Financial Model'!168:168)</f>
        <v>1754412.8391840083</v>
      </c>
      <c r="AH83" s="33">
        <f>SUMIF('Financial Model'!$12:$12,'Annual Model'!AH$3,'Financial Model'!168:168)</f>
        <v>1769801.1733422752</v>
      </c>
      <c r="AI83" s="33">
        <f>SUMIF('Financial Model'!$12:$12,'Annual Model'!AI$3,'Financial Model'!168:168)</f>
        <v>1785110.2933825564</v>
      </c>
      <c r="AJ83" s="33">
        <f>SUMIF('Financial Model'!$12:$12,'Annual Model'!AJ$3,'Financial Model'!168:168)</f>
        <v>1800330.936959805</v>
      </c>
      <c r="AK83" s="33">
        <f>SUMIF('Financial Model'!$12:$12,'Annual Model'!AK$3,'Financial Model'!168:168)</f>
        <v>1815453.5026039635</v>
      </c>
      <c r="AL83" s="33">
        <f>SUMIF('Financial Model'!$12:$12,'Annual Model'!AL$3,'Financial Model'!168:168)</f>
        <v>28969578.883018766</v>
      </c>
      <c r="AM83" s="33">
        <f>SUMIF('Financial Model'!$12:$12,'Annual Model'!AM$3,'Financial Model'!168:168)</f>
        <v>0</v>
      </c>
    </row>
    <row r="84" spans="1:39" x14ac:dyDescent="0.35">
      <c r="A84" s="3"/>
      <c r="B84" s="4"/>
      <c r="C84" s="5" t="s">
        <v>173</v>
      </c>
      <c r="D84" s="5"/>
      <c r="E84" s="38">
        <f>IRR(G83:AM83)</f>
        <v>0.118090607108853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</row>
    <row r="85" spans="1:39" x14ac:dyDescent="0.35">
      <c r="A85" s="3"/>
      <c r="B85" s="4"/>
      <c r="C85" s="5"/>
      <c r="D8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13"/>
  <sheetViews>
    <sheetView workbookViewId="0">
      <selection activeCell="B14" sqref="B14"/>
    </sheetView>
  </sheetViews>
  <sheetFormatPr defaultRowHeight="14.5" x14ac:dyDescent="0.35"/>
  <sheetData>
    <row r="3" spans="2:3" x14ac:dyDescent="0.35">
      <c r="B3" t="s">
        <v>17</v>
      </c>
    </row>
    <row r="5" spans="2:3" x14ac:dyDescent="0.35">
      <c r="B5" t="s">
        <v>18</v>
      </c>
    </row>
    <row r="6" spans="2:3" x14ac:dyDescent="0.35">
      <c r="C6" t="s">
        <v>19</v>
      </c>
    </row>
    <row r="7" spans="2:3" x14ac:dyDescent="0.35">
      <c r="C7" t="s">
        <v>20</v>
      </c>
    </row>
    <row r="8" spans="2:3" x14ac:dyDescent="0.35">
      <c r="C8" t="s">
        <v>21</v>
      </c>
    </row>
    <row r="9" spans="2:3" x14ac:dyDescent="0.35">
      <c r="C9" t="s">
        <v>22</v>
      </c>
    </row>
    <row r="10" spans="2:3" x14ac:dyDescent="0.35">
      <c r="C10" t="s">
        <v>23</v>
      </c>
    </row>
    <row r="12" spans="2:3" x14ac:dyDescent="0.35">
      <c r="B12" t="s">
        <v>24</v>
      </c>
    </row>
    <row r="13" spans="2:3" x14ac:dyDescent="0.35">
      <c r="B1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Assumptions</vt:lpstr>
      <vt:lpstr>Financial Model</vt:lpstr>
      <vt:lpstr>Annual Model</vt:lpstr>
      <vt:lpstr>Key 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Lewinski</dc:creator>
  <cp:lastModifiedBy>Monika Lewinski</cp:lastModifiedBy>
  <dcterms:created xsi:type="dcterms:W3CDTF">2015-05-04T10:44:15Z</dcterms:created>
  <dcterms:modified xsi:type="dcterms:W3CDTF">2015-05-05T14:35:29Z</dcterms:modified>
</cp:coreProperties>
</file>