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Documents\"/>
    </mc:Choice>
  </mc:AlternateContent>
  <bookViews>
    <workbookView xWindow="0" yWindow="0" windowWidth="20490" windowHeight="7760" xr2:uid="{00000000-000D-0000-FFFF-FFFF00000000}"/>
  </bookViews>
  <sheets>
    <sheet name="Summary Page" sheetId="5" r:id="rId1"/>
    <sheet name="Financial Model" sheetId="1" r:id="rId2"/>
    <sheet name="Annual Model" sheetId="7" r:id="rId3"/>
    <sheet name="PVWatts" sheetId="2" r:id="rId4"/>
    <sheet name="Helioscope" sheetId="3" r:id="rId5"/>
    <sheet name="PVSYST" sheetId="4" r:id="rId6"/>
    <sheet name="Notes" sheetId="6" r:id="rId7"/>
    <sheet name="Cost Detail" sheetId="8" r:id="rId8"/>
    <sheet name="Inverter Replacement" sheetId="9" r:id="rId9"/>
    <sheet name="Mexico Exchange Rate" sheetId="11" r:id="rId10"/>
  </sheets>
  <definedNames>
    <definedName name="timing">'Financial Model'!$J$2:$HA$8</definedName>
  </definedNames>
  <calcPr calcId="171027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4" l="1"/>
  <c r="Q6" i="4" s="1"/>
  <c r="Q4" i="4"/>
  <c r="R4" i="4" s="1"/>
  <c r="S4" i="4" s="1"/>
  <c r="R5" i="4"/>
  <c r="S5" i="4" s="1"/>
  <c r="R3" i="4"/>
  <c r="S3" i="4" s="1"/>
  <c r="P4" i="4"/>
  <c r="P5" i="4"/>
  <c r="P6" i="4"/>
  <c r="P7" i="4"/>
  <c r="P8" i="4"/>
  <c r="P9" i="4"/>
  <c r="P10" i="4"/>
  <c r="P11" i="4"/>
  <c r="P12" i="4"/>
  <c r="P13" i="4"/>
  <c r="P14" i="4"/>
  <c r="P15" i="4"/>
  <c r="P3" i="4"/>
  <c r="O4" i="4"/>
  <c r="O5" i="4"/>
  <c r="O6" i="4"/>
  <c r="O7" i="4"/>
  <c r="O8" i="4"/>
  <c r="O9" i="4"/>
  <c r="O10" i="4"/>
  <c r="O11" i="4"/>
  <c r="O12" i="4"/>
  <c r="O13" i="4"/>
  <c r="O14" i="4"/>
  <c r="O15" i="4"/>
  <c r="O3" i="4"/>
  <c r="L4" i="4"/>
  <c r="L5" i="4"/>
  <c r="L6" i="4"/>
  <c r="L7" i="4"/>
  <c r="L8" i="4"/>
  <c r="L9" i="4"/>
  <c r="L10" i="4"/>
  <c r="L11" i="4"/>
  <c r="L12" i="4"/>
  <c r="L13" i="4"/>
  <c r="L14" i="4"/>
  <c r="L15" i="4"/>
  <c r="L3" i="4"/>
  <c r="K4" i="4"/>
  <c r="K5" i="4"/>
  <c r="K6" i="4"/>
  <c r="K7" i="4"/>
  <c r="K8" i="4"/>
  <c r="K9" i="4"/>
  <c r="K10" i="4"/>
  <c r="K11" i="4"/>
  <c r="K12" i="4"/>
  <c r="K13" i="4"/>
  <c r="K14" i="4"/>
  <c r="K15" i="4"/>
  <c r="K3" i="4"/>
  <c r="J15" i="4"/>
  <c r="E20" i="4"/>
  <c r="R6" i="4" l="1"/>
  <c r="S6" i="4" s="1"/>
  <c r="Q7" i="4"/>
  <c r="R7" i="4" l="1"/>
  <c r="S7" i="4" s="1"/>
  <c r="Q8" i="4"/>
  <c r="Q9" i="4" l="1"/>
  <c r="R8" i="4"/>
  <c r="S8" i="4" s="1"/>
  <c r="Q10" i="4" l="1"/>
  <c r="R9" i="4"/>
  <c r="S9" i="4" s="1"/>
  <c r="R10" i="4" l="1"/>
  <c r="S10" i="4" s="1"/>
  <c r="Q11" i="4"/>
  <c r="R11" i="4" l="1"/>
  <c r="S11" i="4" s="1"/>
  <c r="Q12" i="4"/>
  <c r="Q13" i="4" l="1"/>
  <c r="R12" i="4"/>
  <c r="S12" i="4" s="1"/>
  <c r="Q14" i="4" l="1"/>
  <c r="R13" i="4"/>
  <c r="S13" i="4" s="1"/>
  <c r="R14" i="4" l="1"/>
  <c r="S14" i="4" s="1"/>
  <c r="Q15" i="4"/>
  <c r="R15" i="4" s="1"/>
  <c r="S15" i="4" s="1"/>
  <c r="D3" i="3" l="1"/>
  <c r="E2" i="3"/>
  <c r="D2" i="3"/>
  <c r="F2" i="3" s="1"/>
  <c r="Q2" i="3"/>
  <c r="Q11" i="3"/>
  <c r="Q21" i="3"/>
  <c r="F9" i="1"/>
  <c r="E9" i="1"/>
  <c r="B9" i="1"/>
  <c r="J457" i="1"/>
  <c r="J243" i="1"/>
  <c r="E241" i="1"/>
  <c r="E243" i="1" s="1"/>
  <c r="E244" i="1" s="1"/>
  <c r="E245" i="1" s="1"/>
  <c r="E248" i="1" s="1"/>
  <c r="E250" i="1" s="1"/>
  <c r="E251" i="1" s="1"/>
  <c r="F463" i="1" l="1"/>
  <c r="J438" i="1"/>
  <c r="F420" i="1"/>
  <c r="E431" i="1" s="1"/>
  <c r="J389" i="1"/>
  <c r="J386" i="1" s="1"/>
  <c r="F377" i="1"/>
  <c r="F403" i="1" s="1"/>
  <c r="F409" i="1" s="1"/>
  <c r="F372" i="1"/>
  <c r="F371" i="1"/>
  <c r="F370" i="1"/>
  <c r="F369" i="1"/>
  <c r="E363" i="1"/>
  <c r="F360" i="1"/>
  <c r="F359" i="1"/>
  <c r="F358" i="1"/>
  <c r="E331" i="1"/>
  <c r="H321" i="1"/>
  <c r="E309" i="1"/>
  <c r="F297" i="1"/>
  <c r="F260" i="1"/>
  <c r="I229" i="1"/>
  <c r="I271" i="1" s="1"/>
  <c r="J213" i="1"/>
  <c r="F211" i="1"/>
  <c r="F205" i="1"/>
  <c r="F197" i="1"/>
  <c r="F188" i="1"/>
  <c r="F184" i="1"/>
  <c r="F173" i="1"/>
  <c r="F171" i="1"/>
  <c r="F159" i="1"/>
  <c r="G151" i="1"/>
  <c r="G155" i="1" s="1"/>
  <c r="G159" i="1" s="1"/>
  <c r="H150" i="1"/>
  <c r="I141" i="1"/>
  <c r="I140" i="1"/>
  <c r="I129" i="1"/>
  <c r="G116" i="1"/>
  <c r="H116" i="1" s="1"/>
  <c r="I116" i="1" s="1"/>
  <c r="J116" i="1" s="1"/>
  <c r="K116" i="1" s="1"/>
  <c r="F106" i="1"/>
  <c r="F100" i="1"/>
  <c r="E436" i="1" l="1"/>
  <c r="E432" i="1"/>
  <c r="E423" i="1"/>
  <c r="F421" i="1"/>
  <c r="F422" i="1" s="1"/>
  <c r="E443" i="1"/>
  <c r="E447" i="1"/>
  <c r="F301" i="1"/>
  <c r="F298" i="1"/>
  <c r="E448" i="1" l="1"/>
  <c r="E449" i="1" s="1"/>
  <c r="E452" i="1"/>
  <c r="E444" i="1"/>
  <c r="E445" i="1" s="1"/>
  <c r="E451" i="1"/>
  <c r="E322" i="1"/>
  <c r="F425" i="1"/>
  <c r="E332" i="1"/>
  <c r="E333" i="1" s="1"/>
  <c r="E334" i="1" s="1"/>
  <c r="E335" i="1" s="1"/>
  <c r="H23" i="1"/>
  <c r="I23" i="1" s="1"/>
  <c r="J23" i="1" s="1"/>
  <c r="K23" i="1" s="1"/>
  <c r="L23" i="1" s="1"/>
  <c r="M23" i="1" s="1"/>
  <c r="N23" i="1" s="1"/>
  <c r="O23" i="1" s="1"/>
  <c r="Z260" i="1"/>
  <c r="Z280" i="1" s="1"/>
  <c r="AH260" i="1"/>
  <c r="AH280" i="1" s="1"/>
  <c r="BE260" i="1"/>
  <c r="BE280" i="1" s="1"/>
  <c r="BR260" i="1"/>
  <c r="BR280" i="1" s="1"/>
  <c r="BZ260" i="1"/>
  <c r="BZ280" i="1" s="1"/>
  <c r="CT260" i="1"/>
  <c r="CT280" i="1" s="1"/>
  <c r="DI260" i="1"/>
  <c r="DI280" i="1" s="1"/>
  <c r="DQ260" i="1"/>
  <c r="DQ280" i="1" s="1"/>
  <c r="EL260" i="1"/>
  <c r="EL280" i="1" s="1"/>
  <c r="EX260" i="1"/>
  <c r="EX280" i="1" s="1"/>
  <c r="FF260" i="1"/>
  <c r="FF280" i="1" s="1"/>
  <c r="GC260" i="1"/>
  <c r="GC280" i="1" s="1"/>
  <c r="GO260" i="1"/>
  <c r="GO280" i="1" s="1"/>
  <c r="GT260" i="1"/>
  <c r="GT280" i="1" s="1"/>
  <c r="F83" i="1"/>
  <c r="F247" i="1"/>
  <c r="E336" i="1" l="1"/>
  <c r="E338" i="1"/>
  <c r="E340" i="1" s="1"/>
  <c r="M260" i="1"/>
  <c r="M280" i="1" s="1"/>
  <c r="Q260" i="1"/>
  <c r="Q280" i="1" s="1"/>
  <c r="AL260" i="1"/>
  <c r="AL280" i="1" s="1"/>
  <c r="BF260" i="1"/>
  <c r="BF280" i="1" s="1"/>
  <c r="CC260" i="1"/>
  <c r="CC280" i="1" s="1"/>
  <c r="CX260" i="1"/>
  <c r="CX280" i="1" s="1"/>
  <c r="DR260" i="1"/>
  <c r="DR280" i="1" s="1"/>
  <c r="EO260" i="1"/>
  <c r="EO280" i="1" s="1"/>
  <c r="FJ260" i="1"/>
  <c r="FJ280" i="1" s="1"/>
  <c r="GD260" i="1"/>
  <c r="GD280" i="1" s="1"/>
  <c r="GW260" i="1"/>
  <c r="GW280" i="1" s="1"/>
  <c r="Y260" i="1"/>
  <c r="Y280" i="1" s="1"/>
  <c r="AT260" i="1"/>
  <c r="AT280" i="1" s="1"/>
  <c r="BN260" i="1"/>
  <c r="BN280" i="1" s="1"/>
  <c r="CK260" i="1"/>
  <c r="CK280" i="1" s="1"/>
  <c r="DF260" i="1"/>
  <c r="DF280" i="1" s="1"/>
  <c r="DZ260" i="1"/>
  <c r="DZ280" i="1" s="1"/>
  <c r="EW260" i="1"/>
  <c r="EW280" i="1" s="1"/>
  <c r="FR260" i="1"/>
  <c r="FR280" i="1" s="1"/>
  <c r="GL260" i="1"/>
  <c r="GL280" i="1" s="1"/>
  <c r="J260" i="1"/>
  <c r="J280" i="1" s="1"/>
  <c r="FU260" i="1"/>
  <c r="FU280" i="1" s="1"/>
  <c r="ED260" i="1"/>
  <c r="ED280" i="1" s="1"/>
  <c r="CL260" i="1"/>
  <c r="CL280" i="1" s="1"/>
  <c r="AW260" i="1"/>
  <c r="AW280" i="1" s="1"/>
  <c r="E412" i="1"/>
  <c r="E379" i="1"/>
  <c r="E382" i="1" s="1"/>
  <c r="E385" i="1" s="1"/>
  <c r="E386" i="1" s="1"/>
  <c r="E387" i="1" s="1"/>
  <c r="E389" i="1" s="1"/>
  <c r="E422" i="1" s="1"/>
  <c r="HA260" i="1"/>
  <c r="HA280" i="1" s="1"/>
  <c r="GS260" i="1"/>
  <c r="GS280" i="1" s="1"/>
  <c r="GK260" i="1"/>
  <c r="GK280" i="1" s="1"/>
  <c r="FZ260" i="1"/>
  <c r="FZ280" i="1" s="1"/>
  <c r="FN260" i="1"/>
  <c r="FN280" i="1" s="1"/>
  <c r="FE260" i="1"/>
  <c r="FE280" i="1" s="1"/>
  <c r="ET260" i="1"/>
  <c r="ET280" i="1" s="1"/>
  <c r="EH260" i="1"/>
  <c r="EH280" i="1" s="1"/>
  <c r="DY260" i="1"/>
  <c r="DY280" i="1" s="1"/>
  <c r="DN260" i="1"/>
  <c r="DN280" i="1" s="1"/>
  <c r="DB260" i="1"/>
  <c r="DB280" i="1" s="1"/>
  <c r="CS260" i="1"/>
  <c r="CS280" i="1" s="1"/>
  <c r="CH260" i="1"/>
  <c r="CH280" i="1" s="1"/>
  <c r="BV260" i="1"/>
  <c r="BV280" i="1" s="1"/>
  <c r="BM260" i="1"/>
  <c r="BM280" i="1" s="1"/>
  <c r="BB260" i="1"/>
  <c r="BB280" i="1" s="1"/>
  <c r="AP260" i="1"/>
  <c r="AP280" i="1" s="1"/>
  <c r="AG260" i="1"/>
  <c r="AG280" i="1" s="1"/>
  <c r="V260" i="1"/>
  <c r="V280" i="1" s="1"/>
  <c r="GX260" i="1"/>
  <c r="GX280" i="1" s="1"/>
  <c r="GP260" i="1"/>
  <c r="GP280" i="1" s="1"/>
  <c r="GH260" i="1"/>
  <c r="GH280" i="1" s="1"/>
  <c r="FV260" i="1"/>
  <c r="FV280" i="1" s="1"/>
  <c r="FM260" i="1"/>
  <c r="FM280" i="1" s="1"/>
  <c r="FB260" i="1"/>
  <c r="FB280" i="1" s="1"/>
  <c r="EP260" i="1"/>
  <c r="EP280" i="1" s="1"/>
  <c r="EG260" i="1"/>
  <c r="EG280" i="1" s="1"/>
  <c r="DV260" i="1"/>
  <c r="DV280" i="1" s="1"/>
  <c r="DJ260" i="1"/>
  <c r="DJ280" i="1" s="1"/>
  <c r="DA260" i="1"/>
  <c r="DA280" i="1" s="1"/>
  <c r="CP260" i="1"/>
  <c r="CP280" i="1" s="1"/>
  <c r="CD260" i="1"/>
  <c r="CD280" i="1" s="1"/>
  <c r="BU260" i="1"/>
  <c r="BU280" i="1" s="1"/>
  <c r="BJ260" i="1"/>
  <c r="BJ280" i="1" s="1"/>
  <c r="AX260" i="1"/>
  <c r="AX280" i="1" s="1"/>
  <c r="AO260" i="1"/>
  <c r="AO280" i="1" s="1"/>
  <c r="AD260" i="1"/>
  <c r="AD280" i="1" s="1"/>
  <c r="R260" i="1"/>
  <c r="R280" i="1" s="1"/>
  <c r="N260" i="1"/>
  <c r="N280" i="1" s="1"/>
  <c r="Z211" i="1"/>
  <c r="FX211" i="1"/>
  <c r="GG260" i="1"/>
  <c r="GG280" i="1" s="1"/>
  <c r="FY260" i="1"/>
  <c r="FY280" i="1" s="1"/>
  <c r="FQ260" i="1"/>
  <c r="FQ280" i="1" s="1"/>
  <c r="FI260" i="1"/>
  <c r="FI280" i="1" s="1"/>
  <c r="FA260" i="1"/>
  <c r="FA280" i="1" s="1"/>
  <c r="ES260" i="1"/>
  <c r="ES280" i="1" s="1"/>
  <c r="EK260" i="1"/>
  <c r="EK280" i="1" s="1"/>
  <c r="EC260" i="1"/>
  <c r="EC280" i="1" s="1"/>
  <c r="DU260" i="1"/>
  <c r="DU280" i="1" s="1"/>
  <c r="DM260" i="1"/>
  <c r="DM280" i="1" s="1"/>
  <c r="DE260" i="1"/>
  <c r="DE280" i="1" s="1"/>
  <c r="CW260" i="1"/>
  <c r="CW280" i="1" s="1"/>
  <c r="CO260" i="1"/>
  <c r="CO280" i="1" s="1"/>
  <c r="CG260" i="1"/>
  <c r="CG280" i="1" s="1"/>
  <c r="BY260" i="1"/>
  <c r="BY280" i="1" s="1"/>
  <c r="BQ260" i="1"/>
  <c r="BQ280" i="1" s="1"/>
  <c r="BI260" i="1"/>
  <c r="BI280" i="1" s="1"/>
  <c r="BA260" i="1"/>
  <c r="BA280" i="1" s="1"/>
  <c r="AS260" i="1"/>
  <c r="AS280" i="1" s="1"/>
  <c r="AK260" i="1"/>
  <c r="AK280" i="1" s="1"/>
  <c r="AC260" i="1"/>
  <c r="AC280" i="1" s="1"/>
  <c r="U260" i="1"/>
  <c r="U280" i="1" s="1"/>
  <c r="K260" i="1"/>
  <c r="K280" i="1" s="1"/>
  <c r="O260" i="1"/>
  <c r="O280" i="1" s="1"/>
  <c r="S260" i="1"/>
  <c r="S280" i="1" s="1"/>
  <c r="W260" i="1"/>
  <c r="W280" i="1" s="1"/>
  <c r="AA260" i="1"/>
  <c r="AA280" i="1" s="1"/>
  <c r="AE260" i="1"/>
  <c r="AE280" i="1" s="1"/>
  <c r="AI260" i="1"/>
  <c r="AI280" i="1" s="1"/>
  <c r="AM260" i="1"/>
  <c r="AM280" i="1" s="1"/>
  <c r="AQ260" i="1"/>
  <c r="AQ280" i="1" s="1"/>
  <c r="AU260" i="1"/>
  <c r="AU280" i="1" s="1"/>
  <c r="AY260" i="1"/>
  <c r="AY280" i="1" s="1"/>
  <c r="BC260" i="1"/>
  <c r="BC280" i="1" s="1"/>
  <c r="BG260" i="1"/>
  <c r="BG280" i="1" s="1"/>
  <c r="BK260" i="1"/>
  <c r="BK280" i="1" s="1"/>
  <c r="BO260" i="1"/>
  <c r="BO280" i="1" s="1"/>
  <c r="BS260" i="1"/>
  <c r="BS280" i="1" s="1"/>
  <c r="BW260" i="1"/>
  <c r="BW280" i="1" s="1"/>
  <c r="CA260" i="1"/>
  <c r="CA280" i="1" s="1"/>
  <c r="CE260" i="1"/>
  <c r="CE280" i="1" s="1"/>
  <c r="CI260" i="1"/>
  <c r="CI280" i="1" s="1"/>
  <c r="CM260" i="1"/>
  <c r="CM280" i="1" s="1"/>
  <c r="CQ260" i="1"/>
  <c r="CQ280" i="1" s="1"/>
  <c r="CU260" i="1"/>
  <c r="CU280" i="1" s="1"/>
  <c r="CY260" i="1"/>
  <c r="CY280" i="1" s="1"/>
  <c r="DC260" i="1"/>
  <c r="DC280" i="1" s="1"/>
  <c r="DG260" i="1"/>
  <c r="DG280" i="1" s="1"/>
  <c r="DK260" i="1"/>
  <c r="DK280" i="1" s="1"/>
  <c r="DO260" i="1"/>
  <c r="DO280" i="1" s="1"/>
  <c r="DS260" i="1"/>
  <c r="DS280" i="1" s="1"/>
  <c r="DW260" i="1"/>
  <c r="DW280" i="1" s="1"/>
  <c r="EA260" i="1"/>
  <c r="EA280" i="1" s="1"/>
  <c r="EE260" i="1"/>
  <c r="EE280" i="1" s="1"/>
  <c r="EI260" i="1"/>
  <c r="EI280" i="1" s="1"/>
  <c r="EM260" i="1"/>
  <c r="EM280" i="1" s="1"/>
  <c r="EQ260" i="1"/>
  <c r="EQ280" i="1" s="1"/>
  <c r="EU260" i="1"/>
  <c r="EU280" i="1" s="1"/>
  <c r="EY260" i="1"/>
  <c r="EY280" i="1" s="1"/>
  <c r="FC260" i="1"/>
  <c r="FC280" i="1" s="1"/>
  <c r="FG260" i="1"/>
  <c r="FG280" i="1" s="1"/>
  <c r="FK260" i="1"/>
  <c r="FK280" i="1" s="1"/>
  <c r="FO260" i="1"/>
  <c r="FO280" i="1" s="1"/>
  <c r="FS260" i="1"/>
  <c r="FS280" i="1" s="1"/>
  <c r="FW260" i="1"/>
  <c r="FW280" i="1" s="1"/>
  <c r="GA260" i="1"/>
  <c r="GA280" i="1" s="1"/>
  <c r="GE260" i="1"/>
  <c r="GE280" i="1" s="1"/>
  <c r="GI260" i="1"/>
  <c r="GI280" i="1" s="1"/>
  <c r="GM260" i="1"/>
  <c r="GM280" i="1" s="1"/>
  <c r="GQ260" i="1"/>
  <c r="GQ280" i="1" s="1"/>
  <c r="GU260" i="1"/>
  <c r="GU280" i="1" s="1"/>
  <c r="GY260" i="1"/>
  <c r="GY280" i="1" s="1"/>
  <c r="L260" i="1"/>
  <c r="L280" i="1" s="1"/>
  <c r="P260" i="1"/>
  <c r="P280" i="1" s="1"/>
  <c r="T260" i="1"/>
  <c r="T280" i="1" s="1"/>
  <c r="X260" i="1"/>
  <c r="X280" i="1" s="1"/>
  <c r="AB260" i="1"/>
  <c r="AB280" i="1" s="1"/>
  <c r="AF260" i="1"/>
  <c r="AF280" i="1" s="1"/>
  <c r="AJ260" i="1"/>
  <c r="AJ280" i="1" s="1"/>
  <c r="AN260" i="1"/>
  <c r="AN280" i="1" s="1"/>
  <c r="AR260" i="1"/>
  <c r="AR280" i="1" s="1"/>
  <c r="AV260" i="1"/>
  <c r="AV280" i="1" s="1"/>
  <c r="AZ260" i="1"/>
  <c r="AZ280" i="1" s="1"/>
  <c r="BD260" i="1"/>
  <c r="BD280" i="1" s="1"/>
  <c r="BH260" i="1"/>
  <c r="BH280" i="1" s="1"/>
  <c r="BL260" i="1"/>
  <c r="BL280" i="1" s="1"/>
  <c r="BP260" i="1"/>
  <c r="BP280" i="1" s="1"/>
  <c r="BT260" i="1"/>
  <c r="BT280" i="1" s="1"/>
  <c r="BX260" i="1"/>
  <c r="BX280" i="1" s="1"/>
  <c r="CB260" i="1"/>
  <c r="CB280" i="1" s="1"/>
  <c r="CF260" i="1"/>
  <c r="CF280" i="1" s="1"/>
  <c r="CJ260" i="1"/>
  <c r="CJ280" i="1" s="1"/>
  <c r="CN260" i="1"/>
  <c r="CN280" i="1" s="1"/>
  <c r="CR260" i="1"/>
  <c r="CR280" i="1" s="1"/>
  <c r="CV260" i="1"/>
  <c r="CV280" i="1" s="1"/>
  <c r="CZ260" i="1"/>
  <c r="CZ280" i="1" s="1"/>
  <c r="DD260" i="1"/>
  <c r="DD280" i="1" s="1"/>
  <c r="DH260" i="1"/>
  <c r="DH280" i="1" s="1"/>
  <c r="DL260" i="1"/>
  <c r="DL280" i="1" s="1"/>
  <c r="DP260" i="1"/>
  <c r="DP280" i="1" s="1"/>
  <c r="DT260" i="1"/>
  <c r="DT280" i="1" s="1"/>
  <c r="DX260" i="1"/>
  <c r="DX280" i="1" s="1"/>
  <c r="EB260" i="1"/>
  <c r="EB280" i="1" s="1"/>
  <c r="EF260" i="1"/>
  <c r="EF280" i="1" s="1"/>
  <c r="EJ260" i="1"/>
  <c r="EJ280" i="1" s="1"/>
  <c r="EN260" i="1"/>
  <c r="EN280" i="1" s="1"/>
  <c r="ER260" i="1"/>
  <c r="ER280" i="1" s="1"/>
  <c r="EV260" i="1"/>
  <c r="EV280" i="1" s="1"/>
  <c r="EZ260" i="1"/>
  <c r="EZ280" i="1" s="1"/>
  <c r="FD260" i="1"/>
  <c r="FD280" i="1" s="1"/>
  <c r="FH260" i="1"/>
  <c r="FH280" i="1" s="1"/>
  <c r="FL260" i="1"/>
  <c r="FL280" i="1" s="1"/>
  <c r="FP260" i="1"/>
  <c r="FP280" i="1" s="1"/>
  <c r="FT260" i="1"/>
  <c r="FT280" i="1" s="1"/>
  <c r="FX260" i="1"/>
  <c r="FX280" i="1" s="1"/>
  <c r="GB260" i="1"/>
  <c r="GB280" i="1" s="1"/>
  <c r="GF260" i="1"/>
  <c r="GF280" i="1" s="1"/>
  <c r="GJ260" i="1"/>
  <c r="GJ280" i="1" s="1"/>
  <c r="GN260" i="1"/>
  <c r="GN280" i="1" s="1"/>
  <c r="GR260" i="1"/>
  <c r="GR280" i="1" s="1"/>
  <c r="GV260" i="1"/>
  <c r="GV280" i="1" s="1"/>
  <c r="GZ260" i="1"/>
  <c r="GZ280" i="1" s="1"/>
  <c r="FI211" i="1"/>
  <c r="CE211" i="1"/>
  <c r="GZ211" i="1"/>
  <c r="ER211" i="1"/>
  <c r="AX211" i="1"/>
  <c r="GO211" i="1"/>
  <c r="EC211" i="1"/>
  <c r="S211" i="1"/>
  <c r="DJ211" i="1"/>
  <c r="E10" i="5"/>
  <c r="GN211" i="1"/>
  <c r="FH211" i="1"/>
  <c r="EB211" i="1"/>
  <c r="CD211" i="1"/>
  <c r="R211" i="1"/>
  <c r="HA211" i="1"/>
  <c r="FY211" i="1"/>
  <c r="ES211" i="1"/>
  <c r="DK211" i="1"/>
  <c r="AY211" i="1"/>
  <c r="GV211" i="1"/>
  <c r="GG211" i="1"/>
  <c r="FQ211" i="1"/>
  <c r="FA211" i="1"/>
  <c r="EK211" i="1"/>
  <c r="DU211" i="1"/>
  <c r="CU211" i="1"/>
  <c r="BO211" i="1"/>
  <c r="AI211" i="1"/>
  <c r="GT211" i="1"/>
  <c r="GF211" i="1"/>
  <c r="FP211" i="1"/>
  <c r="EZ211" i="1"/>
  <c r="EJ211" i="1"/>
  <c r="DT211" i="1"/>
  <c r="CT211" i="1"/>
  <c r="BN211" i="1"/>
  <c r="AH211" i="1"/>
  <c r="GX211" i="1"/>
  <c r="GS211" i="1"/>
  <c r="GK211" i="1"/>
  <c r="GC211" i="1"/>
  <c r="FU211" i="1"/>
  <c r="FM211" i="1"/>
  <c r="FE211" i="1"/>
  <c r="EW211" i="1"/>
  <c r="EO211" i="1"/>
  <c r="EG211" i="1"/>
  <c r="DY211" i="1"/>
  <c r="DQ211" i="1"/>
  <c r="DC211" i="1"/>
  <c r="CM211" i="1"/>
  <c r="BW211" i="1"/>
  <c r="BG211" i="1"/>
  <c r="AQ211" i="1"/>
  <c r="AA211" i="1"/>
  <c r="K211" i="1"/>
  <c r="J211" i="1"/>
  <c r="GW211" i="1"/>
  <c r="GR211" i="1"/>
  <c r="GJ211" i="1"/>
  <c r="GB211" i="1"/>
  <c r="FT211" i="1"/>
  <c r="FL211" i="1"/>
  <c r="FD211" i="1"/>
  <c r="EV211" i="1"/>
  <c r="EN211" i="1"/>
  <c r="EF211" i="1"/>
  <c r="DX211" i="1"/>
  <c r="DP211" i="1"/>
  <c r="DB211" i="1"/>
  <c r="CL211" i="1"/>
  <c r="BV211" i="1"/>
  <c r="BF211" i="1"/>
  <c r="AP211" i="1"/>
  <c r="N205" i="1"/>
  <c r="R205" i="1"/>
  <c r="V205" i="1"/>
  <c r="Z205" i="1"/>
  <c r="AD205" i="1"/>
  <c r="AH205" i="1"/>
  <c r="AL205" i="1"/>
  <c r="AP205" i="1"/>
  <c r="AT205" i="1"/>
  <c r="AX205" i="1"/>
  <c r="BB205" i="1"/>
  <c r="BF205" i="1"/>
  <c r="BJ205" i="1"/>
  <c r="BN205" i="1"/>
  <c r="BR205" i="1"/>
  <c r="BV205" i="1"/>
  <c r="BZ205" i="1"/>
  <c r="CD205" i="1"/>
  <c r="CH205" i="1"/>
  <c r="CL205" i="1"/>
  <c r="CP205" i="1"/>
  <c r="CT205" i="1"/>
  <c r="CX205" i="1"/>
  <c r="DB205" i="1"/>
  <c r="DF205" i="1"/>
  <c r="DJ205" i="1"/>
  <c r="DN205" i="1"/>
  <c r="DR205" i="1"/>
  <c r="DV205" i="1"/>
  <c r="DZ205" i="1"/>
  <c r="ED205" i="1"/>
  <c r="EH205" i="1"/>
  <c r="EL205" i="1"/>
  <c r="EP205" i="1"/>
  <c r="ET205" i="1"/>
  <c r="EX205" i="1"/>
  <c r="FB205" i="1"/>
  <c r="FF205" i="1"/>
  <c r="FJ205" i="1"/>
  <c r="FN205" i="1"/>
  <c r="FR205" i="1"/>
  <c r="FV205" i="1"/>
  <c r="FZ205" i="1"/>
  <c r="GD205" i="1"/>
  <c r="GH205" i="1"/>
  <c r="GL205" i="1"/>
  <c r="GP205" i="1"/>
  <c r="GT205" i="1"/>
  <c r="GX205" i="1"/>
  <c r="J205" i="1"/>
  <c r="L205" i="1"/>
  <c r="Q205" i="1"/>
  <c r="W205" i="1"/>
  <c r="AB205" i="1"/>
  <c r="AG205" i="1"/>
  <c r="AM205" i="1"/>
  <c r="AR205" i="1"/>
  <c r="AW205" i="1"/>
  <c r="BC205" i="1"/>
  <c r="BH205" i="1"/>
  <c r="BM205" i="1"/>
  <c r="BS205" i="1"/>
  <c r="BX205" i="1"/>
  <c r="CC205" i="1"/>
  <c r="CI205" i="1"/>
  <c r="CN205" i="1"/>
  <c r="CS205" i="1"/>
  <c r="CY205" i="1"/>
  <c r="DD205" i="1"/>
  <c r="DI205" i="1"/>
  <c r="DO205" i="1"/>
  <c r="DT205" i="1"/>
  <c r="DY205" i="1"/>
  <c r="EE205" i="1"/>
  <c r="EJ205" i="1"/>
  <c r="EO205" i="1"/>
  <c r="EU205" i="1"/>
  <c r="EZ205" i="1"/>
  <c r="FE205" i="1"/>
  <c r="FK205" i="1"/>
  <c r="FP205" i="1"/>
  <c r="FU205" i="1"/>
  <c r="GA205" i="1"/>
  <c r="GF205" i="1"/>
  <c r="GK205" i="1"/>
  <c r="GQ205" i="1"/>
  <c r="GV205" i="1"/>
  <c r="HA205" i="1"/>
  <c r="M205" i="1"/>
  <c r="S205" i="1"/>
  <c r="X205" i="1"/>
  <c r="AC205" i="1"/>
  <c r="AI205" i="1"/>
  <c r="AN205" i="1"/>
  <c r="AS205" i="1"/>
  <c r="AY205" i="1"/>
  <c r="BD205" i="1"/>
  <c r="BI205" i="1"/>
  <c r="BO205" i="1"/>
  <c r="BT205" i="1"/>
  <c r="BY205" i="1"/>
  <c r="CE205" i="1"/>
  <c r="CJ205" i="1"/>
  <c r="CO205" i="1"/>
  <c r="CU205" i="1"/>
  <c r="CZ205" i="1"/>
  <c r="DE205" i="1"/>
  <c r="DK205" i="1"/>
  <c r="DP205" i="1"/>
  <c r="DU205" i="1"/>
  <c r="EA205" i="1"/>
  <c r="EF205" i="1"/>
  <c r="EK205" i="1"/>
  <c r="EQ205" i="1"/>
  <c r="EV205" i="1"/>
  <c r="FA205" i="1"/>
  <c r="FG205" i="1"/>
  <c r="FL205" i="1"/>
  <c r="FQ205" i="1"/>
  <c r="GN205" i="1"/>
  <c r="FY205" i="1"/>
  <c r="FH205" i="1"/>
  <c r="EM205" i="1"/>
  <c r="DQ205" i="1"/>
  <c r="CV205" i="1"/>
  <c r="CA205" i="1"/>
  <c r="BE205" i="1"/>
  <c r="AJ205" i="1"/>
  <c r="O205" i="1"/>
  <c r="GS205" i="1"/>
  <c r="GE205" i="1"/>
  <c r="FO205" i="1"/>
  <c r="ES205" i="1"/>
  <c r="DX205" i="1"/>
  <c r="DC205" i="1"/>
  <c r="CG205" i="1"/>
  <c r="BL205" i="1"/>
  <c r="AQ205" i="1"/>
  <c r="U205" i="1"/>
  <c r="GY205" i="1"/>
  <c r="GR205" i="1"/>
  <c r="GJ205" i="1"/>
  <c r="GC205" i="1"/>
  <c r="FW205" i="1"/>
  <c r="FM205" i="1"/>
  <c r="FC205" i="1"/>
  <c r="ER205" i="1"/>
  <c r="EG205" i="1"/>
  <c r="DW205" i="1"/>
  <c r="DL205" i="1"/>
  <c r="DA205" i="1"/>
  <c r="CQ205" i="1"/>
  <c r="CF205" i="1"/>
  <c r="BU205" i="1"/>
  <c r="BK205" i="1"/>
  <c r="AZ205" i="1"/>
  <c r="AO205" i="1"/>
  <c r="AE205" i="1"/>
  <c r="T205" i="1"/>
  <c r="GU205" i="1"/>
  <c r="GG205" i="1"/>
  <c r="FS205" i="1"/>
  <c r="EW205" i="1"/>
  <c r="EB205" i="1"/>
  <c r="DG205" i="1"/>
  <c r="CK205" i="1"/>
  <c r="BP205" i="1"/>
  <c r="AU205" i="1"/>
  <c r="Y205" i="1"/>
  <c r="GZ205" i="1"/>
  <c r="GM205" i="1"/>
  <c r="FX205" i="1"/>
  <c r="FD205" i="1"/>
  <c r="EI205" i="1"/>
  <c r="DM205" i="1"/>
  <c r="CR205" i="1"/>
  <c r="BW205" i="1"/>
  <c r="BA205" i="1"/>
  <c r="AF205" i="1"/>
  <c r="K205" i="1"/>
  <c r="GW205" i="1"/>
  <c r="GO205" i="1"/>
  <c r="GI205" i="1"/>
  <c r="GB205" i="1"/>
  <c r="FT205" i="1"/>
  <c r="FI205" i="1"/>
  <c r="EY205" i="1"/>
  <c r="EN205" i="1"/>
  <c r="EC205" i="1"/>
  <c r="DS205" i="1"/>
  <c r="DH205" i="1"/>
  <c r="CW205" i="1"/>
  <c r="CM205" i="1"/>
  <c r="CB205" i="1"/>
  <c r="BQ205" i="1"/>
  <c r="BG205" i="1"/>
  <c r="AV205" i="1"/>
  <c r="AK205" i="1"/>
  <c r="AA205" i="1"/>
  <c r="P205" i="1"/>
  <c r="L211" i="1"/>
  <c r="P211" i="1"/>
  <c r="T211" i="1"/>
  <c r="X211" i="1"/>
  <c r="AB211" i="1"/>
  <c r="AF211" i="1"/>
  <c r="AJ211" i="1"/>
  <c r="AN211" i="1"/>
  <c r="AR211" i="1"/>
  <c r="AV211" i="1"/>
  <c r="AZ211" i="1"/>
  <c r="BD211" i="1"/>
  <c r="BH211" i="1"/>
  <c r="BL211" i="1"/>
  <c r="BP211" i="1"/>
  <c r="BT211" i="1"/>
  <c r="BX211" i="1"/>
  <c r="CB211" i="1"/>
  <c r="CF211" i="1"/>
  <c r="CJ211" i="1"/>
  <c r="CN211" i="1"/>
  <c r="CR211" i="1"/>
  <c r="CV211" i="1"/>
  <c r="CZ211" i="1"/>
  <c r="DD211" i="1"/>
  <c r="DH211" i="1"/>
  <c r="DL211" i="1"/>
  <c r="M211" i="1"/>
  <c r="Q211" i="1"/>
  <c r="U211" i="1"/>
  <c r="Y211" i="1"/>
  <c r="AC211" i="1"/>
  <c r="AG211" i="1"/>
  <c r="AK211" i="1"/>
  <c r="AO211" i="1"/>
  <c r="AS211" i="1"/>
  <c r="AW211" i="1"/>
  <c r="BA211" i="1"/>
  <c r="BE211" i="1"/>
  <c r="BI211" i="1"/>
  <c r="BM211" i="1"/>
  <c r="BQ211" i="1"/>
  <c r="BU211" i="1"/>
  <c r="BY211" i="1"/>
  <c r="CC211" i="1"/>
  <c r="CG211" i="1"/>
  <c r="CK211" i="1"/>
  <c r="CO211" i="1"/>
  <c r="CS211" i="1"/>
  <c r="CW211" i="1"/>
  <c r="DA211" i="1"/>
  <c r="DE211" i="1"/>
  <c r="DI211" i="1"/>
  <c r="DM211" i="1"/>
  <c r="GY211" i="1"/>
  <c r="GU211" i="1"/>
  <c r="GQ211" i="1"/>
  <c r="GM211" i="1"/>
  <c r="GI211" i="1"/>
  <c r="GE211" i="1"/>
  <c r="GA211" i="1"/>
  <c r="FW211" i="1"/>
  <c r="FS211" i="1"/>
  <c r="FO211" i="1"/>
  <c r="FK211" i="1"/>
  <c r="FG211" i="1"/>
  <c r="FC211" i="1"/>
  <c r="EY211" i="1"/>
  <c r="EU211" i="1"/>
  <c r="EQ211" i="1"/>
  <c r="EM211" i="1"/>
  <c r="EI211" i="1"/>
  <c r="EE211" i="1"/>
  <c r="EA211" i="1"/>
  <c r="DW211" i="1"/>
  <c r="DS211" i="1"/>
  <c r="DO211" i="1"/>
  <c r="DG211" i="1"/>
  <c r="CY211" i="1"/>
  <c r="CQ211" i="1"/>
  <c r="CI211" i="1"/>
  <c r="CA211" i="1"/>
  <c r="BS211" i="1"/>
  <c r="BK211" i="1"/>
  <c r="BC211" i="1"/>
  <c r="AU211" i="1"/>
  <c r="AM211" i="1"/>
  <c r="AE211" i="1"/>
  <c r="W211" i="1"/>
  <c r="O211" i="1"/>
  <c r="GP211" i="1"/>
  <c r="GL211" i="1"/>
  <c r="GH211" i="1"/>
  <c r="GD211" i="1"/>
  <c r="FZ211" i="1"/>
  <c r="FV211" i="1"/>
  <c r="FR211" i="1"/>
  <c r="FN211" i="1"/>
  <c r="FJ211" i="1"/>
  <c r="FF211" i="1"/>
  <c r="FB211" i="1"/>
  <c r="EX211" i="1"/>
  <c r="ET211" i="1"/>
  <c r="EP211" i="1"/>
  <c r="EL211" i="1"/>
  <c r="EH211" i="1"/>
  <c r="ED211" i="1"/>
  <c r="DZ211" i="1"/>
  <c r="DV211" i="1"/>
  <c r="DR211" i="1"/>
  <c r="DN211" i="1"/>
  <c r="DF211" i="1"/>
  <c r="CX211" i="1"/>
  <c r="CP211" i="1"/>
  <c r="CH211" i="1"/>
  <c r="BZ211" i="1"/>
  <c r="BR211" i="1"/>
  <c r="BJ211" i="1"/>
  <c r="BB211" i="1"/>
  <c r="AT211" i="1"/>
  <c r="AL211" i="1"/>
  <c r="AD211" i="1"/>
  <c r="V211" i="1"/>
  <c r="N211" i="1"/>
  <c r="E413" i="1" l="1"/>
  <c r="E414" i="1" s="1"/>
  <c r="E469" i="1"/>
  <c r="E472" i="1" s="1"/>
  <c r="E473" i="1" s="1"/>
  <c r="E474" i="1" s="1"/>
  <c r="E475" i="1" s="1"/>
  <c r="E476" i="1" s="1"/>
  <c r="E390" i="1"/>
  <c r="E391" i="1" s="1"/>
  <c r="E393" i="1" s="1"/>
  <c r="E396" i="1" s="1"/>
  <c r="E397" i="1" s="1"/>
  <c r="E398" i="1" s="1"/>
  <c r="E399" i="1" s="1"/>
  <c r="E400" i="1" s="1"/>
  <c r="E401" i="1" s="1"/>
  <c r="E402" i="1" s="1"/>
  <c r="E405" i="1"/>
  <c r="E477" i="1" l="1"/>
  <c r="E499" i="1" s="1"/>
  <c r="E500" i="1" s="1"/>
  <c r="E501" i="1" s="1"/>
  <c r="E479" i="1"/>
  <c r="E480" i="1" s="1"/>
  <c r="E438" i="1"/>
  <c r="E454" i="1" s="1"/>
  <c r="E406" i="1"/>
  <c r="E481" i="1" l="1"/>
  <c r="E485" i="1" s="1"/>
  <c r="E486" i="1" s="1"/>
  <c r="E487" i="1" s="1"/>
  <c r="E484" i="1"/>
  <c r="E439" i="1"/>
  <c r="E440" i="1" s="1"/>
  <c r="E441" i="1" s="1"/>
  <c r="E457" i="1" s="1"/>
  <c r="E458" i="1" s="1"/>
  <c r="E459" i="1" s="1"/>
  <c r="E460" i="1" s="1"/>
  <c r="E461" i="1" s="1"/>
  <c r="E464" i="1" s="1"/>
  <c r="E490" i="1" l="1"/>
  <c r="E489" i="1"/>
  <c r="E488" i="1"/>
  <c r="E421" i="1" s="1"/>
  <c r="C110" i="1"/>
  <c r="C8" i="9"/>
  <c r="E8" i="9" s="1"/>
  <c r="D2" i="9"/>
  <c r="C11" i="9" s="1"/>
  <c r="D11" i="9" s="1"/>
  <c r="F50" i="1"/>
  <c r="F49" i="1"/>
  <c r="F46" i="1"/>
  <c r="F45" i="1"/>
  <c r="D34" i="8"/>
  <c r="C34" i="8"/>
  <c r="D1" i="8"/>
  <c r="E1" i="8" s="1"/>
  <c r="E10" i="8" s="1"/>
  <c r="H43" i="8"/>
  <c r="H44" i="8" s="1"/>
  <c r="E491" i="1" l="1"/>
  <c r="E492" i="1"/>
  <c r="E493" i="1" s="1"/>
  <c r="E494" i="1" s="1"/>
  <c r="E495" i="1" s="1"/>
  <c r="S8" i="9"/>
  <c r="N8" i="9"/>
  <c r="H8" i="9"/>
  <c r="D8" i="9"/>
  <c r="D12" i="9" s="1"/>
  <c r="W8" i="9"/>
  <c r="R8" i="9"/>
  <c r="L8" i="9"/>
  <c r="G8" i="9"/>
  <c r="V8" i="9"/>
  <c r="P8" i="9"/>
  <c r="K8" i="9"/>
  <c r="F8" i="9"/>
  <c r="T8" i="9"/>
  <c r="O8" i="9"/>
  <c r="J8" i="9"/>
  <c r="C9" i="9"/>
  <c r="F9" i="9" s="1"/>
  <c r="U8" i="9"/>
  <c r="Q8" i="9"/>
  <c r="M8" i="9"/>
  <c r="I8" i="9"/>
  <c r="E11" i="9"/>
  <c r="E31" i="8"/>
  <c r="E22" i="8"/>
  <c r="E8" i="8"/>
  <c r="E25" i="8"/>
  <c r="E12" i="8"/>
  <c r="E5" i="8"/>
  <c r="E28" i="8"/>
  <c r="E24" i="8"/>
  <c r="E20" i="8"/>
  <c r="E15" i="8"/>
  <c r="E11" i="8"/>
  <c r="E26" i="8"/>
  <c r="E18" i="8"/>
  <c r="E13" i="8"/>
  <c r="E29" i="8"/>
  <c r="E21" i="8"/>
  <c r="E17" i="8"/>
  <c r="E7" i="8"/>
  <c r="E32" i="8"/>
  <c r="E27" i="8"/>
  <c r="E23" i="8"/>
  <c r="E19" i="8"/>
  <c r="E14" i="8"/>
  <c r="E6" i="8"/>
  <c r="V9" i="9" l="1"/>
  <c r="S9" i="9"/>
  <c r="P9" i="9"/>
  <c r="I9" i="9"/>
  <c r="J9" i="9"/>
  <c r="G9" i="9"/>
  <c r="W9" i="9"/>
  <c r="T9" i="9"/>
  <c r="Q9" i="9"/>
  <c r="N9" i="9"/>
  <c r="K9" i="9"/>
  <c r="H9" i="9"/>
  <c r="D9" i="9"/>
  <c r="U9" i="9"/>
  <c r="R9" i="9"/>
  <c r="O9" i="9"/>
  <c r="L9" i="9"/>
  <c r="E9" i="9"/>
  <c r="M9" i="9"/>
  <c r="F11" i="9"/>
  <c r="E12" i="9"/>
  <c r="E34" i="8"/>
  <c r="G11" i="9" l="1"/>
  <c r="F12" i="9"/>
  <c r="H11" i="9" l="1"/>
  <c r="G12" i="9"/>
  <c r="I11" i="9" l="1"/>
  <c r="H12" i="9"/>
  <c r="J11" i="9" l="1"/>
  <c r="I12" i="9"/>
  <c r="K11" i="9" l="1"/>
  <c r="J12" i="9"/>
  <c r="L11" i="9" l="1"/>
  <c r="K12" i="9"/>
  <c r="M11" i="9" l="1"/>
  <c r="L12" i="9"/>
  <c r="N11" i="9" l="1"/>
  <c r="M12" i="9"/>
  <c r="O11" i="9" l="1"/>
  <c r="N12" i="9"/>
  <c r="P11" i="9" l="1"/>
  <c r="O12" i="9"/>
  <c r="Q11" i="9" l="1"/>
  <c r="P12" i="9"/>
  <c r="G110" i="1"/>
  <c r="H110" i="1"/>
  <c r="I110" i="1"/>
  <c r="J110" i="1"/>
  <c r="K110" i="1"/>
  <c r="F110" i="1"/>
  <c r="F96" i="1"/>
  <c r="K12" i="5" s="1"/>
  <c r="E9" i="5"/>
  <c r="J425" i="1"/>
  <c r="AB425" i="1" l="1"/>
  <c r="EZ425" i="1"/>
  <c r="DT425" i="1"/>
  <c r="CN425" i="1"/>
  <c r="GF425" i="1"/>
  <c r="BH425" i="1"/>
  <c r="R11" i="9"/>
  <c r="Q12" i="9"/>
  <c r="FX425" i="1"/>
  <c r="DL425" i="1"/>
  <c r="AZ425" i="1"/>
  <c r="T425" i="1"/>
  <c r="GV425" i="1"/>
  <c r="FP425" i="1"/>
  <c r="EJ425" i="1"/>
  <c r="DD425" i="1"/>
  <c r="BX425" i="1"/>
  <c r="AR425" i="1"/>
  <c r="L425" i="1"/>
  <c r="ER425" i="1"/>
  <c r="CF425" i="1"/>
  <c r="GN425" i="1"/>
  <c r="FH425" i="1"/>
  <c r="EB425" i="1"/>
  <c r="CV425" i="1"/>
  <c r="BP425" i="1"/>
  <c r="AJ425" i="1"/>
  <c r="GM425" i="1"/>
  <c r="FW425" i="1"/>
  <c r="FG425" i="1"/>
  <c r="EQ425" i="1"/>
  <c r="EA425" i="1"/>
  <c r="DK425" i="1"/>
  <c r="CU425" i="1"/>
  <c r="CE425" i="1"/>
  <c r="BO425" i="1"/>
  <c r="AQ425" i="1"/>
  <c r="AA425" i="1"/>
  <c r="K425" i="1"/>
  <c r="GZ425" i="1"/>
  <c r="GR425" i="1"/>
  <c r="GJ425" i="1"/>
  <c r="GB425" i="1"/>
  <c r="FT425" i="1"/>
  <c r="FL425" i="1"/>
  <c r="FD425" i="1"/>
  <c r="EV425" i="1"/>
  <c r="EN425" i="1"/>
  <c r="EF425" i="1"/>
  <c r="DX425" i="1"/>
  <c r="DP425" i="1"/>
  <c r="DH425" i="1"/>
  <c r="CZ425" i="1"/>
  <c r="CR425" i="1"/>
  <c r="CJ425" i="1"/>
  <c r="CB425" i="1"/>
  <c r="BT425" i="1"/>
  <c r="BL425" i="1"/>
  <c r="BD425" i="1"/>
  <c r="AV425" i="1"/>
  <c r="AN425" i="1"/>
  <c r="AF425" i="1"/>
  <c r="X425" i="1"/>
  <c r="P425" i="1"/>
  <c r="GU425" i="1"/>
  <c r="GE425" i="1"/>
  <c r="FO425" i="1"/>
  <c r="EY425" i="1"/>
  <c r="EI425" i="1"/>
  <c r="DS425" i="1"/>
  <c r="DC425" i="1"/>
  <c r="CM425" i="1"/>
  <c r="BW425" i="1"/>
  <c r="BG425" i="1"/>
  <c r="AY425" i="1"/>
  <c r="AI425" i="1"/>
  <c r="S425" i="1"/>
  <c r="GY425" i="1"/>
  <c r="GQ425" i="1"/>
  <c r="GI425" i="1"/>
  <c r="GA425" i="1"/>
  <c r="FS425" i="1"/>
  <c r="FK425" i="1"/>
  <c r="FC425" i="1"/>
  <c r="EU425" i="1"/>
  <c r="EM425" i="1"/>
  <c r="EE425" i="1"/>
  <c r="DW425" i="1"/>
  <c r="DO425" i="1"/>
  <c r="DG425" i="1"/>
  <c r="CY425" i="1"/>
  <c r="CQ425" i="1"/>
  <c r="CI425" i="1"/>
  <c r="CA425" i="1"/>
  <c r="BS425" i="1"/>
  <c r="BK425" i="1"/>
  <c r="BC425" i="1"/>
  <c r="AU425" i="1"/>
  <c r="AM425" i="1"/>
  <c r="AE425" i="1"/>
  <c r="W425" i="1"/>
  <c r="O425" i="1"/>
  <c r="GX425" i="1"/>
  <c r="GT425" i="1"/>
  <c r="GP425" i="1"/>
  <c r="GL425" i="1"/>
  <c r="GH425" i="1"/>
  <c r="GD425" i="1"/>
  <c r="FZ425" i="1"/>
  <c r="FV425" i="1"/>
  <c r="FR425" i="1"/>
  <c r="FN425" i="1"/>
  <c r="FJ425" i="1"/>
  <c r="FF425" i="1"/>
  <c r="FB425" i="1"/>
  <c r="EX425" i="1"/>
  <c r="ET425" i="1"/>
  <c r="EP425" i="1"/>
  <c r="EL425" i="1"/>
  <c r="EH425" i="1"/>
  <c r="ED425" i="1"/>
  <c r="DZ425" i="1"/>
  <c r="DV425" i="1"/>
  <c r="DR425" i="1"/>
  <c r="DN425" i="1"/>
  <c r="DJ425" i="1"/>
  <c r="DF425" i="1"/>
  <c r="DB425" i="1"/>
  <c r="CX425" i="1"/>
  <c r="CT425" i="1"/>
  <c r="CP425" i="1"/>
  <c r="CL425" i="1"/>
  <c r="CH425" i="1"/>
  <c r="CD425" i="1"/>
  <c r="BZ425" i="1"/>
  <c r="BV425" i="1"/>
  <c r="BR425" i="1"/>
  <c r="BN425" i="1"/>
  <c r="BJ425" i="1"/>
  <c r="BF425" i="1"/>
  <c r="BB425" i="1"/>
  <c r="AX425" i="1"/>
  <c r="AT425" i="1"/>
  <c r="AP425" i="1"/>
  <c r="AL425" i="1"/>
  <c r="AH425" i="1"/>
  <c r="AD425" i="1"/>
  <c r="Z425" i="1"/>
  <c r="V425" i="1"/>
  <c r="R425" i="1"/>
  <c r="N425" i="1"/>
  <c r="HA425" i="1"/>
  <c r="GW425" i="1"/>
  <c r="GS425" i="1"/>
  <c r="GO425" i="1"/>
  <c r="GK425" i="1"/>
  <c r="GG425" i="1"/>
  <c r="GC425" i="1"/>
  <c r="FY425" i="1"/>
  <c r="FU425" i="1"/>
  <c r="FQ425" i="1"/>
  <c r="FM425" i="1"/>
  <c r="FI425" i="1"/>
  <c r="FE425" i="1"/>
  <c r="FA425" i="1"/>
  <c r="EW425" i="1"/>
  <c r="ES425" i="1"/>
  <c r="EO425" i="1"/>
  <c r="EK425" i="1"/>
  <c r="EG425" i="1"/>
  <c r="EC425" i="1"/>
  <c r="DY425" i="1"/>
  <c r="DU425" i="1"/>
  <c r="DQ425" i="1"/>
  <c r="DM425" i="1"/>
  <c r="DI425" i="1"/>
  <c r="DE425" i="1"/>
  <c r="DA425" i="1"/>
  <c r="CW425" i="1"/>
  <c r="CS425" i="1"/>
  <c r="CO425" i="1"/>
  <c r="CK425" i="1"/>
  <c r="CG425" i="1"/>
  <c r="CC425" i="1"/>
  <c r="BY425" i="1"/>
  <c r="BU425" i="1"/>
  <c r="BQ425" i="1"/>
  <c r="BM425" i="1"/>
  <c r="BI425" i="1"/>
  <c r="BE425" i="1"/>
  <c r="BA425" i="1"/>
  <c r="AW425" i="1"/>
  <c r="AS425" i="1"/>
  <c r="AO425" i="1"/>
  <c r="AK425" i="1"/>
  <c r="AG425" i="1"/>
  <c r="AC425" i="1"/>
  <c r="Y425" i="1"/>
  <c r="U425" i="1"/>
  <c r="Q425" i="1"/>
  <c r="M425" i="1"/>
  <c r="G463" i="1"/>
  <c r="F89" i="1"/>
  <c r="J133" i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AQ133" i="1" s="1"/>
  <c r="AR133" i="1" s="1"/>
  <c r="AS133" i="1" s="1"/>
  <c r="AT133" i="1" s="1"/>
  <c r="AU133" i="1" s="1"/>
  <c r="AV133" i="1" s="1"/>
  <c r="AW133" i="1" s="1"/>
  <c r="AX133" i="1" s="1"/>
  <c r="AY133" i="1" s="1"/>
  <c r="AZ133" i="1" s="1"/>
  <c r="BA133" i="1" s="1"/>
  <c r="BB133" i="1" s="1"/>
  <c r="BC133" i="1" s="1"/>
  <c r="BD133" i="1" s="1"/>
  <c r="BE133" i="1" s="1"/>
  <c r="BF133" i="1" s="1"/>
  <c r="BG133" i="1" s="1"/>
  <c r="BH133" i="1" s="1"/>
  <c r="BI133" i="1" s="1"/>
  <c r="BJ133" i="1" s="1"/>
  <c r="BK133" i="1" s="1"/>
  <c r="BL133" i="1" s="1"/>
  <c r="BM133" i="1" s="1"/>
  <c r="BN133" i="1" s="1"/>
  <c r="BO133" i="1" s="1"/>
  <c r="BP133" i="1" s="1"/>
  <c r="BQ133" i="1" s="1"/>
  <c r="BR133" i="1" s="1"/>
  <c r="BS133" i="1" s="1"/>
  <c r="BT133" i="1" s="1"/>
  <c r="BU133" i="1" s="1"/>
  <c r="BV133" i="1" s="1"/>
  <c r="BW133" i="1" s="1"/>
  <c r="BX133" i="1" s="1"/>
  <c r="BY133" i="1" s="1"/>
  <c r="BZ133" i="1" s="1"/>
  <c r="CA133" i="1" s="1"/>
  <c r="CB133" i="1" s="1"/>
  <c r="CC133" i="1" s="1"/>
  <c r="CD133" i="1" s="1"/>
  <c r="CE133" i="1" s="1"/>
  <c r="CF133" i="1" s="1"/>
  <c r="CG133" i="1" s="1"/>
  <c r="CH133" i="1" s="1"/>
  <c r="CI133" i="1" s="1"/>
  <c r="CJ133" i="1" s="1"/>
  <c r="CK133" i="1" s="1"/>
  <c r="CL133" i="1" s="1"/>
  <c r="CM133" i="1" s="1"/>
  <c r="CN133" i="1" s="1"/>
  <c r="CO133" i="1" s="1"/>
  <c r="CP133" i="1" s="1"/>
  <c r="CQ133" i="1" s="1"/>
  <c r="CR133" i="1" s="1"/>
  <c r="CS133" i="1" s="1"/>
  <c r="CT133" i="1" s="1"/>
  <c r="CU133" i="1" s="1"/>
  <c r="CV133" i="1" s="1"/>
  <c r="CW133" i="1" s="1"/>
  <c r="CX133" i="1" s="1"/>
  <c r="CY133" i="1" s="1"/>
  <c r="CZ133" i="1" s="1"/>
  <c r="DA133" i="1" s="1"/>
  <c r="DB133" i="1" s="1"/>
  <c r="DC133" i="1" s="1"/>
  <c r="DD133" i="1" s="1"/>
  <c r="DE133" i="1" s="1"/>
  <c r="DF133" i="1" s="1"/>
  <c r="DG133" i="1" s="1"/>
  <c r="DH133" i="1" s="1"/>
  <c r="DI133" i="1" s="1"/>
  <c r="DJ133" i="1" s="1"/>
  <c r="DK133" i="1" s="1"/>
  <c r="DL133" i="1" s="1"/>
  <c r="DM133" i="1" s="1"/>
  <c r="DN133" i="1" s="1"/>
  <c r="DO133" i="1" s="1"/>
  <c r="DP133" i="1" s="1"/>
  <c r="DQ133" i="1" s="1"/>
  <c r="DR133" i="1" s="1"/>
  <c r="DS133" i="1" s="1"/>
  <c r="DT133" i="1" s="1"/>
  <c r="DU133" i="1" s="1"/>
  <c r="DV133" i="1" s="1"/>
  <c r="DW133" i="1" s="1"/>
  <c r="DX133" i="1" s="1"/>
  <c r="DY133" i="1" s="1"/>
  <c r="DZ133" i="1" s="1"/>
  <c r="EA133" i="1" s="1"/>
  <c r="EB133" i="1" s="1"/>
  <c r="EC133" i="1" s="1"/>
  <c r="ED133" i="1" s="1"/>
  <c r="EE133" i="1" s="1"/>
  <c r="EF133" i="1" s="1"/>
  <c r="EG133" i="1" s="1"/>
  <c r="EH133" i="1" s="1"/>
  <c r="EI133" i="1" s="1"/>
  <c r="EJ133" i="1" s="1"/>
  <c r="EK133" i="1" s="1"/>
  <c r="EL133" i="1" s="1"/>
  <c r="EM133" i="1" s="1"/>
  <c r="EN133" i="1" s="1"/>
  <c r="EO133" i="1" s="1"/>
  <c r="EP133" i="1" s="1"/>
  <c r="EQ133" i="1" s="1"/>
  <c r="ER133" i="1" s="1"/>
  <c r="ES133" i="1" s="1"/>
  <c r="ET133" i="1" s="1"/>
  <c r="EU133" i="1" s="1"/>
  <c r="EV133" i="1" s="1"/>
  <c r="EW133" i="1" s="1"/>
  <c r="EX133" i="1" s="1"/>
  <c r="EY133" i="1" s="1"/>
  <c r="EZ133" i="1" s="1"/>
  <c r="FA133" i="1" s="1"/>
  <c r="FB133" i="1" s="1"/>
  <c r="FC133" i="1" s="1"/>
  <c r="FD133" i="1" s="1"/>
  <c r="FE133" i="1" s="1"/>
  <c r="FF133" i="1" s="1"/>
  <c r="FG133" i="1" s="1"/>
  <c r="FH133" i="1" s="1"/>
  <c r="FI133" i="1" s="1"/>
  <c r="FJ133" i="1" s="1"/>
  <c r="FK133" i="1" s="1"/>
  <c r="FL133" i="1" s="1"/>
  <c r="FM133" i="1" s="1"/>
  <c r="FN133" i="1" s="1"/>
  <c r="FO133" i="1" s="1"/>
  <c r="FP133" i="1" s="1"/>
  <c r="FQ133" i="1" s="1"/>
  <c r="FR133" i="1" s="1"/>
  <c r="FS133" i="1" s="1"/>
  <c r="FT133" i="1" s="1"/>
  <c r="FU133" i="1" s="1"/>
  <c r="FV133" i="1" s="1"/>
  <c r="FW133" i="1" s="1"/>
  <c r="FX133" i="1" s="1"/>
  <c r="FY133" i="1" s="1"/>
  <c r="FZ133" i="1" s="1"/>
  <c r="GA133" i="1" s="1"/>
  <c r="GB133" i="1" s="1"/>
  <c r="GC133" i="1" s="1"/>
  <c r="GD133" i="1" s="1"/>
  <c r="GE133" i="1" s="1"/>
  <c r="GF133" i="1" s="1"/>
  <c r="GG133" i="1" s="1"/>
  <c r="GH133" i="1" s="1"/>
  <c r="GI133" i="1" s="1"/>
  <c r="GJ133" i="1" s="1"/>
  <c r="GK133" i="1" s="1"/>
  <c r="GL133" i="1" s="1"/>
  <c r="GM133" i="1" s="1"/>
  <c r="GN133" i="1" s="1"/>
  <c r="GO133" i="1" s="1"/>
  <c r="GP133" i="1" s="1"/>
  <c r="GQ133" i="1" s="1"/>
  <c r="GR133" i="1" s="1"/>
  <c r="GS133" i="1" s="1"/>
  <c r="GT133" i="1" s="1"/>
  <c r="GU133" i="1" s="1"/>
  <c r="GV133" i="1" s="1"/>
  <c r="GW133" i="1" s="1"/>
  <c r="GX133" i="1" s="1"/>
  <c r="GY133" i="1" s="1"/>
  <c r="GZ133" i="1" s="1"/>
  <c r="HA133" i="1" s="1"/>
  <c r="D5" i="6"/>
  <c r="I135" i="1"/>
  <c r="I233" i="1" s="1"/>
  <c r="G339" i="1" l="1"/>
  <c r="S11" i="9"/>
  <c r="R12" i="9"/>
  <c r="I21" i="1"/>
  <c r="J21" i="1" s="1"/>
  <c r="K21" i="1" s="1"/>
  <c r="L21" i="1" s="1"/>
  <c r="M21" i="1" s="1"/>
  <c r="N21" i="1" s="1"/>
  <c r="O21" i="1" s="1"/>
  <c r="T11" i="9" l="1"/>
  <c r="S12" i="9"/>
  <c r="E315" i="1"/>
  <c r="F357" i="1" s="1"/>
  <c r="E8" i="5"/>
  <c r="D17" i="5"/>
  <c r="D18" i="5"/>
  <c r="D19" i="5"/>
  <c r="E7" i="5"/>
  <c r="E6" i="5"/>
  <c r="E5" i="5"/>
  <c r="U11" i="9" l="1"/>
  <c r="T12" i="9"/>
  <c r="D16" i="5"/>
  <c r="E16" i="5" s="1"/>
  <c r="E19" i="5"/>
  <c r="E18" i="5"/>
  <c r="E17" i="5"/>
  <c r="V11" i="9" l="1"/>
  <c r="U12" i="9"/>
  <c r="F345" i="1"/>
  <c r="G345" i="1" s="1"/>
  <c r="M339" i="1"/>
  <c r="Q339" i="1"/>
  <c r="U339" i="1"/>
  <c r="Y339" i="1"/>
  <c r="AC339" i="1"/>
  <c r="AG339" i="1"/>
  <c r="AK339" i="1"/>
  <c r="AO339" i="1"/>
  <c r="AS339" i="1"/>
  <c r="AW339" i="1"/>
  <c r="BA339" i="1"/>
  <c r="BE339" i="1"/>
  <c r="BI339" i="1"/>
  <c r="BM339" i="1"/>
  <c r="BQ339" i="1"/>
  <c r="BU339" i="1"/>
  <c r="BY339" i="1"/>
  <c r="CC339" i="1"/>
  <c r="CG339" i="1"/>
  <c r="CK339" i="1"/>
  <c r="CO339" i="1"/>
  <c r="CS339" i="1"/>
  <c r="CW339" i="1"/>
  <c r="DA339" i="1"/>
  <c r="DE339" i="1"/>
  <c r="DI339" i="1"/>
  <c r="DM339" i="1"/>
  <c r="DQ339" i="1"/>
  <c r="DU339" i="1"/>
  <c r="DY339" i="1"/>
  <c r="EC339" i="1"/>
  <c r="EG339" i="1"/>
  <c r="EK339" i="1"/>
  <c r="EO339" i="1"/>
  <c r="ES339" i="1"/>
  <c r="EW339" i="1"/>
  <c r="FA339" i="1"/>
  <c r="FE339" i="1"/>
  <c r="FI339" i="1"/>
  <c r="FM339" i="1"/>
  <c r="FQ339" i="1"/>
  <c r="FU339" i="1"/>
  <c r="FY339" i="1"/>
  <c r="GC339" i="1"/>
  <c r="GG339" i="1"/>
  <c r="GK339" i="1"/>
  <c r="GO339" i="1"/>
  <c r="GS339" i="1"/>
  <c r="GW339" i="1"/>
  <c r="HA339" i="1"/>
  <c r="N339" i="1"/>
  <c r="W11" i="9" l="1"/>
  <c r="W12" i="9" s="1"/>
  <c r="V12" i="9"/>
  <c r="GZ339" i="1"/>
  <c r="GV339" i="1"/>
  <c r="GR339" i="1"/>
  <c r="GN339" i="1"/>
  <c r="GJ339" i="1"/>
  <c r="GF339" i="1"/>
  <c r="GB339" i="1"/>
  <c r="FX339" i="1"/>
  <c r="FT339" i="1"/>
  <c r="FP339" i="1"/>
  <c r="FL339" i="1"/>
  <c r="FH339" i="1"/>
  <c r="FD339" i="1"/>
  <c r="EZ339" i="1"/>
  <c r="EV339" i="1"/>
  <c r="ER339" i="1"/>
  <c r="EN339" i="1"/>
  <c r="EJ339" i="1"/>
  <c r="EF339" i="1"/>
  <c r="EB339" i="1"/>
  <c r="DX339" i="1"/>
  <c r="DT339" i="1"/>
  <c r="DP339" i="1"/>
  <c r="DL339" i="1"/>
  <c r="DH339" i="1"/>
  <c r="DD339" i="1"/>
  <c r="CZ339" i="1"/>
  <c r="CV339" i="1"/>
  <c r="CR339" i="1"/>
  <c r="CN339" i="1"/>
  <c r="CJ339" i="1"/>
  <c r="CF339" i="1"/>
  <c r="CB339" i="1"/>
  <c r="BX339" i="1"/>
  <c r="BT339" i="1"/>
  <c r="BP339" i="1"/>
  <c r="BL339" i="1"/>
  <c r="BH339" i="1"/>
  <c r="BD339" i="1"/>
  <c r="AZ339" i="1"/>
  <c r="AV339" i="1"/>
  <c r="AR339" i="1"/>
  <c r="AN339" i="1"/>
  <c r="AJ339" i="1"/>
  <c r="AF339" i="1"/>
  <c r="AB339" i="1"/>
  <c r="X339" i="1"/>
  <c r="T339" i="1"/>
  <c r="P339" i="1"/>
  <c r="L339" i="1"/>
  <c r="GY339" i="1"/>
  <c r="GU339" i="1"/>
  <c r="GQ339" i="1"/>
  <c r="GM339" i="1"/>
  <c r="GI339" i="1"/>
  <c r="GE339" i="1"/>
  <c r="GA339" i="1"/>
  <c r="FW339" i="1"/>
  <c r="FS339" i="1"/>
  <c r="FO339" i="1"/>
  <c r="FK339" i="1"/>
  <c r="FG339" i="1"/>
  <c r="FC339" i="1"/>
  <c r="EY339" i="1"/>
  <c r="EU339" i="1"/>
  <c r="EQ339" i="1"/>
  <c r="EM339" i="1"/>
  <c r="EI339" i="1"/>
  <c r="EE339" i="1"/>
  <c r="EA339" i="1"/>
  <c r="DW339" i="1"/>
  <c r="DS339" i="1"/>
  <c r="DO339" i="1"/>
  <c r="DK339" i="1"/>
  <c r="DG339" i="1"/>
  <c r="DC339" i="1"/>
  <c r="CY339" i="1"/>
  <c r="CU339" i="1"/>
  <c r="CQ339" i="1"/>
  <c r="CM339" i="1"/>
  <c r="CI339" i="1"/>
  <c r="CE339" i="1"/>
  <c r="CA339" i="1"/>
  <c r="BW339" i="1"/>
  <c r="BS339" i="1"/>
  <c r="BO339" i="1"/>
  <c r="BK339" i="1"/>
  <c r="BG339" i="1"/>
  <c r="BC339" i="1"/>
  <c r="AY339" i="1"/>
  <c r="AU339" i="1"/>
  <c r="AQ339" i="1"/>
  <c r="AM339" i="1"/>
  <c r="AI339" i="1"/>
  <c r="AE339" i="1"/>
  <c r="AA339" i="1"/>
  <c r="W339" i="1"/>
  <c r="S339" i="1"/>
  <c r="O339" i="1"/>
  <c r="K339" i="1"/>
  <c r="J339" i="1"/>
  <c r="GX339" i="1"/>
  <c r="GT339" i="1"/>
  <c r="GP339" i="1"/>
  <c r="GL339" i="1"/>
  <c r="GH339" i="1"/>
  <c r="GD339" i="1"/>
  <c r="FZ339" i="1"/>
  <c r="FV339" i="1"/>
  <c r="FR339" i="1"/>
  <c r="FN339" i="1"/>
  <c r="FJ339" i="1"/>
  <c r="FF339" i="1"/>
  <c r="FB339" i="1"/>
  <c r="EX339" i="1"/>
  <c r="ET339" i="1"/>
  <c r="EP339" i="1"/>
  <c r="EL339" i="1"/>
  <c r="EH339" i="1"/>
  <c r="ED339" i="1"/>
  <c r="DZ339" i="1"/>
  <c r="DV339" i="1"/>
  <c r="DR339" i="1"/>
  <c r="DN339" i="1"/>
  <c r="DJ339" i="1"/>
  <c r="DF339" i="1"/>
  <c r="DB339" i="1"/>
  <c r="CX339" i="1"/>
  <c r="CT339" i="1"/>
  <c r="CP339" i="1"/>
  <c r="CL339" i="1"/>
  <c r="CH339" i="1"/>
  <c r="CD339" i="1"/>
  <c r="BZ339" i="1"/>
  <c r="BV339" i="1"/>
  <c r="BR339" i="1"/>
  <c r="BN339" i="1"/>
  <c r="BJ339" i="1"/>
  <c r="BF339" i="1"/>
  <c r="BB339" i="1"/>
  <c r="AX339" i="1"/>
  <c r="AT339" i="1"/>
  <c r="AP339" i="1"/>
  <c r="AL339" i="1"/>
  <c r="AH339" i="1"/>
  <c r="AD339" i="1"/>
  <c r="Z339" i="1"/>
  <c r="V339" i="1"/>
  <c r="R339" i="1"/>
  <c r="C18" i="9" l="1"/>
  <c r="C15" i="9"/>
  <c r="F93" i="1"/>
  <c r="G405" i="1" s="1"/>
  <c r="G406" i="1" s="1"/>
  <c r="F71" i="1"/>
  <c r="F302" i="1" s="1"/>
  <c r="G15" i="9" l="1"/>
  <c r="K15" i="9"/>
  <c r="O15" i="9"/>
  <c r="S15" i="9"/>
  <c r="W15" i="9"/>
  <c r="F15" i="9"/>
  <c r="R15" i="9"/>
  <c r="H15" i="9"/>
  <c r="L15" i="9"/>
  <c r="P15" i="9"/>
  <c r="T15" i="9"/>
  <c r="D15" i="9"/>
  <c r="N15" i="9"/>
  <c r="E15" i="9"/>
  <c r="I15" i="9"/>
  <c r="M15" i="9"/>
  <c r="Q15" i="9"/>
  <c r="U15" i="9"/>
  <c r="J15" i="9"/>
  <c r="V15" i="9"/>
  <c r="I2" i="9"/>
  <c r="F66" i="1" s="1"/>
  <c r="F193" i="1" s="1"/>
  <c r="K11" i="5"/>
  <c r="C41" i="1"/>
  <c r="C19" i="9" l="1"/>
  <c r="F186" i="1"/>
  <c r="F48" i="1" l="1"/>
  <c r="F51" i="1" s="1"/>
  <c r="F155" i="1" s="1"/>
  <c r="H16" i="4"/>
  <c r="H17" i="4" s="1"/>
  <c r="H18" i="4" s="1"/>
  <c r="G16" i="4"/>
  <c r="E17" i="4"/>
  <c r="F17" i="4"/>
  <c r="B17" i="4"/>
  <c r="G17" i="4" l="1"/>
  <c r="G18" i="4" s="1"/>
  <c r="M6" i="4"/>
  <c r="N6" i="4" s="1"/>
  <c r="M10" i="4"/>
  <c r="N10" i="4" s="1"/>
  <c r="M14" i="4"/>
  <c r="N14" i="4" s="1"/>
  <c r="M5" i="4"/>
  <c r="N5" i="4" s="1"/>
  <c r="M7" i="4"/>
  <c r="N7" i="4" s="1"/>
  <c r="M11" i="4"/>
  <c r="N11" i="4" s="1"/>
  <c r="M15" i="4"/>
  <c r="N15" i="4" s="1"/>
  <c r="M9" i="4"/>
  <c r="N9" i="4" s="1"/>
  <c r="M4" i="4"/>
  <c r="N4" i="4" s="1"/>
  <c r="M8" i="4"/>
  <c r="N8" i="4" s="1"/>
  <c r="M12" i="4"/>
  <c r="N12" i="4" s="1"/>
  <c r="M3" i="4"/>
  <c r="N3" i="4" s="1"/>
  <c r="M13" i="4"/>
  <c r="N13" i="4" s="1"/>
  <c r="F56" i="1"/>
  <c r="H20" i="4"/>
  <c r="F196" i="1"/>
  <c r="K184" i="1"/>
  <c r="O184" i="1"/>
  <c r="S184" i="1"/>
  <c r="W184" i="1"/>
  <c r="AA184" i="1"/>
  <c r="AE184" i="1"/>
  <c r="AI184" i="1"/>
  <c r="AM184" i="1"/>
  <c r="AQ184" i="1"/>
  <c r="AU184" i="1"/>
  <c r="AY184" i="1"/>
  <c r="BC184" i="1"/>
  <c r="BG184" i="1"/>
  <c r="BK184" i="1"/>
  <c r="BO184" i="1"/>
  <c r="BS184" i="1"/>
  <c r="BW184" i="1"/>
  <c r="CA184" i="1"/>
  <c r="CE184" i="1"/>
  <c r="CI184" i="1"/>
  <c r="CM184" i="1"/>
  <c r="CQ184" i="1"/>
  <c r="CU184" i="1"/>
  <c r="CY184" i="1"/>
  <c r="DC184" i="1"/>
  <c r="DG184" i="1"/>
  <c r="DK184" i="1"/>
  <c r="DO184" i="1"/>
  <c r="DS184" i="1"/>
  <c r="DW184" i="1"/>
  <c r="EA184" i="1"/>
  <c r="EE184" i="1"/>
  <c r="EI184" i="1"/>
  <c r="EM184" i="1"/>
  <c r="L184" i="1"/>
  <c r="P184" i="1"/>
  <c r="T184" i="1"/>
  <c r="X184" i="1"/>
  <c r="AB184" i="1"/>
  <c r="AF184" i="1"/>
  <c r="AJ184" i="1"/>
  <c r="AN184" i="1"/>
  <c r="AR184" i="1"/>
  <c r="AV184" i="1"/>
  <c r="AZ184" i="1"/>
  <c r="BD184" i="1"/>
  <c r="BH184" i="1"/>
  <c r="BL184" i="1"/>
  <c r="BP184" i="1"/>
  <c r="BT184" i="1"/>
  <c r="BX184" i="1"/>
  <c r="CB184" i="1"/>
  <c r="CF184" i="1"/>
  <c r="CJ184" i="1"/>
  <c r="CN184" i="1"/>
  <c r="CR184" i="1"/>
  <c r="CV184" i="1"/>
  <c r="CZ184" i="1"/>
  <c r="DD184" i="1"/>
  <c r="DH184" i="1"/>
  <c r="DL184" i="1"/>
  <c r="DP184" i="1"/>
  <c r="DT184" i="1"/>
  <c r="DX184" i="1"/>
  <c r="EB184" i="1"/>
  <c r="EF184" i="1"/>
  <c r="EJ184" i="1"/>
  <c r="EN184" i="1"/>
  <c r="ER184" i="1"/>
  <c r="M184" i="1"/>
  <c r="Q184" i="1"/>
  <c r="U184" i="1"/>
  <c r="Y184" i="1"/>
  <c r="AC184" i="1"/>
  <c r="AG184" i="1"/>
  <c r="AK184" i="1"/>
  <c r="AO184" i="1"/>
  <c r="AS184" i="1"/>
  <c r="AW184" i="1"/>
  <c r="BA184" i="1"/>
  <c r="V184" i="1"/>
  <c r="AL184" i="1"/>
  <c r="BB184" i="1"/>
  <c r="BJ184" i="1"/>
  <c r="BR184" i="1"/>
  <c r="BZ184" i="1"/>
  <c r="CH184" i="1"/>
  <c r="CP184" i="1"/>
  <c r="CX184" i="1"/>
  <c r="DF184" i="1"/>
  <c r="DN184" i="1"/>
  <c r="DV184" i="1"/>
  <c r="ED184" i="1"/>
  <c r="EL184" i="1"/>
  <c r="ES184" i="1"/>
  <c r="EW184" i="1"/>
  <c r="FA184" i="1"/>
  <c r="FE184" i="1"/>
  <c r="FI184" i="1"/>
  <c r="FM184" i="1"/>
  <c r="FQ184" i="1"/>
  <c r="FU184" i="1"/>
  <c r="FY184" i="1"/>
  <c r="GC184" i="1"/>
  <c r="GG184" i="1"/>
  <c r="GK184" i="1"/>
  <c r="GO184" i="1"/>
  <c r="GS184" i="1"/>
  <c r="GW184" i="1"/>
  <c r="HA184" i="1"/>
  <c r="AX184" i="1"/>
  <c r="EC184" i="1"/>
  <c r="FH184" i="1"/>
  <c r="FX184" i="1"/>
  <c r="GJ184" i="1"/>
  <c r="GV184" i="1"/>
  <c r="Z184" i="1"/>
  <c r="AP184" i="1"/>
  <c r="BE184" i="1"/>
  <c r="BM184" i="1"/>
  <c r="BU184" i="1"/>
  <c r="CC184" i="1"/>
  <c r="CK184" i="1"/>
  <c r="CS184" i="1"/>
  <c r="DA184" i="1"/>
  <c r="DI184" i="1"/>
  <c r="DQ184" i="1"/>
  <c r="DY184" i="1"/>
  <c r="EG184" i="1"/>
  <c r="EO184" i="1"/>
  <c r="ET184" i="1"/>
  <c r="EX184" i="1"/>
  <c r="FB184" i="1"/>
  <c r="FF184" i="1"/>
  <c r="FJ184" i="1"/>
  <c r="FN184" i="1"/>
  <c r="FR184" i="1"/>
  <c r="FV184" i="1"/>
  <c r="FZ184" i="1"/>
  <c r="GD184" i="1"/>
  <c r="GH184" i="1"/>
  <c r="GL184" i="1"/>
  <c r="GP184" i="1"/>
  <c r="GT184" i="1"/>
  <c r="GX184" i="1"/>
  <c r="J184" i="1"/>
  <c r="AH184" i="1"/>
  <c r="BI184" i="1"/>
  <c r="BY184" i="1"/>
  <c r="CO184" i="1"/>
  <c r="DE184" i="1"/>
  <c r="DU184" i="1"/>
  <c r="EQ184" i="1"/>
  <c r="EZ184" i="1"/>
  <c r="FL184" i="1"/>
  <c r="FT184" i="1"/>
  <c r="GF184" i="1"/>
  <c r="GR184" i="1"/>
  <c r="GZ184" i="1"/>
  <c r="N184" i="1"/>
  <c r="AD184" i="1"/>
  <c r="AT184" i="1"/>
  <c r="BF184" i="1"/>
  <c r="BN184" i="1"/>
  <c r="BV184" i="1"/>
  <c r="CD184" i="1"/>
  <c r="CL184" i="1"/>
  <c r="CT184" i="1"/>
  <c r="DB184" i="1"/>
  <c r="DJ184" i="1"/>
  <c r="DR184" i="1"/>
  <c r="DZ184" i="1"/>
  <c r="EH184" i="1"/>
  <c r="EP184" i="1"/>
  <c r="EU184" i="1"/>
  <c r="EY184" i="1"/>
  <c r="FC184" i="1"/>
  <c r="FG184" i="1"/>
  <c r="FK184" i="1"/>
  <c r="FO184" i="1"/>
  <c r="FS184" i="1"/>
  <c r="FW184" i="1"/>
  <c r="GA184" i="1"/>
  <c r="GE184" i="1"/>
  <c r="GI184" i="1"/>
  <c r="GM184" i="1"/>
  <c r="GQ184" i="1"/>
  <c r="GU184" i="1"/>
  <c r="GY184" i="1"/>
  <c r="R184" i="1"/>
  <c r="BQ184" i="1"/>
  <c r="CG184" i="1"/>
  <c r="CW184" i="1"/>
  <c r="DM184" i="1"/>
  <c r="EK184" i="1"/>
  <c r="EV184" i="1"/>
  <c r="FD184" i="1"/>
  <c r="FP184" i="1"/>
  <c r="GB184" i="1"/>
  <c r="GN184" i="1"/>
  <c r="M8" i="3"/>
  <c r="E33" i="1" s="1"/>
  <c r="F33" i="1" s="1"/>
  <c r="M9" i="3"/>
  <c r="M10" i="3"/>
  <c r="M11" i="3"/>
  <c r="M7" i="3"/>
  <c r="N17" i="3"/>
  <c r="O17" i="3" s="1"/>
  <c r="N18" i="3"/>
  <c r="O18" i="3" s="1"/>
  <c r="N20" i="3"/>
  <c r="O20" i="3"/>
  <c r="M15" i="3"/>
  <c r="N15" i="3" s="1"/>
  <c r="O15" i="3" s="1"/>
  <c r="M16" i="3"/>
  <c r="N16" i="3" s="1"/>
  <c r="O16" i="3" s="1"/>
  <c r="M17" i="3"/>
  <c r="M18" i="3"/>
  <c r="M19" i="3"/>
  <c r="N19" i="3" s="1"/>
  <c r="O19" i="3" s="1"/>
  <c r="M20" i="3"/>
  <c r="M21" i="3"/>
  <c r="N21" i="3" s="1"/>
  <c r="O21" i="3" s="1"/>
  <c r="O23" i="3" s="1"/>
  <c r="M14" i="3"/>
  <c r="N14" i="3" s="1"/>
  <c r="O14" i="3" s="1"/>
  <c r="M5" i="3"/>
  <c r="G32" i="1" l="1"/>
  <c r="I20" i="4"/>
  <c r="F54" i="1"/>
  <c r="F151" i="1" s="1"/>
  <c r="E3" i="5"/>
  <c r="P23" i="3"/>
  <c r="G33" i="1"/>
  <c r="H33" i="1" s="1"/>
  <c r="N196" i="1"/>
  <c r="R196" i="1"/>
  <c r="V196" i="1"/>
  <c r="Z196" i="1"/>
  <c r="AD196" i="1"/>
  <c r="AH196" i="1"/>
  <c r="AL196" i="1"/>
  <c r="AP196" i="1"/>
  <c r="AT196" i="1"/>
  <c r="AX196" i="1"/>
  <c r="BB196" i="1"/>
  <c r="BF196" i="1"/>
  <c r="BJ196" i="1"/>
  <c r="BN196" i="1"/>
  <c r="BR196" i="1"/>
  <c r="BV196" i="1"/>
  <c r="BZ196" i="1"/>
  <c r="CD196" i="1"/>
  <c r="CH196" i="1"/>
  <c r="CL196" i="1"/>
  <c r="CP196" i="1"/>
  <c r="CT196" i="1"/>
  <c r="CX196" i="1"/>
  <c r="DB196" i="1"/>
  <c r="DF196" i="1"/>
  <c r="DJ196" i="1"/>
  <c r="DN196" i="1"/>
  <c r="DR196" i="1"/>
  <c r="DV196" i="1"/>
  <c r="DZ196" i="1"/>
  <c r="ED196" i="1"/>
  <c r="EH196" i="1"/>
  <c r="EL196" i="1"/>
  <c r="EP196" i="1"/>
  <c r="ET196" i="1"/>
  <c r="L196" i="1"/>
  <c r="Q196" i="1"/>
  <c r="W196" i="1"/>
  <c r="AB196" i="1"/>
  <c r="AG196" i="1"/>
  <c r="AM196" i="1"/>
  <c r="AR196" i="1"/>
  <c r="AW196" i="1"/>
  <c r="BC196" i="1"/>
  <c r="BH196" i="1"/>
  <c r="BM196" i="1"/>
  <c r="BS196" i="1"/>
  <c r="BX196" i="1"/>
  <c r="CC196" i="1"/>
  <c r="CI196" i="1"/>
  <c r="CN196" i="1"/>
  <c r="CS196" i="1"/>
  <c r="CY196" i="1"/>
  <c r="DD196" i="1"/>
  <c r="DI196" i="1"/>
  <c r="DO196" i="1"/>
  <c r="M196" i="1"/>
  <c r="S196" i="1"/>
  <c r="X196" i="1"/>
  <c r="AC196" i="1"/>
  <c r="AI196" i="1"/>
  <c r="AN196" i="1"/>
  <c r="AS196" i="1"/>
  <c r="AY196" i="1"/>
  <c r="BD196" i="1"/>
  <c r="BI196" i="1"/>
  <c r="BO196" i="1"/>
  <c r="BT196" i="1"/>
  <c r="BY196" i="1"/>
  <c r="CE196" i="1"/>
  <c r="CJ196" i="1"/>
  <c r="CO196" i="1"/>
  <c r="CU196" i="1"/>
  <c r="CZ196" i="1"/>
  <c r="DE196" i="1"/>
  <c r="DK196" i="1"/>
  <c r="DP196" i="1"/>
  <c r="DU196" i="1"/>
  <c r="EA196" i="1"/>
  <c r="EF196" i="1"/>
  <c r="EK196" i="1"/>
  <c r="EQ196" i="1"/>
  <c r="EV196" i="1"/>
  <c r="EZ196" i="1"/>
  <c r="FD196" i="1"/>
  <c r="FH196" i="1"/>
  <c r="FL196" i="1"/>
  <c r="FP196" i="1"/>
  <c r="FT196" i="1"/>
  <c r="FX196" i="1"/>
  <c r="GB196" i="1"/>
  <c r="GF196" i="1"/>
  <c r="GJ196" i="1"/>
  <c r="GN196" i="1"/>
  <c r="GR196" i="1"/>
  <c r="GV196" i="1"/>
  <c r="GZ196" i="1"/>
  <c r="O196" i="1"/>
  <c r="Y196" i="1"/>
  <c r="AJ196" i="1"/>
  <c r="AU196" i="1"/>
  <c r="BE196" i="1"/>
  <c r="BP196" i="1"/>
  <c r="CA196" i="1"/>
  <c r="CK196" i="1"/>
  <c r="CV196" i="1"/>
  <c r="DG196" i="1"/>
  <c r="DQ196" i="1"/>
  <c r="DX196" i="1"/>
  <c r="EE196" i="1"/>
  <c r="EM196" i="1"/>
  <c r="ES196" i="1"/>
  <c r="EY196" i="1"/>
  <c r="FE196" i="1"/>
  <c r="FJ196" i="1"/>
  <c r="FO196" i="1"/>
  <c r="FU196" i="1"/>
  <c r="FZ196" i="1"/>
  <c r="GE196" i="1"/>
  <c r="GK196" i="1"/>
  <c r="GP196" i="1"/>
  <c r="GU196" i="1"/>
  <c r="HA196" i="1"/>
  <c r="P196" i="1"/>
  <c r="AA196" i="1"/>
  <c r="AK196" i="1"/>
  <c r="AV196" i="1"/>
  <c r="BG196" i="1"/>
  <c r="BQ196" i="1"/>
  <c r="CB196" i="1"/>
  <c r="CM196" i="1"/>
  <c r="CW196" i="1"/>
  <c r="DH196" i="1"/>
  <c r="DS196" i="1"/>
  <c r="DY196" i="1"/>
  <c r="EG196" i="1"/>
  <c r="EN196" i="1"/>
  <c r="EU196" i="1"/>
  <c r="FA196" i="1"/>
  <c r="FF196" i="1"/>
  <c r="FK196" i="1"/>
  <c r="FQ196" i="1"/>
  <c r="FV196" i="1"/>
  <c r="GA196" i="1"/>
  <c r="GG196" i="1"/>
  <c r="GL196" i="1"/>
  <c r="GQ196" i="1"/>
  <c r="GW196" i="1"/>
  <c r="J196" i="1"/>
  <c r="AE196" i="1"/>
  <c r="AZ196" i="1"/>
  <c r="BU196" i="1"/>
  <c r="CQ196" i="1"/>
  <c r="DL196" i="1"/>
  <c r="EB196" i="1"/>
  <c r="EO196" i="1"/>
  <c r="FB196" i="1"/>
  <c r="FM196" i="1"/>
  <c r="FW196" i="1"/>
  <c r="GH196" i="1"/>
  <c r="GS196" i="1"/>
  <c r="AO196" i="1"/>
  <c r="CF196" i="1"/>
  <c r="DT196" i="1"/>
  <c r="EW196" i="1"/>
  <c r="FR196" i="1"/>
  <c r="GM196" i="1"/>
  <c r="K196" i="1"/>
  <c r="AF196" i="1"/>
  <c r="BA196" i="1"/>
  <c r="BW196" i="1"/>
  <c r="CR196" i="1"/>
  <c r="DM196" i="1"/>
  <c r="EC196" i="1"/>
  <c r="ER196" i="1"/>
  <c r="FC196" i="1"/>
  <c r="FN196" i="1"/>
  <c r="FY196" i="1"/>
  <c r="GI196" i="1"/>
  <c r="GT196" i="1"/>
  <c r="T196" i="1"/>
  <c r="BK196" i="1"/>
  <c r="DA196" i="1"/>
  <c r="EI196" i="1"/>
  <c r="FG196" i="1"/>
  <c r="GC196" i="1"/>
  <c r="GX196" i="1"/>
  <c r="BL196" i="1"/>
  <c r="EJ196" i="1"/>
  <c r="GD196" i="1"/>
  <c r="AQ196" i="1"/>
  <c r="DW196" i="1"/>
  <c r="FS196" i="1"/>
  <c r="CG196" i="1"/>
  <c r="EX196" i="1"/>
  <c r="GO196" i="1"/>
  <c r="U196" i="1"/>
  <c r="DC196" i="1"/>
  <c r="FI196" i="1"/>
  <c r="GY196" i="1"/>
  <c r="G41" i="1" l="1"/>
  <c r="I33" i="1"/>
  <c r="E32" i="1"/>
  <c r="I6" i="1"/>
  <c r="J5" i="1" l="1"/>
  <c r="I7" i="1"/>
  <c r="E35" i="1"/>
  <c r="E34" i="1"/>
  <c r="H32" i="1"/>
  <c r="F32" i="1"/>
  <c r="H3" i="1"/>
  <c r="J3" i="1" s="1"/>
  <c r="J4" i="1" s="1"/>
  <c r="J141" i="1" s="1"/>
  <c r="F13" i="1"/>
  <c r="I352" i="1" l="1"/>
  <c r="J352" i="1" s="1"/>
  <c r="J357" i="1" s="1"/>
  <c r="J459" i="1" s="1"/>
  <c r="I150" i="1"/>
  <c r="H154" i="1"/>
  <c r="I158" i="1" s="1"/>
  <c r="H34" i="1"/>
  <c r="F34" i="1"/>
  <c r="I34" i="1" s="1"/>
  <c r="E41" i="1"/>
  <c r="F35" i="1"/>
  <c r="H35" i="1"/>
  <c r="H41" i="1" s="1"/>
  <c r="E4" i="5" s="1"/>
  <c r="J185" i="1"/>
  <c r="J188" i="1"/>
  <c r="J189" i="1" s="1"/>
  <c r="J6" i="1"/>
  <c r="J206" i="1" s="1"/>
  <c r="F15" i="1"/>
  <c r="F418" i="1" s="1"/>
  <c r="I32" i="1"/>
  <c r="N3" i="1"/>
  <c r="N4" i="1" s="1"/>
  <c r="N141" i="1" s="1"/>
  <c r="R3" i="1"/>
  <c r="R4" i="1" s="1"/>
  <c r="R141" i="1" s="1"/>
  <c r="V3" i="1"/>
  <c r="V4" i="1" s="1"/>
  <c r="V141" i="1" s="1"/>
  <c r="Z3" i="1"/>
  <c r="Z4" i="1" s="1"/>
  <c r="Z141" i="1" s="1"/>
  <c r="AD3" i="1"/>
  <c r="AD4" i="1" s="1"/>
  <c r="AD141" i="1" s="1"/>
  <c r="AH3" i="1"/>
  <c r="AH4" i="1" s="1"/>
  <c r="AH141" i="1" s="1"/>
  <c r="AL3" i="1"/>
  <c r="AL4" i="1" s="1"/>
  <c r="AL141" i="1" s="1"/>
  <c r="AP3" i="1"/>
  <c r="AP4" i="1" s="1"/>
  <c r="AP141" i="1" s="1"/>
  <c r="AT3" i="1"/>
  <c r="AT4" i="1" s="1"/>
  <c r="AT141" i="1" s="1"/>
  <c r="AX3" i="1"/>
  <c r="AX4" i="1" s="1"/>
  <c r="AX141" i="1" s="1"/>
  <c r="BB3" i="1"/>
  <c r="BB4" i="1" s="1"/>
  <c r="BB141" i="1" s="1"/>
  <c r="BF3" i="1"/>
  <c r="BF4" i="1" s="1"/>
  <c r="BF141" i="1" s="1"/>
  <c r="BJ3" i="1"/>
  <c r="BJ4" i="1" s="1"/>
  <c r="BJ141" i="1" s="1"/>
  <c r="BN3" i="1"/>
  <c r="BN4" i="1" s="1"/>
  <c r="BN141" i="1" s="1"/>
  <c r="BR3" i="1"/>
  <c r="BR4" i="1" s="1"/>
  <c r="BR141" i="1" s="1"/>
  <c r="BV3" i="1"/>
  <c r="BV4" i="1" s="1"/>
  <c r="BV141" i="1" s="1"/>
  <c r="BZ3" i="1"/>
  <c r="BZ4" i="1" s="1"/>
  <c r="BZ141" i="1" s="1"/>
  <c r="CD3" i="1"/>
  <c r="CD4" i="1" s="1"/>
  <c r="CD141" i="1" s="1"/>
  <c r="CH3" i="1"/>
  <c r="CH4" i="1" s="1"/>
  <c r="CH141" i="1" s="1"/>
  <c r="CL3" i="1"/>
  <c r="CL4" i="1" s="1"/>
  <c r="CL141" i="1" s="1"/>
  <c r="CP3" i="1"/>
  <c r="CP4" i="1" s="1"/>
  <c r="CP141" i="1" s="1"/>
  <c r="CT3" i="1"/>
  <c r="CT4" i="1" s="1"/>
  <c r="CT141" i="1" s="1"/>
  <c r="K3" i="1"/>
  <c r="K4" i="1" s="1"/>
  <c r="K141" i="1" s="1"/>
  <c r="O3" i="1"/>
  <c r="O4" i="1" s="1"/>
  <c r="O141" i="1" s="1"/>
  <c r="S3" i="1"/>
  <c r="S4" i="1" s="1"/>
  <c r="S141" i="1" s="1"/>
  <c r="W3" i="1"/>
  <c r="W4" i="1" s="1"/>
  <c r="W141" i="1" s="1"/>
  <c r="AA3" i="1"/>
  <c r="AA4" i="1" s="1"/>
  <c r="AA141" i="1" s="1"/>
  <c r="AE3" i="1"/>
  <c r="AE4" i="1" s="1"/>
  <c r="AE141" i="1" s="1"/>
  <c r="AI3" i="1"/>
  <c r="AI4" i="1" s="1"/>
  <c r="AI141" i="1" s="1"/>
  <c r="AM3" i="1"/>
  <c r="AM4" i="1" s="1"/>
  <c r="AM141" i="1" s="1"/>
  <c r="AQ3" i="1"/>
  <c r="AQ4" i="1" s="1"/>
  <c r="AQ141" i="1" s="1"/>
  <c r="AU3" i="1"/>
  <c r="AU4" i="1" s="1"/>
  <c r="AU141" i="1" s="1"/>
  <c r="AY3" i="1"/>
  <c r="AY4" i="1" s="1"/>
  <c r="AY141" i="1" s="1"/>
  <c r="BC3" i="1"/>
  <c r="BC4" i="1" s="1"/>
  <c r="BC141" i="1" s="1"/>
  <c r="BG3" i="1"/>
  <c r="BG4" i="1" s="1"/>
  <c r="BG141" i="1" s="1"/>
  <c r="BK3" i="1"/>
  <c r="BK4" i="1" s="1"/>
  <c r="BK141" i="1" s="1"/>
  <c r="BO3" i="1"/>
  <c r="BO4" i="1" s="1"/>
  <c r="BO141" i="1" s="1"/>
  <c r="BS3" i="1"/>
  <c r="BS4" i="1" s="1"/>
  <c r="BS141" i="1" s="1"/>
  <c r="BW3" i="1"/>
  <c r="BW4" i="1" s="1"/>
  <c r="BW141" i="1" s="1"/>
  <c r="CA3" i="1"/>
  <c r="CA4" i="1" s="1"/>
  <c r="CA141" i="1" s="1"/>
  <c r="CE3" i="1"/>
  <c r="CE4" i="1" s="1"/>
  <c r="CE141" i="1" s="1"/>
  <c r="CI3" i="1"/>
  <c r="CI4" i="1" s="1"/>
  <c r="CI141" i="1" s="1"/>
  <c r="CM3" i="1"/>
  <c r="CM4" i="1" s="1"/>
  <c r="CM141" i="1" s="1"/>
  <c r="CQ3" i="1"/>
  <c r="CQ4" i="1" s="1"/>
  <c r="CQ141" i="1" s="1"/>
  <c r="CU3" i="1"/>
  <c r="CU4" i="1" s="1"/>
  <c r="CU141" i="1" s="1"/>
  <c r="CY3" i="1"/>
  <c r="CY4" i="1" s="1"/>
  <c r="CY141" i="1" s="1"/>
  <c r="M3" i="1"/>
  <c r="M4" i="1" s="1"/>
  <c r="M141" i="1" s="1"/>
  <c r="U3" i="1"/>
  <c r="U4" i="1" s="1"/>
  <c r="U141" i="1" s="1"/>
  <c r="AC3" i="1"/>
  <c r="AC4" i="1" s="1"/>
  <c r="AC141" i="1" s="1"/>
  <c r="AK3" i="1"/>
  <c r="AK4" i="1" s="1"/>
  <c r="AK141" i="1" s="1"/>
  <c r="AS3" i="1"/>
  <c r="AS4" i="1" s="1"/>
  <c r="AS141" i="1" s="1"/>
  <c r="BA3" i="1"/>
  <c r="BA4" i="1" s="1"/>
  <c r="BA141" i="1" s="1"/>
  <c r="BI3" i="1"/>
  <c r="BI4" i="1" s="1"/>
  <c r="BI141" i="1" s="1"/>
  <c r="BQ3" i="1"/>
  <c r="BQ4" i="1" s="1"/>
  <c r="BQ141" i="1" s="1"/>
  <c r="BY3" i="1"/>
  <c r="BY4" i="1" s="1"/>
  <c r="BY141" i="1" s="1"/>
  <c r="CG3" i="1"/>
  <c r="CG4" i="1" s="1"/>
  <c r="CG141" i="1" s="1"/>
  <c r="CO3" i="1"/>
  <c r="CO4" i="1" s="1"/>
  <c r="CO141" i="1" s="1"/>
  <c r="CW3" i="1"/>
  <c r="CW4" i="1" s="1"/>
  <c r="CW141" i="1" s="1"/>
  <c r="DB3" i="1"/>
  <c r="DB4" i="1" s="1"/>
  <c r="DB141" i="1" s="1"/>
  <c r="DF3" i="1"/>
  <c r="DF4" i="1" s="1"/>
  <c r="DF141" i="1" s="1"/>
  <c r="DJ3" i="1"/>
  <c r="DJ4" i="1" s="1"/>
  <c r="DJ141" i="1" s="1"/>
  <c r="DN3" i="1"/>
  <c r="DN4" i="1" s="1"/>
  <c r="DN141" i="1" s="1"/>
  <c r="DR3" i="1"/>
  <c r="DR4" i="1" s="1"/>
  <c r="DR141" i="1" s="1"/>
  <c r="DV3" i="1"/>
  <c r="DV4" i="1" s="1"/>
  <c r="DV141" i="1" s="1"/>
  <c r="DZ3" i="1"/>
  <c r="DZ4" i="1" s="1"/>
  <c r="DZ141" i="1" s="1"/>
  <c r="ED3" i="1"/>
  <c r="ED4" i="1" s="1"/>
  <c r="ED141" i="1" s="1"/>
  <c r="EH3" i="1"/>
  <c r="EH4" i="1" s="1"/>
  <c r="EH141" i="1" s="1"/>
  <c r="EL3" i="1"/>
  <c r="EL4" i="1" s="1"/>
  <c r="EL141" i="1" s="1"/>
  <c r="EP3" i="1"/>
  <c r="EP4" i="1" s="1"/>
  <c r="EP141" i="1" s="1"/>
  <c r="ET3" i="1"/>
  <c r="ET4" i="1" s="1"/>
  <c r="ET141" i="1" s="1"/>
  <c r="EX3" i="1"/>
  <c r="EX4" i="1" s="1"/>
  <c r="EX141" i="1" s="1"/>
  <c r="FB3" i="1"/>
  <c r="FB4" i="1" s="1"/>
  <c r="FB141" i="1" s="1"/>
  <c r="FF3" i="1"/>
  <c r="FF4" i="1" s="1"/>
  <c r="FF141" i="1" s="1"/>
  <c r="FJ3" i="1"/>
  <c r="FJ4" i="1" s="1"/>
  <c r="FJ141" i="1" s="1"/>
  <c r="FN3" i="1"/>
  <c r="FN4" i="1" s="1"/>
  <c r="FN141" i="1" s="1"/>
  <c r="FR3" i="1"/>
  <c r="FR4" i="1" s="1"/>
  <c r="FR141" i="1" s="1"/>
  <c r="FV3" i="1"/>
  <c r="FV4" i="1" s="1"/>
  <c r="FV141" i="1" s="1"/>
  <c r="FZ3" i="1"/>
  <c r="FZ4" i="1" s="1"/>
  <c r="FZ141" i="1" s="1"/>
  <c r="GD3" i="1"/>
  <c r="GD4" i="1" s="1"/>
  <c r="GD141" i="1" s="1"/>
  <c r="GH3" i="1"/>
  <c r="GH4" i="1" s="1"/>
  <c r="GH141" i="1" s="1"/>
  <c r="GL3" i="1"/>
  <c r="GL4" i="1" s="1"/>
  <c r="GL141" i="1" s="1"/>
  <c r="GP3" i="1"/>
  <c r="GP4" i="1" s="1"/>
  <c r="GP141" i="1" s="1"/>
  <c r="GT3" i="1"/>
  <c r="GT4" i="1" s="1"/>
  <c r="GT141" i="1" s="1"/>
  <c r="GX3" i="1"/>
  <c r="GX4" i="1" s="1"/>
  <c r="GX141" i="1" s="1"/>
  <c r="Y3" i="1"/>
  <c r="Y4" i="1" s="1"/>
  <c r="Y141" i="1" s="1"/>
  <c r="AO3" i="1"/>
  <c r="AO4" i="1" s="1"/>
  <c r="AO141" i="1" s="1"/>
  <c r="BE3" i="1"/>
  <c r="BE4" i="1" s="1"/>
  <c r="BE141" i="1" s="1"/>
  <c r="BU3" i="1"/>
  <c r="BU4" i="1" s="1"/>
  <c r="BU141" i="1" s="1"/>
  <c r="CK3" i="1"/>
  <c r="CK4" i="1" s="1"/>
  <c r="CK141" i="1" s="1"/>
  <c r="CZ3" i="1"/>
  <c r="CZ4" i="1" s="1"/>
  <c r="CZ141" i="1" s="1"/>
  <c r="DH3" i="1"/>
  <c r="DH4" i="1" s="1"/>
  <c r="DH141" i="1" s="1"/>
  <c r="DT3" i="1"/>
  <c r="DT4" i="1" s="1"/>
  <c r="DT141" i="1" s="1"/>
  <c r="EB3" i="1"/>
  <c r="EB4" i="1" s="1"/>
  <c r="EB141" i="1" s="1"/>
  <c r="EJ3" i="1"/>
  <c r="EJ4" i="1" s="1"/>
  <c r="EJ141" i="1" s="1"/>
  <c r="EV3" i="1"/>
  <c r="EV4" i="1" s="1"/>
  <c r="EV141" i="1" s="1"/>
  <c r="FD3" i="1"/>
  <c r="FD4" i="1" s="1"/>
  <c r="FD141" i="1" s="1"/>
  <c r="FL3" i="1"/>
  <c r="FL4" i="1" s="1"/>
  <c r="FL141" i="1" s="1"/>
  <c r="FT3" i="1"/>
  <c r="FT4" i="1" s="1"/>
  <c r="FT141" i="1" s="1"/>
  <c r="GB3" i="1"/>
  <c r="GB4" i="1" s="1"/>
  <c r="GB141" i="1" s="1"/>
  <c r="GJ3" i="1"/>
  <c r="GJ4" i="1" s="1"/>
  <c r="GJ141" i="1" s="1"/>
  <c r="GR3" i="1"/>
  <c r="GR4" i="1" s="1"/>
  <c r="GR141" i="1" s="1"/>
  <c r="GZ3" i="1"/>
  <c r="GZ4" i="1" s="1"/>
  <c r="GZ141" i="1" s="1"/>
  <c r="T3" i="1"/>
  <c r="T4" i="1" s="1"/>
  <c r="T141" i="1" s="1"/>
  <c r="AJ3" i="1"/>
  <c r="AJ4" i="1" s="1"/>
  <c r="AJ141" i="1" s="1"/>
  <c r="AZ3" i="1"/>
  <c r="AZ4" i="1" s="1"/>
  <c r="AZ141" i="1" s="1"/>
  <c r="BP3" i="1"/>
  <c r="BP4" i="1" s="1"/>
  <c r="BP141" i="1" s="1"/>
  <c r="CF3" i="1"/>
  <c r="CF4" i="1" s="1"/>
  <c r="CF141" i="1" s="1"/>
  <c r="CV3" i="1"/>
  <c r="CV4" i="1" s="1"/>
  <c r="CV141" i="1" s="1"/>
  <c r="DE3" i="1"/>
  <c r="DE4" i="1" s="1"/>
  <c r="DE141" i="1" s="1"/>
  <c r="DM3" i="1"/>
  <c r="DM4" i="1" s="1"/>
  <c r="DM141" i="1" s="1"/>
  <c r="DU3" i="1"/>
  <c r="DU4" i="1" s="1"/>
  <c r="DU141" i="1" s="1"/>
  <c r="EC3" i="1"/>
  <c r="EC4" i="1" s="1"/>
  <c r="EC141" i="1" s="1"/>
  <c r="EO3" i="1"/>
  <c r="EO4" i="1" s="1"/>
  <c r="EO141" i="1" s="1"/>
  <c r="EW3" i="1"/>
  <c r="EW4" i="1" s="1"/>
  <c r="EW141" i="1" s="1"/>
  <c r="FE3" i="1"/>
  <c r="FE4" i="1" s="1"/>
  <c r="FE141" i="1" s="1"/>
  <c r="FQ3" i="1"/>
  <c r="FQ4" i="1" s="1"/>
  <c r="FQ141" i="1" s="1"/>
  <c r="FY3" i="1"/>
  <c r="FY4" i="1" s="1"/>
  <c r="FY141" i="1" s="1"/>
  <c r="GG3" i="1"/>
  <c r="GG4" i="1" s="1"/>
  <c r="GG141" i="1" s="1"/>
  <c r="GO3" i="1"/>
  <c r="GO4" i="1" s="1"/>
  <c r="GO141" i="1" s="1"/>
  <c r="GW3" i="1"/>
  <c r="GW4" i="1" s="1"/>
  <c r="GW141" i="1" s="1"/>
  <c r="P3" i="1"/>
  <c r="P4" i="1" s="1"/>
  <c r="P141" i="1" s="1"/>
  <c r="X3" i="1"/>
  <c r="X4" i="1" s="1"/>
  <c r="X141" i="1" s="1"/>
  <c r="AF3" i="1"/>
  <c r="AF4" i="1" s="1"/>
  <c r="AF141" i="1" s="1"/>
  <c r="AN3" i="1"/>
  <c r="AN4" i="1" s="1"/>
  <c r="AN141" i="1" s="1"/>
  <c r="AV3" i="1"/>
  <c r="AV4" i="1" s="1"/>
  <c r="AV141" i="1" s="1"/>
  <c r="BD3" i="1"/>
  <c r="BD4" i="1" s="1"/>
  <c r="BD141" i="1" s="1"/>
  <c r="BL3" i="1"/>
  <c r="BL4" i="1" s="1"/>
  <c r="BL141" i="1" s="1"/>
  <c r="BT3" i="1"/>
  <c r="BT4" i="1" s="1"/>
  <c r="BT141" i="1" s="1"/>
  <c r="CB3" i="1"/>
  <c r="CB4" i="1" s="1"/>
  <c r="CB141" i="1" s="1"/>
  <c r="CJ3" i="1"/>
  <c r="CJ4" i="1" s="1"/>
  <c r="CJ141" i="1" s="1"/>
  <c r="CR3" i="1"/>
  <c r="CR4" i="1" s="1"/>
  <c r="CR141" i="1" s="1"/>
  <c r="CX3" i="1"/>
  <c r="CX4" i="1" s="1"/>
  <c r="CX141" i="1" s="1"/>
  <c r="DC3" i="1"/>
  <c r="DC4" i="1" s="1"/>
  <c r="DC141" i="1" s="1"/>
  <c r="DG3" i="1"/>
  <c r="DG4" i="1" s="1"/>
  <c r="DG141" i="1" s="1"/>
  <c r="DK3" i="1"/>
  <c r="DK4" i="1" s="1"/>
  <c r="DK141" i="1" s="1"/>
  <c r="DO3" i="1"/>
  <c r="DO4" i="1" s="1"/>
  <c r="DO141" i="1" s="1"/>
  <c r="DS3" i="1"/>
  <c r="DS4" i="1" s="1"/>
  <c r="DS141" i="1" s="1"/>
  <c r="DW3" i="1"/>
  <c r="DW4" i="1" s="1"/>
  <c r="DW141" i="1" s="1"/>
  <c r="EA3" i="1"/>
  <c r="EA4" i="1" s="1"/>
  <c r="EA141" i="1" s="1"/>
  <c r="EE3" i="1"/>
  <c r="EE4" i="1" s="1"/>
  <c r="EE141" i="1" s="1"/>
  <c r="EI3" i="1"/>
  <c r="EI4" i="1" s="1"/>
  <c r="EI141" i="1" s="1"/>
  <c r="EM3" i="1"/>
  <c r="EM4" i="1" s="1"/>
  <c r="EM141" i="1" s="1"/>
  <c r="EQ3" i="1"/>
  <c r="EQ4" i="1" s="1"/>
  <c r="EQ141" i="1" s="1"/>
  <c r="EU3" i="1"/>
  <c r="EU4" i="1" s="1"/>
  <c r="EU141" i="1" s="1"/>
  <c r="EY3" i="1"/>
  <c r="EY4" i="1" s="1"/>
  <c r="EY141" i="1" s="1"/>
  <c r="FC3" i="1"/>
  <c r="FC4" i="1" s="1"/>
  <c r="FC141" i="1" s="1"/>
  <c r="FG3" i="1"/>
  <c r="FG4" i="1" s="1"/>
  <c r="FG141" i="1" s="1"/>
  <c r="FK3" i="1"/>
  <c r="FK4" i="1" s="1"/>
  <c r="FK141" i="1" s="1"/>
  <c r="FO3" i="1"/>
  <c r="FO4" i="1" s="1"/>
  <c r="FO141" i="1" s="1"/>
  <c r="FS3" i="1"/>
  <c r="FS4" i="1" s="1"/>
  <c r="FS141" i="1" s="1"/>
  <c r="FW3" i="1"/>
  <c r="FW4" i="1" s="1"/>
  <c r="FW141" i="1" s="1"/>
  <c r="GA3" i="1"/>
  <c r="GA4" i="1" s="1"/>
  <c r="GA141" i="1" s="1"/>
  <c r="GE3" i="1"/>
  <c r="GE4" i="1" s="1"/>
  <c r="GE141" i="1" s="1"/>
  <c r="GI3" i="1"/>
  <c r="GI4" i="1" s="1"/>
  <c r="GI141" i="1" s="1"/>
  <c r="GM3" i="1"/>
  <c r="GM4" i="1" s="1"/>
  <c r="GM141" i="1" s="1"/>
  <c r="GQ3" i="1"/>
  <c r="GQ4" i="1" s="1"/>
  <c r="GQ141" i="1" s="1"/>
  <c r="GU3" i="1"/>
  <c r="GU4" i="1" s="1"/>
  <c r="GU141" i="1" s="1"/>
  <c r="GY3" i="1"/>
  <c r="GY4" i="1" s="1"/>
  <c r="GY141" i="1" s="1"/>
  <c r="Q3" i="1"/>
  <c r="Q4" i="1" s="1"/>
  <c r="Q141" i="1" s="1"/>
  <c r="AG3" i="1"/>
  <c r="AG4" i="1" s="1"/>
  <c r="AG141" i="1" s="1"/>
  <c r="AW3" i="1"/>
  <c r="AW4" i="1" s="1"/>
  <c r="AW141" i="1" s="1"/>
  <c r="BM3" i="1"/>
  <c r="BM4" i="1" s="1"/>
  <c r="BM141" i="1" s="1"/>
  <c r="CC3" i="1"/>
  <c r="CC4" i="1" s="1"/>
  <c r="CC141" i="1" s="1"/>
  <c r="CS3" i="1"/>
  <c r="CS4" i="1" s="1"/>
  <c r="CS141" i="1" s="1"/>
  <c r="DD3" i="1"/>
  <c r="DD4" i="1" s="1"/>
  <c r="DD141" i="1" s="1"/>
  <c r="DL3" i="1"/>
  <c r="DL4" i="1" s="1"/>
  <c r="DL141" i="1" s="1"/>
  <c r="DP3" i="1"/>
  <c r="DP4" i="1" s="1"/>
  <c r="DP141" i="1" s="1"/>
  <c r="DX3" i="1"/>
  <c r="DX4" i="1" s="1"/>
  <c r="DX141" i="1" s="1"/>
  <c r="EF3" i="1"/>
  <c r="EF4" i="1" s="1"/>
  <c r="EF141" i="1" s="1"/>
  <c r="EN3" i="1"/>
  <c r="EN4" i="1" s="1"/>
  <c r="EN141" i="1" s="1"/>
  <c r="ER3" i="1"/>
  <c r="ER4" i="1" s="1"/>
  <c r="ER141" i="1" s="1"/>
  <c r="EZ3" i="1"/>
  <c r="EZ4" i="1" s="1"/>
  <c r="EZ141" i="1" s="1"/>
  <c r="FH3" i="1"/>
  <c r="FH4" i="1" s="1"/>
  <c r="FH141" i="1" s="1"/>
  <c r="FP3" i="1"/>
  <c r="FP4" i="1" s="1"/>
  <c r="FP141" i="1" s="1"/>
  <c r="FX3" i="1"/>
  <c r="FX4" i="1" s="1"/>
  <c r="FX141" i="1" s="1"/>
  <c r="GF3" i="1"/>
  <c r="GF4" i="1" s="1"/>
  <c r="GF141" i="1" s="1"/>
  <c r="GN3" i="1"/>
  <c r="GN4" i="1" s="1"/>
  <c r="GN141" i="1" s="1"/>
  <c r="GV3" i="1"/>
  <c r="GV4" i="1" s="1"/>
  <c r="GV141" i="1" s="1"/>
  <c r="L3" i="1"/>
  <c r="L4" i="1" s="1"/>
  <c r="L141" i="1" s="1"/>
  <c r="AB3" i="1"/>
  <c r="AB4" i="1" s="1"/>
  <c r="AB141" i="1" s="1"/>
  <c r="AR3" i="1"/>
  <c r="AR4" i="1" s="1"/>
  <c r="AR141" i="1" s="1"/>
  <c r="BH3" i="1"/>
  <c r="BH4" i="1" s="1"/>
  <c r="BH141" i="1" s="1"/>
  <c r="BX3" i="1"/>
  <c r="BX4" i="1" s="1"/>
  <c r="BX141" i="1" s="1"/>
  <c r="CN3" i="1"/>
  <c r="CN4" i="1" s="1"/>
  <c r="CN141" i="1" s="1"/>
  <c r="DA3" i="1"/>
  <c r="DA4" i="1" s="1"/>
  <c r="DA141" i="1" s="1"/>
  <c r="DI3" i="1"/>
  <c r="DI4" i="1" s="1"/>
  <c r="DI141" i="1" s="1"/>
  <c r="DQ3" i="1"/>
  <c r="DQ4" i="1" s="1"/>
  <c r="DQ141" i="1" s="1"/>
  <c r="DY3" i="1"/>
  <c r="DY4" i="1" s="1"/>
  <c r="DY141" i="1" s="1"/>
  <c r="EG3" i="1"/>
  <c r="EG4" i="1" s="1"/>
  <c r="EG141" i="1" s="1"/>
  <c r="EK3" i="1"/>
  <c r="EK4" i="1" s="1"/>
  <c r="EK141" i="1" s="1"/>
  <c r="ES3" i="1"/>
  <c r="ES4" i="1" s="1"/>
  <c r="ES141" i="1" s="1"/>
  <c r="FA3" i="1"/>
  <c r="FA4" i="1" s="1"/>
  <c r="FA141" i="1" s="1"/>
  <c r="FI3" i="1"/>
  <c r="FI4" i="1" s="1"/>
  <c r="FI141" i="1" s="1"/>
  <c r="FM3" i="1"/>
  <c r="FM4" i="1" s="1"/>
  <c r="FM141" i="1" s="1"/>
  <c r="FU3" i="1"/>
  <c r="FU4" i="1" s="1"/>
  <c r="FU141" i="1" s="1"/>
  <c r="GC3" i="1"/>
  <c r="GC4" i="1" s="1"/>
  <c r="GC141" i="1" s="1"/>
  <c r="GK3" i="1"/>
  <c r="GK4" i="1" s="1"/>
  <c r="GK141" i="1" s="1"/>
  <c r="GS3" i="1"/>
  <c r="GS4" i="1" s="1"/>
  <c r="GS141" i="1" s="1"/>
  <c r="HA3" i="1"/>
  <c r="HA4" i="1" s="1"/>
  <c r="HA141" i="1" s="1"/>
  <c r="H8" i="1" l="1"/>
  <c r="H337" i="1"/>
  <c r="I154" i="1"/>
  <c r="G106" i="1"/>
  <c r="H106" i="1" s="1"/>
  <c r="F7" i="1"/>
  <c r="J7" i="1" s="1"/>
  <c r="K5" i="1"/>
  <c r="F17" i="1"/>
  <c r="I8" i="1" s="1"/>
  <c r="F97" i="1"/>
  <c r="I35" i="1"/>
  <c r="I41" i="1" s="1"/>
  <c r="I145" i="1" s="1"/>
  <c r="F41" i="1"/>
  <c r="J150" i="1"/>
  <c r="J151" i="1" s="1"/>
  <c r="GS185" i="1"/>
  <c r="GS188" i="1"/>
  <c r="EK185" i="1"/>
  <c r="EK188" i="1"/>
  <c r="BH185" i="1"/>
  <c r="BH188" i="1"/>
  <c r="FP185" i="1"/>
  <c r="FP188" i="1"/>
  <c r="DL185" i="1"/>
  <c r="DL188" i="1"/>
  <c r="GY185" i="1"/>
  <c r="GY188" i="1"/>
  <c r="GI185" i="1"/>
  <c r="GI188" i="1"/>
  <c r="FC185" i="1"/>
  <c r="FC188" i="1"/>
  <c r="DG185" i="1"/>
  <c r="DG188" i="1"/>
  <c r="BD185" i="1"/>
  <c r="BD188" i="1"/>
  <c r="GG185" i="1"/>
  <c r="GG188" i="1"/>
  <c r="DM185" i="1"/>
  <c r="DM188" i="1"/>
  <c r="CZ185" i="1"/>
  <c r="CZ188" i="1"/>
  <c r="FZ185" i="1"/>
  <c r="FZ188" i="1"/>
  <c r="ET185" i="1"/>
  <c r="ET188" i="1"/>
  <c r="DN185" i="1"/>
  <c r="DN188" i="1"/>
  <c r="BQ185" i="1"/>
  <c r="BQ188" i="1"/>
  <c r="CY185" i="1"/>
  <c r="CY188" i="1"/>
  <c r="CI185" i="1"/>
  <c r="CI188" i="1"/>
  <c r="BC185" i="1"/>
  <c r="BC188" i="1"/>
  <c r="W185" i="1"/>
  <c r="W188" i="1"/>
  <c r="CD185" i="1"/>
  <c r="CD188" i="1"/>
  <c r="AX185" i="1"/>
  <c r="AX188" i="1"/>
  <c r="R185" i="1"/>
  <c r="R188" i="1"/>
  <c r="J158" i="1"/>
  <c r="J159" i="1" s="1"/>
  <c r="J354" i="1" s="1"/>
  <c r="GK185" i="1"/>
  <c r="GK188" i="1"/>
  <c r="EG185" i="1"/>
  <c r="EG188" i="1"/>
  <c r="AR185" i="1"/>
  <c r="AR188" i="1"/>
  <c r="FH185" i="1"/>
  <c r="FH188" i="1"/>
  <c r="DD185" i="1"/>
  <c r="DD188" i="1"/>
  <c r="GU185" i="1"/>
  <c r="GU188" i="1"/>
  <c r="FO185" i="1"/>
  <c r="FO188" i="1"/>
  <c r="EI185" i="1"/>
  <c r="EI188" i="1"/>
  <c r="DC185" i="1"/>
  <c r="DC188" i="1"/>
  <c r="AV185" i="1"/>
  <c r="AV188" i="1"/>
  <c r="FY185" i="1"/>
  <c r="FY188" i="1"/>
  <c r="DE185" i="1"/>
  <c r="DE188" i="1"/>
  <c r="GR185" i="1"/>
  <c r="GR188" i="1"/>
  <c r="EB185" i="1"/>
  <c r="EB188" i="1"/>
  <c r="Y185" i="1"/>
  <c r="Y188" i="1"/>
  <c r="FV185" i="1"/>
  <c r="FV188" i="1"/>
  <c r="EP185" i="1"/>
  <c r="EP188" i="1"/>
  <c r="DJ185" i="1"/>
  <c r="DJ188" i="1"/>
  <c r="AC185" i="1"/>
  <c r="AC188" i="1"/>
  <c r="CE185" i="1"/>
  <c r="CE188" i="1"/>
  <c r="AY185" i="1"/>
  <c r="AY188" i="1"/>
  <c r="S185" i="1"/>
  <c r="S188" i="1"/>
  <c r="BZ185" i="1"/>
  <c r="BZ188" i="1"/>
  <c r="AT185" i="1"/>
  <c r="AT188" i="1"/>
  <c r="N185" i="1"/>
  <c r="N188" i="1"/>
  <c r="FA185" i="1"/>
  <c r="FA188" i="1"/>
  <c r="CN185" i="1"/>
  <c r="CN188" i="1"/>
  <c r="GF185" i="1"/>
  <c r="GF188" i="1"/>
  <c r="DX185" i="1"/>
  <c r="DX188" i="1"/>
  <c r="AG185" i="1"/>
  <c r="AG188" i="1"/>
  <c r="GQ185" i="1"/>
  <c r="GQ188" i="1"/>
  <c r="GA185" i="1"/>
  <c r="GA188" i="1"/>
  <c r="FK185" i="1"/>
  <c r="FK188" i="1"/>
  <c r="EU185" i="1"/>
  <c r="EU188" i="1"/>
  <c r="EE185" i="1"/>
  <c r="EE188" i="1"/>
  <c r="DO185" i="1"/>
  <c r="DO188" i="1"/>
  <c r="CX185" i="1"/>
  <c r="CX188" i="1"/>
  <c r="BT185" i="1"/>
  <c r="BT188" i="1"/>
  <c r="GW185" i="1"/>
  <c r="GW188" i="1"/>
  <c r="FQ185" i="1"/>
  <c r="FQ188" i="1"/>
  <c r="EC185" i="1"/>
  <c r="EC188" i="1"/>
  <c r="CV185" i="1"/>
  <c r="CV188" i="1"/>
  <c r="AJ185" i="1"/>
  <c r="AJ188" i="1"/>
  <c r="GJ185" i="1"/>
  <c r="GJ188" i="1"/>
  <c r="FD185" i="1"/>
  <c r="FD188" i="1"/>
  <c r="DT185" i="1"/>
  <c r="DT188" i="1"/>
  <c r="BU185" i="1"/>
  <c r="BU188" i="1"/>
  <c r="GX185" i="1"/>
  <c r="GX188" i="1"/>
  <c r="GH185" i="1"/>
  <c r="GH188" i="1"/>
  <c r="FR185" i="1"/>
  <c r="FR188" i="1"/>
  <c r="FB185" i="1"/>
  <c r="FB188" i="1"/>
  <c r="EL185" i="1"/>
  <c r="EL188" i="1"/>
  <c r="DV185" i="1"/>
  <c r="DV188" i="1"/>
  <c r="DF185" i="1"/>
  <c r="DF188" i="1"/>
  <c r="CG185" i="1"/>
  <c r="CG188" i="1"/>
  <c r="BA185" i="1"/>
  <c r="BA188" i="1"/>
  <c r="U185" i="1"/>
  <c r="U188" i="1"/>
  <c r="CQ185" i="1"/>
  <c r="CQ188" i="1"/>
  <c r="CA185" i="1"/>
  <c r="CA188" i="1"/>
  <c r="BK185" i="1"/>
  <c r="BK188" i="1"/>
  <c r="AU185" i="1"/>
  <c r="AU188" i="1"/>
  <c r="AE185" i="1"/>
  <c r="AE188" i="1"/>
  <c r="O185" i="1"/>
  <c r="O188" i="1"/>
  <c r="CL185" i="1"/>
  <c r="CL188" i="1"/>
  <c r="BV185" i="1"/>
  <c r="BV188" i="1"/>
  <c r="BF185" i="1"/>
  <c r="BF188" i="1"/>
  <c r="AP185" i="1"/>
  <c r="AP188" i="1"/>
  <c r="Z185" i="1"/>
  <c r="Z188" i="1"/>
  <c r="FM185" i="1"/>
  <c r="FM188" i="1"/>
  <c r="DI185" i="1"/>
  <c r="DI188" i="1"/>
  <c r="GV185" i="1"/>
  <c r="GV188" i="1"/>
  <c r="EN185" i="1"/>
  <c r="EN188" i="1"/>
  <c r="BM185" i="1"/>
  <c r="BM188" i="1"/>
  <c r="FS185" i="1"/>
  <c r="FS188" i="1"/>
  <c r="EM185" i="1"/>
  <c r="EM188" i="1"/>
  <c r="DW185" i="1"/>
  <c r="DW188" i="1"/>
  <c r="CJ185" i="1"/>
  <c r="CJ188" i="1"/>
  <c r="X185" i="1"/>
  <c r="X188" i="1"/>
  <c r="EW185" i="1"/>
  <c r="EW188" i="1"/>
  <c r="BP185" i="1"/>
  <c r="BP188" i="1"/>
  <c r="GZ185" i="1"/>
  <c r="GZ188" i="1"/>
  <c r="FT185" i="1"/>
  <c r="FT188" i="1"/>
  <c r="EJ185" i="1"/>
  <c r="EJ188" i="1"/>
  <c r="AO185" i="1"/>
  <c r="AO188" i="1"/>
  <c r="GP185" i="1"/>
  <c r="GP188" i="1"/>
  <c r="FJ185" i="1"/>
  <c r="FJ188" i="1"/>
  <c r="ED185" i="1"/>
  <c r="ED188" i="1"/>
  <c r="CW185" i="1"/>
  <c r="CW188" i="1"/>
  <c r="AK185" i="1"/>
  <c r="AK188" i="1"/>
  <c r="BS185" i="1"/>
  <c r="BS188" i="1"/>
  <c r="AM185" i="1"/>
  <c r="AM188" i="1"/>
  <c r="CT185" i="1"/>
  <c r="CT188" i="1"/>
  <c r="BN185" i="1"/>
  <c r="BN188" i="1"/>
  <c r="AH185" i="1"/>
  <c r="AH188" i="1"/>
  <c r="FI185" i="1"/>
  <c r="FI188" i="1"/>
  <c r="DA185" i="1"/>
  <c r="DA188" i="1"/>
  <c r="GN185" i="1"/>
  <c r="GN188" i="1"/>
  <c r="EF185" i="1"/>
  <c r="EF188" i="1"/>
  <c r="AW185" i="1"/>
  <c r="AW188" i="1"/>
  <c r="GE185" i="1"/>
  <c r="GE188" i="1"/>
  <c r="EY185" i="1"/>
  <c r="EY188" i="1"/>
  <c r="DS185" i="1"/>
  <c r="DS188" i="1"/>
  <c r="CB185" i="1"/>
  <c r="CB188" i="1"/>
  <c r="P185" i="1"/>
  <c r="P188" i="1"/>
  <c r="EO185" i="1"/>
  <c r="EO188" i="1"/>
  <c r="AZ185" i="1"/>
  <c r="AZ188" i="1"/>
  <c r="FL185" i="1"/>
  <c r="FL188" i="1"/>
  <c r="CK185" i="1"/>
  <c r="CK188" i="1"/>
  <c r="GL185" i="1"/>
  <c r="GL188" i="1"/>
  <c r="FF185" i="1"/>
  <c r="FF188" i="1"/>
  <c r="DZ185" i="1"/>
  <c r="DZ188" i="1"/>
  <c r="CO185" i="1"/>
  <c r="CO188" i="1"/>
  <c r="BI185" i="1"/>
  <c r="BI188" i="1"/>
  <c r="CU185" i="1"/>
  <c r="CU188" i="1"/>
  <c r="BO185" i="1"/>
  <c r="BO188" i="1"/>
  <c r="AI185" i="1"/>
  <c r="AI188" i="1"/>
  <c r="CP185" i="1"/>
  <c r="CP188" i="1"/>
  <c r="BJ185" i="1"/>
  <c r="BJ188" i="1"/>
  <c r="AD185" i="1"/>
  <c r="AD188" i="1"/>
  <c r="J154" i="1"/>
  <c r="J155" i="1" s="1"/>
  <c r="F172" i="1"/>
  <c r="GC185" i="1"/>
  <c r="GC188" i="1"/>
  <c r="DY185" i="1"/>
  <c r="DY188" i="1"/>
  <c r="AB185" i="1"/>
  <c r="AB188" i="1"/>
  <c r="EZ185" i="1"/>
  <c r="EZ188" i="1"/>
  <c r="CS185" i="1"/>
  <c r="CS188" i="1"/>
  <c r="AN185" i="1"/>
  <c r="AN188" i="1"/>
  <c r="HA185" i="1"/>
  <c r="HA188" i="1"/>
  <c r="FU185" i="1"/>
  <c r="FU188" i="1"/>
  <c r="ES185" i="1"/>
  <c r="ES188" i="1"/>
  <c r="DQ185" i="1"/>
  <c r="DQ188" i="1"/>
  <c r="BX185" i="1"/>
  <c r="BX188" i="1"/>
  <c r="L185" i="1"/>
  <c r="L188" i="1"/>
  <c r="FX185" i="1"/>
  <c r="FX188" i="1"/>
  <c r="ER185" i="1"/>
  <c r="ER188" i="1"/>
  <c r="DP185" i="1"/>
  <c r="DP188" i="1"/>
  <c r="CC185" i="1"/>
  <c r="CC188" i="1"/>
  <c r="Q185" i="1"/>
  <c r="Q188" i="1"/>
  <c r="GM185" i="1"/>
  <c r="GM188" i="1"/>
  <c r="FW185" i="1"/>
  <c r="FW188" i="1"/>
  <c r="FG185" i="1"/>
  <c r="FG188" i="1"/>
  <c r="EQ185" i="1"/>
  <c r="EQ188" i="1"/>
  <c r="EA185" i="1"/>
  <c r="EA188" i="1"/>
  <c r="DK185" i="1"/>
  <c r="DK188" i="1"/>
  <c r="CR185" i="1"/>
  <c r="CR188" i="1"/>
  <c r="BL185" i="1"/>
  <c r="BL188" i="1"/>
  <c r="AF185" i="1"/>
  <c r="AF188" i="1"/>
  <c r="GO185" i="1"/>
  <c r="GO188" i="1"/>
  <c r="FE185" i="1"/>
  <c r="FE188" i="1"/>
  <c r="DU185" i="1"/>
  <c r="DU188" i="1"/>
  <c r="CF185" i="1"/>
  <c r="CF188" i="1"/>
  <c r="T185" i="1"/>
  <c r="T188" i="1"/>
  <c r="GB185" i="1"/>
  <c r="GB188" i="1"/>
  <c r="EV185" i="1"/>
  <c r="EV188" i="1"/>
  <c r="DH185" i="1"/>
  <c r="DH188" i="1"/>
  <c r="BE185" i="1"/>
  <c r="BE188" i="1"/>
  <c r="GT185" i="1"/>
  <c r="GT188" i="1"/>
  <c r="GD188" i="1"/>
  <c r="GD185" i="1"/>
  <c r="FN185" i="1"/>
  <c r="FN188" i="1"/>
  <c r="EX188" i="1"/>
  <c r="EX185" i="1"/>
  <c r="EH185" i="1"/>
  <c r="EH188" i="1"/>
  <c r="DR185" i="1"/>
  <c r="DR188" i="1"/>
  <c r="DB185" i="1"/>
  <c r="DB188" i="1"/>
  <c r="BY185" i="1"/>
  <c r="BY188" i="1"/>
  <c r="AS185" i="1"/>
  <c r="AS188" i="1"/>
  <c r="M185" i="1"/>
  <c r="M188" i="1"/>
  <c r="CM185" i="1"/>
  <c r="CM188" i="1"/>
  <c r="BW185" i="1"/>
  <c r="BW188" i="1"/>
  <c r="BG185" i="1"/>
  <c r="BG188" i="1"/>
  <c r="AQ185" i="1"/>
  <c r="AQ188" i="1"/>
  <c r="AA185" i="1"/>
  <c r="AA188" i="1"/>
  <c r="K185" i="1"/>
  <c r="K188" i="1"/>
  <c r="K189" i="1" s="1"/>
  <c r="CH185" i="1"/>
  <c r="CH188" i="1"/>
  <c r="BR185" i="1"/>
  <c r="BR188" i="1"/>
  <c r="BB185" i="1"/>
  <c r="BB188" i="1"/>
  <c r="AL185" i="1"/>
  <c r="AL188" i="1"/>
  <c r="V185" i="1"/>
  <c r="V188" i="1"/>
  <c r="I337" i="1" l="1"/>
  <c r="G418" i="1"/>
  <c r="J418" i="1" s="1"/>
  <c r="J426" i="1"/>
  <c r="J427" i="1" s="1"/>
  <c r="J428" i="1" s="1"/>
  <c r="K426" i="1"/>
  <c r="K427" i="1" s="1"/>
  <c r="K428" i="1" s="1"/>
  <c r="I106" i="1"/>
  <c r="J106" i="1" s="1"/>
  <c r="K106" i="1" s="1"/>
  <c r="K7" i="1"/>
  <c r="J124" i="1"/>
  <c r="J125" i="1" s="1"/>
  <c r="J137" i="1" s="1"/>
  <c r="J229" i="1" s="1"/>
  <c r="J271" i="1" s="1"/>
  <c r="J126" i="1"/>
  <c r="J127" i="1" s="1"/>
  <c r="K6" i="1"/>
  <c r="K206" i="1" s="1"/>
  <c r="K352" i="1"/>
  <c r="K357" i="1" s="1"/>
  <c r="K459" i="1" s="1"/>
  <c r="J173" i="1"/>
  <c r="J174" i="1" s="1"/>
  <c r="K150" i="1"/>
  <c r="K151" i="1" s="1"/>
  <c r="K8" i="1"/>
  <c r="K247" i="1" s="1"/>
  <c r="J337" i="1"/>
  <c r="J340" i="1" s="1"/>
  <c r="K337" i="1"/>
  <c r="K340" i="1" s="1"/>
  <c r="K158" i="1"/>
  <c r="K159" i="1" s="1"/>
  <c r="K354" i="1" s="1"/>
  <c r="J8" i="1"/>
  <c r="J247" i="1" s="1"/>
  <c r="J248" i="1" s="1"/>
  <c r="J278" i="1" s="1"/>
  <c r="L189" i="1"/>
  <c r="K154" i="1"/>
  <c r="K155" i="1" s="1"/>
  <c r="J342" i="1" l="1"/>
  <c r="J429" i="1"/>
  <c r="K418" i="1"/>
  <c r="K342" i="1"/>
  <c r="J250" i="1"/>
  <c r="J145" i="1"/>
  <c r="J193" i="1"/>
  <c r="K145" i="1"/>
  <c r="K193" i="1"/>
  <c r="J463" i="1"/>
  <c r="J464" i="1" s="1"/>
  <c r="K463" i="1"/>
  <c r="L7" i="1"/>
  <c r="L126" i="1" s="1"/>
  <c r="L127" i="1" s="1"/>
  <c r="J343" i="1"/>
  <c r="J443" i="1"/>
  <c r="J129" i="1"/>
  <c r="L5" i="1"/>
  <c r="K126" i="1"/>
  <c r="K127" i="1" s="1"/>
  <c r="K124" i="1"/>
  <c r="K125" i="1" s="1"/>
  <c r="K137" i="1" s="1"/>
  <c r="K229" i="1" s="1"/>
  <c r="K271" i="1" s="1"/>
  <c r="K140" i="1"/>
  <c r="K186" i="1"/>
  <c r="K187" i="1" s="1"/>
  <c r="K190" i="1" s="1"/>
  <c r="K296" i="1"/>
  <c r="K197" i="1"/>
  <c r="K171" i="1"/>
  <c r="J186" i="1"/>
  <c r="J187" i="1" s="1"/>
  <c r="J190" i="1" s="1"/>
  <c r="J296" i="1"/>
  <c r="J140" i="1"/>
  <c r="J142" i="1"/>
  <c r="K142" i="1" s="1"/>
  <c r="J171" i="1"/>
  <c r="J175" i="1" s="1"/>
  <c r="K172" i="1"/>
  <c r="K173" i="1" s="1"/>
  <c r="K174" i="1" s="1"/>
  <c r="J197" i="1"/>
  <c r="M189" i="1"/>
  <c r="K429" i="1" l="1"/>
  <c r="K343" i="1"/>
  <c r="L426" i="1"/>
  <c r="L427" i="1" s="1"/>
  <c r="L428" i="1" s="1"/>
  <c r="L342" i="1" s="1"/>
  <c r="L418" i="1"/>
  <c r="J135" i="1"/>
  <c r="J9" i="1" s="1"/>
  <c r="J469" i="1" s="1"/>
  <c r="J475" i="1" s="1"/>
  <c r="J409" i="1"/>
  <c r="K194" i="1"/>
  <c r="K199" i="1" s="1"/>
  <c r="K473" i="1" s="1"/>
  <c r="J194" i="1"/>
  <c r="J199" i="1" s="1"/>
  <c r="L124" i="1"/>
  <c r="L125" i="1" s="1"/>
  <c r="L137" i="1" s="1"/>
  <c r="L229" i="1" s="1"/>
  <c r="L271" i="1" s="1"/>
  <c r="J444" i="1"/>
  <c r="L6" i="1"/>
  <c r="L158" i="1"/>
  <c r="L159" i="1" s="1"/>
  <c r="L354" i="1" s="1"/>
  <c r="L154" i="1"/>
  <c r="L155" i="1" s="1"/>
  <c r="L150" i="1"/>
  <c r="L151" i="1" s="1"/>
  <c r="L8" i="1"/>
  <c r="L352" i="1"/>
  <c r="L357" i="1" s="1"/>
  <c r="L459" i="1" s="1"/>
  <c r="L172" i="1"/>
  <c r="L173" i="1" s="1"/>
  <c r="L174" i="1" s="1"/>
  <c r="L337" i="1"/>
  <c r="K129" i="1"/>
  <c r="K409" i="1" s="1"/>
  <c r="K175" i="1"/>
  <c r="J143" i="1"/>
  <c r="J146" i="1" s="1"/>
  <c r="K143" i="1"/>
  <c r="K146" i="1" s="1"/>
  <c r="N189" i="1"/>
  <c r="L429" i="1" l="1"/>
  <c r="J460" i="1"/>
  <c r="J448" i="1"/>
  <c r="J447" i="1"/>
  <c r="K294" i="1"/>
  <c r="K177" i="1"/>
  <c r="J294" i="1"/>
  <c r="J177" i="1"/>
  <c r="J178" i="1" s="1"/>
  <c r="J212" i="1"/>
  <c r="K213" i="1" s="1"/>
  <c r="J473" i="1"/>
  <c r="J180" i="1"/>
  <c r="J253" i="1" s="1"/>
  <c r="J254" i="1" s="1"/>
  <c r="J258" i="1" s="1"/>
  <c r="J201" i="1"/>
  <c r="J369" i="1" s="1"/>
  <c r="J399" i="1" s="1"/>
  <c r="J233" i="1"/>
  <c r="J163" i="1"/>
  <c r="J166" i="1" s="1"/>
  <c r="K178" i="1"/>
  <c r="M7" i="1"/>
  <c r="M126" i="1" s="1"/>
  <c r="M127" i="1" s="1"/>
  <c r="L206" i="1"/>
  <c r="K212" i="1"/>
  <c r="L213" i="1" s="1"/>
  <c r="L193" i="1"/>
  <c r="L247" i="1"/>
  <c r="L296" i="1"/>
  <c r="L145" i="1"/>
  <c r="L186" i="1"/>
  <c r="L187" i="1" s="1"/>
  <c r="L190" i="1" s="1"/>
  <c r="L142" i="1"/>
  <c r="L171" i="1"/>
  <c r="L175" i="1" s="1"/>
  <c r="M5" i="1"/>
  <c r="M418" i="1" s="1"/>
  <c r="L343" i="1"/>
  <c r="L197" i="1"/>
  <c r="L463" i="1"/>
  <c r="J445" i="1"/>
  <c r="J449" i="1" s="1"/>
  <c r="J477" i="1" s="1"/>
  <c r="L129" i="1"/>
  <c r="K135" i="1"/>
  <c r="K9" i="1" s="1"/>
  <c r="L140" i="1"/>
  <c r="O189" i="1"/>
  <c r="J214" i="1" l="1"/>
  <c r="J489" i="1"/>
  <c r="M426" i="1"/>
  <c r="M427" i="1" s="1"/>
  <c r="M428" i="1" s="1"/>
  <c r="M342" i="1" s="1"/>
  <c r="J202" i="1"/>
  <c r="J472" i="1"/>
  <c r="J474" i="1" s="1"/>
  <c r="J484" i="1" s="1"/>
  <c r="J293" i="1"/>
  <c r="K472" i="1"/>
  <c r="K474" i="1" s="1"/>
  <c r="K484" i="1" s="1"/>
  <c r="K293" i="1"/>
  <c r="J366" i="1"/>
  <c r="J396" i="1" s="1"/>
  <c r="K180" i="1"/>
  <c r="K201" i="1"/>
  <c r="K233" i="1"/>
  <c r="K163" i="1"/>
  <c r="K166" i="1" s="1"/>
  <c r="L135" i="1"/>
  <c r="L9" i="1" s="1"/>
  <c r="L409" i="1"/>
  <c r="J223" i="1"/>
  <c r="J181" i="1"/>
  <c r="M124" i="1"/>
  <c r="M125" i="1" s="1"/>
  <c r="M137" i="1" s="1"/>
  <c r="M229" i="1" s="1"/>
  <c r="M271" i="1" s="1"/>
  <c r="J207" i="1"/>
  <c r="K208" i="1" s="1"/>
  <c r="K207" i="1"/>
  <c r="L208" i="1" s="1"/>
  <c r="K214" i="1"/>
  <c r="L194" i="1"/>
  <c r="L199" i="1" s="1"/>
  <c r="M172" i="1"/>
  <c r="M173" i="1" s="1"/>
  <c r="M174" i="1" s="1"/>
  <c r="M6" i="1"/>
  <c r="M158" i="1"/>
  <c r="M159" i="1" s="1"/>
  <c r="M354" i="1" s="1"/>
  <c r="M337" i="1"/>
  <c r="M8" i="1"/>
  <c r="M140" i="1" s="1"/>
  <c r="M150" i="1"/>
  <c r="M151" i="1" s="1"/>
  <c r="M154" i="1"/>
  <c r="M155" i="1" s="1"/>
  <c r="M352" i="1"/>
  <c r="M357" i="1" s="1"/>
  <c r="M459" i="1" s="1"/>
  <c r="L143" i="1"/>
  <c r="L146" i="1" s="1"/>
  <c r="K223" i="1"/>
  <c r="K257" i="1" s="1"/>
  <c r="K263" i="1" s="1"/>
  <c r="P189" i="1"/>
  <c r="M429" i="1" l="1"/>
  <c r="L201" i="1"/>
  <c r="L369" i="1" s="1"/>
  <c r="L399" i="1" s="1"/>
  <c r="L233" i="1"/>
  <c r="L163" i="1"/>
  <c r="L166" i="1" s="1"/>
  <c r="L180" i="1"/>
  <c r="L253" i="1" s="1"/>
  <c r="L212" i="1"/>
  <c r="M213" i="1" s="1"/>
  <c r="L473" i="1"/>
  <c r="K366" i="1"/>
  <c r="K396" i="1" s="1"/>
  <c r="L294" i="1"/>
  <c r="L177" i="1"/>
  <c r="L178" i="1" s="1"/>
  <c r="J234" i="1"/>
  <c r="J257" i="1"/>
  <c r="J263" i="1" s="1"/>
  <c r="M129" i="1"/>
  <c r="K202" i="1"/>
  <c r="K369" i="1"/>
  <c r="K399" i="1" s="1"/>
  <c r="J209" i="1"/>
  <c r="K234" i="1"/>
  <c r="N7" i="1"/>
  <c r="N124" i="1" s="1"/>
  <c r="N125" i="1" s="1"/>
  <c r="N137" i="1" s="1"/>
  <c r="N229" i="1" s="1"/>
  <c r="N271" i="1" s="1"/>
  <c r="M206" i="1"/>
  <c r="L214" i="1"/>
  <c r="M186" i="1"/>
  <c r="M187" i="1" s="1"/>
  <c r="M190" i="1" s="1"/>
  <c r="M247" i="1"/>
  <c r="K181" i="1"/>
  <c r="K253" i="1"/>
  <c r="M145" i="1"/>
  <c r="M193" i="1"/>
  <c r="M171" i="1"/>
  <c r="M175" i="1" s="1"/>
  <c r="M142" i="1"/>
  <c r="M143" i="1" s="1"/>
  <c r="N5" i="1"/>
  <c r="N418" i="1" s="1"/>
  <c r="M463" i="1"/>
  <c r="M296" i="1"/>
  <c r="M197" i="1"/>
  <c r="M343" i="1"/>
  <c r="Q189" i="1"/>
  <c r="L202" i="1" l="1"/>
  <c r="N8" i="1"/>
  <c r="N247" i="1" s="1"/>
  <c r="N426" i="1"/>
  <c r="N427" i="1" s="1"/>
  <c r="N428" i="1" s="1"/>
  <c r="N429" i="1" s="1"/>
  <c r="J259" i="1"/>
  <c r="J261" i="1" s="1"/>
  <c r="J264" i="1" s="1"/>
  <c r="J277" i="1"/>
  <c r="J332" i="1" s="1"/>
  <c r="L366" i="1"/>
  <c r="L396" i="1" s="1"/>
  <c r="K277" i="1"/>
  <c r="K283" i="1" s="1"/>
  <c r="L472" i="1"/>
  <c r="L474" i="1" s="1"/>
  <c r="L484" i="1" s="1"/>
  <c r="L293" i="1"/>
  <c r="M135" i="1"/>
  <c r="M9" i="1" s="1"/>
  <c r="M409" i="1"/>
  <c r="L223" i="1"/>
  <c r="L257" i="1" s="1"/>
  <c r="L263" i="1" s="1"/>
  <c r="L207" i="1"/>
  <c r="M208" i="1" s="1"/>
  <c r="L181" i="1"/>
  <c r="N126" i="1"/>
  <c r="N127" i="1" s="1"/>
  <c r="N129" i="1" s="1"/>
  <c r="K209" i="1"/>
  <c r="K216" i="1" s="1"/>
  <c r="J216" i="1"/>
  <c r="J217" i="1" s="1"/>
  <c r="J225" i="1" s="1"/>
  <c r="M194" i="1"/>
  <c r="M199" i="1" s="1"/>
  <c r="M146" i="1"/>
  <c r="N463" i="1"/>
  <c r="N172" i="1"/>
  <c r="N173" i="1" s="1"/>
  <c r="N174" i="1" s="1"/>
  <c r="N186" i="1"/>
  <c r="N187" i="1" s="1"/>
  <c r="N190" i="1" s="1"/>
  <c r="N150" i="1"/>
  <c r="N151" i="1" s="1"/>
  <c r="N158" i="1"/>
  <c r="N159" i="1" s="1"/>
  <c r="N354" i="1" s="1"/>
  <c r="N154" i="1"/>
  <c r="N155" i="1" s="1"/>
  <c r="N140" i="1"/>
  <c r="N352" i="1"/>
  <c r="N357" i="1" s="1"/>
  <c r="N459" i="1" s="1"/>
  <c r="N337" i="1"/>
  <c r="N6" i="1"/>
  <c r="N145" i="1"/>
  <c r="R189" i="1"/>
  <c r="N197" i="1" l="1"/>
  <c r="N171" i="1"/>
  <c r="N142" i="1"/>
  <c r="N296" i="1"/>
  <c r="N193" i="1"/>
  <c r="K332" i="1"/>
  <c r="M212" i="1"/>
  <c r="N213" i="1" s="1"/>
  <c r="M473" i="1"/>
  <c r="M294" i="1"/>
  <c r="M177" i="1"/>
  <c r="M178" i="1" s="1"/>
  <c r="L234" i="1"/>
  <c r="J335" i="1"/>
  <c r="J336" i="1" s="1"/>
  <c r="J338" i="1" s="1"/>
  <c r="J266" i="1"/>
  <c r="J283" i="1"/>
  <c r="J279" i="1"/>
  <c r="J281" i="1" s="1"/>
  <c r="J284" i="1" s="1"/>
  <c r="N342" i="1"/>
  <c r="N343" i="1" s="1"/>
  <c r="M233" i="1"/>
  <c r="M180" i="1"/>
  <c r="M253" i="1" s="1"/>
  <c r="M201" i="1"/>
  <c r="M369" i="1" s="1"/>
  <c r="M399" i="1" s="1"/>
  <c r="M163" i="1"/>
  <c r="M166" i="1" s="1"/>
  <c r="N135" i="1"/>
  <c r="N9" i="1" s="1"/>
  <c r="N409" i="1"/>
  <c r="K217" i="1"/>
  <c r="K225" i="1" s="1"/>
  <c r="L209" i="1"/>
  <c r="L216" i="1" s="1"/>
  <c r="L217" i="1" s="1"/>
  <c r="J219" i="1"/>
  <c r="O7" i="1"/>
  <c r="O126" i="1" s="1"/>
  <c r="O127" i="1" s="1"/>
  <c r="N206" i="1"/>
  <c r="N143" i="1"/>
  <c r="N146" i="1" s="1"/>
  <c r="N194" i="1"/>
  <c r="N199" i="1" s="1"/>
  <c r="N473" i="1" s="1"/>
  <c r="N175" i="1"/>
  <c r="O5" i="1"/>
  <c r="O418" i="1" s="1"/>
  <c r="S189" i="1"/>
  <c r="M214" i="1" l="1"/>
  <c r="O352" i="1"/>
  <c r="O357" i="1" s="1"/>
  <c r="O459" i="1" s="1"/>
  <c r="O426" i="1"/>
  <c r="O427" i="1" s="1"/>
  <c r="O428" i="1" s="1"/>
  <c r="M202" i="1"/>
  <c r="M223" i="1"/>
  <c r="M257" i="1" s="1"/>
  <c r="M263" i="1" s="1"/>
  <c r="M472" i="1"/>
  <c r="M474" i="1" s="1"/>
  <c r="M484" i="1" s="1"/>
  <c r="M293" i="1"/>
  <c r="N180" i="1"/>
  <c r="N253" i="1" s="1"/>
  <c r="N201" i="1"/>
  <c r="N369" i="1" s="1"/>
  <c r="N399" i="1" s="1"/>
  <c r="N233" i="1"/>
  <c r="N163" i="1"/>
  <c r="N166" i="1" s="1"/>
  <c r="L219" i="1"/>
  <c r="L225" i="1"/>
  <c r="M366" i="1"/>
  <c r="M396" i="1" s="1"/>
  <c r="N177" i="1"/>
  <c r="N178" i="1" s="1"/>
  <c r="N294" i="1"/>
  <c r="K335" i="1"/>
  <c r="K266" i="1"/>
  <c r="L277" i="1"/>
  <c r="L283" i="1" s="1"/>
  <c r="N212" i="1"/>
  <c r="O213" i="1" s="1"/>
  <c r="L236" i="1"/>
  <c r="L285" i="1" s="1"/>
  <c r="M181" i="1"/>
  <c r="O124" i="1"/>
  <c r="O125" i="1" s="1"/>
  <c r="O137" i="1" s="1"/>
  <c r="O229" i="1" s="1"/>
  <c r="O271" i="1" s="1"/>
  <c r="K219" i="1"/>
  <c r="K336" i="1"/>
  <c r="K338" i="1" s="1"/>
  <c r="J236" i="1"/>
  <c r="J285" i="1" s="1"/>
  <c r="M207" i="1"/>
  <c r="N208" i="1" s="1"/>
  <c r="O6" i="1"/>
  <c r="P5" i="1" s="1"/>
  <c r="P418" i="1" s="1"/>
  <c r="N202" i="1"/>
  <c r="O158" i="1"/>
  <c r="O159" i="1" s="1"/>
  <c r="O354" i="1" s="1"/>
  <c r="O337" i="1"/>
  <c r="O154" i="1"/>
  <c r="O155" i="1" s="1"/>
  <c r="O172" i="1"/>
  <c r="O173" i="1" s="1"/>
  <c r="O174" i="1" s="1"/>
  <c r="O8" i="1"/>
  <c r="O150" i="1"/>
  <c r="O151" i="1" s="1"/>
  <c r="T189" i="1"/>
  <c r="O342" i="1" l="1"/>
  <c r="O429" i="1"/>
  <c r="O129" i="1"/>
  <c r="O135" i="1" s="1"/>
  <c r="O9" i="1" s="1"/>
  <c r="L332" i="1"/>
  <c r="P352" i="1"/>
  <c r="P357" i="1" s="1"/>
  <c r="P459" i="1" s="1"/>
  <c r="P426" i="1"/>
  <c r="P427" i="1" s="1"/>
  <c r="P428" i="1" s="1"/>
  <c r="P342" i="1" s="1"/>
  <c r="M234" i="1"/>
  <c r="M277" i="1" s="1"/>
  <c r="M283" i="1" s="1"/>
  <c r="N472" i="1"/>
  <c r="N474" i="1" s="1"/>
  <c r="N484" i="1" s="1"/>
  <c r="N293" i="1"/>
  <c r="L335" i="1"/>
  <c r="L266" i="1"/>
  <c r="N366" i="1"/>
  <c r="N396" i="1" s="1"/>
  <c r="N214" i="1"/>
  <c r="N223" i="1"/>
  <c r="N257" i="1" s="1"/>
  <c r="N263" i="1" s="1"/>
  <c r="N181" i="1"/>
  <c r="K236" i="1"/>
  <c r="K285" i="1" s="1"/>
  <c r="M209" i="1"/>
  <c r="N207" i="1"/>
  <c r="O208" i="1" s="1"/>
  <c r="P7" i="1"/>
  <c r="P124" i="1" s="1"/>
  <c r="P125" i="1" s="1"/>
  <c r="P137" i="1" s="1"/>
  <c r="P229" i="1" s="1"/>
  <c r="P271" i="1" s="1"/>
  <c r="O206" i="1"/>
  <c r="O193" i="1"/>
  <c r="O247" i="1"/>
  <c r="P150" i="1"/>
  <c r="P151" i="1" s="1"/>
  <c r="P158" i="1"/>
  <c r="P159" i="1" s="1"/>
  <c r="P354" i="1" s="1"/>
  <c r="P154" i="1"/>
  <c r="P155" i="1" s="1"/>
  <c r="O145" i="1"/>
  <c r="O197" i="1"/>
  <c r="O142" i="1"/>
  <c r="O186" i="1"/>
  <c r="O187" i="1" s="1"/>
  <c r="O190" i="1" s="1"/>
  <c r="O296" i="1"/>
  <c r="O463" i="1"/>
  <c r="O171" i="1"/>
  <c r="O175" i="1" s="1"/>
  <c r="O140" i="1"/>
  <c r="P6" i="1"/>
  <c r="P337" i="1"/>
  <c r="P172" i="1"/>
  <c r="P173" i="1" s="1"/>
  <c r="P174" i="1" s="1"/>
  <c r="P8" i="1"/>
  <c r="P247" i="1" s="1"/>
  <c r="O343" i="1"/>
  <c r="U189" i="1"/>
  <c r="O409" i="1" l="1"/>
  <c r="L336" i="1"/>
  <c r="L338" i="1" s="1"/>
  <c r="L340" i="1" s="1"/>
  <c r="P429" i="1"/>
  <c r="M332" i="1"/>
  <c r="O180" i="1"/>
  <c r="O253" i="1" s="1"/>
  <c r="O201" i="1"/>
  <c r="O369" i="1" s="1"/>
  <c r="O399" i="1" s="1"/>
  <c r="O233" i="1"/>
  <c r="O163" i="1"/>
  <c r="O166" i="1" s="1"/>
  <c r="N234" i="1"/>
  <c r="N209" i="1"/>
  <c r="N216" i="1" s="1"/>
  <c r="M216" i="1"/>
  <c r="M217" i="1" s="1"/>
  <c r="M225" i="1" s="1"/>
  <c r="P126" i="1"/>
  <c r="P127" i="1" s="1"/>
  <c r="P129" i="1" s="1"/>
  <c r="Q7" i="1"/>
  <c r="Q126" i="1" s="1"/>
  <c r="Q127" i="1" s="1"/>
  <c r="P206" i="1"/>
  <c r="Q5" i="1"/>
  <c r="Q418" i="1" s="1"/>
  <c r="P145" i="1"/>
  <c r="P193" i="1"/>
  <c r="O194" i="1"/>
  <c r="O199" i="1" s="1"/>
  <c r="O473" i="1" s="1"/>
  <c r="P171" i="1"/>
  <c r="P175" i="1" s="1"/>
  <c r="P142" i="1"/>
  <c r="P140" i="1"/>
  <c r="P296" i="1"/>
  <c r="P186" i="1"/>
  <c r="P187" i="1" s="1"/>
  <c r="P190" i="1" s="1"/>
  <c r="P343" i="1"/>
  <c r="O143" i="1"/>
  <c r="O146" i="1" s="1"/>
  <c r="P197" i="1"/>
  <c r="P463" i="1"/>
  <c r="V189" i="1"/>
  <c r="Q352" i="1" l="1"/>
  <c r="Q357" i="1" s="1"/>
  <c r="Q459" i="1" s="1"/>
  <c r="Q426" i="1"/>
  <c r="Q427" i="1" s="1"/>
  <c r="Q428" i="1" s="1"/>
  <c r="Q429" i="1" s="1"/>
  <c r="Q150" i="1"/>
  <c r="Q151" i="1" s="1"/>
  <c r="Q8" i="1"/>
  <c r="Q197" i="1" s="1"/>
  <c r="O294" i="1"/>
  <c r="O177" i="1"/>
  <c r="O178" i="1" s="1"/>
  <c r="O366" i="1"/>
  <c r="O396" i="1" s="1"/>
  <c r="M266" i="1"/>
  <c r="M335" i="1"/>
  <c r="M336" i="1" s="1"/>
  <c r="M338" i="1" s="1"/>
  <c r="M340" i="1" s="1"/>
  <c r="N277" i="1"/>
  <c r="N283" i="1" s="1"/>
  <c r="P135" i="1"/>
  <c r="P9" i="1" s="1"/>
  <c r="P409" i="1"/>
  <c r="M219" i="1"/>
  <c r="N217" i="1"/>
  <c r="N225" i="1" s="1"/>
  <c r="Q124" i="1"/>
  <c r="Q125" i="1" s="1"/>
  <c r="Q137" i="1" s="1"/>
  <c r="Q229" i="1" s="1"/>
  <c r="Q271" i="1" s="1"/>
  <c r="Q172" i="1"/>
  <c r="Q173" i="1" s="1"/>
  <c r="Q174" i="1" s="1"/>
  <c r="Q154" i="1"/>
  <c r="Q155" i="1" s="1"/>
  <c r="O202" i="1"/>
  <c r="O212" i="1"/>
  <c r="P213" i="1" s="1"/>
  <c r="Q158" i="1"/>
  <c r="Q159" i="1" s="1"/>
  <c r="Q354" i="1" s="1"/>
  <c r="Q337" i="1"/>
  <c r="Q6" i="1"/>
  <c r="P143" i="1"/>
  <c r="P146" i="1" s="1"/>
  <c r="P194" i="1"/>
  <c r="P199" i="1" s="1"/>
  <c r="P473" i="1" s="1"/>
  <c r="W189" i="1"/>
  <c r="Q171" i="1" l="1"/>
  <c r="Q175" i="1" s="1"/>
  <c r="Q140" i="1"/>
  <c r="Q186" i="1"/>
  <c r="Q187" i="1" s="1"/>
  <c r="Q190" i="1" s="1"/>
  <c r="Q463" i="1"/>
  <c r="Q193" i="1"/>
  <c r="Q296" i="1"/>
  <c r="Q145" i="1"/>
  <c r="Q247" i="1"/>
  <c r="Q142" i="1"/>
  <c r="P294" i="1"/>
  <c r="P177" i="1"/>
  <c r="P178" i="1" s="1"/>
  <c r="O181" i="1"/>
  <c r="O472" i="1"/>
  <c r="O474" i="1" s="1"/>
  <c r="O484" i="1" s="1"/>
  <c r="O293" i="1"/>
  <c r="N332" i="1"/>
  <c r="Q342" i="1"/>
  <c r="Q343" i="1" s="1"/>
  <c r="N335" i="1"/>
  <c r="N266" i="1"/>
  <c r="P201" i="1"/>
  <c r="P369" i="1" s="1"/>
  <c r="P399" i="1" s="1"/>
  <c r="P233" i="1"/>
  <c r="P163" i="1"/>
  <c r="P166" i="1" s="1"/>
  <c r="P180" i="1"/>
  <c r="P253" i="1" s="1"/>
  <c r="O223" i="1"/>
  <c r="Q129" i="1"/>
  <c r="M236" i="1"/>
  <c r="M285" i="1" s="1"/>
  <c r="N219" i="1"/>
  <c r="O207" i="1"/>
  <c r="P208" i="1" s="1"/>
  <c r="R7" i="1"/>
  <c r="R126" i="1" s="1"/>
  <c r="R127" i="1" s="1"/>
  <c r="Q206" i="1"/>
  <c r="R5" i="1"/>
  <c r="P212" i="1"/>
  <c r="Q213" i="1" s="1"/>
  <c r="O214" i="1"/>
  <c r="X189" i="1"/>
  <c r="R154" i="1" l="1"/>
  <c r="R155" i="1" s="1"/>
  <c r="R418" i="1"/>
  <c r="P202" i="1"/>
  <c r="N336" i="1"/>
  <c r="N338" i="1" s="1"/>
  <c r="N340" i="1" s="1"/>
  <c r="Q143" i="1"/>
  <c r="Q146" i="1" s="1"/>
  <c r="Q177" i="1" s="1"/>
  <c r="Q178" i="1" s="1"/>
  <c r="Q194" i="1"/>
  <c r="Q199" i="1" s="1"/>
  <c r="Q473" i="1" s="1"/>
  <c r="R158" i="1"/>
  <c r="R159" i="1" s="1"/>
  <c r="R354" i="1" s="1"/>
  <c r="R426" i="1"/>
  <c r="R427" i="1" s="1"/>
  <c r="R428" i="1" s="1"/>
  <c r="P366" i="1"/>
  <c r="P396" i="1" s="1"/>
  <c r="P472" i="1"/>
  <c r="P474" i="1" s="1"/>
  <c r="P484" i="1" s="1"/>
  <c r="P293" i="1"/>
  <c r="O234" i="1"/>
  <c r="O257" i="1"/>
  <c r="O263" i="1" s="1"/>
  <c r="Q135" i="1"/>
  <c r="Q9" i="1" s="1"/>
  <c r="Q409" i="1"/>
  <c r="P223" i="1"/>
  <c r="R124" i="1"/>
  <c r="R125" i="1" s="1"/>
  <c r="R137" i="1" s="1"/>
  <c r="R229" i="1" s="1"/>
  <c r="R271" i="1" s="1"/>
  <c r="P181" i="1"/>
  <c r="O209" i="1"/>
  <c r="N236" i="1"/>
  <c r="N285" i="1" s="1"/>
  <c r="P207" i="1"/>
  <c r="Q208" i="1" s="1"/>
  <c r="R6" i="1"/>
  <c r="R206" i="1" s="1"/>
  <c r="R172" i="1"/>
  <c r="R173" i="1" s="1"/>
  <c r="R174" i="1" s="1"/>
  <c r="R337" i="1"/>
  <c r="R8" i="1"/>
  <c r="R193" i="1" s="1"/>
  <c r="R352" i="1"/>
  <c r="R357" i="1" s="1"/>
  <c r="R459" i="1" s="1"/>
  <c r="R150" i="1"/>
  <c r="R151" i="1" s="1"/>
  <c r="P214" i="1"/>
  <c r="Y189" i="1"/>
  <c r="R342" i="1" l="1"/>
  <c r="R429" i="1"/>
  <c r="Q294" i="1"/>
  <c r="R129" i="1"/>
  <c r="R135" i="1" s="1"/>
  <c r="R9" i="1" s="1"/>
  <c r="Q212" i="1"/>
  <c r="R213" i="1" s="1"/>
  <c r="Q293" i="1"/>
  <c r="Q472" i="1"/>
  <c r="Q474" i="1" s="1"/>
  <c r="Q484" i="1" s="1"/>
  <c r="P234" i="1"/>
  <c r="P257" i="1"/>
  <c r="P263" i="1" s="1"/>
  <c r="O277" i="1"/>
  <c r="O283" i="1" s="1"/>
  <c r="Q233" i="1"/>
  <c r="Q180" i="1"/>
  <c r="Q253" i="1" s="1"/>
  <c r="Q201" i="1"/>
  <c r="Q202" i="1" s="1"/>
  <c r="Q163" i="1"/>
  <c r="Q166" i="1" s="1"/>
  <c r="R186" i="1"/>
  <c r="R187" i="1" s="1"/>
  <c r="R190" i="1" s="1"/>
  <c r="R145" i="1"/>
  <c r="Q207" i="1"/>
  <c r="R208" i="1" s="1"/>
  <c r="Q223" i="1"/>
  <c r="Q257" i="1" s="1"/>
  <c r="Q263" i="1" s="1"/>
  <c r="P209" i="1"/>
  <c r="P216" i="1" s="1"/>
  <c r="O216" i="1"/>
  <c r="O217" i="1" s="1"/>
  <c r="O225" i="1" s="1"/>
  <c r="R197" i="1"/>
  <c r="R247" i="1"/>
  <c r="R343" i="1"/>
  <c r="S5" i="1"/>
  <c r="S154" i="1" s="1"/>
  <c r="S155" i="1" s="1"/>
  <c r="R140" i="1"/>
  <c r="S7" i="1"/>
  <c r="S126" i="1" s="1"/>
  <c r="S127" i="1" s="1"/>
  <c r="R142" i="1"/>
  <c r="R171" i="1"/>
  <c r="R175" i="1" s="1"/>
  <c r="R296" i="1"/>
  <c r="R463" i="1"/>
  <c r="Q214" i="1"/>
  <c r="S158" i="1"/>
  <c r="S159" i="1" s="1"/>
  <c r="S354" i="1" s="1"/>
  <c r="Z189" i="1"/>
  <c r="R409" i="1" l="1"/>
  <c r="S6" i="1"/>
  <c r="S206" i="1" s="1"/>
  <c r="S418" i="1"/>
  <c r="S150" i="1"/>
  <c r="S151" i="1" s="1"/>
  <c r="Q181" i="1"/>
  <c r="S8" i="1"/>
  <c r="S463" i="1" s="1"/>
  <c r="S426" i="1"/>
  <c r="S427" i="1" s="1"/>
  <c r="S428" i="1" s="1"/>
  <c r="S342" i="1" s="1"/>
  <c r="O332" i="1"/>
  <c r="O335" i="1"/>
  <c r="O266" i="1"/>
  <c r="Q369" i="1"/>
  <c r="Q399" i="1" s="1"/>
  <c r="P277" i="1"/>
  <c r="P283" i="1" s="1"/>
  <c r="Q366" i="1"/>
  <c r="Q396" i="1" s="1"/>
  <c r="R180" i="1"/>
  <c r="R253" i="1" s="1"/>
  <c r="R201" i="1"/>
  <c r="R369" i="1" s="1"/>
  <c r="R399" i="1" s="1"/>
  <c r="R233" i="1"/>
  <c r="R163" i="1"/>
  <c r="R166" i="1" s="1"/>
  <c r="R194" i="1"/>
  <c r="R199" i="1" s="1"/>
  <c r="R143" i="1"/>
  <c r="R146" i="1" s="1"/>
  <c r="Q209" i="1"/>
  <c r="Q216" i="1" s="1"/>
  <c r="Q217" i="1" s="1"/>
  <c r="Q225" i="1" s="1"/>
  <c r="S124" i="1"/>
  <c r="S125" i="1" s="1"/>
  <c r="Q234" i="1"/>
  <c r="Q277" i="1" s="1"/>
  <c r="Q283" i="1" s="1"/>
  <c r="O219" i="1"/>
  <c r="P217" i="1"/>
  <c r="P225" i="1" s="1"/>
  <c r="S172" i="1"/>
  <c r="S173" i="1" s="1"/>
  <c r="S174" i="1" s="1"/>
  <c r="S352" i="1"/>
  <c r="S357" i="1" s="1"/>
  <c r="S459" i="1" s="1"/>
  <c r="S337" i="1"/>
  <c r="AA189" i="1"/>
  <c r="T7" i="1" l="1"/>
  <c r="T126" i="1" s="1"/>
  <c r="T127" i="1" s="1"/>
  <c r="T5" i="1"/>
  <c r="T418" i="1" s="1"/>
  <c r="S429" i="1"/>
  <c r="T426" i="1"/>
  <c r="T427" i="1" s="1"/>
  <c r="T428" i="1" s="1"/>
  <c r="T342" i="1" s="1"/>
  <c r="S247" i="1"/>
  <c r="S193" i="1"/>
  <c r="S343" i="1"/>
  <c r="S171" i="1"/>
  <c r="S175" i="1" s="1"/>
  <c r="S186" i="1"/>
  <c r="S187" i="1" s="1"/>
  <c r="S190" i="1" s="1"/>
  <c r="S197" i="1"/>
  <c r="S140" i="1"/>
  <c r="S145" i="1"/>
  <c r="S142" i="1"/>
  <c r="S296" i="1"/>
  <c r="P332" i="1"/>
  <c r="T124" i="1"/>
  <c r="T125" i="1" s="1"/>
  <c r="O336" i="1"/>
  <c r="O338" i="1" s="1"/>
  <c r="O340" i="1" s="1"/>
  <c r="R366" i="1"/>
  <c r="R396" i="1" s="1"/>
  <c r="R212" i="1"/>
  <c r="S213" i="1" s="1"/>
  <c r="R473" i="1"/>
  <c r="P335" i="1"/>
  <c r="P266" i="1"/>
  <c r="R294" i="1"/>
  <c r="R177" i="1"/>
  <c r="R178" i="1" s="1"/>
  <c r="Q335" i="1"/>
  <c r="Q266" i="1"/>
  <c r="Q332" i="1"/>
  <c r="R202" i="1"/>
  <c r="S137" i="1"/>
  <c r="S229" i="1" s="1"/>
  <c r="S271" i="1" s="1"/>
  <c r="S129" i="1"/>
  <c r="O236" i="1"/>
  <c r="O285" i="1" s="1"/>
  <c r="P219" i="1"/>
  <c r="Q219" i="1"/>
  <c r="T352" i="1"/>
  <c r="T357" i="1" s="1"/>
  <c r="T459" i="1" s="1"/>
  <c r="T6" i="1"/>
  <c r="T8" i="1"/>
  <c r="T172" i="1"/>
  <c r="T173" i="1" s="1"/>
  <c r="T174" i="1" s="1"/>
  <c r="T150" i="1"/>
  <c r="T151" i="1" s="1"/>
  <c r="T154" i="1"/>
  <c r="T155" i="1" s="1"/>
  <c r="AB189" i="1"/>
  <c r="T158" i="1" l="1"/>
  <c r="T159" i="1" s="1"/>
  <c r="T354" i="1" s="1"/>
  <c r="T337" i="1"/>
  <c r="S194" i="1"/>
  <c r="S199" i="1" s="1"/>
  <c r="S212" i="1" s="1"/>
  <c r="T213" i="1" s="1"/>
  <c r="T429" i="1"/>
  <c r="S143" i="1"/>
  <c r="S146" i="1" s="1"/>
  <c r="S294" i="1" s="1"/>
  <c r="P336" i="1"/>
  <c r="P338" i="1" s="1"/>
  <c r="P340" i="1" s="1"/>
  <c r="R214" i="1"/>
  <c r="R472" i="1"/>
  <c r="R474" i="1" s="1"/>
  <c r="R484" i="1" s="1"/>
  <c r="R293" i="1"/>
  <c r="S135" i="1"/>
  <c r="S9" i="1" s="1"/>
  <c r="S409" i="1"/>
  <c r="T137" i="1"/>
  <c r="T229" i="1" s="1"/>
  <c r="T271" i="1" s="1"/>
  <c r="R207" i="1"/>
  <c r="S208" i="1" s="1"/>
  <c r="R181" i="1"/>
  <c r="R223" i="1"/>
  <c r="R257" i="1" s="1"/>
  <c r="R263" i="1" s="1"/>
  <c r="T129" i="1"/>
  <c r="Q236" i="1"/>
  <c r="Q285" i="1" s="1"/>
  <c r="Q336" i="1"/>
  <c r="Q338" i="1" s="1"/>
  <c r="Q340" i="1" s="1"/>
  <c r="P236" i="1"/>
  <c r="P285" i="1" s="1"/>
  <c r="U7" i="1"/>
  <c r="U124" i="1" s="1"/>
  <c r="U125" i="1" s="1"/>
  <c r="T206" i="1"/>
  <c r="T193" i="1"/>
  <c r="T247" i="1"/>
  <c r="T463" i="1"/>
  <c r="T145" i="1"/>
  <c r="T343" i="1"/>
  <c r="T140" i="1"/>
  <c r="T186" i="1"/>
  <c r="T187" i="1" s="1"/>
  <c r="T190" i="1" s="1"/>
  <c r="T197" i="1"/>
  <c r="T296" i="1"/>
  <c r="T171" i="1"/>
  <c r="T175" i="1" s="1"/>
  <c r="T142" i="1"/>
  <c r="U5" i="1"/>
  <c r="AC189" i="1"/>
  <c r="S473" i="1" l="1"/>
  <c r="S177" i="1"/>
  <c r="S178" i="1" s="1"/>
  <c r="S472" i="1" s="1"/>
  <c r="U426" i="1"/>
  <c r="U427" i="1" s="1"/>
  <c r="U428" i="1" s="1"/>
  <c r="U418" i="1"/>
  <c r="S214" i="1"/>
  <c r="S180" i="1"/>
  <c r="S253" i="1" s="1"/>
  <c r="S201" i="1"/>
  <c r="S369" i="1" s="1"/>
  <c r="S399" i="1" s="1"/>
  <c r="S233" i="1"/>
  <c r="S163" i="1"/>
  <c r="S166" i="1" s="1"/>
  <c r="U137" i="1"/>
  <c r="U229" i="1" s="1"/>
  <c r="U271" i="1" s="1"/>
  <c r="T135" i="1"/>
  <c r="T9" i="1" s="1"/>
  <c r="T409" i="1"/>
  <c r="R209" i="1"/>
  <c r="R216" i="1" s="1"/>
  <c r="R217" i="1" s="1"/>
  <c r="R234" i="1"/>
  <c r="R277" i="1" s="1"/>
  <c r="R283" i="1" s="1"/>
  <c r="U126" i="1"/>
  <c r="U127" i="1" s="1"/>
  <c r="U129" i="1" s="1"/>
  <c r="S207" i="1"/>
  <c r="T208" i="1" s="1"/>
  <c r="T194" i="1"/>
  <c r="T199" i="1" s="1"/>
  <c r="T473" i="1" s="1"/>
  <c r="U352" i="1"/>
  <c r="U357" i="1" s="1"/>
  <c r="U459" i="1" s="1"/>
  <c r="U337" i="1"/>
  <c r="U158" i="1"/>
  <c r="U159" i="1" s="1"/>
  <c r="U354" i="1" s="1"/>
  <c r="U154" i="1"/>
  <c r="U155" i="1" s="1"/>
  <c r="U8" i="1"/>
  <c r="U150" i="1"/>
  <c r="U151" i="1" s="1"/>
  <c r="U6" i="1"/>
  <c r="U172" i="1"/>
  <c r="U173" i="1" s="1"/>
  <c r="U174" i="1" s="1"/>
  <c r="T143" i="1"/>
  <c r="T146" i="1" s="1"/>
  <c r="AD189" i="1"/>
  <c r="S474" i="1" l="1"/>
  <c r="S484" i="1" s="1"/>
  <c r="S293" i="1"/>
  <c r="S223" i="1"/>
  <c r="S257" i="1" s="1"/>
  <c r="S263" i="1" s="1"/>
  <c r="U342" i="1"/>
  <c r="U343" i="1" s="1"/>
  <c r="U429" i="1"/>
  <c r="S202" i="1"/>
  <c r="S181" i="1"/>
  <c r="R219" i="1"/>
  <c r="R225" i="1"/>
  <c r="S366" i="1"/>
  <c r="S396" i="1" s="1"/>
  <c r="T294" i="1"/>
  <c r="T177" i="1"/>
  <c r="T178" i="1" s="1"/>
  <c r="T201" i="1"/>
  <c r="T369" i="1" s="1"/>
  <c r="T399" i="1" s="1"/>
  <c r="T233" i="1"/>
  <c r="T180" i="1"/>
  <c r="T253" i="1" s="1"/>
  <c r="T163" i="1"/>
  <c r="T166" i="1" s="1"/>
  <c r="R332" i="1"/>
  <c r="U135" i="1"/>
  <c r="U9" i="1" s="1"/>
  <c r="U409" i="1"/>
  <c r="S209" i="1"/>
  <c r="S216" i="1" s="1"/>
  <c r="S217" i="1" s="1"/>
  <c r="S225" i="1" s="1"/>
  <c r="V7" i="1"/>
  <c r="V124" i="1" s="1"/>
  <c r="V125" i="1" s="1"/>
  <c r="V137" i="1" s="1"/>
  <c r="V229" i="1" s="1"/>
  <c r="V271" i="1" s="1"/>
  <c r="U206" i="1"/>
  <c r="T212" i="1"/>
  <c r="U213" i="1" s="1"/>
  <c r="U193" i="1"/>
  <c r="U247" i="1"/>
  <c r="U463" i="1"/>
  <c r="U145" i="1"/>
  <c r="V5" i="1"/>
  <c r="U186" i="1"/>
  <c r="U187" i="1" s="1"/>
  <c r="U190" i="1" s="1"/>
  <c r="U171" i="1"/>
  <c r="U175" i="1" s="1"/>
  <c r="U296" i="1"/>
  <c r="U197" i="1"/>
  <c r="U140" i="1"/>
  <c r="U142" i="1"/>
  <c r="AE189" i="1"/>
  <c r="S234" i="1" l="1"/>
  <c r="V126" i="1"/>
  <c r="V127" i="1" s="1"/>
  <c r="V426" i="1"/>
  <c r="V427" i="1" s="1"/>
  <c r="V428" i="1" s="1"/>
  <c r="V418" i="1"/>
  <c r="T202" i="1"/>
  <c r="T366" i="1"/>
  <c r="T396" i="1" s="1"/>
  <c r="T472" i="1"/>
  <c r="T474" i="1" s="1"/>
  <c r="T484" i="1" s="1"/>
  <c r="T293" i="1"/>
  <c r="S277" i="1"/>
  <c r="S283" i="1" s="1"/>
  <c r="U233" i="1"/>
  <c r="U180" i="1"/>
  <c r="U253" i="1" s="1"/>
  <c r="U163" i="1"/>
  <c r="U166" i="1" s="1"/>
  <c r="U201" i="1"/>
  <c r="U369" i="1" s="1"/>
  <c r="U399" i="1" s="1"/>
  <c r="R335" i="1"/>
  <c r="R336" i="1" s="1"/>
  <c r="R338" i="1" s="1"/>
  <c r="R340" i="1" s="1"/>
  <c r="R266" i="1"/>
  <c r="S335" i="1"/>
  <c r="S266" i="1"/>
  <c r="R236" i="1"/>
  <c r="R285" i="1" s="1"/>
  <c r="T223" i="1"/>
  <c r="T257" i="1" s="1"/>
  <c r="T263" i="1" s="1"/>
  <c r="T207" i="1"/>
  <c r="U208" i="1" s="1"/>
  <c r="T181" i="1"/>
  <c r="S219" i="1"/>
  <c r="T214" i="1"/>
  <c r="U194" i="1"/>
  <c r="U199" i="1" s="1"/>
  <c r="V352" i="1"/>
  <c r="V357" i="1" s="1"/>
  <c r="V459" i="1" s="1"/>
  <c r="V129" i="1"/>
  <c r="U143" i="1"/>
  <c r="U146" i="1" s="1"/>
  <c r="V8" i="1"/>
  <c r="V158" i="1"/>
  <c r="V159" i="1" s="1"/>
  <c r="V354" i="1" s="1"/>
  <c r="V337" i="1"/>
  <c r="V6" i="1"/>
  <c r="V150" i="1"/>
  <c r="V151" i="1" s="1"/>
  <c r="V172" i="1"/>
  <c r="V173" i="1" s="1"/>
  <c r="V174" i="1" s="1"/>
  <c r="V154" i="1"/>
  <c r="V155" i="1" s="1"/>
  <c r="AF189" i="1"/>
  <c r="V342" i="1" l="1"/>
  <c r="V429" i="1"/>
  <c r="S332" i="1"/>
  <c r="U366" i="1"/>
  <c r="U396" i="1" s="1"/>
  <c r="U294" i="1"/>
  <c r="U177" i="1"/>
  <c r="U178" i="1" s="1"/>
  <c r="U212" i="1"/>
  <c r="V213" i="1" s="1"/>
  <c r="U473" i="1"/>
  <c r="V135" i="1"/>
  <c r="V9" i="1" s="1"/>
  <c r="V409" i="1"/>
  <c r="T209" i="1"/>
  <c r="T216" i="1" s="1"/>
  <c r="T217" i="1" s="1"/>
  <c r="T225" i="1" s="1"/>
  <c r="T234" i="1"/>
  <c r="T277" i="1" s="1"/>
  <c r="T283" i="1" s="1"/>
  <c r="S236" i="1"/>
  <c r="S285" i="1" s="1"/>
  <c r="W7" i="1"/>
  <c r="W124" i="1" s="1"/>
  <c r="W125" i="1" s="1"/>
  <c r="W137" i="1" s="1"/>
  <c r="W229" i="1" s="1"/>
  <c r="W271" i="1" s="1"/>
  <c r="V206" i="1"/>
  <c r="V193" i="1"/>
  <c r="V247" i="1"/>
  <c r="U202" i="1"/>
  <c r="V463" i="1"/>
  <c r="V145" i="1"/>
  <c r="V343" i="1"/>
  <c r="V171" i="1"/>
  <c r="V175" i="1" s="1"/>
  <c r="V197" i="1"/>
  <c r="V140" i="1"/>
  <c r="V186" i="1"/>
  <c r="V187" i="1" s="1"/>
  <c r="V190" i="1" s="1"/>
  <c r="V296" i="1"/>
  <c r="W5" i="1"/>
  <c r="V142" i="1"/>
  <c r="AG189" i="1"/>
  <c r="U214" i="1" l="1"/>
  <c r="W426" i="1"/>
  <c r="W427" i="1" s="1"/>
  <c r="W428" i="1" s="1"/>
  <c r="W418" i="1"/>
  <c r="S336" i="1"/>
  <c r="S338" i="1" s="1"/>
  <c r="S340" i="1" s="1"/>
  <c r="U181" i="1"/>
  <c r="U472" i="1"/>
  <c r="U474" i="1" s="1"/>
  <c r="U484" i="1" s="1"/>
  <c r="U293" i="1"/>
  <c r="V180" i="1"/>
  <c r="V253" i="1" s="1"/>
  <c r="V201" i="1"/>
  <c r="V369" i="1" s="1"/>
  <c r="V399" i="1" s="1"/>
  <c r="V233" i="1"/>
  <c r="V163" i="1"/>
  <c r="V166" i="1" s="1"/>
  <c r="T335" i="1"/>
  <c r="T266" i="1"/>
  <c r="T332" i="1"/>
  <c r="W126" i="1"/>
  <c r="W127" i="1" s="1"/>
  <c r="W129" i="1" s="1"/>
  <c r="U223" i="1"/>
  <c r="U257" i="1" s="1"/>
  <c r="U263" i="1" s="1"/>
  <c r="U207" i="1"/>
  <c r="V208" i="1" s="1"/>
  <c r="T219" i="1"/>
  <c r="V194" i="1"/>
  <c r="V199" i="1" s="1"/>
  <c r="W352" i="1"/>
  <c r="W357" i="1" s="1"/>
  <c r="W459" i="1" s="1"/>
  <c r="V143" i="1"/>
  <c r="W337" i="1"/>
  <c r="W172" i="1"/>
  <c r="W173" i="1" s="1"/>
  <c r="W174" i="1" s="1"/>
  <c r="W158" i="1"/>
  <c r="W159" i="1" s="1"/>
  <c r="W354" i="1" s="1"/>
  <c r="W150" i="1"/>
  <c r="W151" i="1" s="1"/>
  <c r="W8" i="1"/>
  <c r="W247" i="1" s="1"/>
  <c r="W154" i="1"/>
  <c r="W155" i="1" s="1"/>
  <c r="W6" i="1"/>
  <c r="V146" i="1"/>
  <c r="AH189" i="1"/>
  <c r="W342" i="1" l="1"/>
  <c r="W429" i="1"/>
  <c r="V366" i="1"/>
  <c r="V396" i="1" s="1"/>
  <c r="V212" i="1"/>
  <c r="W213" i="1" s="1"/>
  <c r="V473" i="1"/>
  <c r="V294" i="1"/>
  <c r="V177" i="1"/>
  <c r="V178" i="1" s="1"/>
  <c r="W135" i="1"/>
  <c r="W9" i="1" s="1"/>
  <c r="W409" i="1"/>
  <c r="U234" i="1"/>
  <c r="U277" i="1" s="1"/>
  <c r="U283" i="1" s="1"/>
  <c r="T236" i="1"/>
  <c r="T285" i="1" s="1"/>
  <c r="T336" i="1"/>
  <c r="T338" i="1" s="1"/>
  <c r="T340" i="1" s="1"/>
  <c r="U209" i="1"/>
  <c r="U216" i="1" s="1"/>
  <c r="U217" i="1" s="1"/>
  <c r="X7" i="1"/>
  <c r="X126" i="1" s="1"/>
  <c r="X127" i="1" s="1"/>
  <c r="W206" i="1"/>
  <c r="V214" i="1"/>
  <c r="V202" i="1"/>
  <c r="W145" i="1"/>
  <c r="W193" i="1"/>
  <c r="W343" i="1"/>
  <c r="W142" i="1"/>
  <c r="W463" i="1"/>
  <c r="X5" i="1"/>
  <c r="W140" i="1"/>
  <c r="W186" i="1"/>
  <c r="W187" i="1" s="1"/>
  <c r="W190" i="1" s="1"/>
  <c r="W296" i="1"/>
  <c r="W171" i="1"/>
  <c r="W175" i="1" s="1"/>
  <c r="W197" i="1"/>
  <c r="AI189" i="1"/>
  <c r="X426" i="1" l="1"/>
  <c r="X418" i="1"/>
  <c r="W180" i="1"/>
  <c r="W253" i="1" s="1"/>
  <c r="W201" i="1"/>
  <c r="W369" i="1" s="1"/>
  <c r="W399" i="1" s="1"/>
  <c r="W233" i="1"/>
  <c r="W163" i="1"/>
  <c r="W166" i="1" s="1"/>
  <c r="V472" i="1"/>
  <c r="V474" i="1" s="1"/>
  <c r="V484" i="1" s="1"/>
  <c r="V293" i="1"/>
  <c r="U219" i="1"/>
  <c r="U225" i="1"/>
  <c r="U332" i="1"/>
  <c r="X124" i="1"/>
  <c r="X125" i="1" s="1"/>
  <c r="X137" i="1" s="1"/>
  <c r="X229" i="1" s="1"/>
  <c r="X271" i="1" s="1"/>
  <c r="V181" i="1"/>
  <c r="V223" i="1"/>
  <c r="V257" i="1" s="1"/>
  <c r="V263" i="1" s="1"/>
  <c r="V207" i="1"/>
  <c r="W208" i="1" s="1"/>
  <c r="W143" i="1"/>
  <c r="W146" i="1" s="1"/>
  <c r="W194" i="1"/>
  <c r="W199" i="1" s="1"/>
  <c r="X352" i="1"/>
  <c r="X357" i="1" s="1"/>
  <c r="X459" i="1" s="1"/>
  <c r="X427" i="1"/>
  <c r="X428" i="1" s="1"/>
  <c r="X342" i="1" s="1"/>
  <c r="X337" i="1"/>
  <c r="X150" i="1"/>
  <c r="X151" i="1" s="1"/>
  <c r="X8" i="1"/>
  <c r="X6" i="1"/>
  <c r="X154" i="1"/>
  <c r="X155" i="1" s="1"/>
  <c r="X172" i="1"/>
  <c r="X173" i="1" s="1"/>
  <c r="X174" i="1" s="1"/>
  <c r="X158" i="1"/>
  <c r="X159" i="1" s="1"/>
  <c r="X354" i="1" s="1"/>
  <c r="AJ189" i="1"/>
  <c r="X429" i="1" l="1"/>
  <c r="X129" i="1"/>
  <c r="X409" i="1" s="1"/>
  <c r="W212" i="1"/>
  <c r="X213" i="1" s="1"/>
  <c r="W473" i="1"/>
  <c r="U266" i="1"/>
  <c r="U335" i="1"/>
  <c r="U336" i="1" s="1"/>
  <c r="U338" i="1" s="1"/>
  <c r="U340" i="1" s="1"/>
  <c r="W366" i="1"/>
  <c r="W396" i="1" s="1"/>
  <c r="W294" i="1"/>
  <c r="W177" i="1"/>
  <c r="W178" i="1" s="1"/>
  <c r="X135" i="1"/>
  <c r="X9" i="1" s="1"/>
  <c r="U236" i="1"/>
  <c r="U285" i="1" s="1"/>
  <c r="V234" i="1"/>
  <c r="V277" i="1" s="1"/>
  <c r="V283" i="1" s="1"/>
  <c r="V209" i="1"/>
  <c r="V216" i="1" s="1"/>
  <c r="V217" i="1" s="1"/>
  <c r="Y7" i="1"/>
  <c r="Y124" i="1" s="1"/>
  <c r="Y125" i="1" s="1"/>
  <c r="Y137" i="1" s="1"/>
  <c r="Y229" i="1" s="1"/>
  <c r="Y271" i="1" s="1"/>
  <c r="X206" i="1"/>
  <c r="X193" i="1"/>
  <c r="X247" i="1"/>
  <c r="W202" i="1"/>
  <c r="X463" i="1"/>
  <c r="X145" i="1"/>
  <c r="X343" i="1"/>
  <c r="X197" i="1"/>
  <c r="X186" i="1"/>
  <c r="X187" i="1" s="1"/>
  <c r="X190" i="1" s="1"/>
  <c r="X296" i="1"/>
  <c r="X171" i="1"/>
  <c r="X175" i="1" s="1"/>
  <c r="X140" i="1"/>
  <c r="X142" i="1"/>
  <c r="Y5" i="1"/>
  <c r="AK189" i="1"/>
  <c r="Y426" i="1" l="1"/>
  <c r="Y418" i="1"/>
  <c r="W214" i="1"/>
  <c r="W472" i="1"/>
  <c r="W474" i="1" s="1"/>
  <c r="W484" i="1" s="1"/>
  <c r="W293" i="1"/>
  <c r="V219" i="1"/>
  <c r="V225" i="1"/>
  <c r="X201" i="1"/>
  <c r="X369" i="1" s="1"/>
  <c r="X399" i="1" s="1"/>
  <c r="X233" i="1"/>
  <c r="X163" i="1"/>
  <c r="X166" i="1" s="1"/>
  <c r="X180" i="1"/>
  <c r="X253" i="1" s="1"/>
  <c r="V332" i="1"/>
  <c r="Y126" i="1"/>
  <c r="Y127" i="1" s="1"/>
  <c r="Y129" i="1" s="1"/>
  <c r="W181" i="1"/>
  <c r="W223" i="1"/>
  <c r="W257" i="1" s="1"/>
  <c r="W263" i="1" s="1"/>
  <c r="W207" i="1"/>
  <c r="X208" i="1" s="1"/>
  <c r="X194" i="1"/>
  <c r="X199" i="1" s="1"/>
  <c r="Y352" i="1"/>
  <c r="Y357" i="1" s="1"/>
  <c r="Y459" i="1" s="1"/>
  <c r="Y427" i="1"/>
  <c r="Y428" i="1" s="1"/>
  <c r="Y342" i="1" s="1"/>
  <c r="Y158" i="1"/>
  <c r="Y159" i="1" s="1"/>
  <c r="Y354" i="1" s="1"/>
  <c r="Y154" i="1"/>
  <c r="Y155" i="1" s="1"/>
  <c r="Y172" i="1"/>
  <c r="Y173" i="1" s="1"/>
  <c r="Y174" i="1" s="1"/>
  <c r="Y337" i="1"/>
  <c r="Y150" i="1"/>
  <c r="Y151" i="1" s="1"/>
  <c r="Y8" i="1"/>
  <c r="Y247" i="1" s="1"/>
  <c r="Y6" i="1"/>
  <c r="X143" i="1"/>
  <c r="X146" i="1" s="1"/>
  <c r="AL189" i="1"/>
  <c r="Y429" i="1" l="1"/>
  <c r="V335" i="1"/>
  <c r="V266" i="1"/>
  <c r="X212" i="1"/>
  <c r="Y213" i="1" s="1"/>
  <c r="X473" i="1"/>
  <c r="X366" i="1"/>
  <c r="X396" i="1" s="1"/>
  <c r="X294" i="1"/>
  <c r="X177" i="1"/>
  <c r="X178" i="1" s="1"/>
  <c r="Y135" i="1"/>
  <c r="Y9" i="1" s="1"/>
  <c r="Y409" i="1"/>
  <c r="V236" i="1"/>
  <c r="V285" i="1" s="1"/>
  <c r="V336" i="1"/>
  <c r="V338" i="1" s="1"/>
  <c r="V340" i="1" s="1"/>
  <c r="W234" i="1"/>
  <c r="W277" i="1" s="1"/>
  <c r="W283" i="1" s="1"/>
  <c r="W209" i="1"/>
  <c r="W216" i="1" s="1"/>
  <c r="W217" i="1" s="1"/>
  <c r="W225" i="1" s="1"/>
  <c r="Z7" i="1"/>
  <c r="Z124" i="1" s="1"/>
  <c r="Z125" i="1" s="1"/>
  <c r="Z137" i="1" s="1"/>
  <c r="Z229" i="1" s="1"/>
  <c r="Z271" i="1" s="1"/>
  <c r="Y206" i="1"/>
  <c r="X202" i="1"/>
  <c r="Y145" i="1"/>
  <c r="Y193" i="1"/>
  <c r="Y343" i="1"/>
  <c r="Y142" i="1"/>
  <c r="Y463" i="1"/>
  <c r="Z5" i="1"/>
  <c r="Y197" i="1"/>
  <c r="Y296" i="1"/>
  <c r="Y171" i="1"/>
  <c r="Y175" i="1" s="1"/>
  <c r="Y140" i="1"/>
  <c r="Y186" i="1"/>
  <c r="Y187" i="1" s="1"/>
  <c r="Y190" i="1" s="1"/>
  <c r="AM189" i="1"/>
  <c r="X214" i="1" l="1"/>
  <c r="Z426" i="1"/>
  <c r="Z418" i="1"/>
  <c r="X472" i="1"/>
  <c r="X293" i="1"/>
  <c r="W335" i="1"/>
  <c r="W266" i="1"/>
  <c r="Y233" i="1"/>
  <c r="Y180" i="1"/>
  <c r="Y253" i="1" s="1"/>
  <c r="Y201" i="1"/>
  <c r="Y369" i="1" s="1"/>
  <c r="Y399" i="1" s="1"/>
  <c r="Y163" i="1"/>
  <c r="Y166" i="1" s="1"/>
  <c r="W332" i="1"/>
  <c r="Z126" i="1"/>
  <c r="Z127" i="1" s="1"/>
  <c r="Z129" i="1" s="1"/>
  <c r="X181" i="1"/>
  <c r="X223" i="1"/>
  <c r="W236" i="1"/>
  <c r="W285" i="1" s="1"/>
  <c r="W219" i="1"/>
  <c r="X207" i="1"/>
  <c r="Y208" i="1" s="1"/>
  <c r="Y143" i="1"/>
  <c r="Y146" i="1" s="1"/>
  <c r="X474" i="1"/>
  <c r="X484" i="1" s="1"/>
  <c r="Y194" i="1"/>
  <c r="Y199" i="1" s="1"/>
  <c r="Z352" i="1"/>
  <c r="Z357" i="1" s="1"/>
  <c r="Z459" i="1" s="1"/>
  <c r="Z427" i="1"/>
  <c r="Z428" i="1" s="1"/>
  <c r="Z342" i="1" s="1"/>
  <c r="Z337" i="1"/>
  <c r="Z150" i="1"/>
  <c r="Z151" i="1" s="1"/>
  <c r="Z158" i="1"/>
  <c r="Z159" i="1" s="1"/>
  <c r="Z354" i="1" s="1"/>
  <c r="Z8" i="1"/>
  <c r="Z172" i="1"/>
  <c r="Z173" i="1" s="1"/>
  <c r="Z174" i="1" s="1"/>
  <c r="Z154" i="1"/>
  <c r="Z155" i="1" s="1"/>
  <c r="Z6" i="1"/>
  <c r="AN189" i="1"/>
  <c r="Z429" i="1" l="1"/>
  <c r="Y294" i="1"/>
  <c r="Y177" i="1"/>
  <c r="X234" i="1"/>
  <c r="X257" i="1"/>
  <c r="X263" i="1" s="1"/>
  <c r="Y212" i="1"/>
  <c r="Z213" i="1" s="1"/>
  <c r="Y473" i="1"/>
  <c r="Y366" i="1"/>
  <c r="Y396" i="1" s="1"/>
  <c r="W336" i="1"/>
  <c r="W338" i="1" s="1"/>
  <c r="W340" i="1" s="1"/>
  <c r="Z135" i="1"/>
  <c r="Z9" i="1" s="1"/>
  <c r="Z409" i="1"/>
  <c r="Y178" i="1"/>
  <c r="X209" i="1"/>
  <c r="X216" i="1" s="1"/>
  <c r="X217" i="1" s="1"/>
  <c r="AA7" i="1"/>
  <c r="AA126" i="1" s="1"/>
  <c r="AA127" i="1" s="1"/>
  <c r="Z206" i="1"/>
  <c r="Z193" i="1"/>
  <c r="Z247" i="1"/>
  <c r="Y202" i="1"/>
  <c r="Z463" i="1"/>
  <c r="Z145" i="1"/>
  <c r="Z343" i="1"/>
  <c r="AA5" i="1"/>
  <c r="Z197" i="1"/>
  <c r="Z140" i="1"/>
  <c r="Z186" i="1"/>
  <c r="Z187" i="1" s="1"/>
  <c r="Z190" i="1" s="1"/>
  <c r="Z171" i="1"/>
  <c r="Z175" i="1" s="1"/>
  <c r="Z296" i="1"/>
  <c r="Z142" i="1"/>
  <c r="AO189" i="1"/>
  <c r="AA426" i="1" l="1"/>
  <c r="AA418" i="1"/>
  <c r="Y214" i="1"/>
  <c r="X277" i="1"/>
  <c r="X283" i="1" s="1"/>
  <c r="Z180" i="1"/>
  <c r="Z253" i="1" s="1"/>
  <c r="Z201" i="1"/>
  <c r="Z369" i="1" s="1"/>
  <c r="Z399" i="1" s="1"/>
  <c r="Z233" i="1"/>
  <c r="Z163" i="1"/>
  <c r="Z166" i="1" s="1"/>
  <c r="Y181" i="1"/>
  <c r="Y472" i="1"/>
  <c r="Y474" i="1" s="1"/>
  <c r="Y484" i="1" s="1"/>
  <c r="Y293" i="1"/>
  <c r="X219" i="1"/>
  <c r="X225" i="1"/>
  <c r="Y223" i="1"/>
  <c r="AA124" i="1"/>
  <c r="AA125" i="1" s="1"/>
  <c r="AA137" i="1" s="1"/>
  <c r="AA229" i="1" s="1"/>
  <c r="AA271" i="1" s="1"/>
  <c r="Y207" i="1"/>
  <c r="Z208" i="1" s="1"/>
  <c r="Z194" i="1"/>
  <c r="Z199" i="1" s="1"/>
  <c r="Z473" i="1" s="1"/>
  <c r="AA352" i="1"/>
  <c r="AA357" i="1" s="1"/>
  <c r="AA459" i="1" s="1"/>
  <c r="AA427" i="1"/>
  <c r="AA428" i="1" s="1"/>
  <c r="AA342" i="1" s="1"/>
  <c r="Z143" i="1"/>
  <c r="Z146" i="1" s="1"/>
  <c r="AA337" i="1"/>
  <c r="AA6" i="1"/>
  <c r="AA172" i="1"/>
  <c r="AA173" i="1" s="1"/>
  <c r="AA174" i="1" s="1"/>
  <c r="AA154" i="1"/>
  <c r="AA155" i="1" s="1"/>
  <c r="AA158" i="1"/>
  <c r="AA159" i="1" s="1"/>
  <c r="AA354" i="1" s="1"/>
  <c r="AA8" i="1"/>
  <c r="AA247" i="1" s="1"/>
  <c r="AA150" i="1"/>
  <c r="AA151" i="1" s="1"/>
  <c r="AP189" i="1"/>
  <c r="AA429" i="1" l="1"/>
  <c r="AA129" i="1"/>
  <c r="AA135" i="1" s="1"/>
  <c r="AA9" i="1" s="1"/>
  <c r="X332" i="1"/>
  <c r="Y234" i="1"/>
  <c r="Y257" i="1"/>
  <c r="Y263" i="1" s="1"/>
  <c r="Z294" i="1"/>
  <c r="Z177" i="1"/>
  <c r="Z178" i="1" s="1"/>
  <c r="X335" i="1"/>
  <c r="X266" i="1"/>
  <c r="Z366" i="1"/>
  <c r="Z396" i="1" s="1"/>
  <c r="X236" i="1"/>
  <c r="X285" i="1" s="1"/>
  <c r="Y209" i="1"/>
  <c r="Y216" i="1" s="1"/>
  <c r="Y217" i="1" s="1"/>
  <c r="AB7" i="1"/>
  <c r="AB126" i="1" s="1"/>
  <c r="AB127" i="1" s="1"/>
  <c r="AA206" i="1"/>
  <c r="Z202" i="1"/>
  <c r="Z212" i="1"/>
  <c r="AA213" i="1" s="1"/>
  <c r="AA145" i="1"/>
  <c r="AA193" i="1"/>
  <c r="AA343" i="1"/>
  <c r="AA142" i="1"/>
  <c r="AA463" i="1"/>
  <c r="AA296" i="1"/>
  <c r="AA171" i="1"/>
  <c r="AA175" i="1" s="1"/>
  <c r="AA186" i="1"/>
  <c r="AA187" i="1" s="1"/>
  <c r="AA190" i="1" s="1"/>
  <c r="AA140" i="1"/>
  <c r="AA197" i="1"/>
  <c r="AB5" i="1"/>
  <c r="AQ189" i="1"/>
  <c r="AB426" i="1" l="1"/>
  <c r="AB427" i="1" s="1"/>
  <c r="AB428" i="1" s="1"/>
  <c r="AB342" i="1" s="1"/>
  <c r="AB418" i="1"/>
  <c r="X336" i="1"/>
  <c r="X338" i="1" s="1"/>
  <c r="X340" i="1" s="1"/>
  <c r="AA409" i="1"/>
  <c r="Z181" i="1"/>
  <c r="Z472" i="1"/>
  <c r="Z474" i="1" s="1"/>
  <c r="Z484" i="1" s="1"/>
  <c r="Z293" i="1"/>
  <c r="Y219" i="1"/>
  <c r="Y225" i="1"/>
  <c r="AA180" i="1"/>
  <c r="AA253" i="1" s="1"/>
  <c r="AA201" i="1"/>
  <c r="AA369" i="1" s="1"/>
  <c r="AA399" i="1" s="1"/>
  <c r="AA233" i="1"/>
  <c r="AA163" i="1"/>
  <c r="AA166" i="1" s="1"/>
  <c r="Y277" i="1"/>
  <c r="Y283" i="1" s="1"/>
  <c r="Z223" i="1"/>
  <c r="Z207" i="1"/>
  <c r="AA208" i="1" s="1"/>
  <c r="AB124" i="1"/>
  <c r="AB125" i="1" s="1"/>
  <c r="AB137" i="1" s="1"/>
  <c r="AB229" i="1" s="1"/>
  <c r="AB271" i="1" s="1"/>
  <c r="Z214" i="1"/>
  <c r="AA194" i="1"/>
  <c r="AA199" i="1" s="1"/>
  <c r="AA143" i="1"/>
  <c r="AA146" i="1" s="1"/>
  <c r="AB352" i="1"/>
  <c r="AB357" i="1" s="1"/>
  <c r="AB459" i="1" s="1"/>
  <c r="AB337" i="1"/>
  <c r="AB150" i="1"/>
  <c r="AB151" i="1" s="1"/>
  <c r="AB8" i="1"/>
  <c r="AB172" i="1"/>
  <c r="AB173" i="1" s="1"/>
  <c r="AB174" i="1" s="1"/>
  <c r="AB158" i="1"/>
  <c r="AB159" i="1" s="1"/>
  <c r="AB354" i="1" s="1"/>
  <c r="AB154" i="1"/>
  <c r="AB155" i="1" s="1"/>
  <c r="AB6" i="1"/>
  <c r="AR189" i="1"/>
  <c r="AB429" i="1" l="1"/>
  <c r="Y332" i="1"/>
  <c r="Z234" i="1"/>
  <c r="Z257" i="1"/>
  <c r="Z263" i="1" s="1"/>
  <c r="AA294" i="1"/>
  <c r="AA177" i="1"/>
  <c r="AA178" i="1" s="1"/>
  <c r="AA212" i="1"/>
  <c r="AB213" i="1" s="1"/>
  <c r="AA473" i="1"/>
  <c r="AA366" i="1"/>
  <c r="AA396" i="1" s="1"/>
  <c r="Y266" i="1"/>
  <c r="Y335" i="1"/>
  <c r="AB129" i="1"/>
  <c r="Y236" i="1"/>
  <c r="Y285" i="1" s="1"/>
  <c r="Z209" i="1"/>
  <c r="Z216" i="1" s="1"/>
  <c r="Z217" i="1" s="1"/>
  <c r="Z225" i="1" s="1"/>
  <c r="AC7" i="1"/>
  <c r="AC124" i="1" s="1"/>
  <c r="AC125" i="1" s="1"/>
  <c r="AC137" i="1" s="1"/>
  <c r="AC229" i="1" s="1"/>
  <c r="AC271" i="1" s="1"/>
  <c r="AB206" i="1"/>
  <c r="AB193" i="1"/>
  <c r="AB247" i="1"/>
  <c r="AA202" i="1"/>
  <c r="AB463" i="1"/>
  <c r="AB145" i="1"/>
  <c r="AB343" i="1"/>
  <c r="AC5" i="1"/>
  <c r="AB197" i="1"/>
  <c r="AB140" i="1"/>
  <c r="AB186" i="1"/>
  <c r="AB187" i="1" s="1"/>
  <c r="AB190" i="1" s="1"/>
  <c r="AB171" i="1"/>
  <c r="AB175" i="1" s="1"/>
  <c r="AB296" i="1"/>
  <c r="AB142" i="1"/>
  <c r="AS189" i="1"/>
  <c r="Y336" i="1" l="1"/>
  <c r="Y338" i="1" s="1"/>
  <c r="Y340" i="1" s="1"/>
  <c r="AC426" i="1"/>
  <c r="AC418" i="1"/>
  <c r="AA214" i="1"/>
  <c r="Z335" i="1"/>
  <c r="Z266" i="1"/>
  <c r="AA223" i="1"/>
  <c r="AA257" i="1" s="1"/>
  <c r="AA263" i="1" s="1"/>
  <c r="AA472" i="1"/>
  <c r="AA474" i="1" s="1"/>
  <c r="AA484" i="1" s="1"/>
  <c r="AA293" i="1"/>
  <c r="Z277" i="1"/>
  <c r="Z283" i="1" s="1"/>
  <c r="AB135" i="1"/>
  <c r="AB9" i="1" s="1"/>
  <c r="AB409" i="1"/>
  <c r="AA181" i="1"/>
  <c r="AC126" i="1"/>
  <c r="AC127" i="1" s="1"/>
  <c r="AC129" i="1" s="1"/>
  <c r="Z219" i="1"/>
  <c r="AA207" i="1"/>
  <c r="AB208" i="1" s="1"/>
  <c r="AB194" i="1"/>
  <c r="AB199" i="1" s="1"/>
  <c r="AC352" i="1"/>
  <c r="AC357" i="1" s="1"/>
  <c r="AC459" i="1" s="1"/>
  <c r="AC427" i="1"/>
  <c r="AC428" i="1" s="1"/>
  <c r="AC342" i="1" s="1"/>
  <c r="AB143" i="1"/>
  <c r="AB146" i="1" s="1"/>
  <c r="AC154" i="1"/>
  <c r="AC155" i="1" s="1"/>
  <c r="AC172" i="1"/>
  <c r="AC173" i="1" s="1"/>
  <c r="AC174" i="1" s="1"/>
  <c r="AC8" i="1"/>
  <c r="AC247" i="1" s="1"/>
  <c r="AC6" i="1"/>
  <c r="AC158" i="1"/>
  <c r="AC159" i="1" s="1"/>
  <c r="AC354" i="1" s="1"/>
  <c r="AC337" i="1"/>
  <c r="AC150" i="1"/>
  <c r="AC151" i="1" s="1"/>
  <c r="AT189" i="1"/>
  <c r="AC429" i="1" l="1"/>
  <c r="AA234" i="1"/>
  <c r="AA277" i="1" s="1"/>
  <c r="AA283" i="1" s="1"/>
  <c r="AB212" i="1"/>
  <c r="AC213" i="1" s="1"/>
  <c r="AB473" i="1"/>
  <c r="AB201" i="1"/>
  <c r="AB369" i="1" s="1"/>
  <c r="AB399" i="1" s="1"/>
  <c r="AB233" i="1"/>
  <c r="AB163" i="1"/>
  <c r="AB166" i="1" s="1"/>
  <c r="AB180" i="1"/>
  <c r="AB253" i="1" s="1"/>
  <c r="AB294" i="1"/>
  <c r="AB177" i="1"/>
  <c r="AB178" i="1" s="1"/>
  <c r="Z332" i="1"/>
  <c r="AC135" i="1"/>
  <c r="AC9" i="1" s="1"/>
  <c r="AC409" i="1"/>
  <c r="Z236" i="1"/>
  <c r="Z285" i="1" s="1"/>
  <c r="AA209" i="1"/>
  <c r="AA216" i="1" s="1"/>
  <c r="AA217" i="1" s="1"/>
  <c r="AA225" i="1" s="1"/>
  <c r="AD7" i="1"/>
  <c r="AD126" i="1" s="1"/>
  <c r="AD127" i="1" s="1"/>
  <c r="AC206" i="1"/>
  <c r="AC145" i="1"/>
  <c r="AC193" i="1"/>
  <c r="AC343" i="1"/>
  <c r="AC142" i="1"/>
  <c r="AC463" i="1"/>
  <c r="AD5" i="1"/>
  <c r="AC296" i="1"/>
  <c r="AC171" i="1"/>
  <c r="AC175" i="1" s="1"/>
  <c r="AC197" i="1"/>
  <c r="AC140" i="1"/>
  <c r="AC186" i="1"/>
  <c r="AC187" i="1" s="1"/>
  <c r="AC190" i="1" s="1"/>
  <c r="AU189" i="1"/>
  <c r="AB214" i="1" l="1"/>
  <c r="AD426" i="1"/>
  <c r="AD427" i="1" s="1"/>
  <c r="AD428" i="1" s="1"/>
  <c r="AD342" i="1" s="1"/>
  <c r="AD418" i="1"/>
  <c r="Z336" i="1"/>
  <c r="Z338" i="1" s="1"/>
  <c r="Z340" i="1" s="1"/>
  <c r="AB472" i="1"/>
  <c r="AB474" i="1" s="1"/>
  <c r="AB484" i="1" s="1"/>
  <c r="AB293" i="1"/>
  <c r="AC233" i="1"/>
  <c r="AC180" i="1"/>
  <c r="AC253" i="1" s="1"/>
  <c r="AC201" i="1"/>
  <c r="AC369" i="1" s="1"/>
  <c r="AC399" i="1" s="1"/>
  <c r="AC163" i="1"/>
  <c r="AC166" i="1" s="1"/>
  <c r="AA335" i="1"/>
  <c r="AA266" i="1"/>
  <c r="AA332" i="1"/>
  <c r="AB366" i="1"/>
  <c r="AB396" i="1" s="1"/>
  <c r="AB202" i="1"/>
  <c r="AD124" i="1"/>
  <c r="AD125" i="1" s="1"/>
  <c r="AD137" i="1" s="1"/>
  <c r="AD229" i="1" s="1"/>
  <c r="AD271" i="1" s="1"/>
  <c r="AB181" i="1"/>
  <c r="AB223" i="1"/>
  <c r="AB257" i="1" s="1"/>
  <c r="AB263" i="1" s="1"/>
  <c r="AA219" i="1"/>
  <c r="AA236" i="1"/>
  <c r="AA285" i="1" s="1"/>
  <c r="AB207" i="1"/>
  <c r="AC208" i="1" s="1"/>
  <c r="AC194" i="1"/>
  <c r="AC199" i="1" s="1"/>
  <c r="AC473" i="1" s="1"/>
  <c r="AC143" i="1"/>
  <c r="AC146" i="1" s="1"/>
  <c r="AD352" i="1"/>
  <c r="AD357" i="1" s="1"/>
  <c r="AD459" i="1" s="1"/>
  <c r="AD6" i="1"/>
  <c r="AD150" i="1"/>
  <c r="AD151" i="1" s="1"/>
  <c r="AD337" i="1"/>
  <c r="AD158" i="1"/>
  <c r="AD159" i="1" s="1"/>
  <c r="AD354" i="1" s="1"/>
  <c r="AD8" i="1"/>
  <c r="AD154" i="1"/>
  <c r="AD155" i="1" s="1"/>
  <c r="AD172" i="1"/>
  <c r="AD173" i="1" s="1"/>
  <c r="AD174" i="1" s="1"/>
  <c r="AV189" i="1"/>
  <c r="AD429" i="1" l="1"/>
  <c r="AD129" i="1"/>
  <c r="AA336" i="1"/>
  <c r="AA338" i="1" s="1"/>
  <c r="AA340" i="1" s="1"/>
  <c r="AC366" i="1"/>
  <c r="AC396" i="1" s="1"/>
  <c r="AC294" i="1"/>
  <c r="AC177" i="1"/>
  <c r="AC178" i="1" s="1"/>
  <c r="AD135" i="1"/>
  <c r="AD9" i="1" s="1"/>
  <c r="AD409" i="1"/>
  <c r="AB234" i="1"/>
  <c r="AB277" i="1" s="1"/>
  <c r="AB283" i="1" s="1"/>
  <c r="AB209" i="1"/>
  <c r="AB216" i="1" s="1"/>
  <c r="AB217" i="1" s="1"/>
  <c r="AE7" i="1"/>
  <c r="AE126" i="1" s="1"/>
  <c r="AE127" i="1" s="1"/>
  <c r="AD206" i="1"/>
  <c r="AC202" i="1"/>
  <c r="AC212" i="1"/>
  <c r="AD213" i="1" s="1"/>
  <c r="AD193" i="1"/>
  <c r="AD247" i="1"/>
  <c r="AD463" i="1"/>
  <c r="AD145" i="1"/>
  <c r="AD343" i="1"/>
  <c r="AE5" i="1"/>
  <c r="AD140" i="1"/>
  <c r="AD186" i="1"/>
  <c r="AD187" i="1" s="1"/>
  <c r="AD190" i="1" s="1"/>
  <c r="AD171" i="1"/>
  <c r="AD175" i="1" s="1"/>
  <c r="AD197" i="1"/>
  <c r="AD296" i="1"/>
  <c r="AD142" i="1"/>
  <c r="AW189" i="1"/>
  <c r="AE426" i="1" l="1"/>
  <c r="AE418" i="1"/>
  <c r="AC181" i="1"/>
  <c r="AC472" i="1"/>
  <c r="AC474" i="1" s="1"/>
  <c r="AC484" i="1" s="1"/>
  <c r="AC293" i="1"/>
  <c r="AB219" i="1"/>
  <c r="AB225" i="1"/>
  <c r="AD180" i="1"/>
  <c r="AD253" i="1" s="1"/>
  <c r="AD201" i="1"/>
  <c r="AD369" i="1" s="1"/>
  <c r="AD399" i="1" s="1"/>
  <c r="AD233" i="1"/>
  <c r="AD163" i="1"/>
  <c r="AD166" i="1" s="1"/>
  <c r="AB332" i="1"/>
  <c r="AC223" i="1"/>
  <c r="AC257" i="1" s="1"/>
  <c r="AC263" i="1" s="1"/>
  <c r="AC207" i="1"/>
  <c r="AD208" i="1" s="1"/>
  <c r="AE124" i="1"/>
  <c r="AE125" i="1" s="1"/>
  <c r="AE137" i="1" s="1"/>
  <c r="AE229" i="1" s="1"/>
  <c r="AE271" i="1" s="1"/>
  <c r="AC214" i="1"/>
  <c r="AD194" i="1"/>
  <c r="AD199" i="1" s="1"/>
  <c r="AD473" i="1" s="1"/>
  <c r="AE352" i="1"/>
  <c r="AE357" i="1" s="1"/>
  <c r="AE459" i="1" s="1"/>
  <c r="AE427" i="1"/>
  <c r="AE428" i="1" s="1"/>
  <c r="AE342" i="1" s="1"/>
  <c r="AD143" i="1"/>
  <c r="AD146" i="1" s="1"/>
  <c r="AE172" i="1"/>
  <c r="AE173" i="1" s="1"/>
  <c r="AE174" i="1" s="1"/>
  <c r="AE337" i="1"/>
  <c r="AE150" i="1"/>
  <c r="AE151" i="1" s="1"/>
  <c r="AE8" i="1"/>
  <c r="AE6" i="1"/>
  <c r="AE154" i="1"/>
  <c r="AE155" i="1" s="1"/>
  <c r="AE158" i="1"/>
  <c r="AE159" i="1" s="1"/>
  <c r="AE354" i="1" s="1"/>
  <c r="AX189" i="1"/>
  <c r="AE429" i="1" l="1"/>
  <c r="AD366" i="1"/>
  <c r="AD396" i="1" s="1"/>
  <c r="AD294" i="1"/>
  <c r="AD177" i="1"/>
  <c r="AB335" i="1"/>
  <c r="AB266" i="1"/>
  <c r="AE129" i="1"/>
  <c r="AB236" i="1"/>
  <c r="AB285" i="1" s="1"/>
  <c r="AB336" i="1"/>
  <c r="AB338" i="1" s="1"/>
  <c r="AB340" i="1" s="1"/>
  <c r="AC234" i="1"/>
  <c r="AC277" i="1" s="1"/>
  <c r="AC283" i="1" s="1"/>
  <c r="AC209" i="1"/>
  <c r="AC216" i="1" s="1"/>
  <c r="AC217" i="1" s="1"/>
  <c r="AC225" i="1" s="1"/>
  <c r="AD178" i="1"/>
  <c r="AF7" i="1"/>
  <c r="AF126" i="1" s="1"/>
  <c r="AF127" i="1" s="1"/>
  <c r="AE206" i="1"/>
  <c r="AD202" i="1"/>
  <c r="AD212" i="1"/>
  <c r="AE213" i="1" s="1"/>
  <c r="AE193" i="1"/>
  <c r="AE247" i="1"/>
  <c r="AE463" i="1"/>
  <c r="AE145" i="1"/>
  <c r="AE343" i="1"/>
  <c r="AF5" i="1"/>
  <c r="AE171" i="1"/>
  <c r="AE175" i="1" s="1"/>
  <c r="AE197" i="1"/>
  <c r="AE186" i="1"/>
  <c r="AE187" i="1" s="1"/>
  <c r="AE190" i="1" s="1"/>
  <c r="AE296" i="1"/>
  <c r="AE140" i="1"/>
  <c r="AE142" i="1"/>
  <c r="AY189" i="1"/>
  <c r="AF426" i="1" l="1"/>
  <c r="AF427" i="1" s="1"/>
  <c r="AF428" i="1" s="1"/>
  <c r="AF342" i="1" s="1"/>
  <c r="AF418" i="1"/>
  <c r="AD472" i="1"/>
  <c r="AD474" i="1" s="1"/>
  <c r="AD484" i="1" s="1"/>
  <c r="AD293" i="1"/>
  <c r="AC266" i="1"/>
  <c r="AC335" i="1"/>
  <c r="AC332" i="1"/>
  <c r="AE135" i="1"/>
  <c r="AE9" i="1" s="1"/>
  <c r="AE409" i="1"/>
  <c r="AC219" i="1"/>
  <c r="AD207" i="1"/>
  <c r="AE208" i="1" s="1"/>
  <c r="AD223" i="1"/>
  <c r="AD257" i="1" s="1"/>
  <c r="AD263" i="1" s="1"/>
  <c r="AD181" i="1"/>
  <c r="AF124" i="1"/>
  <c r="AF125" i="1" s="1"/>
  <c r="AF137" i="1" s="1"/>
  <c r="AF229" i="1" s="1"/>
  <c r="AF271" i="1" s="1"/>
  <c r="AD214" i="1"/>
  <c r="AE194" i="1"/>
  <c r="AE199" i="1" s="1"/>
  <c r="AF352" i="1"/>
  <c r="AF357" i="1" s="1"/>
  <c r="AF459" i="1" s="1"/>
  <c r="AE143" i="1"/>
  <c r="AE146" i="1" s="1"/>
  <c r="AF337" i="1"/>
  <c r="AF6" i="1"/>
  <c r="AF150" i="1"/>
  <c r="AF151" i="1" s="1"/>
  <c r="AF172" i="1"/>
  <c r="AF173" i="1" s="1"/>
  <c r="AF174" i="1" s="1"/>
  <c r="AF154" i="1"/>
  <c r="AF155" i="1" s="1"/>
  <c r="AF158" i="1"/>
  <c r="AF159" i="1" s="1"/>
  <c r="AF354" i="1" s="1"/>
  <c r="AF8" i="1"/>
  <c r="AF247" i="1" s="1"/>
  <c r="AZ189" i="1"/>
  <c r="AF429" i="1" l="1"/>
  <c r="AE212" i="1"/>
  <c r="AF213" i="1" s="1"/>
  <c r="AE473" i="1"/>
  <c r="AE180" i="1"/>
  <c r="AE253" i="1" s="1"/>
  <c r="AE201" i="1"/>
  <c r="AE369" i="1" s="1"/>
  <c r="AE399" i="1" s="1"/>
  <c r="AE233" i="1"/>
  <c r="AE163" i="1"/>
  <c r="AE166" i="1" s="1"/>
  <c r="AE294" i="1"/>
  <c r="AE177" i="1"/>
  <c r="AE178" i="1" s="1"/>
  <c r="AD234" i="1"/>
  <c r="AD277" i="1" s="1"/>
  <c r="AD283" i="1" s="1"/>
  <c r="AC236" i="1"/>
  <c r="AC285" i="1" s="1"/>
  <c r="AC336" i="1"/>
  <c r="AC338" i="1" s="1"/>
  <c r="AC340" i="1" s="1"/>
  <c r="AD209" i="1"/>
  <c r="AD216" i="1" s="1"/>
  <c r="AD217" i="1" s="1"/>
  <c r="AD225" i="1" s="1"/>
  <c r="AF129" i="1"/>
  <c r="AG7" i="1"/>
  <c r="AG126" i="1" s="1"/>
  <c r="AG127" i="1" s="1"/>
  <c r="AF206" i="1"/>
  <c r="AF145" i="1"/>
  <c r="AF193" i="1"/>
  <c r="AF343" i="1"/>
  <c r="AF142" i="1"/>
  <c r="AF463" i="1"/>
  <c r="AG5" i="1"/>
  <c r="AF171" i="1"/>
  <c r="AF175" i="1" s="1"/>
  <c r="AF197" i="1"/>
  <c r="AF296" i="1"/>
  <c r="AF140" i="1"/>
  <c r="AF186" i="1"/>
  <c r="AF187" i="1" s="1"/>
  <c r="AF190" i="1" s="1"/>
  <c r="BA189" i="1"/>
  <c r="AG426" i="1" l="1"/>
  <c r="AG418" i="1"/>
  <c r="AE214" i="1"/>
  <c r="AD335" i="1"/>
  <c r="AD266" i="1"/>
  <c r="AE472" i="1"/>
  <c r="AE293" i="1"/>
  <c r="AE366" i="1"/>
  <c r="AE396" i="1" s="1"/>
  <c r="AD332" i="1"/>
  <c r="AF135" i="1"/>
  <c r="AF9" i="1" s="1"/>
  <c r="AF409" i="1"/>
  <c r="AG124" i="1"/>
  <c r="AG125" i="1" s="1"/>
  <c r="AG137" i="1" s="1"/>
  <c r="AG229" i="1" s="1"/>
  <c r="AG271" i="1" s="1"/>
  <c r="AE202" i="1"/>
  <c r="AE223" i="1"/>
  <c r="AE257" i="1" s="1"/>
  <c r="AE263" i="1" s="1"/>
  <c r="AE181" i="1"/>
  <c r="AD219" i="1"/>
  <c r="AE207" i="1"/>
  <c r="AF208" i="1" s="1"/>
  <c r="AE474" i="1"/>
  <c r="AE484" i="1" s="1"/>
  <c r="AF194" i="1"/>
  <c r="AF199" i="1" s="1"/>
  <c r="AF143" i="1"/>
  <c r="AF146" i="1" s="1"/>
  <c r="AG352" i="1"/>
  <c r="AG357" i="1" s="1"/>
  <c r="AG459" i="1" s="1"/>
  <c r="AG427" i="1"/>
  <c r="AG428" i="1" s="1"/>
  <c r="AG342" i="1" s="1"/>
  <c r="AG337" i="1"/>
  <c r="AG8" i="1"/>
  <c r="AG150" i="1"/>
  <c r="AG151" i="1" s="1"/>
  <c r="AG158" i="1"/>
  <c r="AG159" i="1" s="1"/>
  <c r="AG354" i="1" s="1"/>
  <c r="AG154" i="1"/>
  <c r="AG155" i="1" s="1"/>
  <c r="AG6" i="1"/>
  <c r="AG172" i="1"/>
  <c r="AG173" i="1" s="1"/>
  <c r="AG174" i="1" s="1"/>
  <c r="BB189" i="1"/>
  <c r="AG429" i="1" l="1"/>
  <c r="AG129" i="1"/>
  <c r="AF201" i="1"/>
  <c r="AF369" i="1" s="1"/>
  <c r="AF399" i="1" s="1"/>
  <c r="AF233" i="1"/>
  <c r="AF163" i="1"/>
  <c r="AF166" i="1" s="1"/>
  <c r="AF180" i="1"/>
  <c r="AF253" i="1" s="1"/>
  <c r="AF294" i="1"/>
  <c r="AF177" i="1"/>
  <c r="AF178" i="1" s="1"/>
  <c r="AF212" i="1"/>
  <c r="AG213" i="1" s="1"/>
  <c r="AF473" i="1"/>
  <c r="AG135" i="1"/>
  <c r="AG9" i="1" s="1"/>
  <c r="AG409" i="1"/>
  <c r="AE234" i="1"/>
  <c r="AE277" i="1" s="1"/>
  <c r="AE283" i="1" s="1"/>
  <c r="AD236" i="1"/>
  <c r="AD285" i="1" s="1"/>
  <c r="AD336" i="1"/>
  <c r="AD338" i="1" s="1"/>
  <c r="AD340" i="1" s="1"/>
  <c r="AE209" i="1"/>
  <c r="AE216" i="1" s="1"/>
  <c r="AE217" i="1" s="1"/>
  <c r="AE225" i="1" s="1"/>
  <c r="AH7" i="1"/>
  <c r="AH124" i="1" s="1"/>
  <c r="AH125" i="1" s="1"/>
  <c r="AH137" i="1" s="1"/>
  <c r="AH229" i="1" s="1"/>
  <c r="AH271" i="1" s="1"/>
  <c r="AG206" i="1"/>
  <c r="AG193" i="1"/>
  <c r="AG247" i="1"/>
  <c r="AG463" i="1"/>
  <c r="AG145" i="1"/>
  <c r="AG343" i="1"/>
  <c r="AH5" i="1"/>
  <c r="AG197" i="1"/>
  <c r="AG296" i="1"/>
  <c r="AG186" i="1"/>
  <c r="AG187" i="1" s="1"/>
  <c r="AG190" i="1" s="1"/>
  <c r="AG140" i="1"/>
  <c r="AG171" i="1"/>
  <c r="AG175" i="1" s="1"/>
  <c r="AG142" i="1"/>
  <c r="BC189" i="1"/>
  <c r="AF202" i="1" l="1"/>
  <c r="AH426" i="1"/>
  <c r="AH418" i="1"/>
  <c r="AF366" i="1"/>
  <c r="AF396" i="1" s="1"/>
  <c r="AF181" i="1"/>
  <c r="AF472" i="1"/>
  <c r="AF474" i="1" s="1"/>
  <c r="AF484" i="1" s="1"/>
  <c r="AF293" i="1"/>
  <c r="AG233" i="1"/>
  <c r="AG180" i="1"/>
  <c r="AG253" i="1" s="1"/>
  <c r="AG163" i="1"/>
  <c r="AG166" i="1" s="1"/>
  <c r="AG201" i="1"/>
  <c r="AG369" i="1" s="1"/>
  <c r="AG399" i="1" s="1"/>
  <c r="AF214" i="1"/>
  <c r="AE335" i="1"/>
  <c r="AE266" i="1"/>
  <c r="AE332" i="1"/>
  <c r="AH126" i="1"/>
  <c r="AH127" i="1" s="1"/>
  <c r="AH129" i="1" s="1"/>
  <c r="AF223" i="1"/>
  <c r="AE236" i="1"/>
  <c r="AE285" i="1" s="1"/>
  <c r="AE219" i="1"/>
  <c r="AF207" i="1"/>
  <c r="AG208" i="1" s="1"/>
  <c r="AG194" i="1"/>
  <c r="AG199" i="1" s="1"/>
  <c r="AH352" i="1"/>
  <c r="AH357" i="1" s="1"/>
  <c r="AH459" i="1" s="1"/>
  <c r="AH427" i="1"/>
  <c r="AH428" i="1" s="1"/>
  <c r="AH342" i="1" s="1"/>
  <c r="AG143" i="1"/>
  <c r="AG146" i="1" s="1"/>
  <c r="AH154" i="1"/>
  <c r="AH155" i="1" s="1"/>
  <c r="AH150" i="1"/>
  <c r="AH151" i="1" s="1"/>
  <c r="AH337" i="1"/>
  <c r="AH8" i="1"/>
  <c r="AH6" i="1"/>
  <c r="AH158" i="1"/>
  <c r="AH159" i="1" s="1"/>
  <c r="AH354" i="1" s="1"/>
  <c r="AH172" i="1"/>
  <c r="AH173" i="1" s="1"/>
  <c r="AH174" i="1" s="1"/>
  <c r="BD189" i="1"/>
  <c r="AH429" i="1" l="1"/>
  <c r="AG366" i="1"/>
  <c r="AG396" i="1" s="1"/>
  <c r="AG212" i="1"/>
  <c r="AH213" i="1" s="1"/>
  <c r="AG473" i="1"/>
  <c r="AF234" i="1"/>
  <c r="AF257" i="1"/>
  <c r="AF263" i="1" s="1"/>
  <c r="AG294" i="1"/>
  <c r="AG177" i="1"/>
  <c r="AG178" i="1" s="1"/>
  <c r="AE336" i="1"/>
  <c r="AE338" i="1" s="1"/>
  <c r="AE340" i="1" s="1"/>
  <c r="AH135" i="1"/>
  <c r="AH9" i="1" s="1"/>
  <c r="AH409" i="1"/>
  <c r="AF209" i="1"/>
  <c r="AF216" i="1" s="1"/>
  <c r="AF217" i="1" s="1"/>
  <c r="AI7" i="1"/>
  <c r="AI124" i="1" s="1"/>
  <c r="AI125" i="1" s="1"/>
  <c r="AI137" i="1" s="1"/>
  <c r="AI229" i="1" s="1"/>
  <c r="AI271" i="1" s="1"/>
  <c r="AH206" i="1"/>
  <c r="AG214" i="1"/>
  <c r="AH193" i="1"/>
  <c r="AH247" i="1"/>
  <c r="AG202" i="1"/>
  <c r="AH463" i="1"/>
  <c r="AH145" i="1"/>
  <c r="AH343" i="1"/>
  <c r="AI5" i="1"/>
  <c r="AH186" i="1"/>
  <c r="AH187" i="1" s="1"/>
  <c r="AH190" i="1" s="1"/>
  <c r="AH171" i="1"/>
  <c r="AH175" i="1" s="1"/>
  <c r="AH140" i="1"/>
  <c r="AH296" i="1"/>
  <c r="AH197" i="1"/>
  <c r="AH142" i="1"/>
  <c r="BE189" i="1"/>
  <c r="AI426" i="1" l="1"/>
  <c r="AI427" i="1" s="1"/>
  <c r="AI428" i="1" s="1"/>
  <c r="AI342" i="1" s="1"/>
  <c r="AI418" i="1"/>
  <c r="AI126" i="1"/>
  <c r="AI127" i="1" s="1"/>
  <c r="AI129" i="1" s="1"/>
  <c r="AG181" i="1"/>
  <c r="AG472" i="1"/>
  <c r="AG474" i="1" s="1"/>
  <c r="AG484" i="1" s="1"/>
  <c r="AG293" i="1"/>
  <c r="AH180" i="1"/>
  <c r="AH253" i="1" s="1"/>
  <c r="AH201" i="1"/>
  <c r="AH369" i="1" s="1"/>
  <c r="AH399" i="1" s="1"/>
  <c r="AH233" i="1"/>
  <c r="AH163" i="1"/>
  <c r="AH166" i="1" s="1"/>
  <c r="AF219" i="1"/>
  <c r="AF225" i="1"/>
  <c r="AF277" i="1"/>
  <c r="AF283" i="1" s="1"/>
  <c r="AG223" i="1"/>
  <c r="AG257" i="1" s="1"/>
  <c r="AG263" i="1" s="1"/>
  <c r="AG207" i="1"/>
  <c r="AH208" i="1" s="1"/>
  <c r="AH194" i="1"/>
  <c r="AH199" i="1" s="1"/>
  <c r="AI352" i="1"/>
  <c r="AI357" i="1" s="1"/>
  <c r="AI459" i="1" s="1"/>
  <c r="AH143" i="1"/>
  <c r="AH146" i="1" s="1"/>
  <c r="AI172" i="1"/>
  <c r="AI173" i="1" s="1"/>
  <c r="AI174" i="1" s="1"/>
  <c r="AI154" i="1"/>
  <c r="AI155" i="1" s="1"/>
  <c r="AI150" i="1"/>
  <c r="AI151" i="1" s="1"/>
  <c r="AI158" i="1"/>
  <c r="AI159" i="1" s="1"/>
  <c r="AI354" i="1" s="1"/>
  <c r="AI337" i="1"/>
  <c r="AI6" i="1"/>
  <c r="AI8" i="1"/>
  <c r="BF189" i="1"/>
  <c r="AI429" i="1" l="1"/>
  <c r="AH294" i="1"/>
  <c r="AH177" i="1"/>
  <c r="AH212" i="1"/>
  <c r="AI213" i="1" s="1"/>
  <c r="AH473" i="1"/>
  <c r="AH366" i="1"/>
  <c r="AH396" i="1" s="1"/>
  <c r="AF332" i="1"/>
  <c r="AF335" i="1"/>
  <c r="AF266" i="1"/>
  <c r="AI135" i="1"/>
  <c r="AI9" i="1" s="1"/>
  <c r="AI409" i="1"/>
  <c r="AG234" i="1"/>
  <c r="AF236" i="1"/>
  <c r="AF285" i="1" s="1"/>
  <c r="AG209" i="1"/>
  <c r="AG216" i="1" s="1"/>
  <c r="AG217" i="1" s="1"/>
  <c r="AG225" i="1" s="1"/>
  <c r="AH178" i="1"/>
  <c r="AJ7" i="1"/>
  <c r="AJ124" i="1" s="1"/>
  <c r="AJ125" i="1" s="1"/>
  <c r="AJ137" i="1" s="1"/>
  <c r="AJ229" i="1" s="1"/>
  <c r="AJ271" i="1" s="1"/>
  <c r="AI206" i="1"/>
  <c r="AI193" i="1"/>
  <c r="AI247" i="1"/>
  <c r="AH202" i="1"/>
  <c r="AI463" i="1"/>
  <c r="AI145" i="1"/>
  <c r="AI343" i="1"/>
  <c r="AJ5" i="1"/>
  <c r="AI296" i="1"/>
  <c r="AI186" i="1"/>
  <c r="AI187" i="1" s="1"/>
  <c r="AI190" i="1" s="1"/>
  <c r="AI140" i="1"/>
  <c r="AI171" i="1"/>
  <c r="AI175" i="1" s="1"/>
  <c r="AI197" i="1"/>
  <c r="AI142" i="1"/>
  <c r="BG189" i="1"/>
  <c r="AJ426" i="1" l="1"/>
  <c r="AJ427" i="1" s="1"/>
  <c r="AJ428" i="1" s="1"/>
  <c r="AJ342" i="1" s="1"/>
  <c r="AJ418" i="1"/>
  <c r="AH214" i="1"/>
  <c r="AH223" i="1"/>
  <c r="AH257" i="1" s="1"/>
  <c r="AH263" i="1" s="1"/>
  <c r="AH472" i="1"/>
  <c r="AH474" i="1" s="1"/>
  <c r="AH484" i="1" s="1"/>
  <c r="AH293" i="1"/>
  <c r="AG277" i="1"/>
  <c r="AG283" i="1" s="1"/>
  <c r="AG335" i="1"/>
  <c r="AG266" i="1"/>
  <c r="AF336" i="1"/>
  <c r="AF338" i="1" s="1"/>
  <c r="AF340" i="1" s="1"/>
  <c r="AI180" i="1"/>
  <c r="AI253" i="1" s="1"/>
  <c r="AI201" i="1"/>
  <c r="AI369" i="1" s="1"/>
  <c r="AI399" i="1" s="1"/>
  <c r="AI233" i="1"/>
  <c r="AI163" i="1"/>
  <c r="AI166" i="1" s="1"/>
  <c r="AH181" i="1"/>
  <c r="AG236" i="1"/>
  <c r="AG285" i="1" s="1"/>
  <c r="AG219" i="1"/>
  <c r="AH207" i="1"/>
  <c r="AI208" i="1" s="1"/>
  <c r="AJ126" i="1"/>
  <c r="AJ127" i="1" s="1"/>
  <c r="AJ129" i="1" s="1"/>
  <c r="AI194" i="1"/>
  <c r="AI199" i="1" s="1"/>
  <c r="AJ352" i="1"/>
  <c r="AJ357" i="1" s="1"/>
  <c r="AJ459" i="1" s="1"/>
  <c r="AI143" i="1"/>
  <c r="AI146" i="1" s="1"/>
  <c r="AJ337" i="1"/>
  <c r="AJ8" i="1"/>
  <c r="AJ247" i="1" s="1"/>
  <c r="AJ158" i="1"/>
  <c r="AJ159" i="1" s="1"/>
  <c r="AJ354" i="1" s="1"/>
  <c r="AJ6" i="1"/>
  <c r="AJ150" i="1"/>
  <c r="AJ151" i="1" s="1"/>
  <c r="AJ172" i="1"/>
  <c r="AJ173" i="1" s="1"/>
  <c r="AJ174" i="1" s="1"/>
  <c r="AJ154" i="1"/>
  <c r="AJ155" i="1" s="1"/>
  <c r="BH189" i="1"/>
  <c r="AH234" i="1" l="1"/>
  <c r="AH277" i="1" s="1"/>
  <c r="AH283" i="1" s="1"/>
  <c r="AJ429" i="1"/>
  <c r="AG332" i="1"/>
  <c r="AI294" i="1"/>
  <c r="AI177" i="1"/>
  <c r="AI178" i="1" s="1"/>
  <c r="AI366" i="1"/>
  <c r="AI396" i="1" s="1"/>
  <c r="AI212" i="1"/>
  <c r="AJ213" i="1" s="1"/>
  <c r="AI473" i="1"/>
  <c r="AJ135" i="1"/>
  <c r="AJ9" i="1" s="1"/>
  <c r="AJ409" i="1"/>
  <c r="AH209" i="1"/>
  <c r="AH216" i="1" s="1"/>
  <c r="AH217" i="1" s="1"/>
  <c r="AH225" i="1" s="1"/>
  <c r="AK7" i="1"/>
  <c r="AK124" i="1" s="1"/>
  <c r="AK125" i="1" s="1"/>
  <c r="AK137" i="1" s="1"/>
  <c r="AK229" i="1" s="1"/>
  <c r="AK271" i="1" s="1"/>
  <c r="AJ206" i="1"/>
  <c r="AI202" i="1"/>
  <c r="AJ145" i="1"/>
  <c r="AJ193" i="1"/>
  <c r="AJ343" i="1"/>
  <c r="AJ142" i="1"/>
  <c r="AJ463" i="1"/>
  <c r="AK5" i="1"/>
  <c r="AJ186" i="1"/>
  <c r="AJ187" i="1" s="1"/>
  <c r="AJ190" i="1" s="1"/>
  <c r="AJ296" i="1"/>
  <c r="AJ197" i="1"/>
  <c r="AJ140" i="1"/>
  <c r="AJ171" i="1"/>
  <c r="AJ175" i="1" s="1"/>
  <c r="BI189" i="1"/>
  <c r="AK426" i="1" l="1"/>
  <c r="AK427" i="1" s="1"/>
  <c r="AK428" i="1" s="1"/>
  <c r="AK342" i="1" s="1"/>
  <c r="AK418" i="1"/>
  <c r="AG336" i="1"/>
  <c r="AG338" i="1" s="1"/>
  <c r="AG340" i="1" s="1"/>
  <c r="AI214" i="1"/>
  <c r="AH332" i="1"/>
  <c r="AJ201" i="1"/>
  <c r="AJ369" i="1" s="1"/>
  <c r="AJ399" i="1" s="1"/>
  <c r="AJ233" i="1"/>
  <c r="AJ180" i="1"/>
  <c r="AJ253" i="1" s="1"/>
  <c r="AJ163" i="1"/>
  <c r="AJ166" i="1" s="1"/>
  <c r="AI181" i="1"/>
  <c r="AI472" i="1"/>
  <c r="AI474" i="1" s="1"/>
  <c r="AI484" i="1" s="1"/>
  <c r="AI293" i="1"/>
  <c r="AH335" i="1"/>
  <c r="AH336" i="1" s="1"/>
  <c r="AH338" i="1" s="1"/>
  <c r="AH340" i="1" s="1"/>
  <c r="AH266" i="1"/>
  <c r="AK126" i="1"/>
  <c r="AK127" i="1" s="1"/>
  <c r="AK129" i="1" s="1"/>
  <c r="AI223" i="1"/>
  <c r="AI257" i="1" s="1"/>
  <c r="AI263" i="1" s="1"/>
  <c r="AH219" i="1"/>
  <c r="AH236" i="1"/>
  <c r="AH285" i="1" s="1"/>
  <c r="AI207" i="1"/>
  <c r="AJ208" i="1" s="1"/>
  <c r="AJ143" i="1"/>
  <c r="AJ146" i="1" s="1"/>
  <c r="AJ194" i="1"/>
  <c r="AJ199" i="1" s="1"/>
  <c r="AK352" i="1"/>
  <c r="AK357" i="1" s="1"/>
  <c r="AK459" i="1" s="1"/>
  <c r="AK8" i="1"/>
  <c r="AK158" i="1"/>
  <c r="AK159" i="1" s="1"/>
  <c r="AK354" i="1" s="1"/>
  <c r="AK154" i="1"/>
  <c r="AK155" i="1" s="1"/>
  <c r="AK150" i="1"/>
  <c r="AK151" i="1" s="1"/>
  <c r="AK172" i="1"/>
  <c r="AK173" i="1" s="1"/>
  <c r="AK174" i="1" s="1"/>
  <c r="AK337" i="1"/>
  <c r="AK6" i="1"/>
  <c r="BJ189" i="1"/>
  <c r="AK429" i="1" l="1"/>
  <c r="AJ212" i="1"/>
  <c r="AK213" i="1" s="1"/>
  <c r="AJ473" i="1"/>
  <c r="AJ294" i="1"/>
  <c r="AJ177" i="1"/>
  <c r="AJ178" i="1" s="1"/>
  <c r="AJ366" i="1"/>
  <c r="AJ396" i="1" s="1"/>
  <c r="AK135" i="1"/>
  <c r="AK9" i="1" s="1"/>
  <c r="AK409" i="1"/>
  <c r="AI234" i="1"/>
  <c r="AI277" i="1" s="1"/>
  <c r="AI283" i="1" s="1"/>
  <c r="AI209" i="1"/>
  <c r="AI216" i="1" s="1"/>
  <c r="AI217" i="1" s="1"/>
  <c r="AL7" i="1"/>
  <c r="AL124" i="1" s="1"/>
  <c r="AL125" i="1" s="1"/>
  <c r="AL137" i="1" s="1"/>
  <c r="AL229" i="1" s="1"/>
  <c r="AL271" i="1" s="1"/>
  <c r="AK206" i="1"/>
  <c r="AK193" i="1"/>
  <c r="AK247" i="1"/>
  <c r="AJ202" i="1"/>
  <c r="AK463" i="1"/>
  <c r="AK145" i="1"/>
  <c r="AK343" i="1"/>
  <c r="AK186" i="1"/>
  <c r="AK187" i="1" s="1"/>
  <c r="AK190" i="1" s="1"/>
  <c r="AK140" i="1"/>
  <c r="AK197" i="1"/>
  <c r="AK171" i="1"/>
  <c r="AK175" i="1" s="1"/>
  <c r="AK296" i="1"/>
  <c r="AK142" i="1"/>
  <c r="AL5" i="1"/>
  <c r="BK189" i="1"/>
  <c r="AL126" i="1" l="1"/>
  <c r="AL127" i="1" s="1"/>
  <c r="AJ214" i="1"/>
  <c r="AL426" i="1"/>
  <c r="AL418" i="1"/>
  <c r="AJ223" i="1"/>
  <c r="AJ257" i="1" s="1"/>
  <c r="AJ263" i="1" s="1"/>
  <c r="AJ472" i="1"/>
  <c r="AJ474" i="1" s="1"/>
  <c r="AJ484" i="1" s="1"/>
  <c r="AJ293" i="1"/>
  <c r="AK233" i="1"/>
  <c r="AK180" i="1"/>
  <c r="AK253" i="1" s="1"/>
  <c r="AK163" i="1"/>
  <c r="AK166" i="1" s="1"/>
  <c r="AK201" i="1"/>
  <c r="AK369" i="1" s="1"/>
  <c r="AK399" i="1" s="1"/>
  <c r="AI219" i="1"/>
  <c r="AI225" i="1"/>
  <c r="AI236" i="1" s="1"/>
  <c r="AI285" i="1" s="1"/>
  <c r="AI332" i="1"/>
  <c r="AJ181" i="1"/>
  <c r="AJ207" i="1"/>
  <c r="AK208" i="1" s="1"/>
  <c r="AK194" i="1"/>
  <c r="AK199" i="1" s="1"/>
  <c r="AL352" i="1"/>
  <c r="AL357" i="1" s="1"/>
  <c r="AL459" i="1" s="1"/>
  <c r="AL427" i="1"/>
  <c r="AL428" i="1" s="1"/>
  <c r="AL342" i="1" s="1"/>
  <c r="AL129" i="1"/>
  <c r="AK143" i="1"/>
  <c r="AK146" i="1" s="1"/>
  <c r="AL154" i="1"/>
  <c r="AL155" i="1" s="1"/>
  <c r="AL158" i="1"/>
  <c r="AL159" i="1" s="1"/>
  <c r="AL354" i="1" s="1"/>
  <c r="AL150" i="1"/>
  <c r="AL151" i="1" s="1"/>
  <c r="AL6" i="1"/>
  <c r="AL8" i="1"/>
  <c r="AL247" i="1" s="1"/>
  <c r="AL337" i="1"/>
  <c r="AL172" i="1"/>
  <c r="AL173" i="1" s="1"/>
  <c r="AL174" i="1" s="1"/>
  <c r="BL189" i="1"/>
  <c r="AL429" i="1" l="1"/>
  <c r="AJ234" i="1"/>
  <c r="AJ277" i="1" s="1"/>
  <c r="AJ283" i="1" s="1"/>
  <c r="AK212" i="1"/>
  <c r="AL213" i="1" s="1"/>
  <c r="AK473" i="1"/>
  <c r="AK366" i="1"/>
  <c r="AK396" i="1" s="1"/>
  <c r="AK294" i="1"/>
  <c r="AK177" i="1"/>
  <c r="AK178" i="1" s="1"/>
  <c r="AI335" i="1"/>
  <c r="AI336" i="1" s="1"/>
  <c r="AI338" i="1" s="1"/>
  <c r="AI340" i="1" s="1"/>
  <c r="AI266" i="1"/>
  <c r="AL135" i="1"/>
  <c r="AL9" i="1" s="1"/>
  <c r="AL409" i="1"/>
  <c r="AJ209" i="1"/>
  <c r="AJ216" i="1" s="1"/>
  <c r="AJ217" i="1" s="1"/>
  <c r="AM7" i="1"/>
  <c r="AM124" i="1" s="1"/>
  <c r="AM125" i="1" s="1"/>
  <c r="AM137" i="1" s="1"/>
  <c r="AM229" i="1" s="1"/>
  <c r="AM271" i="1" s="1"/>
  <c r="AL206" i="1"/>
  <c r="AK214" i="1"/>
  <c r="AK202" i="1"/>
  <c r="AL145" i="1"/>
  <c r="AL193" i="1"/>
  <c r="AL343" i="1"/>
  <c r="AL142" i="1"/>
  <c r="AL463" i="1"/>
  <c r="AM5" i="1"/>
  <c r="AL171" i="1"/>
  <c r="AL175" i="1" s="1"/>
  <c r="AL186" i="1"/>
  <c r="AL187" i="1" s="1"/>
  <c r="AL190" i="1" s="1"/>
  <c r="AL197" i="1"/>
  <c r="AL296" i="1"/>
  <c r="AL140" i="1"/>
  <c r="BM189" i="1"/>
  <c r="AM426" i="1" l="1"/>
  <c r="AM418" i="1"/>
  <c r="AJ332" i="1"/>
  <c r="AK223" i="1"/>
  <c r="AK257" i="1" s="1"/>
  <c r="AK263" i="1" s="1"/>
  <c r="AK472" i="1"/>
  <c r="AK293" i="1"/>
  <c r="AL180" i="1"/>
  <c r="AL253" i="1" s="1"/>
  <c r="AL201" i="1"/>
  <c r="AL369" i="1" s="1"/>
  <c r="AL399" i="1" s="1"/>
  <c r="AL233" i="1"/>
  <c r="AL163" i="1"/>
  <c r="AL166" i="1" s="1"/>
  <c r="AJ219" i="1"/>
  <c r="AJ225" i="1"/>
  <c r="AK474" i="1"/>
  <c r="AK484" i="1" s="1"/>
  <c r="AM126" i="1"/>
  <c r="AM127" i="1" s="1"/>
  <c r="AM129" i="1" s="1"/>
  <c r="AK181" i="1"/>
  <c r="AL143" i="1"/>
  <c r="AL146" i="1" s="1"/>
  <c r="AK207" i="1"/>
  <c r="AL208" i="1" s="1"/>
  <c r="AL194" i="1"/>
  <c r="AL199" i="1" s="1"/>
  <c r="AL473" i="1" s="1"/>
  <c r="AM352" i="1"/>
  <c r="AM357" i="1" s="1"/>
  <c r="AM459" i="1" s="1"/>
  <c r="AM427" i="1"/>
  <c r="AM428" i="1" s="1"/>
  <c r="AM342" i="1" s="1"/>
  <c r="AM158" i="1"/>
  <c r="AM159" i="1" s="1"/>
  <c r="AM354" i="1" s="1"/>
  <c r="AM154" i="1"/>
  <c r="AM155" i="1" s="1"/>
  <c r="AM150" i="1"/>
  <c r="AM151" i="1" s="1"/>
  <c r="AM6" i="1"/>
  <c r="AM337" i="1"/>
  <c r="AM172" i="1"/>
  <c r="AM173" i="1" s="1"/>
  <c r="AM174" i="1" s="1"/>
  <c r="AM8" i="1"/>
  <c r="BN189" i="1"/>
  <c r="AM429" i="1" l="1"/>
  <c r="AK234" i="1"/>
  <c r="AK277" i="1" s="1"/>
  <c r="AK283" i="1" s="1"/>
  <c r="AL366" i="1"/>
  <c r="AL396" i="1" s="1"/>
  <c r="AL294" i="1"/>
  <c r="AL177" i="1"/>
  <c r="AL178" i="1" s="1"/>
  <c r="AL181" i="1" s="1"/>
  <c r="AJ335" i="1"/>
  <c r="AJ336" i="1" s="1"/>
  <c r="AJ338" i="1" s="1"/>
  <c r="AJ340" i="1" s="1"/>
  <c r="AJ266" i="1"/>
  <c r="AM135" i="1"/>
  <c r="AM9" i="1" s="1"/>
  <c r="AM409" i="1"/>
  <c r="AJ236" i="1"/>
  <c r="AJ285" i="1" s="1"/>
  <c r="AK209" i="1"/>
  <c r="AK216" i="1" s="1"/>
  <c r="AK217" i="1" s="1"/>
  <c r="AL212" i="1"/>
  <c r="AM213" i="1" s="1"/>
  <c r="AL202" i="1"/>
  <c r="AN7" i="1"/>
  <c r="AN126" i="1" s="1"/>
  <c r="AN127" i="1" s="1"/>
  <c r="AM206" i="1"/>
  <c r="AM193" i="1"/>
  <c r="AM247" i="1"/>
  <c r="AM463" i="1"/>
  <c r="AM145" i="1"/>
  <c r="AM343" i="1"/>
  <c r="AN5" i="1"/>
  <c r="AM296" i="1"/>
  <c r="AM186" i="1"/>
  <c r="AM187" i="1" s="1"/>
  <c r="AM190" i="1" s="1"/>
  <c r="AM140" i="1"/>
  <c r="AM171" i="1"/>
  <c r="AM175" i="1" s="1"/>
  <c r="AM197" i="1"/>
  <c r="AM142" i="1"/>
  <c r="BO189" i="1"/>
  <c r="AN426" i="1" l="1"/>
  <c r="AN427" i="1" s="1"/>
  <c r="AN428" i="1" s="1"/>
  <c r="AN342" i="1" s="1"/>
  <c r="AN418" i="1"/>
  <c r="AK332" i="1"/>
  <c r="AK219" i="1"/>
  <c r="AK225" i="1"/>
  <c r="AL223" i="1"/>
  <c r="AL257" i="1" s="1"/>
  <c r="AL263" i="1" s="1"/>
  <c r="AL472" i="1"/>
  <c r="AL474" i="1" s="1"/>
  <c r="AL484" i="1" s="1"/>
  <c r="AL293" i="1"/>
  <c r="AM180" i="1"/>
  <c r="AM253" i="1" s="1"/>
  <c r="AM201" i="1"/>
  <c r="AM369" i="1" s="1"/>
  <c r="AM399" i="1" s="1"/>
  <c r="AM233" i="1"/>
  <c r="AM163" i="1"/>
  <c r="AM166" i="1" s="1"/>
  <c r="AL207" i="1"/>
  <c r="AM208" i="1" s="1"/>
  <c r="AN124" i="1"/>
  <c r="AN125" i="1" s="1"/>
  <c r="AN137" i="1" s="1"/>
  <c r="AN229" i="1" s="1"/>
  <c r="AN271" i="1" s="1"/>
  <c r="AL214" i="1"/>
  <c r="AM194" i="1"/>
  <c r="AM199" i="1" s="1"/>
  <c r="AN352" i="1"/>
  <c r="AN357" i="1" s="1"/>
  <c r="AN459" i="1" s="1"/>
  <c r="AM143" i="1"/>
  <c r="AM146" i="1" s="1"/>
  <c r="AN337" i="1"/>
  <c r="AN154" i="1"/>
  <c r="AN155" i="1" s="1"/>
  <c r="AN150" i="1"/>
  <c r="AN151" i="1" s="1"/>
  <c r="AN6" i="1"/>
  <c r="AN158" i="1"/>
  <c r="AN159" i="1" s="1"/>
  <c r="AN354" i="1" s="1"/>
  <c r="AN172" i="1"/>
  <c r="AN173" i="1" s="1"/>
  <c r="AN174" i="1" s="1"/>
  <c r="AN8" i="1"/>
  <c r="BP189" i="1"/>
  <c r="AN429" i="1" l="1"/>
  <c r="AM366" i="1"/>
  <c r="AM396" i="1" s="1"/>
  <c r="AK266" i="1"/>
  <c r="AK335" i="1"/>
  <c r="AM294" i="1"/>
  <c r="AM177" i="1"/>
  <c r="AM212" i="1"/>
  <c r="AN213" i="1" s="1"/>
  <c r="AM473" i="1"/>
  <c r="AL234" i="1"/>
  <c r="AN129" i="1"/>
  <c r="AK236" i="1"/>
  <c r="AK285" i="1" s="1"/>
  <c r="AK336" i="1"/>
  <c r="AK338" i="1" s="1"/>
  <c r="AK340" i="1" s="1"/>
  <c r="AL209" i="1"/>
  <c r="AL216" i="1" s="1"/>
  <c r="AL217" i="1" s="1"/>
  <c r="AL225" i="1" s="1"/>
  <c r="AM178" i="1"/>
  <c r="AO7" i="1"/>
  <c r="AO124" i="1" s="1"/>
  <c r="AO125" i="1" s="1"/>
  <c r="AO137" i="1" s="1"/>
  <c r="AO229" i="1" s="1"/>
  <c r="AO271" i="1" s="1"/>
  <c r="AN206" i="1"/>
  <c r="AN193" i="1"/>
  <c r="AN247" i="1"/>
  <c r="AM202" i="1"/>
  <c r="AN463" i="1"/>
  <c r="AN145" i="1"/>
  <c r="AN343" i="1"/>
  <c r="AN186" i="1"/>
  <c r="AN187" i="1" s="1"/>
  <c r="AN190" i="1" s="1"/>
  <c r="AN197" i="1"/>
  <c r="AN296" i="1"/>
  <c r="AN171" i="1"/>
  <c r="AN175" i="1" s="1"/>
  <c r="AN140" i="1"/>
  <c r="AN142" i="1"/>
  <c r="AO5" i="1"/>
  <c r="BQ189" i="1"/>
  <c r="AO426" i="1" l="1"/>
  <c r="AO427" i="1" s="1"/>
  <c r="AO428" i="1" s="1"/>
  <c r="AO342" i="1" s="1"/>
  <c r="AO418" i="1"/>
  <c r="AM214" i="1"/>
  <c r="AM223" i="1"/>
  <c r="AM257" i="1" s="1"/>
  <c r="AM263" i="1" s="1"/>
  <c r="AM472" i="1"/>
  <c r="AM293" i="1"/>
  <c r="AL335" i="1"/>
  <c r="AL266" i="1"/>
  <c r="AL277" i="1"/>
  <c r="AL283" i="1" s="1"/>
  <c r="AN135" i="1"/>
  <c r="AN9" i="1" s="1"/>
  <c r="AN409" i="1"/>
  <c r="AL219" i="1"/>
  <c r="AM474" i="1"/>
  <c r="AM484" i="1" s="1"/>
  <c r="AM181" i="1"/>
  <c r="AL236" i="1"/>
  <c r="AL285" i="1" s="1"/>
  <c r="AM207" i="1"/>
  <c r="AN208" i="1" s="1"/>
  <c r="AO126" i="1"/>
  <c r="AO127" i="1" s="1"/>
  <c r="AO129" i="1" s="1"/>
  <c r="AN194" i="1"/>
  <c r="AN199" i="1" s="1"/>
  <c r="AO352" i="1"/>
  <c r="AO357" i="1" s="1"/>
  <c r="AO459" i="1" s="1"/>
  <c r="AO337" i="1"/>
  <c r="AO150" i="1"/>
  <c r="AO151" i="1" s="1"/>
  <c r="AO154" i="1"/>
  <c r="AO155" i="1" s="1"/>
  <c r="AO8" i="1"/>
  <c r="AO172" i="1"/>
  <c r="AO173" i="1" s="1"/>
  <c r="AO174" i="1" s="1"/>
  <c r="AO158" i="1"/>
  <c r="AO159" i="1" s="1"/>
  <c r="AO354" i="1" s="1"/>
  <c r="AO6" i="1"/>
  <c r="AN143" i="1"/>
  <c r="AN146" i="1" s="1"/>
  <c r="BR189" i="1"/>
  <c r="AO429" i="1" l="1"/>
  <c r="AM234" i="1"/>
  <c r="AM277" i="1" s="1"/>
  <c r="AM283" i="1" s="1"/>
  <c r="AN201" i="1"/>
  <c r="AN202" i="1" s="1"/>
  <c r="AN233" i="1"/>
  <c r="AN163" i="1"/>
  <c r="AN166" i="1" s="1"/>
  <c r="AN180" i="1"/>
  <c r="AN253" i="1" s="1"/>
  <c r="AN212" i="1"/>
  <c r="AO213" i="1" s="1"/>
  <c r="AN473" i="1"/>
  <c r="AL332" i="1"/>
  <c r="AN294" i="1"/>
  <c r="AN177" i="1"/>
  <c r="AN178" i="1" s="1"/>
  <c r="AO135" i="1"/>
  <c r="AO9" i="1" s="1"/>
  <c r="AO409" i="1"/>
  <c r="AM209" i="1"/>
  <c r="AM216" i="1" s="1"/>
  <c r="AM217" i="1" s="1"/>
  <c r="AM225" i="1" s="1"/>
  <c r="AP7" i="1"/>
  <c r="AP126" i="1" s="1"/>
  <c r="AP127" i="1" s="1"/>
  <c r="AO206" i="1"/>
  <c r="AO193" i="1"/>
  <c r="AO247" i="1"/>
  <c r="AO463" i="1"/>
  <c r="AO145" i="1"/>
  <c r="AO343" i="1"/>
  <c r="AP5" i="1"/>
  <c r="AO171" i="1"/>
  <c r="AO175" i="1" s="1"/>
  <c r="AO197" i="1"/>
  <c r="AO140" i="1"/>
  <c r="AO186" i="1"/>
  <c r="AO187" i="1" s="1"/>
  <c r="AO190" i="1" s="1"/>
  <c r="AO296" i="1"/>
  <c r="AO142" i="1"/>
  <c r="BS189" i="1"/>
  <c r="AN214" i="1" l="1"/>
  <c r="AN369" i="1"/>
  <c r="AN399" i="1" s="1"/>
  <c r="AM332" i="1"/>
  <c r="AP426" i="1"/>
  <c r="AP418" i="1"/>
  <c r="AN472" i="1"/>
  <c r="AN474" i="1" s="1"/>
  <c r="AN484" i="1" s="1"/>
  <c r="AN293" i="1"/>
  <c r="AO233" i="1"/>
  <c r="AO180" i="1"/>
  <c r="AO253" i="1" s="1"/>
  <c r="AO201" i="1"/>
  <c r="AO369" i="1" s="1"/>
  <c r="AO399" i="1" s="1"/>
  <c r="AO163" i="1"/>
  <c r="AO166" i="1" s="1"/>
  <c r="AL336" i="1"/>
  <c r="AL338" i="1" s="1"/>
  <c r="AL340" i="1" s="1"/>
  <c r="AM335" i="1"/>
  <c r="AM266" i="1"/>
  <c r="AN366" i="1"/>
  <c r="AN396" i="1" s="1"/>
  <c r="AN223" i="1"/>
  <c r="AN257" i="1" s="1"/>
  <c r="AN263" i="1" s="1"/>
  <c r="AN181" i="1"/>
  <c r="AP124" i="1"/>
  <c r="AP125" i="1" s="1"/>
  <c r="AP137" i="1" s="1"/>
  <c r="AP229" i="1" s="1"/>
  <c r="AP271" i="1" s="1"/>
  <c r="AM236" i="1"/>
  <c r="AM285" i="1" s="1"/>
  <c r="AN207" i="1"/>
  <c r="AO208" i="1" s="1"/>
  <c r="AM219" i="1"/>
  <c r="AO194" i="1"/>
  <c r="AO199" i="1" s="1"/>
  <c r="AP352" i="1"/>
  <c r="AP357" i="1" s="1"/>
  <c r="AP459" i="1" s="1"/>
  <c r="AP427" i="1"/>
  <c r="AP428" i="1" s="1"/>
  <c r="AP342" i="1" s="1"/>
  <c r="AO143" i="1"/>
  <c r="AO146" i="1" s="1"/>
  <c r="AP154" i="1"/>
  <c r="AP155" i="1" s="1"/>
  <c r="AP6" i="1"/>
  <c r="AP172" i="1"/>
  <c r="AP173" i="1" s="1"/>
  <c r="AP174" i="1" s="1"/>
  <c r="AP158" i="1"/>
  <c r="AP159" i="1" s="1"/>
  <c r="AP354" i="1" s="1"/>
  <c r="AP8" i="1"/>
  <c r="AP150" i="1"/>
  <c r="AP151" i="1" s="1"/>
  <c r="AP337" i="1"/>
  <c r="BT189" i="1"/>
  <c r="AM336" i="1" l="1"/>
  <c r="AM338" i="1" s="1"/>
  <c r="AM340" i="1" s="1"/>
  <c r="AP429" i="1"/>
  <c r="AO366" i="1"/>
  <c r="AO396" i="1" s="1"/>
  <c r="AO294" i="1"/>
  <c r="AO177" i="1"/>
  <c r="AO178" i="1" s="1"/>
  <c r="AO212" i="1"/>
  <c r="AP213" i="1" s="1"/>
  <c r="AO473" i="1"/>
  <c r="AN234" i="1"/>
  <c r="AN277" i="1" s="1"/>
  <c r="AN283" i="1" s="1"/>
  <c r="AN209" i="1"/>
  <c r="AN216" i="1" s="1"/>
  <c r="AN217" i="1" s="1"/>
  <c r="AN225" i="1" s="1"/>
  <c r="AP129" i="1"/>
  <c r="AQ7" i="1"/>
  <c r="AQ124" i="1" s="1"/>
  <c r="AQ125" i="1" s="1"/>
  <c r="AQ137" i="1" s="1"/>
  <c r="AQ229" i="1" s="1"/>
  <c r="AQ271" i="1" s="1"/>
  <c r="AP206" i="1"/>
  <c r="AP193" i="1"/>
  <c r="AP247" i="1"/>
  <c r="AO202" i="1"/>
  <c r="AP463" i="1"/>
  <c r="AP145" i="1"/>
  <c r="AP343" i="1"/>
  <c r="AQ5" i="1"/>
  <c r="AP186" i="1"/>
  <c r="AP187" i="1" s="1"/>
  <c r="AP190" i="1" s="1"/>
  <c r="AP197" i="1"/>
  <c r="AP140" i="1"/>
  <c r="AP171" i="1"/>
  <c r="AP175" i="1" s="1"/>
  <c r="AP296" i="1"/>
  <c r="AP142" i="1"/>
  <c r="BU189" i="1"/>
  <c r="AQ426" i="1" l="1"/>
  <c r="AQ427" i="1" s="1"/>
  <c r="AQ428" i="1" s="1"/>
  <c r="AQ342" i="1" s="1"/>
  <c r="AQ418" i="1"/>
  <c r="AO214" i="1"/>
  <c r="AO223" i="1"/>
  <c r="AO257" i="1" s="1"/>
  <c r="AO263" i="1" s="1"/>
  <c r="AO472" i="1"/>
  <c r="AO474" i="1" s="1"/>
  <c r="AO484" i="1" s="1"/>
  <c r="AO293" i="1"/>
  <c r="AN335" i="1"/>
  <c r="AN266" i="1"/>
  <c r="AN332" i="1"/>
  <c r="AP135" i="1"/>
  <c r="AP9" i="1" s="1"/>
  <c r="AP409" i="1"/>
  <c r="AQ126" i="1"/>
  <c r="AQ127" i="1" s="1"/>
  <c r="AQ129" i="1" s="1"/>
  <c r="AN219" i="1"/>
  <c r="AO181" i="1"/>
  <c r="AN236" i="1"/>
  <c r="AN285" i="1" s="1"/>
  <c r="AO207" i="1"/>
  <c r="AP208" i="1" s="1"/>
  <c r="AP194" i="1"/>
  <c r="AP199" i="1" s="1"/>
  <c r="AQ352" i="1"/>
  <c r="AQ357" i="1" s="1"/>
  <c r="AQ459" i="1" s="1"/>
  <c r="AP143" i="1"/>
  <c r="AP146" i="1" s="1"/>
  <c r="AQ8" i="1"/>
  <c r="AQ247" i="1" s="1"/>
  <c r="AQ337" i="1"/>
  <c r="AQ158" i="1"/>
  <c r="AQ159" i="1" s="1"/>
  <c r="AQ354" i="1" s="1"/>
  <c r="AQ172" i="1"/>
  <c r="AQ173" i="1" s="1"/>
  <c r="AQ174" i="1" s="1"/>
  <c r="AQ150" i="1"/>
  <c r="AQ151" i="1" s="1"/>
  <c r="AQ154" i="1"/>
  <c r="AQ155" i="1" s="1"/>
  <c r="AQ6" i="1"/>
  <c r="BV189" i="1"/>
  <c r="AO234" i="1" l="1"/>
  <c r="AO277" i="1" s="1"/>
  <c r="AO283" i="1" s="1"/>
  <c r="AQ429" i="1"/>
  <c r="AN336" i="1"/>
  <c r="AN338" i="1" s="1"/>
  <c r="AN340" i="1" s="1"/>
  <c r="AP294" i="1"/>
  <c r="AP177" i="1"/>
  <c r="AP178" i="1" s="1"/>
  <c r="AP180" i="1"/>
  <c r="AP253" i="1" s="1"/>
  <c r="AP201" i="1"/>
  <c r="AP369" i="1" s="1"/>
  <c r="AP399" i="1" s="1"/>
  <c r="AP163" i="1"/>
  <c r="AP166" i="1" s="1"/>
  <c r="AP233" i="1"/>
  <c r="AP212" i="1"/>
  <c r="AQ213" i="1" s="1"/>
  <c r="AP473" i="1"/>
  <c r="AQ135" i="1"/>
  <c r="AQ9" i="1" s="1"/>
  <c r="AQ409" i="1"/>
  <c r="AO209" i="1"/>
  <c r="AO216" i="1" s="1"/>
  <c r="AO217" i="1" s="1"/>
  <c r="AR7" i="1"/>
  <c r="AR126" i="1" s="1"/>
  <c r="AR127" i="1" s="1"/>
  <c r="AQ206" i="1"/>
  <c r="AQ145" i="1"/>
  <c r="AQ193" i="1"/>
  <c r="AQ343" i="1"/>
  <c r="AQ142" i="1"/>
  <c r="AQ463" i="1"/>
  <c r="AR5" i="1"/>
  <c r="AQ296" i="1"/>
  <c r="AQ171" i="1"/>
  <c r="AQ175" i="1" s="1"/>
  <c r="AQ197" i="1"/>
  <c r="AQ140" i="1"/>
  <c r="AQ186" i="1"/>
  <c r="AQ187" i="1" s="1"/>
  <c r="AQ190" i="1" s="1"/>
  <c r="BW189" i="1"/>
  <c r="AR426" i="1" l="1"/>
  <c r="AR418" i="1"/>
  <c r="AP214" i="1"/>
  <c r="AP366" i="1"/>
  <c r="AP396" i="1" s="1"/>
  <c r="AQ180" i="1"/>
  <c r="AQ253" i="1" s="1"/>
  <c r="AQ201" i="1"/>
  <c r="AQ369" i="1" s="1"/>
  <c r="AQ399" i="1" s="1"/>
  <c r="AQ233" i="1"/>
  <c r="AQ163" i="1"/>
  <c r="AQ166" i="1" s="1"/>
  <c r="AO332" i="1"/>
  <c r="AP472" i="1"/>
  <c r="AP474" i="1" s="1"/>
  <c r="AP484" i="1" s="1"/>
  <c r="AP293" i="1"/>
  <c r="AP181" i="1"/>
  <c r="AO219" i="1"/>
  <c r="AO225" i="1"/>
  <c r="AP202" i="1"/>
  <c r="AR124" i="1"/>
  <c r="AR125" i="1" s="1"/>
  <c r="AR137" i="1" s="1"/>
  <c r="AR229" i="1" s="1"/>
  <c r="AR271" i="1" s="1"/>
  <c r="AP207" i="1"/>
  <c r="AQ208" i="1" s="1"/>
  <c r="AP223" i="1"/>
  <c r="AP257" i="1" s="1"/>
  <c r="AP263" i="1" s="1"/>
  <c r="AQ194" i="1"/>
  <c r="AQ199" i="1" s="1"/>
  <c r="AQ143" i="1"/>
  <c r="AQ146" i="1" s="1"/>
  <c r="AR352" i="1"/>
  <c r="AR357" i="1" s="1"/>
  <c r="AR459" i="1" s="1"/>
  <c r="AR427" i="1"/>
  <c r="AR428" i="1" s="1"/>
  <c r="AR342" i="1" s="1"/>
  <c r="AR337" i="1"/>
  <c r="AR150" i="1"/>
  <c r="AR151" i="1" s="1"/>
  <c r="AR154" i="1"/>
  <c r="AR155" i="1" s="1"/>
  <c r="AR158" i="1"/>
  <c r="AR159" i="1" s="1"/>
  <c r="AR354" i="1" s="1"/>
  <c r="AR8" i="1"/>
  <c r="AR6" i="1"/>
  <c r="AR172" i="1"/>
  <c r="AR173" i="1" s="1"/>
  <c r="AR174" i="1" s="1"/>
  <c r="BX189" i="1"/>
  <c r="AR429" i="1" l="1"/>
  <c r="AR129" i="1"/>
  <c r="AR409" i="1" s="1"/>
  <c r="AQ294" i="1"/>
  <c r="AQ177" i="1"/>
  <c r="AQ178" i="1" s="1"/>
  <c r="AQ212" i="1"/>
  <c r="AR213" i="1" s="1"/>
  <c r="AQ473" i="1"/>
  <c r="AQ366" i="1"/>
  <c r="AQ396" i="1" s="1"/>
  <c r="AO266" i="1"/>
  <c r="AO335" i="1"/>
  <c r="AO336" i="1" s="1"/>
  <c r="AO338" i="1" s="1"/>
  <c r="AO340" i="1" s="1"/>
  <c r="AO236" i="1"/>
  <c r="AO285" i="1" s="1"/>
  <c r="AP234" i="1"/>
  <c r="AP277" i="1" s="1"/>
  <c r="AP283" i="1" s="1"/>
  <c r="AP209" i="1"/>
  <c r="AP216" i="1" s="1"/>
  <c r="AP217" i="1" s="1"/>
  <c r="AP225" i="1" s="1"/>
  <c r="AS7" i="1"/>
  <c r="AS124" i="1" s="1"/>
  <c r="AS125" i="1" s="1"/>
  <c r="AS137" i="1" s="1"/>
  <c r="AS229" i="1" s="1"/>
  <c r="AS271" i="1" s="1"/>
  <c r="AR206" i="1"/>
  <c r="AR193" i="1"/>
  <c r="AR247" i="1"/>
  <c r="AQ202" i="1"/>
  <c r="AR463" i="1"/>
  <c r="AR145" i="1"/>
  <c r="AR343" i="1"/>
  <c r="AR296" i="1"/>
  <c r="AR171" i="1"/>
  <c r="AR175" i="1" s="1"/>
  <c r="AR140" i="1"/>
  <c r="AR186" i="1"/>
  <c r="AR187" i="1" s="1"/>
  <c r="AR190" i="1" s="1"/>
  <c r="AR197" i="1"/>
  <c r="AR142" i="1"/>
  <c r="AS5" i="1"/>
  <c r="BY189" i="1"/>
  <c r="AS426" i="1" l="1"/>
  <c r="AS427" i="1" s="1"/>
  <c r="AS428" i="1" s="1"/>
  <c r="AS342" i="1" s="1"/>
  <c r="AS418" i="1"/>
  <c r="AR135" i="1"/>
  <c r="AR9" i="1" s="1"/>
  <c r="AQ214" i="1"/>
  <c r="AP335" i="1"/>
  <c r="AP266" i="1"/>
  <c r="AQ181" i="1"/>
  <c r="AQ472" i="1"/>
  <c r="AQ474" i="1" s="1"/>
  <c r="AQ484" i="1" s="1"/>
  <c r="AQ293" i="1"/>
  <c r="AP332" i="1"/>
  <c r="AS126" i="1"/>
  <c r="AS127" i="1" s="1"/>
  <c r="AS129" i="1" s="1"/>
  <c r="AP236" i="1"/>
  <c r="AP285" i="1" s="1"/>
  <c r="AQ223" i="1"/>
  <c r="AQ257" i="1" s="1"/>
  <c r="AQ263" i="1" s="1"/>
  <c r="AP219" i="1"/>
  <c r="AQ207" i="1"/>
  <c r="AR208" i="1" s="1"/>
  <c r="AR194" i="1"/>
  <c r="AR199" i="1" s="1"/>
  <c r="AS352" i="1"/>
  <c r="AS357" i="1" s="1"/>
  <c r="AS459" i="1" s="1"/>
  <c r="AS154" i="1"/>
  <c r="AS155" i="1" s="1"/>
  <c r="AS150" i="1"/>
  <c r="AS151" i="1" s="1"/>
  <c r="AS158" i="1"/>
  <c r="AS159" i="1" s="1"/>
  <c r="AS354" i="1" s="1"/>
  <c r="AS6" i="1"/>
  <c r="AS8" i="1"/>
  <c r="AS247" i="1" s="1"/>
  <c r="AS337" i="1"/>
  <c r="AS172" i="1"/>
  <c r="AS173" i="1" s="1"/>
  <c r="AS174" i="1" s="1"/>
  <c r="AR143" i="1"/>
  <c r="AR146" i="1" s="1"/>
  <c r="BZ189" i="1"/>
  <c r="AS429" i="1" l="1"/>
  <c r="AR163" i="1"/>
  <c r="AR166" i="1" s="1"/>
  <c r="AR366" i="1" s="1"/>
  <c r="AR396" i="1" s="1"/>
  <c r="AR233" i="1"/>
  <c r="AR201" i="1"/>
  <c r="AR369" i="1" s="1"/>
  <c r="AR399" i="1" s="1"/>
  <c r="AR180" i="1"/>
  <c r="AR253" i="1" s="1"/>
  <c r="AP336" i="1"/>
  <c r="AP338" i="1" s="1"/>
  <c r="AP340" i="1" s="1"/>
  <c r="AR212" i="1"/>
  <c r="AS213" i="1" s="1"/>
  <c r="AR473" i="1"/>
  <c r="AR294" i="1"/>
  <c r="AR177" i="1"/>
  <c r="AR178" i="1" s="1"/>
  <c r="AS135" i="1"/>
  <c r="AS9" i="1" s="1"/>
  <c r="AS409" i="1"/>
  <c r="AQ234" i="1"/>
  <c r="AQ277" i="1" s="1"/>
  <c r="AQ283" i="1" s="1"/>
  <c r="AQ209" i="1"/>
  <c r="AQ216" i="1" s="1"/>
  <c r="AQ217" i="1" s="1"/>
  <c r="AT7" i="1"/>
  <c r="AT126" i="1" s="1"/>
  <c r="AT127" i="1" s="1"/>
  <c r="AS206" i="1"/>
  <c r="AS145" i="1"/>
  <c r="AS193" i="1"/>
  <c r="AS343" i="1"/>
  <c r="AS142" i="1"/>
  <c r="AS463" i="1"/>
  <c r="AT5" i="1"/>
  <c r="AS186" i="1"/>
  <c r="AS187" i="1" s="1"/>
  <c r="AS190" i="1" s="1"/>
  <c r="AS171" i="1"/>
  <c r="AS175" i="1" s="1"/>
  <c r="AS197" i="1"/>
  <c r="AS296" i="1"/>
  <c r="AS140" i="1"/>
  <c r="CA189" i="1"/>
  <c r="AR202" i="1" l="1"/>
  <c r="AT124" i="1"/>
  <c r="AT125" i="1" s="1"/>
  <c r="AT137" i="1" s="1"/>
  <c r="AT229" i="1" s="1"/>
  <c r="AT271" i="1" s="1"/>
  <c r="AT426" i="1"/>
  <c r="AT427" i="1" s="1"/>
  <c r="AT428" i="1" s="1"/>
  <c r="AT342" i="1" s="1"/>
  <c r="AT418" i="1"/>
  <c r="AR214" i="1"/>
  <c r="AQ219" i="1"/>
  <c r="AQ225" i="1"/>
  <c r="AQ236" i="1" s="1"/>
  <c r="AQ285" i="1" s="1"/>
  <c r="AS233" i="1"/>
  <c r="AS180" i="1"/>
  <c r="AS253" i="1" s="1"/>
  <c r="AS201" i="1"/>
  <c r="AS369" i="1" s="1"/>
  <c r="AS399" i="1" s="1"/>
  <c r="AS163" i="1"/>
  <c r="AS166" i="1" s="1"/>
  <c r="AR472" i="1"/>
  <c r="AR474" i="1" s="1"/>
  <c r="AR484" i="1" s="1"/>
  <c r="AR293" i="1"/>
  <c r="AQ332" i="1"/>
  <c r="AR207" i="1"/>
  <c r="AS208" i="1" s="1"/>
  <c r="AR223" i="1"/>
  <c r="AR181" i="1"/>
  <c r="AS194" i="1"/>
  <c r="AS199" i="1" s="1"/>
  <c r="AS143" i="1"/>
  <c r="AS146" i="1" s="1"/>
  <c r="AT352" i="1"/>
  <c r="AT357" i="1" s="1"/>
  <c r="AT459" i="1" s="1"/>
  <c r="AT150" i="1"/>
  <c r="AT151" i="1" s="1"/>
  <c r="AT337" i="1"/>
  <c r="AT6" i="1"/>
  <c r="AT8" i="1"/>
  <c r="AT172" i="1"/>
  <c r="AT173" i="1" s="1"/>
  <c r="AT174" i="1" s="1"/>
  <c r="AT158" i="1"/>
  <c r="AT159" i="1" s="1"/>
  <c r="AT354" i="1" s="1"/>
  <c r="AT154" i="1"/>
  <c r="AT155" i="1" s="1"/>
  <c r="CB189" i="1"/>
  <c r="AT129" i="1" l="1"/>
  <c r="AT429" i="1"/>
  <c r="AS294" i="1"/>
  <c r="AS177" i="1"/>
  <c r="AS178" i="1" s="1"/>
  <c r="AS212" i="1"/>
  <c r="AT213" i="1" s="1"/>
  <c r="AS473" i="1"/>
  <c r="AS366" i="1"/>
  <c r="AS396" i="1" s="1"/>
  <c r="AQ335" i="1"/>
  <c r="AQ336" i="1" s="1"/>
  <c r="AQ338" i="1" s="1"/>
  <c r="AQ340" i="1" s="1"/>
  <c r="AQ266" i="1"/>
  <c r="AR234" i="1"/>
  <c r="AR257" i="1"/>
  <c r="AR263" i="1" s="1"/>
  <c r="AT135" i="1"/>
  <c r="AT9" i="1" s="1"/>
  <c r="AT409" i="1"/>
  <c r="AR209" i="1"/>
  <c r="AR216" i="1" s="1"/>
  <c r="AR217" i="1" s="1"/>
  <c r="AU7" i="1"/>
  <c r="AU126" i="1" s="1"/>
  <c r="AU127" i="1" s="1"/>
  <c r="AT206" i="1"/>
  <c r="AS214" i="1"/>
  <c r="AT193" i="1"/>
  <c r="AT247" i="1"/>
  <c r="AS202" i="1"/>
  <c r="AT463" i="1"/>
  <c r="AT145" i="1"/>
  <c r="AT343" i="1"/>
  <c r="AU5" i="1"/>
  <c r="AT186" i="1"/>
  <c r="AT187" i="1" s="1"/>
  <c r="AT190" i="1" s="1"/>
  <c r="AT197" i="1"/>
  <c r="AT171" i="1"/>
  <c r="AT175" i="1" s="1"/>
  <c r="AT296" i="1"/>
  <c r="AT140" i="1"/>
  <c r="AT142" i="1"/>
  <c r="CC189" i="1"/>
  <c r="AU426" i="1" l="1"/>
  <c r="AU427" i="1" s="1"/>
  <c r="AU428" i="1" s="1"/>
  <c r="AU342" i="1" s="1"/>
  <c r="AU418" i="1"/>
  <c r="AS223" i="1"/>
  <c r="AS257" i="1" s="1"/>
  <c r="AS263" i="1" s="1"/>
  <c r="AS472" i="1"/>
  <c r="AS474" i="1" s="1"/>
  <c r="AS484" i="1" s="1"/>
  <c r="AS293" i="1"/>
  <c r="AT180" i="1"/>
  <c r="AT253" i="1" s="1"/>
  <c r="AT201" i="1"/>
  <c r="AT369" i="1" s="1"/>
  <c r="AT399" i="1" s="1"/>
  <c r="AT233" i="1"/>
  <c r="AT163" i="1"/>
  <c r="AT166" i="1" s="1"/>
  <c r="AR219" i="1"/>
  <c r="AR225" i="1"/>
  <c r="AR236" i="1" s="1"/>
  <c r="AR285" i="1" s="1"/>
  <c r="AR277" i="1"/>
  <c r="AR283" i="1" s="1"/>
  <c r="AS181" i="1"/>
  <c r="AS207" i="1"/>
  <c r="AT208" i="1" s="1"/>
  <c r="AU124" i="1"/>
  <c r="AU125" i="1" s="1"/>
  <c r="AU137" i="1" s="1"/>
  <c r="AU229" i="1" s="1"/>
  <c r="AU271" i="1" s="1"/>
  <c r="AT194" i="1"/>
  <c r="AT199" i="1" s="1"/>
  <c r="AT473" i="1" s="1"/>
  <c r="AU352" i="1"/>
  <c r="AU357" i="1" s="1"/>
  <c r="AU459" i="1" s="1"/>
  <c r="AT143" i="1"/>
  <c r="AT146" i="1" s="1"/>
  <c r="AU6" i="1"/>
  <c r="AU154" i="1"/>
  <c r="AU155" i="1" s="1"/>
  <c r="AU172" i="1"/>
  <c r="AU173" i="1" s="1"/>
  <c r="AU174" i="1" s="1"/>
  <c r="AU337" i="1"/>
  <c r="AU8" i="1"/>
  <c r="AU158" i="1"/>
  <c r="AU159" i="1" s="1"/>
  <c r="AU354" i="1" s="1"/>
  <c r="AU150" i="1"/>
  <c r="AU151" i="1" s="1"/>
  <c r="CD189" i="1"/>
  <c r="AU429" i="1" l="1"/>
  <c r="AS234" i="1"/>
  <c r="AS277" i="1" s="1"/>
  <c r="AS283" i="1" s="1"/>
  <c r="AR332" i="1"/>
  <c r="AT366" i="1"/>
  <c r="AT396" i="1" s="1"/>
  <c r="AT294" i="1"/>
  <c r="AT177" i="1"/>
  <c r="AT178" i="1" s="1"/>
  <c r="AR335" i="1"/>
  <c r="AR266" i="1"/>
  <c r="AS209" i="1"/>
  <c r="AS216" i="1" s="1"/>
  <c r="AS217" i="1" s="1"/>
  <c r="AU129" i="1"/>
  <c r="AV7" i="1"/>
  <c r="AV126" i="1" s="1"/>
  <c r="AV127" i="1" s="1"/>
  <c r="AU206" i="1"/>
  <c r="AT202" i="1"/>
  <c r="AT212" i="1"/>
  <c r="AU213" i="1" s="1"/>
  <c r="AU193" i="1"/>
  <c r="AU247" i="1"/>
  <c r="AU463" i="1"/>
  <c r="AU145" i="1"/>
  <c r="AU343" i="1"/>
  <c r="AU296" i="1"/>
  <c r="AU171" i="1"/>
  <c r="AU175" i="1" s="1"/>
  <c r="AU140" i="1"/>
  <c r="AU186" i="1"/>
  <c r="AU187" i="1" s="1"/>
  <c r="AU190" i="1" s="1"/>
  <c r="AU197" i="1"/>
  <c r="AV5" i="1"/>
  <c r="AU142" i="1"/>
  <c r="CE189" i="1"/>
  <c r="AV426" i="1" l="1"/>
  <c r="AV427" i="1" s="1"/>
  <c r="AV428" i="1" s="1"/>
  <c r="AV342" i="1" s="1"/>
  <c r="AV418" i="1"/>
  <c r="AS332" i="1"/>
  <c r="AS219" i="1"/>
  <c r="AS225" i="1"/>
  <c r="AR336" i="1"/>
  <c r="AR338" i="1" s="1"/>
  <c r="AR340" i="1" s="1"/>
  <c r="AT472" i="1"/>
  <c r="AT293" i="1"/>
  <c r="AU135" i="1"/>
  <c r="AU9" i="1" s="1"/>
  <c r="AU409" i="1"/>
  <c r="AT223" i="1"/>
  <c r="AT181" i="1"/>
  <c r="AT207" i="1"/>
  <c r="AU208" i="1" s="1"/>
  <c r="AV124" i="1"/>
  <c r="AV125" i="1" s="1"/>
  <c r="AV137" i="1" s="1"/>
  <c r="AV229" i="1" s="1"/>
  <c r="AV271" i="1" s="1"/>
  <c r="AT474" i="1"/>
  <c r="AT484" i="1" s="1"/>
  <c r="AT214" i="1"/>
  <c r="AU194" i="1"/>
  <c r="AU199" i="1" s="1"/>
  <c r="AU473" i="1" s="1"/>
  <c r="AV352" i="1"/>
  <c r="AV357" i="1" s="1"/>
  <c r="AV459" i="1" s="1"/>
  <c r="AU143" i="1"/>
  <c r="AU146" i="1" s="1"/>
  <c r="AV8" i="1"/>
  <c r="AV247" i="1" s="1"/>
  <c r="AV172" i="1"/>
  <c r="AV173" i="1" s="1"/>
  <c r="AV174" i="1" s="1"/>
  <c r="AV150" i="1"/>
  <c r="AV151" i="1" s="1"/>
  <c r="AV337" i="1"/>
  <c r="AV158" i="1"/>
  <c r="AV159" i="1" s="1"/>
  <c r="AV354" i="1" s="1"/>
  <c r="AV6" i="1"/>
  <c r="AV154" i="1"/>
  <c r="AV155" i="1" s="1"/>
  <c r="CF189" i="1"/>
  <c r="AV429" i="1" l="1"/>
  <c r="AU180" i="1"/>
  <c r="AU253" i="1" s="1"/>
  <c r="AU201" i="1"/>
  <c r="AU369" i="1" s="1"/>
  <c r="AU399" i="1" s="1"/>
  <c r="AU233" i="1"/>
  <c r="AU163" i="1"/>
  <c r="AU166" i="1" s="1"/>
  <c r="AU294" i="1"/>
  <c r="AU177" i="1"/>
  <c r="AS266" i="1"/>
  <c r="AS335" i="1"/>
  <c r="AS336" i="1" s="1"/>
  <c r="AS338" i="1" s="1"/>
  <c r="AS340" i="1" s="1"/>
  <c r="AT234" i="1"/>
  <c r="AT257" i="1"/>
  <c r="AT263" i="1" s="1"/>
  <c r="AT209" i="1"/>
  <c r="AT216" i="1" s="1"/>
  <c r="AT217" i="1" s="1"/>
  <c r="AT225" i="1" s="1"/>
  <c r="AS236" i="1"/>
  <c r="AS285" i="1" s="1"/>
  <c r="AV129" i="1"/>
  <c r="AU178" i="1"/>
  <c r="AW7" i="1"/>
  <c r="AW126" i="1" s="1"/>
  <c r="AW127" i="1" s="1"/>
  <c r="AV206" i="1"/>
  <c r="AU212" i="1"/>
  <c r="AV213" i="1" s="1"/>
  <c r="AV145" i="1"/>
  <c r="AV193" i="1"/>
  <c r="AV142" i="1"/>
  <c r="AV463" i="1"/>
  <c r="AV343" i="1"/>
  <c r="AW5" i="1"/>
  <c r="AV186" i="1"/>
  <c r="AV187" i="1" s="1"/>
  <c r="AV190" i="1" s="1"/>
  <c r="AV171" i="1"/>
  <c r="AV175" i="1" s="1"/>
  <c r="AV197" i="1"/>
  <c r="AV140" i="1"/>
  <c r="AV296" i="1"/>
  <c r="CG189" i="1"/>
  <c r="AW426" i="1" l="1"/>
  <c r="AW418" i="1"/>
  <c r="AU202" i="1"/>
  <c r="AT335" i="1"/>
  <c r="AT266" i="1"/>
  <c r="AT277" i="1"/>
  <c r="AT283" i="1" s="1"/>
  <c r="AU181" i="1"/>
  <c r="AU472" i="1"/>
  <c r="AU474" i="1" s="1"/>
  <c r="AU484" i="1" s="1"/>
  <c r="AU293" i="1"/>
  <c r="AU366" i="1"/>
  <c r="AU396" i="1" s="1"/>
  <c r="AV135" i="1"/>
  <c r="AV9" i="1" s="1"/>
  <c r="AV409" i="1"/>
  <c r="AW124" i="1"/>
  <c r="AW125" i="1" s="1"/>
  <c r="AW137" i="1" s="1"/>
  <c r="AW229" i="1" s="1"/>
  <c r="AW271" i="1" s="1"/>
  <c r="AT219" i="1"/>
  <c r="AU223" i="1"/>
  <c r="AT236" i="1"/>
  <c r="AT285" i="1" s="1"/>
  <c r="AU207" i="1"/>
  <c r="AV208" i="1" s="1"/>
  <c r="AU214" i="1"/>
  <c r="AV194" i="1"/>
  <c r="AV199" i="1" s="1"/>
  <c r="AV143" i="1"/>
  <c r="AV146" i="1" s="1"/>
  <c r="AW352" i="1"/>
  <c r="AW357" i="1" s="1"/>
  <c r="AW459" i="1" s="1"/>
  <c r="AW427" i="1"/>
  <c r="AW428" i="1" s="1"/>
  <c r="AW342" i="1" s="1"/>
  <c r="AW172" i="1"/>
  <c r="AW173" i="1" s="1"/>
  <c r="AW174" i="1" s="1"/>
  <c r="AW150" i="1"/>
  <c r="AW151" i="1" s="1"/>
  <c r="AW8" i="1"/>
  <c r="AW337" i="1"/>
  <c r="AW158" i="1"/>
  <c r="AW159" i="1" s="1"/>
  <c r="AW354" i="1" s="1"/>
  <c r="AW154" i="1"/>
  <c r="AW155" i="1" s="1"/>
  <c r="AW6" i="1"/>
  <c r="CH189" i="1"/>
  <c r="AW429" i="1" l="1"/>
  <c r="AU234" i="1"/>
  <c r="AU257" i="1"/>
  <c r="AU263" i="1" s="1"/>
  <c r="AT332" i="1"/>
  <c r="AV294" i="1"/>
  <c r="AV177" i="1"/>
  <c r="AV212" i="1"/>
  <c r="AW213" i="1" s="1"/>
  <c r="AV473" i="1"/>
  <c r="AV201" i="1"/>
  <c r="AV369" i="1" s="1"/>
  <c r="AV399" i="1" s="1"/>
  <c r="AV233" i="1"/>
  <c r="AV163" i="1"/>
  <c r="AV166" i="1" s="1"/>
  <c r="AV180" i="1"/>
  <c r="AV253" i="1" s="1"/>
  <c r="AW129" i="1"/>
  <c r="AV178" i="1"/>
  <c r="AU209" i="1"/>
  <c r="AU216" i="1" s="1"/>
  <c r="AU217" i="1" s="1"/>
  <c r="AU225" i="1" s="1"/>
  <c r="AX7" i="1"/>
  <c r="AX124" i="1" s="1"/>
  <c r="AX125" i="1" s="1"/>
  <c r="AX137" i="1" s="1"/>
  <c r="AX229" i="1" s="1"/>
  <c r="AX271" i="1" s="1"/>
  <c r="AW206" i="1"/>
  <c r="AW193" i="1"/>
  <c r="AW247" i="1"/>
  <c r="AW463" i="1"/>
  <c r="AW145" i="1"/>
  <c r="AW343" i="1"/>
  <c r="AX5" i="1"/>
  <c r="AW186" i="1"/>
  <c r="AW187" i="1" s="1"/>
  <c r="AW190" i="1" s="1"/>
  <c r="AW171" i="1"/>
  <c r="AW175" i="1" s="1"/>
  <c r="AW197" i="1"/>
  <c r="AW296" i="1"/>
  <c r="AW140" i="1"/>
  <c r="AW142" i="1"/>
  <c r="CI189" i="1"/>
  <c r="AX426" i="1" l="1"/>
  <c r="AX418" i="1"/>
  <c r="AV202" i="1"/>
  <c r="AV214" i="1"/>
  <c r="AU335" i="1"/>
  <c r="AU266" i="1"/>
  <c r="AV366" i="1"/>
  <c r="AV396" i="1" s="1"/>
  <c r="AT336" i="1"/>
  <c r="AT338" i="1" s="1"/>
  <c r="AT340" i="1" s="1"/>
  <c r="AV223" i="1"/>
  <c r="AV257" i="1" s="1"/>
  <c r="AV263" i="1" s="1"/>
  <c r="AV472" i="1"/>
  <c r="AV474" i="1" s="1"/>
  <c r="AV484" i="1" s="1"/>
  <c r="AV293" i="1"/>
  <c r="AU277" i="1"/>
  <c r="AU283" i="1" s="1"/>
  <c r="AW135" i="1"/>
  <c r="AW9" i="1" s="1"/>
  <c r="AW409" i="1"/>
  <c r="AV181" i="1"/>
  <c r="AU219" i="1"/>
  <c r="AV207" i="1"/>
  <c r="AW208" i="1" s="1"/>
  <c r="AX126" i="1"/>
  <c r="AX127" i="1" s="1"/>
  <c r="AX129" i="1" s="1"/>
  <c r="AW194" i="1"/>
  <c r="AW199" i="1" s="1"/>
  <c r="AX352" i="1"/>
  <c r="AX357" i="1" s="1"/>
  <c r="AX459" i="1" s="1"/>
  <c r="AX427" i="1"/>
  <c r="AX428" i="1" s="1"/>
  <c r="AX342" i="1" s="1"/>
  <c r="AW143" i="1"/>
  <c r="AW146" i="1" s="1"/>
  <c r="AX172" i="1"/>
  <c r="AX173" i="1" s="1"/>
  <c r="AX174" i="1" s="1"/>
  <c r="AX150" i="1"/>
  <c r="AX151" i="1" s="1"/>
  <c r="AX8" i="1"/>
  <c r="AX247" i="1" s="1"/>
  <c r="AX337" i="1"/>
  <c r="AX154" i="1"/>
  <c r="AX155" i="1" s="1"/>
  <c r="AX6" i="1"/>
  <c r="AX158" i="1"/>
  <c r="AX159" i="1" s="1"/>
  <c r="AX354" i="1" s="1"/>
  <c r="CJ189" i="1"/>
  <c r="AX429" i="1" l="1"/>
  <c r="AV234" i="1"/>
  <c r="AU332" i="1"/>
  <c r="AU336" i="1" s="1"/>
  <c r="AU338" i="1" s="1"/>
  <c r="AU340" i="1" s="1"/>
  <c r="AW294" i="1"/>
  <c r="AW177" i="1"/>
  <c r="AW178" i="1" s="1"/>
  <c r="AV277" i="1"/>
  <c r="AV283" i="1" s="1"/>
  <c r="AW212" i="1"/>
  <c r="AX213" i="1" s="1"/>
  <c r="AW473" i="1"/>
  <c r="AW233" i="1"/>
  <c r="AW180" i="1"/>
  <c r="AW253" i="1" s="1"/>
  <c r="AW163" i="1"/>
  <c r="AW166" i="1" s="1"/>
  <c r="AW201" i="1"/>
  <c r="AW369" i="1" s="1"/>
  <c r="AW399" i="1" s="1"/>
  <c r="AX135" i="1"/>
  <c r="AX9" i="1" s="1"/>
  <c r="AX409" i="1"/>
  <c r="AU236" i="1"/>
  <c r="AU285" i="1" s="1"/>
  <c r="AV209" i="1"/>
  <c r="AV216" i="1" s="1"/>
  <c r="AV217" i="1" s="1"/>
  <c r="AY7" i="1"/>
  <c r="AY126" i="1" s="1"/>
  <c r="AY127" i="1" s="1"/>
  <c r="AX206" i="1"/>
  <c r="AX145" i="1"/>
  <c r="AX193" i="1"/>
  <c r="AX142" i="1"/>
  <c r="AX463" i="1"/>
  <c r="AX343" i="1"/>
  <c r="AX186" i="1"/>
  <c r="AX187" i="1" s="1"/>
  <c r="AX190" i="1" s="1"/>
  <c r="AX296" i="1"/>
  <c r="AX140" i="1"/>
  <c r="AX197" i="1"/>
  <c r="AX171" i="1"/>
  <c r="AX175" i="1" s="1"/>
  <c r="AY5" i="1"/>
  <c r="CK189" i="1"/>
  <c r="AW214" i="1" l="1"/>
  <c r="AY426" i="1"/>
  <c r="AY418" i="1"/>
  <c r="AV219" i="1"/>
  <c r="AV225" i="1"/>
  <c r="AV332" i="1"/>
  <c r="AW472" i="1"/>
  <c r="AW474" i="1" s="1"/>
  <c r="AW484" i="1" s="1"/>
  <c r="AW293" i="1"/>
  <c r="AX180" i="1"/>
  <c r="AX253" i="1" s="1"/>
  <c r="AX201" i="1"/>
  <c r="AX369" i="1" s="1"/>
  <c r="AX399" i="1" s="1"/>
  <c r="AX233" i="1"/>
  <c r="AX163" i="1"/>
  <c r="AX166" i="1" s="1"/>
  <c r="AW366" i="1"/>
  <c r="AW396" i="1" s="1"/>
  <c r="AW181" i="1"/>
  <c r="AW202" i="1"/>
  <c r="AW223" i="1"/>
  <c r="AW257" i="1" s="1"/>
  <c r="AW263" i="1" s="1"/>
  <c r="AW207" i="1"/>
  <c r="AX208" i="1" s="1"/>
  <c r="AY124" i="1"/>
  <c r="AY125" i="1" s="1"/>
  <c r="AY137" i="1" s="1"/>
  <c r="AY229" i="1" s="1"/>
  <c r="AY271" i="1" s="1"/>
  <c r="AX194" i="1"/>
  <c r="AX199" i="1" s="1"/>
  <c r="AX143" i="1"/>
  <c r="AX146" i="1" s="1"/>
  <c r="AY352" i="1"/>
  <c r="AY357" i="1" s="1"/>
  <c r="AY459" i="1" s="1"/>
  <c r="AY427" i="1"/>
  <c r="AY428" i="1" s="1"/>
  <c r="AY342" i="1" s="1"/>
  <c r="AY8" i="1"/>
  <c r="AY158" i="1"/>
  <c r="AY159" i="1" s="1"/>
  <c r="AY354" i="1" s="1"/>
  <c r="AY154" i="1"/>
  <c r="AY155" i="1" s="1"/>
  <c r="AY6" i="1"/>
  <c r="AY337" i="1"/>
  <c r="AY172" i="1"/>
  <c r="AY173" i="1" s="1"/>
  <c r="AY174" i="1" s="1"/>
  <c r="AY150" i="1"/>
  <c r="AY151" i="1" s="1"/>
  <c r="CL189" i="1"/>
  <c r="AY429" i="1" l="1"/>
  <c r="AV335" i="1"/>
  <c r="AV336" i="1" s="1"/>
  <c r="AV338" i="1" s="1"/>
  <c r="AV340" i="1" s="1"/>
  <c r="AV266" i="1"/>
  <c r="AX294" i="1"/>
  <c r="AX177" i="1"/>
  <c r="AX178" i="1" s="1"/>
  <c r="AX212" i="1"/>
  <c r="AY213" i="1" s="1"/>
  <c r="AX473" i="1"/>
  <c r="AX366" i="1"/>
  <c r="AX396" i="1" s="1"/>
  <c r="AY129" i="1"/>
  <c r="AV236" i="1"/>
  <c r="AV285" i="1" s="1"/>
  <c r="AW234" i="1"/>
  <c r="AW277" i="1" s="1"/>
  <c r="AW283" i="1" s="1"/>
  <c r="AW209" i="1"/>
  <c r="AW216" i="1" s="1"/>
  <c r="AW217" i="1" s="1"/>
  <c r="AZ7" i="1"/>
  <c r="AZ124" i="1" s="1"/>
  <c r="AZ125" i="1" s="1"/>
  <c r="AZ137" i="1" s="1"/>
  <c r="AZ229" i="1" s="1"/>
  <c r="AZ271" i="1" s="1"/>
  <c r="AY206" i="1"/>
  <c r="AY193" i="1"/>
  <c r="AY247" i="1"/>
  <c r="AX202" i="1"/>
  <c r="AY463" i="1"/>
  <c r="AY145" i="1"/>
  <c r="AY343" i="1"/>
  <c r="AZ5" i="1"/>
  <c r="AY197" i="1"/>
  <c r="AY171" i="1"/>
  <c r="AY175" i="1" s="1"/>
  <c r="AY186" i="1"/>
  <c r="AY187" i="1" s="1"/>
  <c r="AY190" i="1" s="1"/>
  <c r="AY296" i="1"/>
  <c r="AY140" i="1"/>
  <c r="AY142" i="1"/>
  <c r="CM189" i="1"/>
  <c r="AZ426" i="1" l="1"/>
  <c r="AZ418" i="1"/>
  <c r="AX214" i="1"/>
  <c r="AX181" i="1"/>
  <c r="AX472" i="1"/>
  <c r="AX474" i="1" s="1"/>
  <c r="AX484" i="1" s="1"/>
  <c r="AX293" i="1"/>
  <c r="AW219" i="1"/>
  <c r="AW225" i="1"/>
  <c r="AW332" i="1"/>
  <c r="AY135" i="1"/>
  <c r="AY9" i="1" s="1"/>
  <c r="AY409" i="1"/>
  <c r="AX223" i="1"/>
  <c r="AX257" i="1" s="1"/>
  <c r="AX263" i="1" s="1"/>
  <c r="AZ126" i="1"/>
  <c r="AZ127" i="1" s="1"/>
  <c r="AZ129" i="1" s="1"/>
  <c r="AX207" i="1"/>
  <c r="AY208" i="1" s="1"/>
  <c r="AY194" i="1"/>
  <c r="AY199" i="1" s="1"/>
  <c r="AZ352" i="1"/>
  <c r="AZ357" i="1" s="1"/>
  <c r="AZ459" i="1" s="1"/>
  <c r="AZ427" i="1"/>
  <c r="AZ428" i="1" s="1"/>
  <c r="AZ342" i="1" s="1"/>
  <c r="AY143" i="1"/>
  <c r="AY146" i="1" s="1"/>
  <c r="AZ150" i="1"/>
  <c r="AZ151" i="1" s="1"/>
  <c r="AZ8" i="1"/>
  <c r="AZ6" i="1"/>
  <c r="AZ337" i="1"/>
  <c r="AZ158" i="1"/>
  <c r="AZ159" i="1" s="1"/>
  <c r="AZ354" i="1" s="1"/>
  <c r="AZ154" i="1"/>
  <c r="AZ155" i="1" s="1"/>
  <c r="AZ172" i="1"/>
  <c r="AZ173" i="1" s="1"/>
  <c r="AZ174" i="1" s="1"/>
  <c r="CN189" i="1"/>
  <c r="AZ429" i="1" l="1"/>
  <c r="AY180" i="1"/>
  <c r="AY201" i="1"/>
  <c r="AY233" i="1"/>
  <c r="AY163" i="1"/>
  <c r="AY166" i="1" s="1"/>
  <c r="AY294" i="1"/>
  <c r="AY177" i="1"/>
  <c r="AY178" i="1" s="1"/>
  <c r="AY212" i="1"/>
  <c r="AZ213" i="1" s="1"/>
  <c r="AY473" i="1"/>
  <c r="AW335" i="1"/>
  <c r="AW336" i="1" s="1"/>
  <c r="AW338" i="1" s="1"/>
  <c r="AW340" i="1" s="1"/>
  <c r="AW266" i="1"/>
  <c r="AZ135" i="1"/>
  <c r="AZ9" i="1" s="1"/>
  <c r="AZ409" i="1"/>
  <c r="AY253" i="1"/>
  <c r="AY369" i="1"/>
  <c r="AY399" i="1" s="1"/>
  <c r="AW236" i="1"/>
  <c r="AW285" i="1" s="1"/>
  <c r="AX234" i="1"/>
  <c r="AX277" i="1" s="1"/>
  <c r="AX283" i="1" s="1"/>
  <c r="AX209" i="1"/>
  <c r="AX216" i="1" s="1"/>
  <c r="AX217" i="1" s="1"/>
  <c r="AX225" i="1" s="1"/>
  <c r="BA7" i="1"/>
  <c r="BA124" i="1" s="1"/>
  <c r="BA125" i="1" s="1"/>
  <c r="BA137" i="1" s="1"/>
  <c r="BA229" i="1" s="1"/>
  <c r="BA271" i="1" s="1"/>
  <c r="AZ206" i="1"/>
  <c r="AZ193" i="1"/>
  <c r="AZ247" i="1"/>
  <c r="AY202" i="1"/>
  <c r="AZ463" i="1"/>
  <c r="AZ145" i="1"/>
  <c r="AZ343" i="1"/>
  <c r="BA5" i="1"/>
  <c r="AZ186" i="1"/>
  <c r="AZ187" i="1" s="1"/>
  <c r="AZ190" i="1" s="1"/>
  <c r="AZ171" i="1"/>
  <c r="AZ175" i="1" s="1"/>
  <c r="AZ296" i="1"/>
  <c r="AZ140" i="1"/>
  <c r="AZ197" i="1"/>
  <c r="AZ142" i="1"/>
  <c r="CO189" i="1"/>
  <c r="BA426" i="1" l="1"/>
  <c r="BA427" i="1" s="1"/>
  <c r="BA428" i="1" s="1"/>
  <c r="BA342" i="1" s="1"/>
  <c r="BA418" i="1"/>
  <c r="AY214" i="1"/>
  <c r="AY366" i="1"/>
  <c r="AY396" i="1" s="1"/>
  <c r="AY472" i="1"/>
  <c r="AY474" i="1" s="1"/>
  <c r="AY484" i="1" s="1"/>
  <c r="AY293" i="1"/>
  <c r="AX335" i="1"/>
  <c r="AX266" i="1"/>
  <c r="AZ201" i="1"/>
  <c r="AZ369" i="1" s="1"/>
  <c r="AZ399" i="1" s="1"/>
  <c r="AZ233" i="1"/>
  <c r="AZ180" i="1"/>
  <c r="AZ253" i="1" s="1"/>
  <c r="AZ163" i="1"/>
  <c r="AZ166" i="1" s="1"/>
  <c r="AX332" i="1"/>
  <c r="AY181" i="1"/>
  <c r="BA126" i="1"/>
  <c r="BA127" i="1" s="1"/>
  <c r="BA129" i="1" s="1"/>
  <c r="AY223" i="1"/>
  <c r="AY257" i="1" s="1"/>
  <c r="AY263" i="1" s="1"/>
  <c r="AX236" i="1"/>
  <c r="AX285" i="1" s="1"/>
  <c r="AX219" i="1"/>
  <c r="AY207" i="1"/>
  <c r="AZ208" i="1" s="1"/>
  <c r="AZ194" i="1"/>
  <c r="AZ199" i="1" s="1"/>
  <c r="BA352" i="1"/>
  <c r="BA357" i="1" s="1"/>
  <c r="BA459" i="1" s="1"/>
  <c r="AZ143" i="1"/>
  <c r="AZ146" i="1" s="1"/>
  <c r="BA337" i="1"/>
  <c r="BA8" i="1"/>
  <c r="BA154" i="1"/>
  <c r="BA155" i="1" s="1"/>
  <c r="BA150" i="1"/>
  <c r="BA151" i="1" s="1"/>
  <c r="BA6" i="1"/>
  <c r="BA172" i="1"/>
  <c r="BA173" i="1" s="1"/>
  <c r="BA174" i="1" s="1"/>
  <c r="BA158" i="1"/>
  <c r="BA159" i="1" s="1"/>
  <c r="BA354" i="1" s="1"/>
  <c r="CP189" i="1"/>
  <c r="BA429" i="1" l="1"/>
  <c r="AX336" i="1"/>
  <c r="AX338" i="1" s="1"/>
  <c r="AX340" i="1" s="1"/>
  <c r="AZ294" i="1"/>
  <c r="AZ177" i="1"/>
  <c r="AZ178" i="1" s="1"/>
  <c r="AZ212" i="1"/>
  <c r="BA213" i="1" s="1"/>
  <c r="AZ473" i="1"/>
  <c r="AZ366" i="1"/>
  <c r="AZ396" i="1" s="1"/>
  <c r="BA135" i="1"/>
  <c r="BA9" i="1" s="1"/>
  <c r="BA409" i="1"/>
  <c r="AY209" i="1"/>
  <c r="AY216" i="1" s="1"/>
  <c r="AY217" i="1" s="1"/>
  <c r="AY234" i="1"/>
  <c r="AY277" i="1" s="1"/>
  <c r="AY283" i="1" s="1"/>
  <c r="BB7" i="1"/>
  <c r="BB124" i="1" s="1"/>
  <c r="BB125" i="1" s="1"/>
  <c r="BB137" i="1" s="1"/>
  <c r="BB229" i="1" s="1"/>
  <c r="BB271" i="1" s="1"/>
  <c r="BA206" i="1"/>
  <c r="BA193" i="1"/>
  <c r="BA247" i="1"/>
  <c r="AZ202" i="1"/>
  <c r="BA463" i="1"/>
  <c r="BA145" i="1"/>
  <c r="BA343" i="1"/>
  <c r="BA296" i="1"/>
  <c r="BA171" i="1"/>
  <c r="BA175" i="1" s="1"/>
  <c r="BA140" i="1"/>
  <c r="BA186" i="1"/>
  <c r="BA187" i="1" s="1"/>
  <c r="BA190" i="1" s="1"/>
  <c r="BA197" i="1"/>
  <c r="BB5" i="1"/>
  <c r="BA142" i="1"/>
  <c r="CQ189" i="1"/>
  <c r="BB426" i="1" l="1"/>
  <c r="BB418" i="1"/>
  <c r="BB126" i="1"/>
  <c r="BB127" i="1" s="1"/>
  <c r="BB129" i="1" s="1"/>
  <c r="AZ214" i="1"/>
  <c r="AZ472" i="1"/>
  <c r="AZ474" i="1" s="1"/>
  <c r="AZ484" i="1" s="1"/>
  <c r="AZ293" i="1"/>
  <c r="BA233" i="1"/>
  <c r="BA180" i="1"/>
  <c r="BA253" i="1" s="1"/>
  <c r="BA201" i="1"/>
  <c r="BA369" i="1" s="1"/>
  <c r="BA399" i="1" s="1"/>
  <c r="BA163" i="1"/>
  <c r="BA166" i="1" s="1"/>
  <c r="AY219" i="1"/>
  <c r="AY225" i="1"/>
  <c r="AY332" i="1"/>
  <c r="AZ207" i="1"/>
  <c r="BA208" i="1" s="1"/>
  <c r="AZ223" i="1"/>
  <c r="AZ257" i="1" s="1"/>
  <c r="AZ263" i="1" s="1"/>
  <c r="AZ181" i="1"/>
  <c r="BA194" i="1"/>
  <c r="BA199" i="1" s="1"/>
  <c r="BB352" i="1"/>
  <c r="BB357" i="1" s="1"/>
  <c r="BB459" i="1" s="1"/>
  <c r="BB427" i="1"/>
  <c r="BB428" i="1" s="1"/>
  <c r="BB342" i="1" s="1"/>
  <c r="BB337" i="1"/>
  <c r="BB8" i="1"/>
  <c r="BB150" i="1"/>
  <c r="BB151" i="1" s="1"/>
  <c r="BB154" i="1"/>
  <c r="BB155" i="1" s="1"/>
  <c r="BB6" i="1"/>
  <c r="BB172" i="1"/>
  <c r="BB173" i="1" s="1"/>
  <c r="BB174" i="1" s="1"/>
  <c r="BB158" i="1"/>
  <c r="BB159" i="1" s="1"/>
  <c r="BB354" i="1" s="1"/>
  <c r="BA143" i="1"/>
  <c r="BA146" i="1" s="1"/>
  <c r="CR189" i="1"/>
  <c r="BB429" i="1" l="1"/>
  <c r="AY335" i="1"/>
  <c r="AY336" i="1" s="1"/>
  <c r="AY338" i="1" s="1"/>
  <c r="AY340" i="1" s="1"/>
  <c r="AY266" i="1"/>
  <c r="BA212" i="1"/>
  <c r="BB213" i="1" s="1"/>
  <c r="BA473" i="1"/>
  <c r="BA366" i="1"/>
  <c r="BA396" i="1" s="1"/>
  <c r="BA294" i="1"/>
  <c r="BA177" i="1"/>
  <c r="BA178" i="1" s="1"/>
  <c r="BB135" i="1"/>
  <c r="BB9" i="1" s="1"/>
  <c r="BB409" i="1"/>
  <c r="AY236" i="1"/>
  <c r="AY285" i="1" s="1"/>
  <c r="AZ234" i="1"/>
  <c r="AZ277" i="1" s="1"/>
  <c r="AZ283" i="1" s="1"/>
  <c r="AZ209" i="1"/>
  <c r="AZ216" i="1" s="1"/>
  <c r="AZ217" i="1" s="1"/>
  <c r="BC7" i="1"/>
  <c r="BC126" i="1" s="1"/>
  <c r="BC127" i="1" s="1"/>
  <c r="BB206" i="1"/>
  <c r="BA214" i="1"/>
  <c r="BB193" i="1"/>
  <c r="BB247" i="1"/>
  <c r="BA202" i="1"/>
  <c r="BB463" i="1"/>
  <c r="BB145" i="1"/>
  <c r="BB142" i="1"/>
  <c r="BB343" i="1"/>
  <c r="BB171" i="1"/>
  <c r="BB175" i="1" s="1"/>
  <c r="BB296" i="1"/>
  <c r="BB197" i="1"/>
  <c r="BB140" i="1"/>
  <c r="BB186" i="1"/>
  <c r="BB187" i="1" s="1"/>
  <c r="BB190" i="1" s="1"/>
  <c r="BC5" i="1"/>
  <c r="CS189" i="1"/>
  <c r="BC426" i="1" l="1"/>
  <c r="BC418" i="1"/>
  <c r="BA223" i="1"/>
  <c r="BA257" i="1" s="1"/>
  <c r="BA263" i="1" s="1"/>
  <c r="BA472" i="1"/>
  <c r="BA474" i="1" s="1"/>
  <c r="BA484" i="1" s="1"/>
  <c r="BA293" i="1"/>
  <c r="AZ219" i="1"/>
  <c r="AZ225" i="1"/>
  <c r="BB180" i="1"/>
  <c r="BB253" i="1" s="1"/>
  <c r="BB201" i="1"/>
  <c r="BB369" i="1" s="1"/>
  <c r="BB399" i="1" s="1"/>
  <c r="BB233" i="1"/>
  <c r="BB163" i="1"/>
  <c r="BB166" i="1" s="1"/>
  <c r="AZ332" i="1"/>
  <c r="BC124" i="1"/>
  <c r="BC125" i="1" s="1"/>
  <c r="BC137" i="1" s="1"/>
  <c r="BC229" i="1" s="1"/>
  <c r="BC271" i="1" s="1"/>
  <c r="BA181" i="1"/>
  <c r="BA234" i="1"/>
  <c r="BA207" i="1"/>
  <c r="BB208" i="1" s="1"/>
  <c r="BB194" i="1"/>
  <c r="BB199" i="1" s="1"/>
  <c r="BB143" i="1"/>
  <c r="BB146" i="1" s="1"/>
  <c r="BC352" i="1"/>
  <c r="BC357" i="1" s="1"/>
  <c r="BC459" i="1" s="1"/>
  <c r="BC427" i="1"/>
  <c r="BC428" i="1" s="1"/>
  <c r="BC342" i="1" s="1"/>
  <c r="BC158" i="1"/>
  <c r="BC159" i="1" s="1"/>
  <c r="BC354" i="1" s="1"/>
  <c r="BC150" i="1"/>
  <c r="BC151" i="1" s="1"/>
  <c r="BC154" i="1"/>
  <c r="BC155" i="1" s="1"/>
  <c r="BC337" i="1"/>
  <c r="BC8" i="1"/>
  <c r="BC6" i="1"/>
  <c r="BC172" i="1"/>
  <c r="BC173" i="1" s="1"/>
  <c r="BC174" i="1" s="1"/>
  <c r="CT189" i="1"/>
  <c r="BC429" i="1" l="1"/>
  <c r="BC129" i="1"/>
  <c r="BC135" i="1" s="1"/>
  <c r="BC9" i="1" s="1"/>
  <c r="BB294" i="1"/>
  <c r="BB177" i="1"/>
  <c r="BB212" i="1"/>
  <c r="BC213" i="1" s="1"/>
  <c r="BB473" i="1"/>
  <c r="BA277" i="1"/>
  <c r="BA283" i="1" s="1"/>
  <c r="BB366" i="1"/>
  <c r="BB396" i="1" s="1"/>
  <c r="AZ335" i="1"/>
  <c r="AZ336" i="1" s="1"/>
  <c r="AZ338" i="1" s="1"/>
  <c r="AZ340" i="1" s="1"/>
  <c r="AZ266" i="1"/>
  <c r="BC409" i="1"/>
  <c r="BB178" i="1"/>
  <c r="BA209" i="1"/>
  <c r="BA216" i="1" s="1"/>
  <c r="BA217" i="1" s="1"/>
  <c r="BA225" i="1" s="1"/>
  <c r="AZ236" i="1"/>
  <c r="AZ285" i="1" s="1"/>
  <c r="BD7" i="1"/>
  <c r="BD126" i="1" s="1"/>
  <c r="BD127" i="1" s="1"/>
  <c r="BC206" i="1"/>
  <c r="BC193" i="1"/>
  <c r="BC247" i="1"/>
  <c r="BB202" i="1"/>
  <c r="BC463" i="1"/>
  <c r="BC145" i="1"/>
  <c r="BC343" i="1"/>
  <c r="BD5" i="1"/>
  <c r="BC296" i="1"/>
  <c r="BC140" i="1"/>
  <c r="BC186" i="1"/>
  <c r="BC187" i="1" s="1"/>
  <c r="BC190" i="1" s="1"/>
  <c r="BC171" i="1"/>
  <c r="BC175" i="1" s="1"/>
  <c r="BC197" i="1"/>
  <c r="BC142" i="1"/>
  <c r="CU189" i="1"/>
  <c r="BD124" i="1" l="1"/>
  <c r="BD125" i="1" s="1"/>
  <c r="BD137" i="1" s="1"/>
  <c r="BD229" i="1" s="1"/>
  <c r="BD271" i="1" s="1"/>
  <c r="BD426" i="1"/>
  <c r="BD418" i="1"/>
  <c r="BB214" i="1"/>
  <c r="BA332" i="1"/>
  <c r="BC180" i="1"/>
  <c r="BC253" i="1" s="1"/>
  <c r="BC201" i="1"/>
  <c r="BC369" i="1" s="1"/>
  <c r="BC399" i="1" s="1"/>
  <c r="BC233" i="1"/>
  <c r="BC163" i="1"/>
  <c r="BC166" i="1" s="1"/>
  <c r="BA266" i="1"/>
  <c r="BA335" i="1"/>
  <c r="BB181" i="1"/>
  <c r="BB472" i="1"/>
  <c r="BB474" i="1" s="1"/>
  <c r="BB484" i="1" s="1"/>
  <c r="BB293" i="1"/>
  <c r="BB223" i="1"/>
  <c r="BB257" i="1" s="1"/>
  <c r="BB263" i="1" s="1"/>
  <c r="BA219" i="1"/>
  <c r="BB207" i="1"/>
  <c r="BC208" i="1" s="1"/>
  <c r="BC194" i="1"/>
  <c r="BC199" i="1" s="1"/>
  <c r="BD352" i="1"/>
  <c r="BD357" i="1" s="1"/>
  <c r="BD459" i="1" s="1"/>
  <c r="BD427" i="1"/>
  <c r="BD428" i="1" s="1"/>
  <c r="BD342" i="1" s="1"/>
  <c r="BD129" i="1"/>
  <c r="BC143" i="1"/>
  <c r="BC146" i="1" s="1"/>
  <c r="BD337" i="1"/>
  <c r="BD172" i="1"/>
  <c r="BD173" i="1" s="1"/>
  <c r="BD174" i="1" s="1"/>
  <c r="BD154" i="1"/>
  <c r="BD155" i="1" s="1"/>
  <c r="BD158" i="1"/>
  <c r="BD159" i="1" s="1"/>
  <c r="BD354" i="1" s="1"/>
  <c r="BD8" i="1"/>
  <c r="BD6" i="1"/>
  <c r="BD150" i="1"/>
  <c r="BD151" i="1" s="1"/>
  <c r="CV189" i="1"/>
  <c r="BD429" i="1" l="1"/>
  <c r="BA336" i="1"/>
  <c r="BA338" i="1" s="1"/>
  <c r="BA340" i="1" s="1"/>
  <c r="BC366" i="1"/>
  <c r="BC396" i="1" s="1"/>
  <c r="BC212" i="1"/>
  <c r="BD213" i="1" s="1"/>
  <c r="BC473" i="1"/>
  <c r="BC294" i="1"/>
  <c r="BC177" i="1"/>
  <c r="BC178" i="1" s="1"/>
  <c r="BD135" i="1"/>
  <c r="BD9" i="1" s="1"/>
  <c r="BD409" i="1"/>
  <c r="BB234" i="1"/>
  <c r="BB277" i="1" s="1"/>
  <c r="BB283" i="1" s="1"/>
  <c r="BB209" i="1"/>
  <c r="BB216" i="1" s="1"/>
  <c r="BB217" i="1" s="1"/>
  <c r="BA236" i="1"/>
  <c r="BA285" i="1" s="1"/>
  <c r="BE7" i="1"/>
  <c r="BE126" i="1" s="1"/>
  <c r="BE127" i="1" s="1"/>
  <c r="BD206" i="1"/>
  <c r="BD193" i="1"/>
  <c r="BD247" i="1"/>
  <c r="BC202" i="1"/>
  <c r="BD463" i="1"/>
  <c r="BD145" i="1"/>
  <c r="BD343" i="1"/>
  <c r="BD140" i="1"/>
  <c r="BD197" i="1"/>
  <c r="BD171" i="1"/>
  <c r="BD175" i="1" s="1"/>
  <c r="BD186" i="1"/>
  <c r="BD187" i="1" s="1"/>
  <c r="BD190" i="1" s="1"/>
  <c r="BD296" i="1"/>
  <c r="BD142" i="1"/>
  <c r="BE5" i="1"/>
  <c r="CW189" i="1"/>
  <c r="BE426" i="1" l="1"/>
  <c r="BE427" i="1" s="1"/>
  <c r="BE428" i="1" s="1"/>
  <c r="BE418" i="1"/>
  <c r="BC214" i="1"/>
  <c r="BC223" i="1"/>
  <c r="BC257" i="1" s="1"/>
  <c r="BC263" i="1" s="1"/>
  <c r="BC472" i="1"/>
  <c r="BC474" i="1" s="1"/>
  <c r="BC484" i="1" s="1"/>
  <c r="BC293" i="1"/>
  <c r="BD201" i="1"/>
  <c r="BD369" i="1" s="1"/>
  <c r="BD399" i="1" s="1"/>
  <c r="BD233" i="1"/>
  <c r="BD163" i="1"/>
  <c r="BD166" i="1" s="1"/>
  <c r="BD180" i="1"/>
  <c r="BD253" i="1" s="1"/>
  <c r="BB219" i="1"/>
  <c r="BB225" i="1"/>
  <c r="BB236" i="1" s="1"/>
  <c r="BB285" i="1" s="1"/>
  <c r="BB332" i="1"/>
  <c r="BE124" i="1"/>
  <c r="BE125" i="1" s="1"/>
  <c r="BE137" i="1" s="1"/>
  <c r="BE229" i="1" s="1"/>
  <c r="BE271" i="1" s="1"/>
  <c r="BC181" i="1"/>
  <c r="BC207" i="1"/>
  <c r="BD208" i="1" s="1"/>
  <c r="BD194" i="1"/>
  <c r="BD199" i="1" s="1"/>
  <c r="BE352" i="1"/>
  <c r="BE357" i="1" s="1"/>
  <c r="BE459" i="1" s="1"/>
  <c r="BE337" i="1"/>
  <c r="BE154" i="1"/>
  <c r="BE155" i="1" s="1"/>
  <c r="BE150" i="1"/>
  <c r="BE151" i="1" s="1"/>
  <c r="BE172" i="1"/>
  <c r="BE173" i="1" s="1"/>
  <c r="BE174" i="1" s="1"/>
  <c r="BE8" i="1"/>
  <c r="BE247" i="1" s="1"/>
  <c r="BE158" i="1"/>
  <c r="BE159" i="1" s="1"/>
  <c r="BE354" i="1" s="1"/>
  <c r="BE6" i="1"/>
  <c r="BD143" i="1"/>
  <c r="BD146" i="1" s="1"/>
  <c r="CX189" i="1"/>
  <c r="BC234" i="1" l="1"/>
  <c r="BE342" i="1"/>
  <c r="BE343" i="1" s="1"/>
  <c r="BE429" i="1"/>
  <c r="BE129" i="1"/>
  <c r="BE409" i="1" s="1"/>
  <c r="BC277" i="1"/>
  <c r="BC283" i="1" s="1"/>
  <c r="BD366" i="1"/>
  <c r="BD396" i="1" s="1"/>
  <c r="BD294" i="1"/>
  <c r="BD177" i="1"/>
  <c r="BD178" i="1" s="1"/>
  <c r="BD212" i="1"/>
  <c r="BE213" i="1" s="1"/>
  <c r="BD473" i="1"/>
  <c r="BB335" i="1"/>
  <c r="BB336" i="1" s="1"/>
  <c r="BB338" i="1" s="1"/>
  <c r="BB340" i="1" s="1"/>
  <c r="BB266" i="1"/>
  <c r="BE135" i="1"/>
  <c r="BE9" i="1" s="1"/>
  <c r="BC209" i="1"/>
  <c r="BC216" i="1" s="1"/>
  <c r="BC217" i="1" s="1"/>
  <c r="BF7" i="1"/>
  <c r="BF126" i="1" s="1"/>
  <c r="BF127" i="1" s="1"/>
  <c r="BE206" i="1"/>
  <c r="BD202" i="1"/>
  <c r="BE145" i="1"/>
  <c r="BE193" i="1"/>
  <c r="BE142" i="1"/>
  <c r="BE463" i="1"/>
  <c r="BF5" i="1"/>
  <c r="BE197" i="1"/>
  <c r="BE296" i="1"/>
  <c r="BE140" i="1"/>
  <c r="BE186" i="1"/>
  <c r="BE187" i="1" s="1"/>
  <c r="BE190" i="1" s="1"/>
  <c r="BE171" i="1"/>
  <c r="BE175" i="1" s="1"/>
  <c r="CY189" i="1"/>
  <c r="BD214" i="1" l="1"/>
  <c r="BF426" i="1"/>
  <c r="BF427" i="1" s="1"/>
  <c r="BF428" i="1" s="1"/>
  <c r="BF418" i="1"/>
  <c r="BC332" i="1"/>
  <c r="BC219" i="1"/>
  <c r="BC225" i="1"/>
  <c r="BC236" i="1" s="1"/>
  <c r="BC285" i="1" s="1"/>
  <c r="BE233" i="1"/>
  <c r="BE180" i="1"/>
  <c r="BE253" i="1" s="1"/>
  <c r="BE201" i="1"/>
  <c r="BE369" i="1" s="1"/>
  <c r="BE399" i="1" s="1"/>
  <c r="BE163" i="1"/>
  <c r="BE166" i="1" s="1"/>
  <c r="BD472" i="1"/>
  <c r="BD474" i="1" s="1"/>
  <c r="BD484" i="1" s="1"/>
  <c r="BD293" i="1"/>
  <c r="BD223" i="1"/>
  <c r="BD257" i="1" s="1"/>
  <c r="BD263" i="1" s="1"/>
  <c r="BD207" i="1"/>
  <c r="BE208" i="1" s="1"/>
  <c r="BD181" i="1"/>
  <c r="BF124" i="1"/>
  <c r="BF125" i="1" s="1"/>
  <c r="BF137" i="1" s="1"/>
  <c r="BF229" i="1" s="1"/>
  <c r="BF271" i="1" s="1"/>
  <c r="BE194" i="1"/>
  <c r="BE199" i="1" s="1"/>
  <c r="BE143" i="1"/>
  <c r="BE146" i="1" s="1"/>
  <c r="BF352" i="1"/>
  <c r="BF357" i="1" s="1"/>
  <c r="BF459" i="1" s="1"/>
  <c r="BF150" i="1"/>
  <c r="BF151" i="1" s="1"/>
  <c r="BF8" i="1"/>
  <c r="BF154" i="1"/>
  <c r="BF155" i="1" s="1"/>
  <c r="BF6" i="1"/>
  <c r="BF158" i="1"/>
  <c r="BF159" i="1" s="1"/>
  <c r="BF354" i="1" s="1"/>
  <c r="BF172" i="1"/>
  <c r="BF173" i="1" s="1"/>
  <c r="BF174" i="1" s="1"/>
  <c r="BF337" i="1"/>
  <c r="CZ189" i="1"/>
  <c r="BF342" i="1" l="1"/>
  <c r="BF429" i="1"/>
  <c r="BE212" i="1"/>
  <c r="BF213" i="1" s="1"/>
  <c r="BE473" i="1"/>
  <c r="BE294" i="1"/>
  <c r="BE177" i="1"/>
  <c r="BE178" i="1" s="1"/>
  <c r="BE366" i="1"/>
  <c r="BE396" i="1" s="1"/>
  <c r="BC335" i="1"/>
  <c r="BC336" i="1" s="1"/>
  <c r="BC338" i="1" s="1"/>
  <c r="BC340" i="1" s="1"/>
  <c r="BC266" i="1"/>
  <c r="BD234" i="1"/>
  <c r="BD209" i="1"/>
  <c r="BD216" i="1" s="1"/>
  <c r="BD217" i="1" s="1"/>
  <c r="BD225" i="1" s="1"/>
  <c r="BF129" i="1"/>
  <c r="BG7" i="1"/>
  <c r="BG126" i="1" s="1"/>
  <c r="BG127" i="1" s="1"/>
  <c r="BF206" i="1"/>
  <c r="BF193" i="1"/>
  <c r="BF247" i="1"/>
  <c r="BE202" i="1"/>
  <c r="BF463" i="1"/>
  <c r="BF145" i="1"/>
  <c r="BF343" i="1"/>
  <c r="BF140" i="1"/>
  <c r="BF197" i="1"/>
  <c r="BF171" i="1"/>
  <c r="BF175" i="1" s="1"/>
  <c r="BF296" i="1"/>
  <c r="BF186" i="1"/>
  <c r="BF187" i="1" s="1"/>
  <c r="BF190" i="1" s="1"/>
  <c r="BF142" i="1"/>
  <c r="BG5" i="1"/>
  <c r="DA189" i="1"/>
  <c r="BG426" i="1" l="1"/>
  <c r="BG418" i="1"/>
  <c r="BE214" i="1"/>
  <c r="BD335" i="1"/>
  <c r="BD266" i="1"/>
  <c r="BE181" i="1"/>
  <c r="BE472" i="1"/>
  <c r="BE474" i="1" s="1"/>
  <c r="BE484" i="1" s="1"/>
  <c r="BE293" i="1"/>
  <c r="BD277" i="1"/>
  <c r="BD283" i="1" s="1"/>
  <c r="BF135" i="1"/>
  <c r="BF9" i="1" s="1"/>
  <c r="BF409" i="1"/>
  <c r="BE223" i="1"/>
  <c r="BD219" i="1"/>
  <c r="BG124" i="1"/>
  <c r="BG125" i="1" s="1"/>
  <c r="BG137" i="1" s="1"/>
  <c r="BG229" i="1" s="1"/>
  <c r="BG271" i="1" s="1"/>
  <c r="BD236" i="1"/>
  <c r="BD285" i="1" s="1"/>
  <c r="BE207" i="1"/>
  <c r="BF208" i="1" s="1"/>
  <c r="BF194" i="1"/>
  <c r="BF199" i="1" s="1"/>
  <c r="BG352" i="1"/>
  <c r="BG357" i="1" s="1"/>
  <c r="BG459" i="1" s="1"/>
  <c r="BG427" i="1"/>
  <c r="BG428" i="1" s="1"/>
  <c r="BG342" i="1" s="1"/>
  <c r="BG8" i="1"/>
  <c r="BG247" i="1" s="1"/>
  <c r="BG158" i="1"/>
  <c r="BG159" i="1" s="1"/>
  <c r="BG354" i="1" s="1"/>
  <c r="BG150" i="1"/>
  <c r="BG151" i="1" s="1"/>
  <c r="BG337" i="1"/>
  <c r="BG172" i="1"/>
  <c r="BG173" i="1" s="1"/>
  <c r="BG174" i="1" s="1"/>
  <c r="BG6" i="1"/>
  <c r="BG154" i="1"/>
  <c r="BG155" i="1" s="1"/>
  <c r="BF143" i="1"/>
  <c r="BF146" i="1" s="1"/>
  <c r="DB189" i="1"/>
  <c r="BG429" i="1" l="1"/>
  <c r="BD332" i="1"/>
  <c r="BF180" i="1"/>
  <c r="BF253" i="1" s="1"/>
  <c r="BF201" i="1"/>
  <c r="BF202" i="1" s="1"/>
  <c r="BF233" i="1"/>
  <c r="BF163" i="1"/>
  <c r="BF166" i="1" s="1"/>
  <c r="BF294" i="1"/>
  <c r="BF177" i="1"/>
  <c r="BF178" i="1" s="1"/>
  <c r="BE234" i="1"/>
  <c r="BE257" i="1"/>
  <c r="BE263" i="1" s="1"/>
  <c r="BF212" i="1"/>
  <c r="BG213" i="1" s="1"/>
  <c r="BF473" i="1"/>
  <c r="BG129" i="1"/>
  <c r="BE209" i="1"/>
  <c r="BE216" i="1" s="1"/>
  <c r="BE217" i="1" s="1"/>
  <c r="BH7" i="1"/>
  <c r="BH124" i="1" s="1"/>
  <c r="BH125" i="1" s="1"/>
  <c r="BH137" i="1" s="1"/>
  <c r="BH229" i="1" s="1"/>
  <c r="BH271" i="1" s="1"/>
  <c r="BG206" i="1"/>
  <c r="BG145" i="1"/>
  <c r="BG193" i="1"/>
  <c r="BG142" i="1"/>
  <c r="BG463" i="1"/>
  <c r="BG343" i="1"/>
  <c r="BH5" i="1"/>
  <c r="BG197" i="1"/>
  <c r="BG140" i="1"/>
  <c r="BG186" i="1"/>
  <c r="BG187" i="1" s="1"/>
  <c r="BG190" i="1" s="1"/>
  <c r="BG171" i="1"/>
  <c r="BG175" i="1" s="1"/>
  <c r="BG296" i="1"/>
  <c r="DC189" i="1"/>
  <c r="BF214" i="1" l="1"/>
  <c r="BH426" i="1"/>
  <c r="BH427" i="1" s="1"/>
  <c r="BH428" i="1" s="1"/>
  <c r="BH342" i="1" s="1"/>
  <c r="BH418" i="1"/>
  <c r="BF369" i="1"/>
  <c r="BF399" i="1" s="1"/>
  <c r="BD336" i="1"/>
  <c r="BD338" i="1" s="1"/>
  <c r="BD340" i="1" s="1"/>
  <c r="BE219" i="1"/>
  <c r="BE225" i="1"/>
  <c r="BE277" i="1"/>
  <c r="BE283" i="1" s="1"/>
  <c r="BF223" i="1"/>
  <c r="BF257" i="1" s="1"/>
  <c r="BF263" i="1" s="1"/>
  <c r="BF472" i="1"/>
  <c r="BF474" i="1" s="1"/>
  <c r="BF484" i="1" s="1"/>
  <c r="BF293" i="1"/>
  <c r="BF366" i="1"/>
  <c r="BF396" i="1" s="1"/>
  <c r="BG135" i="1"/>
  <c r="BG9" i="1" s="1"/>
  <c r="BG409" i="1"/>
  <c r="BF207" i="1"/>
  <c r="BG208" i="1" s="1"/>
  <c r="BF181" i="1"/>
  <c r="BH126" i="1"/>
  <c r="BH127" i="1" s="1"/>
  <c r="BH129" i="1" s="1"/>
  <c r="BG194" i="1"/>
  <c r="BG199" i="1" s="1"/>
  <c r="BG143" i="1"/>
  <c r="BG146" i="1" s="1"/>
  <c r="BH352" i="1"/>
  <c r="BH357" i="1" s="1"/>
  <c r="BH459" i="1" s="1"/>
  <c r="BH337" i="1"/>
  <c r="BH154" i="1"/>
  <c r="BH155" i="1" s="1"/>
  <c r="BH172" i="1"/>
  <c r="BH173" i="1" s="1"/>
  <c r="BH174" i="1" s="1"/>
  <c r="BH8" i="1"/>
  <c r="BH150" i="1"/>
  <c r="BH151" i="1" s="1"/>
  <c r="BH158" i="1"/>
  <c r="BH159" i="1" s="1"/>
  <c r="BH354" i="1" s="1"/>
  <c r="BH6" i="1"/>
  <c r="DD189" i="1"/>
  <c r="BH429" i="1" l="1"/>
  <c r="BF234" i="1"/>
  <c r="BF277" i="1" s="1"/>
  <c r="BF283" i="1" s="1"/>
  <c r="BE332" i="1"/>
  <c r="BG294" i="1"/>
  <c r="BG177" i="1"/>
  <c r="BG178" i="1" s="1"/>
  <c r="BG180" i="1"/>
  <c r="BG253" i="1" s="1"/>
  <c r="BG201" i="1"/>
  <c r="BG369" i="1" s="1"/>
  <c r="BG399" i="1" s="1"/>
  <c r="BG233" i="1"/>
  <c r="BG163" i="1"/>
  <c r="BG166" i="1" s="1"/>
  <c r="BE266" i="1"/>
  <c r="BE335" i="1"/>
  <c r="BE336" i="1" s="1"/>
  <c r="BE338" i="1" s="1"/>
  <c r="BE340" i="1" s="1"/>
  <c r="BG212" i="1"/>
  <c r="BH213" i="1" s="1"/>
  <c r="BG473" i="1"/>
  <c r="BH135" i="1"/>
  <c r="BH9" i="1" s="1"/>
  <c r="BH409" i="1"/>
  <c r="BE236" i="1"/>
  <c r="BE285" i="1" s="1"/>
  <c r="BF209" i="1"/>
  <c r="BF216" i="1" s="1"/>
  <c r="BF217" i="1" s="1"/>
  <c r="BI7" i="1"/>
  <c r="BI124" i="1" s="1"/>
  <c r="BI125" i="1" s="1"/>
  <c r="BI137" i="1" s="1"/>
  <c r="BI229" i="1" s="1"/>
  <c r="BI271" i="1" s="1"/>
  <c r="BH206" i="1"/>
  <c r="BH193" i="1"/>
  <c r="BH247" i="1"/>
  <c r="BH463" i="1"/>
  <c r="BH145" i="1"/>
  <c r="BH343" i="1"/>
  <c r="BH171" i="1"/>
  <c r="BH175" i="1" s="1"/>
  <c r="BH197" i="1"/>
  <c r="BH140" i="1"/>
  <c r="BH296" i="1"/>
  <c r="BH186" i="1"/>
  <c r="BH187" i="1" s="1"/>
  <c r="BH190" i="1" s="1"/>
  <c r="BH142" i="1"/>
  <c r="BI5" i="1"/>
  <c r="DE189" i="1"/>
  <c r="BI426" i="1" l="1"/>
  <c r="BI418" i="1"/>
  <c r="BG214" i="1"/>
  <c r="BF332" i="1"/>
  <c r="BF219" i="1"/>
  <c r="BF225" i="1"/>
  <c r="BG472" i="1"/>
  <c r="BG474" i="1" s="1"/>
  <c r="BG484" i="1" s="1"/>
  <c r="BG293" i="1"/>
  <c r="BG366" i="1"/>
  <c r="BG396" i="1" s="1"/>
  <c r="BH201" i="1"/>
  <c r="BH369" i="1" s="1"/>
  <c r="BH399" i="1" s="1"/>
  <c r="BH233" i="1"/>
  <c r="BH163" i="1"/>
  <c r="BH166" i="1" s="1"/>
  <c r="BH180" i="1"/>
  <c r="BH253" i="1" s="1"/>
  <c r="BG202" i="1"/>
  <c r="BG223" i="1"/>
  <c r="BG181" i="1"/>
  <c r="BG207" i="1"/>
  <c r="BH208" i="1" s="1"/>
  <c r="BI126" i="1"/>
  <c r="BI127" i="1" s="1"/>
  <c r="BI129" i="1" s="1"/>
  <c r="BH194" i="1"/>
  <c r="BH199" i="1" s="1"/>
  <c r="BI352" i="1"/>
  <c r="BI357" i="1" s="1"/>
  <c r="BI459" i="1" s="1"/>
  <c r="BI427" i="1"/>
  <c r="BI428" i="1" s="1"/>
  <c r="BI342" i="1" s="1"/>
  <c r="BI150" i="1"/>
  <c r="BI151" i="1" s="1"/>
  <c r="BI154" i="1"/>
  <c r="BI155" i="1" s="1"/>
  <c r="BI337" i="1"/>
  <c r="BI6" i="1"/>
  <c r="BI158" i="1"/>
  <c r="BI159" i="1" s="1"/>
  <c r="BI354" i="1" s="1"/>
  <c r="BI8" i="1"/>
  <c r="BI172" i="1"/>
  <c r="BI173" i="1" s="1"/>
  <c r="BI174" i="1" s="1"/>
  <c r="BH143" i="1"/>
  <c r="BH146" i="1" s="1"/>
  <c r="DF189" i="1"/>
  <c r="BI429" i="1" l="1"/>
  <c r="BG234" i="1"/>
  <c r="BG257" i="1"/>
  <c r="BG263" i="1" s="1"/>
  <c r="BH294" i="1"/>
  <c r="BH177" i="1"/>
  <c r="BH178" i="1" s="1"/>
  <c r="BF335" i="1"/>
  <c r="BF336" i="1" s="1"/>
  <c r="BF338" i="1" s="1"/>
  <c r="BF340" i="1" s="1"/>
  <c r="BF266" i="1"/>
  <c r="BH212" i="1"/>
  <c r="BI213" i="1" s="1"/>
  <c r="BH473" i="1"/>
  <c r="BH366" i="1"/>
  <c r="BH396" i="1" s="1"/>
  <c r="BI135" i="1"/>
  <c r="BI9" i="1" s="1"/>
  <c r="BI409" i="1"/>
  <c r="BF236" i="1"/>
  <c r="BF285" i="1" s="1"/>
  <c r="BG209" i="1"/>
  <c r="BG216" i="1" s="1"/>
  <c r="BG217" i="1" s="1"/>
  <c r="BJ7" i="1"/>
  <c r="BJ126" i="1" s="1"/>
  <c r="BJ127" i="1" s="1"/>
  <c r="BI206" i="1"/>
  <c r="BI193" i="1"/>
  <c r="BI247" i="1"/>
  <c r="BH202" i="1"/>
  <c r="BI463" i="1"/>
  <c r="BI145" i="1"/>
  <c r="BI343" i="1"/>
  <c r="BJ5" i="1"/>
  <c r="BI197" i="1"/>
  <c r="BI186" i="1"/>
  <c r="BI187" i="1" s="1"/>
  <c r="BI190" i="1" s="1"/>
  <c r="BI296" i="1"/>
  <c r="BI171" i="1"/>
  <c r="BI175" i="1" s="1"/>
  <c r="BI140" i="1"/>
  <c r="BI142" i="1"/>
  <c r="DG189" i="1"/>
  <c r="BJ426" i="1" l="1"/>
  <c r="BJ418" i="1"/>
  <c r="BJ124" i="1"/>
  <c r="BJ125" i="1" s="1"/>
  <c r="BJ137" i="1" s="1"/>
  <c r="BJ229" i="1" s="1"/>
  <c r="BJ271" i="1" s="1"/>
  <c r="BH214" i="1"/>
  <c r="BG219" i="1"/>
  <c r="BG225" i="1"/>
  <c r="BH472" i="1"/>
  <c r="BH474" i="1" s="1"/>
  <c r="BH484" i="1" s="1"/>
  <c r="BH293" i="1"/>
  <c r="BI233" i="1"/>
  <c r="BI180" i="1"/>
  <c r="BI253" i="1" s="1"/>
  <c r="BI201" i="1"/>
  <c r="BI369" i="1" s="1"/>
  <c r="BI399" i="1" s="1"/>
  <c r="BI163" i="1"/>
  <c r="BI166" i="1" s="1"/>
  <c r="BG277" i="1"/>
  <c r="BG283" i="1" s="1"/>
  <c r="BH181" i="1"/>
  <c r="BH223" i="1"/>
  <c r="BH207" i="1"/>
  <c r="BI208" i="1" s="1"/>
  <c r="BI194" i="1"/>
  <c r="BI199" i="1" s="1"/>
  <c r="BI473" i="1" s="1"/>
  <c r="BJ352" i="1"/>
  <c r="BJ357" i="1" s="1"/>
  <c r="BJ459" i="1" s="1"/>
  <c r="BJ427" i="1"/>
  <c r="BJ428" i="1" s="1"/>
  <c r="BJ342" i="1" s="1"/>
  <c r="BJ129" i="1"/>
  <c r="BI143" i="1"/>
  <c r="BI146" i="1" s="1"/>
  <c r="BJ8" i="1"/>
  <c r="BJ6" i="1"/>
  <c r="BJ150" i="1"/>
  <c r="BJ151" i="1" s="1"/>
  <c r="BJ172" i="1"/>
  <c r="BJ173" i="1" s="1"/>
  <c r="BJ174" i="1" s="1"/>
  <c r="BJ158" i="1"/>
  <c r="BJ159" i="1" s="1"/>
  <c r="BJ354" i="1" s="1"/>
  <c r="BJ337" i="1"/>
  <c r="BJ154" i="1"/>
  <c r="BJ155" i="1" s="1"/>
  <c r="DH189" i="1"/>
  <c r="BJ429" i="1" l="1"/>
  <c r="BG332" i="1"/>
  <c r="BI366" i="1"/>
  <c r="BI396" i="1" s="1"/>
  <c r="BI294" i="1"/>
  <c r="BI177" i="1"/>
  <c r="BI178" i="1" s="1"/>
  <c r="BG335" i="1"/>
  <c r="BG266" i="1"/>
  <c r="BH234" i="1"/>
  <c r="BH257" i="1"/>
  <c r="BH263" i="1" s="1"/>
  <c r="BJ135" i="1"/>
  <c r="BJ9" i="1" s="1"/>
  <c r="BJ409" i="1"/>
  <c r="BH209" i="1"/>
  <c r="BH216" i="1" s="1"/>
  <c r="BH217" i="1" s="1"/>
  <c r="BG236" i="1"/>
  <c r="BG285" i="1" s="1"/>
  <c r="BG336" i="1"/>
  <c r="BG338" i="1" s="1"/>
  <c r="BG340" i="1" s="1"/>
  <c r="BK7" i="1"/>
  <c r="BK126" i="1" s="1"/>
  <c r="BK127" i="1" s="1"/>
  <c r="BJ206" i="1"/>
  <c r="BI202" i="1"/>
  <c r="BI212" i="1"/>
  <c r="BJ213" i="1" s="1"/>
  <c r="BJ193" i="1"/>
  <c r="BJ247" i="1"/>
  <c r="BJ463" i="1"/>
  <c r="BJ145" i="1"/>
  <c r="BJ343" i="1"/>
  <c r="BK5" i="1"/>
  <c r="BJ140" i="1"/>
  <c r="BJ186" i="1"/>
  <c r="BJ187" i="1" s="1"/>
  <c r="BJ190" i="1" s="1"/>
  <c r="BJ296" i="1"/>
  <c r="BJ171" i="1"/>
  <c r="BJ175" i="1" s="1"/>
  <c r="BJ197" i="1"/>
  <c r="BJ142" i="1"/>
  <c r="DI189" i="1"/>
  <c r="BK426" i="1" l="1"/>
  <c r="BK418" i="1"/>
  <c r="BH219" i="1"/>
  <c r="BH225" i="1"/>
  <c r="BH236" i="1" s="1"/>
  <c r="BH285" i="1" s="1"/>
  <c r="BH277" i="1"/>
  <c r="BH283" i="1" s="1"/>
  <c r="BI223" i="1"/>
  <c r="BI257" i="1" s="1"/>
  <c r="BI263" i="1" s="1"/>
  <c r="BI472" i="1"/>
  <c r="BI474" i="1" s="1"/>
  <c r="BI484" i="1" s="1"/>
  <c r="BI293" i="1"/>
  <c r="BJ180" i="1"/>
  <c r="BJ253" i="1" s="1"/>
  <c r="BJ201" i="1"/>
  <c r="BJ369" i="1" s="1"/>
  <c r="BJ399" i="1" s="1"/>
  <c r="BJ233" i="1"/>
  <c r="BJ163" i="1"/>
  <c r="BJ166" i="1" s="1"/>
  <c r="BI181" i="1"/>
  <c r="BI207" i="1"/>
  <c r="BJ208" i="1" s="1"/>
  <c r="BK124" i="1"/>
  <c r="BK125" i="1" s="1"/>
  <c r="BK137" i="1" s="1"/>
  <c r="BK229" i="1" s="1"/>
  <c r="BK271" i="1" s="1"/>
  <c r="BI214" i="1"/>
  <c r="BJ194" i="1"/>
  <c r="BJ199" i="1" s="1"/>
  <c r="BK352" i="1"/>
  <c r="BK357" i="1" s="1"/>
  <c r="BK459" i="1" s="1"/>
  <c r="BK427" i="1"/>
  <c r="BK428" i="1" s="1"/>
  <c r="BK342" i="1" s="1"/>
  <c r="BJ143" i="1"/>
  <c r="BJ146" i="1" s="1"/>
  <c r="BK8" i="1"/>
  <c r="BK172" i="1"/>
  <c r="BK173" i="1" s="1"/>
  <c r="BK174" i="1" s="1"/>
  <c r="BK150" i="1"/>
  <c r="BK151" i="1" s="1"/>
  <c r="BK154" i="1"/>
  <c r="BK155" i="1" s="1"/>
  <c r="BK337" i="1"/>
  <c r="BK158" i="1"/>
  <c r="BK159" i="1" s="1"/>
  <c r="BK354" i="1" s="1"/>
  <c r="BK6" i="1"/>
  <c r="DJ189" i="1"/>
  <c r="BK429" i="1" l="1"/>
  <c r="BI234" i="1"/>
  <c r="BI277" i="1" s="1"/>
  <c r="BI283" i="1" s="1"/>
  <c r="BJ212" i="1"/>
  <c r="BK213" i="1" s="1"/>
  <c r="BJ473" i="1"/>
  <c r="BJ366" i="1"/>
  <c r="BJ396" i="1" s="1"/>
  <c r="BH332" i="1"/>
  <c r="BH335" i="1"/>
  <c r="BH266" i="1"/>
  <c r="BJ294" i="1"/>
  <c r="BJ177" i="1"/>
  <c r="BJ178" i="1" s="1"/>
  <c r="BI209" i="1"/>
  <c r="BI216" i="1" s="1"/>
  <c r="BI217" i="1" s="1"/>
  <c r="BI225" i="1" s="1"/>
  <c r="BK129" i="1"/>
  <c r="BL7" i="1"/>
  <c r="BL124" i="1" s="1"/>
  <c r="BL125" i="1" s="1"/>
  <c r="BL137" i="1" s="1"/>
  <c r="BL229" i="1" s="1"/>
  <c r="BL271" i="1" s="1"/>
  <c r="BK206" i="1"/>
  <c r="BK193" i="1"/>
  <c r="BK247" i="1"/>
  <c r="BJ202" i="1"/>
  <c r="BK463" i="1"/>
  <c r="BK145" i="1"/>
  <c r="BK343" i="1"/>
  <c r="BL126" i="1"/>
  <c r="BL127" i="1" s="1"/>
  <c r="BK197" i="1"/>
  <c r="BK296" i="1"/>
  <c r="BK171" i="1"/>
  <c r="BK175" i="1" s="1"/>
  <c r="BK140" i="1"/>
  <c r="BK186" i="1"/>
  <c r="BK187" i="1" s="1"/>
  <c r="BK190" i="1" s="1"/>
  <c r="BK142" i="1"/>
  <c r="BL5" i="1"/>
  <c r="DK189" i="1"/>
  <c r="BH336" i="1" l="1"/>
  <c r="BH338" i="1" s="1"/>
  <c r="BH340" i="1" s="1"/>
  <c r="BL426" i="1"/>
  <c r="BL418" i="1"/>
  <c r="BJ214" i="1"/>
  <c r="BJ181" i="1"/>
  <c r="BJ472" i="1"/>
  <c r="BJ474" i="1" s="1"/>
  <c r="BJ484" i="1" s="1"/>
  <c r="BJ293" i="1"/>
  <c r="BI266" i="1"/>
  <c r="BI335" i="1"/>
  <c r="BI332" i="1"/>
  <c r="BK135" i="1"/>
  <c r="BK9" i="1" s="1"/>
  <c r="BK409" i="1"/>
  <c r="BJ223" i="1"/>
  <c r="BJ257" i="1" s="1"/>
  <c r="BJ263" i="1" s="1"/>
  <c r="BI219" i="1"/>
  <c r="BJ207" i="1"/>
  <c r="BK208" i="1" s="1"/>
  <c r="BK194" i="1"/>
  <c r="BK199" i="1" s="1"/>
  <c r="BK473" i="1" s="1"/>
  <c r="BL352" i="1"/>
  <c r="BL357" i="1" s="1"/>
  <c r="BL459" i="1" s="1"/>
  <c r="BL427" i="1"/>
  <c r="BL428" i="1" s="1"/>
  <c r="BL342" i="1" s="1"/>
  <c r="BL129" i="1"/>
  <c r="BL337" i="1"/>
  <c r="BL6" i="1"/>
  <c r="BL154" i="1"/>
  <c r="BL155" i="1" s="1"/>
  <c r="BL158" i="1"/>
  <c r="BL159" i="1" s="1"/>
  <c r="BL354" i="1" s="1"/>
  <c r="BL172" i="1"/>
  <c r="BL173" i="1" s="1"/>
  <c r="BL174" i="1" s="1"/>
  <c r="BL8" i="1"/>
  <c r="BL247" i="1" s="1"/>
  <c r="BL150" i="1"/>
  <c r="BL151" i="1" s="1"/>
  <c r="BK143" i="1"/>
  <c r="BK146" i="1" s="1"/>
  <c r="DL189" i="1"/>
  <c r="BL429" i="1" l="1"/>
  <c r="BK180" i="1"/>
  <c r="BK253" i="1" s="1"/>
  <c r="BK201" i="1"/>
  <c r="BK369" i="1" s="1"/>
  <c r="BK399" i="1" s="1"/>
  <c r="BK233" i="1"/>
  <c r="BK163" i="1"/>
  <c r="BK166" i="1" s="1"/>
  <c r="BK294" i="1"/>
  <c r="BK177" i="1"/>
  <c r="BK178" i="1" s="1"/>
  <c r="BK223" i="1" s="1"/>
  <c r="BK257" i="1" s="1"/>
  <c r="BK263" i="1" s="1"/>
  <c r="BL135" i="1"/>
  <c r="BL9" i="1" s="1"/>
  <c r="BL409" i="1"/>
  <c r="BI236" i="1"/>
  <c r="BI285" i="1" s="1"/>
  <c r="BI336" i="1"/>
  <c r="BI338" i="1" s="1"/>
  <c r="BI340" i="1" s="1"/>
  <c r="BJ234" i="1"/>
  <c r="BJ277" i="1" s="1"/>
  <c r="BJ283" i="1" s="1"/>
  <c r="BJ209" i="1"/>
  <c r="BJ216" i="1" s="1"/>
  <c r="BJ217" i="1" s="1"/>
  <c r="BM7" i="1"/>
  <c r="BM126" i="1" s="1"/>
  <c r="BM127" i="1" s="1"/>
  <c r="BL206" i="1"/>
  <c r="BK212" i="1"/>
  <c r="BL213" i="1" s="1"/>
  <c r="BL145" i="1"/>
  <c r="BL193" i="1"/>
  <c r="BL343" i="1"/>
  <c r="BL142" i="1"/>
  <c r="BL463" i="1"/>
  <c r="BL197" i="1"/>
  <c r="BL186" i="1"/>
  <c r="BL187" i="1" s="1"/>
  <c r="BL190" i="1" s="1"/>
  <c r="BL296" i="1"/>
  <c r="BL140" i="1"/>
  <c r="BL171" i="1"/>
  <c r="BL175" i="1" s="1"/>
  <c r="BM5" i="1"/>
  <c r="DM189" i="1"/>
  <c r="BM426" i="1" l="1"/>
  <c r="BM418" i="1"/>
  <c r="BL201" i="1"/>
  <c r="BL369" i="1" s="1"/>
  <c r="BL399" i="1" s="1"/>
  <c r="BL233" i="1"/>
  <c r="BL163" i="1"/>
  <c r="BL166" i="1" s="1"/>
  <c r="BL180" i="1"/>
  <c r="BL253" i="1" s="1"/>
  <c r="BK366" i="1"/>
  <c r="BK396" i="1" s="1"/>
  <c r="BJ219" i="1"/>
  <c r="BJ225" i="1"/>
  <c r="BK472" i="1"/>
  <c r="BK474" i="1" s="1"/>
  <c r="BK484" i="1" s="1"/>
  <c r="BK293" i="1"/>
  <c r="BK202" i="1"/>
  <c r="BJ332" i="1"/>
  <c r="BK181" i="1"/>
  <c r="BM124" i="1"/>
  <c r="BM125" i="1" s="1"/>
  <c r="BM137" i="1" s="1"/>
  <c r="BM229" i="1" s="1"/>
  <c r="BM271" i="1" s="1"/>
  <c r="BK207" i="1"/>
  <c r="BL208" i="1" s="1"/>
  <c r="BK234" i="1"/>
  <c r="BK214" i="1"/>
  <c r="BL194" i="1"/>
  <c r="BL199" i="1" s="1"/>
  <c r="BM352" i="1"/>
  <c r="BM357" i="1" s="1"/>
  <c r="BM459" i="1" s="1"/>
  <c r="BM427" i="1"/>
  <c r="BM428" i="1" s="1"/>
  <c r="BM342" i="1" s="1"/>
  <c r="BL143" i="1"/>
  <c r="BL146" i="1" s="1"/>
  <c r="BM8" i="1"/>
  <c r="BM154" i="1"/>
  <c r="BM155" i="1" s="1"/>
  <c r="BM150" i="1"/>
  <c r="BM151" i="1" s="1"/>
  <c r="BM6" i="1"/>
  <c r="BM337" i="1"/>
  <c r="BM172" i="1"/>
  <c r="BM173" i="1" s="1"/>
  <c r="BM174" i="1" s="1"/>
  <c r="BM158" i="1"/>
  <c r="BM159" i="1" s="1"/>
  <c r="BM354" i="1" s="1"/>
  <c r="DN189" i="1"/>
  <c r="BM429" i="1" l="1"/>
  <c r="BM129" i="1"/>
  <c r="BL212" i="1"/>
  <c r="BM213" i="1" s="1"/>
  <c r="BL473" i="1"/>
  <c r="BL366" i="1"/>
  <c r="BL396" i="1" s="1"/>
  <c r="BK277" i="1"/>
  <c r="BK283" i="1" s="1"/>
  <c r="BJ335" i="1"/>
  <c r="BJ266" i="1"/>
  <c r="BL294" i="1"/>
  <c r="BL177" i="1"/>
  <c r="BL178" i="1" s="1"/>
  <c r="BM135" i="1"/>
  <c r="BM9" i="1" s="1"/>
  <c r="BM409" i="1"/>
  <c r="BK209" i="1"/>
  <c r="BK216" i="1" s="1"/>
  <c r="BK217" i="1" s="1"/>
  <c r="BK225" i="1" s="1"/>
  <c r="BJ236" i="1"/>
  <c r="BJ285" i="1" s="1"/>
  <c r="BJ336" i="1"/>
  <c r="BJ338" i="1" s="1"/>
  <c r="BJ340" i="1" s="1"/>
  <c r="BN7" i="1"/>
  <c r="BN126" i="1" s="1"/>
  <c r="BN127" i="1" s="1"/>
  <c r="BM206" i="1"/>
  <c r="BM193" i="1"/>
  <c r="BM247" i="1"/>
  <c r="BL202" i="1"/>
  <c r="BM463" i="1"/>
  <c r="BM145" i="1"/>
  <c r="BM343" i="1"/>
  <c r="BN5" i="1"/>
  <c r="BM186" i="1"/>
  <c r="BM187" i="1" s="1"/>
  <c r="BM190" i="1" s="1"/>
  <c r="BM140" i="1"/>
  <c r="BM171" i="1"/>
  <c r="BM175" i="1" s="1"/>
  <c r="BM197" i="1"/>
  <c r="BM296" i="1"/>
  <c r="BM142" i="1"/>
  <c r="DO189" i="1"/>
  <c r="BL214" i="1" l="1"/>
  <c r="BK332" i="1"/>
  <c r="BN426" i="1"/>
  <c r="BN427" i="1" s="1"/>
  <c r="BN428" i="1" s="1"/>
  <c r="BN418" i="1"/>
  <c r="BL472" i="1"/>
  <c r="BL474" i="1" s="1"/>
  <c r="BL484" i="1" s="1"/>
  <c r="BL293" i="1"/>
  <c r="BM233" i="1"/>
  <c r="BM180" i="1"/>
  <c r="BM253" i="1" s="1"/>
  <c r="BM163" i="1"/>
  <c r="BM166" i="1" s="1"/>
  <c r="BM201" i="1"/>
  <c r="BM369" i="1" s="1"/>
  <c r="BM399" i="1" s="1"/>
  <c r="BK335" i="1"/>
  <c r="BK266" i="1"/>
  <c r="BL181" i="1"/>
  <c r="BN124" i="1"/>
  <c r="BN125" i="1" s="1"/>
  <c r="BN137" i="1" s="1"/>
  <c r="BN229" i="1" s="1"/>
  <c r="BN271" i="1" s="1"/>
  <c r="BL207" i="1"/>
  <c r="BM208" i="1" s="1"/>
  <c r="BL223" i="1"/>
  <c r="BL257" i="1" s="1"/>
  <c r="BL263" i="1" s="1"/>
  <c r="BK219" i="1"/>
  <c r="BM194" i="1"/>
  <c r="BM199" i="1" s="1"/>
  <c r="BM473" i="1" s="1"/>
  <c r="BN352" i="1"/>
  <c r="BN357" i="1" s="1"/>
  <c r="BN459" i="1" s="1"/>
  <c r="BM143" i="1"/>
  <c r="BM146" i="1" s="1"/>
  <c r="BN337" i="1"/>
  <c r="BN158" i="1"/>
  <c r="BN159" i="1" s="1"/>
  <c r="BN354" i="1" s="1"/>
  <c r="BN150" i="1"/>
  <c r="BN151" i="1" s="1"/>
  <c r="BN154" i="1"/>
  <c r="BN155" i="1" s="1"/>
  <c r="BN172" i="1"/>
  <c r="BN173" i="1" s="1"/>
  <c r="BN174" i="1" s="1"/>
  <c r="BN8" i="1"/>
  <c r="BN6" i="1"/>
  <c r="DP189" i="1"/>
  <c r="BN342" i="1" l="1"/>
  <c r="BN429" i="1"/>
  <c r="BM294" i="1"/>
  <c r="BM177" i="1"/>
  <c r="BM178" i="1" s="1"/>
  <c r="BM366" i="1"/>
  <c r="BM396" i="1" s="1"/>
  <c r="BN129" i="1"/>
  <c r="BK236" i="1"/>
  <c r="BK285" i="1" s="1"/>
  <c r="BK336" i="1"/>
  <c r="BK338" i="1" s="1"/>
  <c r="BK340" i="1" s="1"/>
  <c r="BL234" i="1"/>
  <c r="BL277" i="1" s="1"/>
  <c r="BL283" i="1" s="1"/>
  <c r="BL209" i="1"/>
  <c r="BL216" i="1" s="1"/>
  <c r="BL217" i="1" s="1"/>
  <c r="BO7" i="1"/>
  <c r="BO126" i="1" s="1"/>
  <c r="BO127" i="1" s="1"/>
  <c r="BN206" i="1"/>
  <c r="BM202" i="1"/>
  <c r="BM212" i="1"/>
  <c r="BN213" i="1" s="1"/>
  <c r="BN193" i="1"/>
  <c r="BN247" i="1"/>
  <c r="BN463" i="1"/>
  <c r="BN145" i="1"/>
  <c r="BN343" i="1"/>
  <c r="BN140" i="1"/>
  <c r="BN171" i="1"/>
  <c r="BN175" i="1" s="1"/>
  <c r="BN296" i="1"/>
  <c r="BN197" i="1"/>
  <c r="BN186" i="1"/>
  <c r="BN187" i="1" s="1"/>
  <c r="BN190" i="1" s="1"/>
  <c r="BN142" i="1"/>
  <c r="BO5" i="1"/>
  <c r="DQ189" i="1"/>
  <c r="BO426" i="1" l="1"/>
  <c r="BO418" i="1"/>
  <c r="BL219" i="1"/>
  <c r="BL225" i="1"/>
  <c r="BM472" i="1"/>
  <c r="BM474" i="1" s="1"/>
  <c r="BM484" i="1" s="1"/>
  <c r="BM293" i="1"/>
  <c r="BL332" i="1"/>
  <c r="BN135" i="1"/>
  <c r="BN9" i="1" s="1"/>
  <c r="BN409" i="1"/>
  <c r="BM181" i="1"/>
  <c r="BM223" i="1"/>
  <c r="BM257" i="1" s="1"/>
  <c r="BM263" i="1" s="1"/>
  <c r="BO124" i="1"/>
  <c r="BO125" i="1" s="1"/>
  <c r="BO137" i="1" s="1"/>
  <c r="BO229" i="1" s="1"/>
  <c r="BO271" i="1" s="1"/>
  <c r="BM207" i="1"/>
  <c r="BN208" i="1" s="1"/>
  <c r="BM214" i="1"/>
  <c r="BN194" i="1"/>
  <c r="BN199" i="1" s="1"/>
  <c r="BO352" i="1"/>
  <c r="BO357" i="1" s="1"/>
  <c r="BO459" i="1" s="1"/>
  <c r="BO427" i="1"/>
  <c r="BO428" i="1" s="1"/>
  <c r="BO342" i="1" s="1"/>
  <c r="BO337" i="1"/>
  <c r="BO172" i="1"/>
  <c r="BO173" i="1" s="1"/>
  <c r="BO174" i="1" s="1"/>
  <c r="BO150" i="1"/>
  <c r="BO151" i="1" s="1"/>
  <c r="BO158" i="1"/>
  <c r="BO159" i="1" s="1"/>
  <c r="BO354" i="1" s="1"/>
  <c r="BO8" i="1"/>
  <c r="BO154" i="1"/>
  <c r="BO155" i="1" s="1"/>
  <c r="BO6" i="1"/>
  <c r="BN143" i="1"/>
  <c r="BN146" i="1" s="1"/>
  <c r="DR189" i="1"/>
  <c r="BO429" i="1" l="1"/>
  <c r="BO129" i="1"/>
  <c r="BO135" i="1" s="1"/>
  <c r="BO9" i="1" s="1"/>
  <c r="BN294" i="1"/>
  <c r="BN177" i="1"/>
  <c r="BN178" i="1" s="1"/>
  <c r="BN212" i="1"/>
  <c r="BO213" i="1" s="1"/>
  <c r="BN473" i="1"/>
  <c r="BN180" i="1"/>
  <c r="BN253" i="1" s="1"/>
  <c r="BN201" i="1"/>
  <c r="BN369" i="1" s="1"/>
  <c r="BN399" i="1" s="1"/>
  <c r="BN233" i="1"/>
  <c r="BN163" i="1"/>
  <c r="BN166" i="1" s="1"/>
  <c r="BL335" i="1"/>
  <c r="BL336" i="1" s="1"/>
  <c r="BL338" i="1" s="1"/>
  <c r="BL340" i="1" s="1"/>
  <c r="BL266" i="1"/>
  <c r="BM234" i="1"/>
  <c r="BM277" i="1" s="1"/>
  <c r="BM283" i="1" s="1"/>
  <c r="BL236" i="1"/>
  <c r="BL285" i="1" s="1"/>
  <c r="BM209" i="1"/>
  <c r="BM216" i="1" s="1"/>
  <c r="BM217" i="1" s="1"/>
  <c r="BM225" i="1" s="1"/>
  <c r="BP7" i="1"/>
  <c r="BP126" i="1" s="1"/>
  <c r="BP127" i="1" s="1"/>
  <c r="BO206" i="1"/>
  <c r="BO193" i="1"/>
  <c r="BO247" i="1"/>
  <c r="BO463" i="1"/>
  <c r="BO145" i="1"/>
  <c r="BO343" i="1"/>
  <c r="BO186" i="1"/>
  <c r="BO187" i="1" s="1"/>
  <c r="BO190" i="1" s="1"/>
  <c r="BO296" i="1"/>
  <c r="BO171" i="1"/>
  <c r="BO175" i="1" s="1"/>
  <c r="BO140" i="1"/>
  <c r="BO197" i="1"/>
  <c r="BP5" i="1"/>
  <c r="BO142" i="1"/>
  <c r="DS189" i="1"/>
  <c r="BO409" i="1" l="1"/>
  <c r="BP426" i="1"/>
  <c r="BP427" i="1" s="1"/>
  <c r="BP428" i="1" s="1"/>
  <c r="BP342" i="1" s="1"/>
  <c r="BP418" i="1"/>
  <c r="BN202" i="1"/>
  <c r="BN214" i="1"/>
  <c r="BN366" i="1"/>
  <c r="BN396" i="1" s="1"/>
  <c r="BN472" i="1"/>
  <c r="BN474" i="1" s="1"/>
  <c r="BN484" i="1" s="1"/>
  <c r="BN293" i="1"/>
  <c r="BO180" i="1"/>
  <c r="BO253" i="1" s="1"/>
  <c r="BO201" i="1"/>
  <c r="BO369" i="1" s="1"/>
  <c r="BO399" i="1" s="1"/>
  <c r="BO233" i="1"/>
  <c r="BO163" i="1"/>
  <c r="BO166" i="1" s="1"/>
  <c r="BM335" i="1"/>
  <c r="BM266" i="1"/>
  <c r="BM332" i="1"/>
  <c r="BP124" i="1"/>
  <c r="BP125" i="1" s="1"/>
  <c r="BP137" i="1" s="1"/>
  <c r="BP229" i="1" s="1"/>
  <c r="BP271" i="1" s="1"/>
  <c r="BN181" i="1"/>
  <c r="BN223" i="1"/>
  <c r="BN257" i="1" s="1"/>
  <c r="BN263" i="1" s="1"/>
  <c r="BN207" i="1"/>
  <c r="BO208" i="1" s="1"/>
  <c r="BM219" i="1"/>
  <c r="BO194" i="1"/>
  <c r="BO199" i="1" s="1"/>
  <c r="BP352" i="1"/>
  <c r="BP357" i="1" s="1"/>
  <c r="BP459" i="1" s="1"/>
  <c r="BO143" i="1"/>
  <c r="BO146" i="1" s="1"/>
  <c r="BP154" i="1"/>
  <c r="BP155" i="1" s="1"/>
  <c r="BP172" i="1"/>
  <c r="BP173" i="1" s="1"/>
  <c r="BP174" i="1" s="1"/>
  <c r="BP150" i="1"/>
  <c r="BP151" i="1" s="1"/>
  <c r="BP337" i="1"/>
  <c r="BP158" i="1"/>
  <c r="BP159" i="1" s="1"/>
  <c r="BP354" i="1" s="1"/>
  <c r="BP8" i="1"/>
  <c r="BP247" i="1" s="1"/>
  <c r="BP6" i="1"/>
  <c r="DT189" i="1"/>
  <c r="BP429" i="1" l="1"/>
  <c r="BP129" i="1"/>
  <c r="BP135" i="1" s="1"/>
  <c r="BP9" i="1" s="1"/>
  <c r="BO366" i="1"/>
  <c r="BO396" i="1" s="1"/>
  <c r="BO294" i="1"/>
  <c r="BO177" i="1"/>
  <c r="BO178" i="1" s="1"/>
  <c r="BO212" i="1"/>
  <c r="BP213" i="1" s="1"/>
  <c r="BO473" i="1"/>
  <c r="BN234" i="1"/>
  <c r="BN277" i="1" s="1"/>
  <c r="BN283" i="1" s="1"/>
  <c r="BN209" i="1"/>
  <c r="BN216" i="1" s="1"/>
  <c r="BN217" i="1" s="1"/>
  <c r="BM236" i="1"/>
  <c r="BM285" i="1" s="1"/>
  <c r="BM336" i="1"/>
  <c r="BM338" i="1" s="1"/>
  <c r="BM340" i="1" s="1"/>
  <c r="BQ7" i="1"/>
  <c r="BQ126" i="1" s="1"/>
  <c r="BQ127" i="1" s="1"/>
  <c r="BP206" i="1"/>
  <c r="BO202" i="1"/>
  <c r="BP145" i="1"/>
  <c r="BP193" i="1"/>
  <c r="BP343" i="1"/>
  <c r="BP142" i="1"/>
  <c r="BP463" i="1"/>
  <c r="BQ5" i="1"/>
  <c r="BP171" i="1"/>
  <c r="BP175" i="1" s="1"/>
  <c r="BP140" i="1"/>
  <c r="BP186" i="1"/>
  <c r="BP187" i="1" s="1"/>
  <c r="BP190" i="1" s="1"/>
  <c r="BP296" i="1"/>
  <c r="BP197" i="1"/>
  <c r="DU189" i="1"/>
  <c r="BQ426" i="1" l="1"/>
  <c r="BQ418" i="1"/>
  <c r="BP409" i="1"/>
  <c r="BO214" i="1"/>
  <c r="BO472" i="1"/>
  <c r="BO474" i="1" s="1"/>
  <c r="BO484" i="1" s="1"/>
  <c r="BO293" i="1"/>
  <c r="BP201" i="1"/>
  <c r="BP369" i="1" s="1"/>
  <c r="BP399" i="1" s="1"/>
  <c r="BP233" i="1"/>
  <c r="BP180" i="1"/>
  <c r="BP253" i="1" s="1"/>
  <c r="BP163" i="1"/>
  <c r="BP166" i="1" s="1"/>
  <c r="BN219" i="1"/>
  <c r="BN225" i="1"/>
  <c r="BN236" i="1" s="1"/>
  <c r="BN285" i="1" s="1"/>
  <c r="BN332" i="1"/>
  <c r="BO223" i="1"/>
  <c r="BO257" i="1" s="1"/>
  <c r="BO263" i="1" s="1"/>
  <c r="BO181" i="1"/>
  <c r="BQ124" i="1"/>
  <c r="BQ125" i="1" s="1"/>
  <c r="BQ137" i="1" s="1"/>
  <c r="BQ229" i="1" s="1"/>
  <c r="BQ271" i="1" s="1"/>
  <c r="BO207" i="1"/>
  <c r="BP208" i="1" s="1"/>
  <c r="BP194" i="1"/>
  <c r="BP199" i="1" s="1"/>
  <c r="BP143" i="1"/>
  <c r="BP146" i="1" s="1"/>
  <c r="BQ352" i="1"/>
  <c r="BQ357" i="1" s="1"/>
  <c r="BQ459" i="1" s="1"/>
  <c r="BQ427" i="1"/>
  <c r="BQ428" i="1" s="1"/>
  <c r="BQ342" i="1" s="1"/>
  <c r="BQ154" i="1"/>
  <c r="BQ155" i="1" s="1"/>
  <c r="BQ172" i="1"/>
  <c r="BQ173" i="1" s="1"/>
  <c r="BQ174" i="1" s="1"/>
  <c r="BQ150" i="1"/>
  <c r="BQ151" i="1" s="1"/>
  <c r="BQ337" i="1"/>
  <c r="BQ158" i="1"/>
  <c r="BQ159" i="1" s="1"/>
  <c r="BQ354" i="1" s="1"/>
  <c r="BQ8" i="1"/>
  <c r="BQ6" i="1"/>
  <c r="DV189" i="1"/>
  <c r="BQ429" i="1" l="1"/>
  <c r="BO234" i="1"/>
  <c r="BO277" i="1" s="1"/>
  <c r="BO283" i="1" s="1"/>
  <c r="BN335" i="1"/>
  <c r="BN336" i="1" s="1"/>
  <c r="BN338" i="1" s="1"/>
  <c r="BN340" i="1" s="1"/>
  <c r="BN266" i="1"/>
  <c r="BP294" i="1"/>
  <c r="BP177" i="1"/>
  <c r="BP178" i="1" s="1"/>
  <c r="BP366" i="1"/>
  <c r="BP396" i="1" s="1"/>
  <c r="BP212" i="1"/>
  <c r="BQ213" i="1" s="1"/>
  <c r="BP473" i="1"/>
  <c r="BQ129" i="1"/>
  <c r="BO209" i="1"/>
  <c r="BO216" i="1" s="1"/>
  <c r="BO217" i="1" s="1"/>
  <c r="BO225" i="1" s="1"/>
  <c r="BR7" i="1"/>
  <c r="BR124" i="1" s="1"/>
  <c r="BR125" i="1" s="1"/>
  <c r="BR137" i="1" s="1"/>
  <c r="BR229" i="1" s="1"/>
  <c r="BR271" i="1" s="1"/>
  <c r="BQ206" i="1"/>
  <c r="BQ193" i="1"/>
  <c r="BQ247" i="1"/>
  <c r="BP202" i="1"/>
  <c r="BQ463" i="1"/>
  <c r="BQ145" i="1"/>
  <c r="BQ343" i="1"/>
  <c r="BQ186" i="1"/>
  <c r="BQ187" i="1" s="1"/>
  <c r="BQ190" i="1" s="1"/>
  <c r="BQ197" i="1"/>
  <c r="BQ296" i="1"/>
  <c r="BQ171" i="1"/>
  <c r="BQ175" i="1" s="1"/>
  <c r="BQ140" i="1"/>
  <c r="BQ142" i="1"/>
  <c r="BR5" i="1"/>
  <c r="DW189" i="1"/>
  <c r="BR426" i="1" l="1"/>
  <c r="BR418" i="1"/>
  <c r="BP214" i="1"/>
  <c r="BO332" i="1"/>
  <c r="BP181" i="1"/>
  <c r="BP472" i="1"/>
  <c r="BP474" i="1" s="1"/>
  <c r="BP484" i="1" s="1"/>
  <c r="BP293" i="1"/>
  <c r="BO335" i="1"/>
  <c r="BO266" i="1"/>
  <c r="BQ135" i="1"/>
  <c r="BQ9" i="1" s="1"/>
  <c r="BQ409" i="1"/>
  <c r="BR126" i="1"/>
  <c r="BR127" i="1" s="1"/>
  <c r="BR129" i="1" s="1"/>
  <c r="BO236" i="1"/>
  <c r="BO285" i="1" s="1"/>
  <c r="BP223" i="1"/>
  <c r="BP257" i="1" s="1"/>
  <c r="BP263" i="1" s="1"/>
  <c r="BO219" i="1"/>
  <c r="BP207" i="1"/>
  <c r="BQ208" i="1" s="1"/>
  <c r="BQ194" i="1"/>
  <c r="BQ199" i="1" s="1"/>
  <c r="BR352" i="1"/>
  <c r="BR357" i="1" s="1"/>
  <c r="BR459" i="1" s="1"/>
  <c r="BR427" i="1"/>
  <c r="BR428" i="1" s="1"/>
  <c r="BR342" i="1" s="1"/>
  <c r="BR337" i="1"/>
  <c r="BR172" i="1"/>
  <c r="BR173" i="1" s="1"/>
  <c r="BR174" i="1" s="1"/>
  <c r="BR150" i="1"/>
  <c r="BR151" i="1" s="1"/>
  <c r="BR154" i="1"/>
  <c r="BR155" i="1" s="1"/>
  <c r="BR8" i="1"/>
  <c r="BR247" i="1" s="1"/>
  <c r="BR158" i="1"/>
  <c r="BR159" i="1" s="1"/>
  <c r="BR354" i="1" s="1"/>
  <c r="BR6" i="1"/>
  <c r="BQ143" i="1"/>
  <c r="BQ146" i="1" s="1"/>
  <c r="DX189" i="1"/>
  <c r="BO336" i="1" l="1"/>
  <c r="BO338" i="1" s="1"/>
  <c r="BO340" i="1" s="1"/>
  <c r="BR429" i="1"/>
  <c r="BQ294" i="1"/>
  <c r="BQ177" i="1"/>
  <c r="BQ178" i="1" s="1"/>
  <c r="BQ212" i="1"/>
  <c r="BR213" i="1" s="1"/>
  <c r="BQ473" i="1"/>
  <c r="BQ233" i="1"/>
  <c r="BQ180" i="1"/>
  <c r="BQ253" i="1" s="1"/>
  <c r="BQ201" i="1"/>
  <c r="BQ163" i="1"/>
  <c r="BQ166" i="1" s="1"/>
  <c r="BR135" i="1"/>
  <c r="BR9" i="1" s="1"/>
  <c r="BR409" i="1"/>
  <c r="BQ369" i="1"/>
  <c r="BQ399" i="1" s="1"/>
  <c r="BP234" i="1"/>
  <c r="BP209" i="1"/>
  <c r="BP216" i="1" s="1"/>
  <c r="BP217" i="1" s="1"/>
  <c r="BS7" i="1"/>
  <c r="BS124" i="1" s="1"/>
  <c r="BS125" i="1" s="1"/>
  <c r="BS137" i="1" s="1"/>
  <c r="BS229" i="1" s="1"/>
  <c r="BS271" i="1" s="1"/>
  <c r="BR206" i="1"/>
  <c r="BR145" i="1"/>
  <c r="BR193" i="1"/>
  <c r="BR343" i="1"/>
  <c r="BR142" i="1"/>
  <c r="BR463" i="1"/>
  <c r="BS5" i="1"/>
  <c r="BR171" i="1"/>
  <c r="BR175" i="1" s="1"/>
  <c r="BR296" i="1"/>
  <c r="BR197" i="1"/>
  <c r="BR140" i="1"/>
  <c r="BR186" i="1"/>
  <c r="BR187" i="1" s="1"/>
  <c r="BR190" i="1" s="1"/>
  <c r="DY189" i="1"/>
  <c r="BS426" i="1" l="1"/>
  <c r="BS418" i="1"/>
  <c r="BQ214" i="1"/>
  <c r="BQ366" i="1"/>
  <c r="BQ396" i="1" s="1"/>
  <c r="BP219" i="1"/>
  <c r="BP225" i="1"/>
  <c r="BQ223" i="1"/>
  <c r="BQ257" i="1" s="1"/>
  <c r="BQ263" i="1" s="1"/>
  <c r="BQ472" i="1"/>
  <c r="BQ474" i="1" s="1"/>
  <c r="BQ484" i="1" s="1"/>
  <c r="BQ293" i="1"/>
  <c r="BP277" i="1"/>
  <c r="BP283" i="1" s="1"/>
  <c r="BR180" i="1"/>
  <c r="BR253" i="1" s="1"/>
  <c r="BR201" i="1"/>
  <c r="BR369" i="1" s="1"/>
  <c r="BR399" i="1" s="1"/>
  <c r="BR233" i="1"/>
  <c r="BR163" i="1"/>
  <c r="BR166" i="1" s="1"/>
  <c r="BQ202" i="1"/>
  <c r="BQ181" i="1"/>
  <c r="BQ207" i="1"/>
  <c r="BR208" i="1" s="1"/>
  <c r="BS126" i="1"/>
  <c r="BS127" i="1" s="1"/>
  <c r="BS129" i="1" s="1"/>
  <c r="BR194" i="1"/>
  <c r="BR199" i="1" s="1"/>
  <c r="BR143" i="1"/>
  <c r="BR146" i="1" s="1"/>
  <c r="BS352" i="1"/>
  <c r="BS357" i="1" s="1"/>
  <c r="BS459" i="1" s="1"/>
  <c r="BS427" i="1"/>
  <c r="BS428" i="1" s="1"/>
  <c r="BS342" i="1" s="1"/>
  <c r="BS337" i="1"/>
  <c r="BS8" i="1"/>
  <c r="BS172" i="1"/>
  <c r="BS173" i="1" s="1"/>
  <c r="BS174" i="1" s="1"/>
  <c r="BS154" i="1"/>
  <c r="BS155" i="1" s="1"/>
  <c r="BS150" i="1"/>
  <c r="BS151" i="1" s="1"/>
  <c r="BS6" i="1"/>
  <c r="BS158" i="1"/>
  <c r="BS159" i="1" s="1"/>
  <c r="BS354" i="1" s="1"/>
  <c r="DZ189" i="1"/>
  <c r="BS429" i="1" l="1"/>
  <c r="BQ234" i="1"/>
  <c r="BQ277" i="1" s="1"/>
  <c r="BQ283" i="1" s="1"/>
  <c r="BP332" i="1"/>
  <c r="BR294" i="1"/>
  <c r="BR177" i="1"/>
  <c r="BR178" i="1" s="1"/>
  <c r="BP335" i="1"/>
  <c r="BP266" i="1"/>
  <c r="BR212" i="1"/>
  <c r="BS213" i="1" s="1"/>
  <c r="BR473" i="1"/>
  <c r="BR366" i="1"/>
  <c r="BR396" i="1" s="1"/>
  <c r="BS135" i="1"/>
  <c r="BS9" i="1" s="1"/>
  <c r="BS409" i="1"/>
  <c r="BP236" i="1"/>
  <c r="BP285" i="1" s="1"/>
  <c r="BQ209" i="1"/>
  <c r="BQ216" i="1" s="1"/>
  <c r="BQ217" i="1" s="1"/>
  <c r="BT7" i="1"/>
  <c r="BT126" i="1" s="1"/>
  <c r="BT127" i="1" s="1"/>
  <c r="BS206" i="1"/>
  <c r="BS193" i="1"/>
  <c r="BS247" i="1"/>
  <c r="BR202" i="1"/>
  <c r="BS463" i="1"/>
  <c r="BS145" i="1"/>
  <c r="BS343" i="1"/>
  <c r="BS140" i="1"/>
  <c r="BS197" i="1"/>
  <c r="BS171" i="1"/>
  <c r="BS175" i="1" s="1"/>
  <c r="BS296" i="1"/>
  <c r="BS186" i="1"/>
  <c r="BS187" i="1" s="1"/>
  <c r="BS190" i="1" s="1"/>
  <c r="BS142" i="1"/>
  <c r="BT5" i="1"/>
  <c r="EA189" i="1"/>
  <c r="BP336" i="1" l="1"/>
  <c r="BP338" i="1" s="1"/>
  <c r="BP340" i="1" s="1"/>
  <c r="BT426" i="1"/>
  <c r="BT418" i="1"/>
  <c r="BR214" i="1"/>
  <c r="BR181" i="1"/>
  <c r="BR472" i="1"/>
  <c r="BR474" i="1" s="1"/>
  <c r="BR484" i="1" s="1"/>
  <c r="BR293" i="1"/>
  <c r="BQ332" i="1"/>
  <c r="BS180" i="1"/>
  <c r="BS253" i="1" s="1"/>
  <c r="BS201" i="1"/>
  <c r="BS369" i="1" s="1"/>
  <c r="BS399" i="1" s="1"/>
  <c r="BS233" i="1"/>
  <c r="BS163" i="1"/>
  <c r="BS166" i="1" s="1"/>
  <c r="BQ219" i="1"/>
  <c r="BQ225" i="1"/>
  <c r="BR223" i="1"/>
  <c r="BR207" i="1"/>
  <c r="BS208" i="1" s="1"/>
  <c r="BT124" i="1"/>
  <c r="BT125" i="1" s="1"/>
  <c r="BT137" i="1" s="1"/>
  <c r="BT229" i="1" s="1"/>
  <c r="BT271" i="1" s="1"/>
  <c r="BS194" i="1"/>
  <c r="BS199" i="1" s="1"/>
  <c r="BS473" i="1" s="1"/>
  <c r="BT352" i="1"/>
  <c r="BT357" i="1" s="1"/>
  <c r="BT459" i="1" s="1"/>
  <c r="BT427" i="1"/>
  <c r="BT428" i="1" s="1"/>
  <c r="BT342" i="1" s="1"/>
  <c r="BT150" i="1"/>
  <c r="BT151" i="1" s="1"/>
  <c r="BT172" i="1"/>
  <c r="BT173" i="1" s="1"/>
  <c r="BT174" i="1" s="1"/>
  <c r="BT8" i="1"/>
  <c r="BT154" i="1"/>
  <c r="BT155" i="1" s="1"/>
  <c r="BT337" i="1"/>
  <c r="BT158" i="1"/>
  <c r="BT159" i="1" s="1"/>
  <c r="BT354" i="1" s="1"/>
  <c r="BT6" i="1"/>
  <c r="BS143" i="1"/>
  <c r="BS146" i="1" s="1"/>
  <c r="EB189" i="1"/>
  <c r="BT429" i="1" l="1"/>
  <c r="BQ266" i="1"/>
  <c r="BQ335" i="1"/>
  <c r="BQ336" i="1" s="1"/>
  <c r="BQ338" i="1" s="1"/>
  <c r="BQ340" i="1" s="1"/>
  <c r="BS366" i="1"/>
  <c r="BS396" i="1" s="1"/>
  <c r="BS294" i="1"/>
  <c r="BS177" i="1"/>
  <c r="BS178" i="1" s="1"/>
  <c r="BR234" i="1"/>
  <c r="BR257" i="1"/>
  <c r="BR263" i="1" s="1"/>
  <c r="BQ236" i="1"/>
  <c r="BQ285" i="1" s="1"/>
  <c r="BR209" i="1"/>
  <c r="BR216" i="1" s="1"/>
  <c r="BR217" i="1" s="1"/>
  <c r="BR225" i="1" s="1"/>
  <c r="BT129" i="1"/>
  <c r="BU7" i="1"/>
  <c r="BU124" i="1" s="1"/>
  <c r="BU125" i="1" s="1"/>
  <c r="BU137" i="1" s="1"/>
  <c r="BU229" i="1" s="1"/>
  <c r="BU271" i="1" s="1"/>
  <c r="BT206" i="1"/>
  <c r="BS202" i="1"/>
  <c r="BS212" i="1"/>
  <c r="BT213" i="1" s="1"/>
  <c r="BT193" i="1"/>
  <c r="BT247" i="1"/>
  <c r="BT463" i="1"/>
  <c r="BT145" i="1"/>
  <c r="BT343" i="1"/>
  <c r="BU5" i="1"/>
  <c r="BT186" i="1"/>
  <c r="BT187" i="1" s="1"/>
  <c r="BT190" i="1" s="1"/>
  <c r="BT197" i="1"/>
  <c r="BT296" i="1"/>
  <c r="BT171" i="1"/>
  <c r="BT175" i="1" s="1"/>
  <c r="BT140" i="1"/>
  <c r="BT142" i="1"/>
  <c r="EC189" i="1"/>
  <c r="BU426" i="1" l="1"/>
  <c r="BU418" i="1"/>
  <c r="BR335" i="1"/>
  <c r="BR266" i="1"/>
  <c r="BS472" i="1"/>
  <c r="BS474" i="1" s="1"/>
  <c r="BS484" i="1" s="1"/>
  <c r="BS293" i="1"/>
  <c r="BR277" i="1"/>
  <c r="BR283" i="1" s="1"/>
  <c r="BU126" i="1"/>
  <c r="BU127" i="1" s="1"/>
  <c r="BU129" i="1" s="1"/>
  <c r="BT135" i="1"/>
  <c r="BT9" i="1" s="1"/>
  <c r="BT409" i="1"/>
  <c r="BS207" i="1"/>
  <c r="BT208" i="1" s="1"/>
  <c r="BS181" i="1"/>
  <c r="BR236" i="1"/>
  <c r="BR285" i="1" s="1"/>
  <c r="BS223" i="1"/>
  <c r="BS257" i="1" s="1"/>
  <c r="BS263" i="1" s="1"/>
  <c r="BR219" i="1"/>
  <c r="BS214" i="1"/>
  <c r="BT194" i="1"/>
  <c r="BT199" i="1" s="1"/>
  <c r="BU352" i="1"/>
  <c r="BU357" i="1" s="1"/>
  <c r="BU459" i="1" s="1"/>
  <c r="BU427" i="1"/>
  <c r="BU428" i="1" s="1"/>
  <c r="BU342" i="1" s="1"/>
  <c r="BT143" i="1"/>
  <c r="BT146" i="1" s="1"/>
  <c r="BU150" i="1"/>
  <c r="BU151" i="1" s="1"/>
  <c r="BU6" i="1"/>
  <c r="BU8" i="1"/>
  <c r="BU172" i="1"/>
  <c r="BU173" i="1" s="1"/>
  <c r="BU174" i="1" s="1"/>
  <c r="BU158" i="1"/>
  <c r="BU159" i="1" s="1"/>
  <c r="BU354" i="1" s="1"/>
  <c r="BU154" i="1"/>
  <c r="BU155" i="1" s="1"/>
  <c r="BU337" i="1"/>
  <c r="ED189" i="1"/>
  <c r="BU429" i="1" l="1"/>
  <c r="BR332" i="1"/>
  <c r="BT212" i="1"/>
  <c r="BU213" i="1" s="1"/>
  <c r="BT473" i="1"/>
  <c r="BT201" i="1"/>
  <c r="BT369" i="1" s="1"/>
  <c r="BT399" i="1" s="1"/>
  <c r="BT233" i="1"/>
  <c r="BT163" i="1"/>
  <c r="BT166" i="1" s="1"/>
  <c r="BT180" i="1"/>
  <c r="BT253" i="1" s="1"/>
  <c r="BT294" i="1"/>
  <c r="BT177" i="1"/>
  <c r="BT178" i="1" s="1"/>
  <c r="BU135" i="1"/>
  <c r="BU9" i="1" s="1"/>
  <c r="BU409" i="1"/>
  <c r="BS209" i="1"/>
  <c r="BS216" i="1" s="1"/>
  <c r="BS217" i="1" s="1"/>
  <c r="BS225" i="1" s="1"/>
  <c r="BS234" i="1"/>
  <c r="BS277" i="1" s="1"/>
  <c r="BS283" i="1" s="1"/>
  <c r="BV7" i="1"/>
  <c r="BV126" i="1" s="1"/>
  <c r="BV127" i="1" s="1"/>
  <c r="BU206" i="1"/>
  <c r="BU193" i="1"/>
  <c r="BU247" i="1"/>
  <c r="BU463" i="1"/>
  <c r="BU145" i="1"/>
  <c r="BU343" i="1"/>
  <c r="BV5" i="1"/>
  <c r="BU171" i="1"/>
  <c r="BU175" i="1" s="1"/>
  <c r="BU197" i="1"/>
  <c r="BU186" i="1"/>
  <c r="BU187" i="1" s="1"/>
  <c r="BU190" i="1" s="1"/>
  <c r="BU296" i="1"/>
  <c r="BU140" i="1"/>
  <c r="BU142" i="1"/>
  <c r="EE189" i="1"/>
  <c r="BT214" i="1" l="1"/>
  <c r="BV426" i="1"/>
  <c r="BV418" i="1"/>
  <c r="BR336" i="1"/>
  <c r="BR338" i="1" s="1"/>
  <c r="BR340" i="1" s="1"/>
  <c r="BT202" i="1"/>
  <c r="BT472" i="1"/>
  <c r="BT474" i="1" s="1"/>
  <c r="BT484" i="1" s="1"/>
  <c r="BT293" i="1"/>
  <c r="BS335" i="1"/>
  <c r="BS266" i="1"/>
  <c r="BT366" i="1"/>
  <c r="BT396" i="1" s="1"/>
  <c r="BU233" i="1"/>
  <c r="BU180" i="1"/>
  <c r="BU253" i="1" s="1"/>
  <c r="BU201" i="1"/>
  <c r="BU369" i="1" s="1"/>
  <c r="BU399" i="1" s="1"/>
  <c r="BU163" i="1"/>
  <c r="BU166" i="1" s="1"/>
  <c r="BS332" i="1"/>
  <c r="BT181" i="1"/>
  <c r="BT223" i="1"/>
  <c r="BT207" i="1"/>
  <c r="BU208" i="1" s="1"/>
  <c r="BV124" i="1"/>
  <c r="BV125" i="1" s="1"/>
  <c r="BV137" i="1" s="1"/>
  <c r="BV229" i="1" s="1"/>
  <c r="BV271" i="1" s="1"/>
  <c r="BS219" i="1"/>
  <c r="BU194" i="1"/>
  <c r="BU199" i="1" s="1"/>
  <c r="BU473" i="1" s="1"/>
  <c r="BV352" i="1"/>
  <c r="BV357" i="1" s="1"/>
  <c r="BV459" i="1" s="1"/>
  <c r="BV427" i="1"/>
  <c r="BV428" i="1" s="1"/>
  <c r="BV342" i="1" s="1"/>
  <c r="BU143" i="1"/>
  <c r="BU146" i="1" s="1"/>
  <c r="BV154" i="1"/>
  <c r="BV155" i="1" s="1"/>
  <c r="BV8" i="1"/>
  <c r="BV247" i="1" s="1"/>
  <c r="BV158" i="1"/>
  <c r="BV159" i="1" s="1"/>
  <c r="BV354" i="1" s="1"/>
  <c r="BV150" i="1"/>
  <c r="BV151" i="1" s="1"/>
  <c r="BV6" i="1"/>
  <c r="BV337" i="1"/>
  <c r="BV172" i="1"/>
  <c r="BV173" i="1" s="1"/>
  <c r="BV174" i="1" s="1"/>
  <c r="EF189" i="1"/>
  <c r="BV429" i="1" l="1"/>
  <c r="BU366" i="1"/>
  <c r="BU396" i="1" s="1"/>
  <c r="BU294" i="1"/>
  <c r="BU177" i="1"/>
  <c r="BU178" i="1" s="1"/>
  <c r="BT234" i="1"/>
  <c r="BT257" i="1"/>
  <c r="BT263" i="1" s="1"/>
  <c r="BS236" i="1"/>
  <c r="BS285" i="1" s="1"/>
  <c r="BS336" i="1"/>
  <c r="BS338" i="1" s="1"/>
  <c r="BS340" i="1" s="1"/>
  <c r="BT209" i="1"/>
  <c r="BT216" i="1" s="1"/>
  <c r="BT217" i="1" s="1"/>
  <c r="BV129" i="1"/>
  <c r="BW7" i="1"/>
  <c r="BW126" i="1" s="1"/>
  <c r="BW127" i="1" s="1"/>
  <c r="BV206" i="1"/>
  <c r="BU202" i="1"/>
  <c r="BU212" i="1"/>
  <c r="BV213" i="1" s="1"/>
  <c r="BV145" i="1"/>
  <c r="BV193" i="1"/>
  <c r="BV142" i="1"/>
  <c r="BV463" i="1"/>
  <c r="BV343" i="1"/>
  <c r="BW5" i="1"/>
  <c r="BV296" i="1"/>
  <c r="BV186" i="1"/>
  <c r="BV187" i="1" s="1"/>
  <c r="BV190" i="1" s="1"/>
  <c r="BV197" i="1"/>
  <c r="BV171" i="1"/>
  <c r="BV175" i="1" s="1"/>
  <c r="BV140" i="1"/>
  <c r="EG189" i="1"/>
  <c r="BW426" i="1" l="1"/>
  <c r="BW418" i="1"/>
  <c r="BU472" i="1"/>
  <c r="BU293" i="1"/>
  <c r="BT219" i="1"/>
  <c r="BT225" i="1"/>
  <c r="BT277" i="1"/>
  <c r="BT283" i="1" s="1"/>
  <c r="BV135" i="1"/>
  <c r="BV9" i="1" s="1"/>
  <c r="BV409" i="1"/>
  <c r="BU223" i="1"/>
  <c r="BU181" i="1"/>
  <c r="BU207" i="1"/>
  <c r="BV208" i="1" s="1"/>
  <c r="BW124" i="1"/>
  <c r="BW125" i="1" s="1"/>
  <c r="BW137" i="1" s="1"/>
  <c r="BW229" i="1" s="1"/>
  <c r="BW271" i="1" s="1"/>
  <c r="BU214" i="1"/>
  <c r="BU474" i="1"/>
  <c r="BU484" i="1" s="1"/>
  <c r="BV194" i="1"/>
  <c r="BV199" i="1" s="1"/>
  <c r="BW352" i="1"/>
  <c r="BW357" i="1" s="1"/>
  <c r="BW459" i="1" s="1"/>
  <c r="BW427" i="1"/>
  <c r="BW428" i="1" s="1"/>
  <c r="BW342" i="1" s="1"/>
  <c r="BV143" i="1"/>
  <c r="BV146" i="1" s="1"/>
  <c r="BW158" i="1"/>
  <c r="BW159" i="1" s="1"/>
  <c r="BW354" i="1" s="1"/>
  <c r="BW6" i="1"/>
  <c r="BW172" i="1"/>
  <c r="BW173" i="1" s="1"/>
  <c r="BW174" i="1" s="1"/>
  <c r="BW8" i="1"/>
  <c r="BW150" i="1"/>
  <c r="BW151" i="1" s="1"/>
  <c r="BW337" i="1"/>
  <c r="BW154" i="1"/>
  <c r="BW155" i="1" s="1"/>
  <c r="EH189" i="1"/>
  <c r="BW429" i="1" l="1"/>
  <c r="BT332" i="1"/>
  <c r="BV180" i="1"/>
  <c r="BV253" i="1" s="1"/>
  <c r="BV201" i="1"/>
  <c r="BV369" i="1" s="1"/>
  <c r="BV399" i="1" s="1"/>
  <c r="BV163" i="1"/>
  <c r="BV166" i="1" s="1"/>
  <c r="BV233" i="1"/>
  <c r="BV212" i="1"/>
  <c r="BW213" i="1" s="1"/>
  <c r="BV473" i="1"/>
  <c r="BT335" i="1"/>
  <c r="BT266" i="1"/>
  <c r="BV294" i="1"/>
  <c r="BV177" i="1"/>
  <c r="BV178" i="1" s="1"/>
  <c r="BU234" i="1"/>
  <c r="BU257" i="1"/>
  <c r="BU263" i="1" s="1"/>
  <c r="BW129" i="1"/>
  <c r="BT236" i="1"/>
  <c r="BT285" i="1" s="1"/>
  <c r="BU209" i="1"/>
  <c r="BU216" i="1" s="1"/>
  <c r="BU217" i="1" s="1"/>
  <c r="BU225" i="1" s="1"/>
  <c r="BX7" i="1"/>
  <c r="BX126" i="1" s="1"/>
  <c r="BX127" i="1" s="1"/>
  <c r="BW206" i="1"/>
  <c r="BW193" i="1"/>
  <c r="BW247" i="1"/>
  <c r="BW463" i="1"/>
  <c r="BW145" i="1"/>
  <c r="BW343" i="1"/>
  <c r="BX5" i="1"/>
  <c r="BW296" i="1"/>
  <c r="BW140" i="1"/>
  <c r="BW197" i="1"/>
  <c r="BW186" i="1"/>
  <c r="BW187" i="1" s="1"/>
  <c r="BW190" i="1" s="1"/>
  <c r="BW171" i="1"/>
  <c r="BW175" i="1" s="1"/>
  <c r="BW142" i="1"/>
  <c r="EI189" i="1"/>
  <c r="BT336" i="1" l="1"/>
  <c r="BT338" i="1" s="1"/>
  <c r="BT340" i="1" s="1"/>
  <c r="BX426" i="1"/>
  <c r="BX427" i="1" s="1"/>
  <c r="BX428" i="1" s="1"/>
  <c r="BX342" i="1" s="1"/>
  <c r="BX418" i="1"/>
  <c r="BV214" i="1"/>
  <c r="BV202" i="1"/>
  <c r="BV366" i="1"/>
  <c r="BV396" i="1" s="1"/>
  <c r="BV472" i="1"/>
  <c r="BV474" i="1" s="1"/>
  <c r="BV484" i="1" s="1"/>
  <c r="BV293" i="1"/>
  <c r="BU266" i="1"/>
  <c r="BU335" i="1"/>
  <c r="BU277" i="1"/>
  <c r="BU283" i="1" s="1"/>
  <c r="BW135" i="1"/>
  <c r="BW9" i="1" s="1"/>
  <c r="BW409" i="1"/>
  <c r="BV207" i="1"/>
  <c r="BX124" i="1"/>
  <c r="BX125" i="1" s="1"/>
  <c r="BX137" i="1" s="1"/>
  <c r="BX229" i="1" s="1"/>
  <c r="BX271" i="1" s="1"/>
  <c r="BV223" i="1"/>
  <c r="BV257" i="1" s="1"/>
  <c r="BV263" i="1" s="1"/>
  <c r="BV181" i="1"/>
  <c r="BU219" i="1"/>
  <c r="BW194" i="1"/>
  <c r="BW199" i="1" s="1"/>
  <c r="BX352" i="1"/>
  <c r="BX357" i="1" s="1"/>
  <c r="BX459" i="1" s="1"/>
  <c r="BW143" i="1"/>
  <c r="BW146" i="1" s="1"/>
  <c r="BX337" i="1"/>
  <c r="BX340" i="1" s="1"/>
  <c r="BX6" i="1"/>
  <c r="BX172" i="1"/>
  <c r="BX173" i="1" s="1"/>
  <c r="BX174" i="1" s="1"/>
  <c r="BX8" i="1"/>
  <c r="BX154" i="1"/>
  <c r="BX155" i="1" s="1"/>
  <c r="BX150" i="1"/>
  <c r="BX151" i="1" s="1"/>
  <c r="BX158" i="1"/>
  <c r="BX159" i="1" s="1"/>
  <c r="BX354" i="1" s="1"/>
  <c r="EJ189" i="1"/>
  <c r="BX429" i="1" l="1"/>
  <c r="BW294" i="1"/>
  <c r="BW177" i="1"/>
  <c r="BW178" i="1" s="1"/>
  <c r="BU332" i="1"/>
  <c r="BV209" i="1"/>
  <c r="BV216" i="1" s="1"/>
  <c r="BV217" i="1" s="1"/>
  <c r="BV225" i="1" s="1"/>
  <c r="BW208" i="1"/>
  <c r="BW212" i="1"/>
  <c r="BX213" i="1" s="1"/>
  <c r="BW473" i="1"/>
  <c r="BW180" i="1"/>
  <c r="BW253" i="1" s="1"/>
  <c r="BW201" i="1"/>
  <c r="BW369" i="1" s="1"/>
  <c r="BW399" i="1" s="1"/>
  <c r="BW233" i="1"/>
  <c r="BW163" i="1"/>
  <c r="BW166" i="1" s="1"/>
  <c r="BV234" i="1"/>
  <c r="BV277" i="1" s="1"/>
  <c r="BV283" i="1" s="1"/>
  <c r="BU236" i="1"/>
  <c r="BU285" i="1" s="1"/>
  <c r="BX129" i="1"/>
  <c r="BY7" i="1"/>
  <c r="BY124" i="1" s="1"/>
  <c r="BY125" i="1" s="1"/>
  <c r="BY137" i="1" s="1"/>
  <c r="BY229" i="1" s="1"/>
  <c r="BY271" i="1" s="1"/>
  <c r="BX206" i="1"/>
  <c r="BX193" i="1"/>
  <c r="BX247" i="1"/>
  <c r="BX463" i="1"/>
  <c r="BX145" i="1"/>
  <c r="BX343" i="1"/>
  <c r="BX186" i="1"/>
  <c r="BX187" i="1" s="1"/>
  <c r="BX190" i="1" s="1"/>
  <c r="BX296" i="1"/>
  <c r="BX171" i="1"/>
  <c r="BX175" i="1" s="1"/>
  <c r="BX140" i="1"/>
  <c r="BX197" i="1"/>
  <c r="BX142" i="1"/>
  <c r="BY5" i="1"/>
  <c r="EK189" i="1"/>
  <c r="BY426" i="1" l="1"/>
  <c r="BY418" i="1"/>
  <c r="BW214" i="1"/>
  <c r="BV219" i="1"/>
  <c r="BW366" i="1"/>
  <c r="BW396" i="1" s="1"/>
  <c r="BW181" i="1"/>
  <c r="BW472" i="1"/>
  <c r="BW474" i="1" s="1"/>
  <c r="BW484" i="1" s="1"/>
  <c r="BW293" i="1"/>
  <c r="BV335" i="1"/>
  <c r="BV266" i="1"/>
  <c r="BU336" i="1"/>
  <c r="BU338" i="1" s="1"/>
  <c r="BU340" i="1" s="1"/>
  <c r="BW202" i="1"/>
  <c r="BV332" i="1"/>
  <c r="BY126" i="1"/>
  <c r="BY127" i="1" s="1"/>
  <c r="BY129" i="1" s="1"/>
  <c r="BX135" i="1"/>
  <c r="BX9" i="1" s="1"/>
  <c r="BX409" i="1"/>
  <c r="BW223" i="1"/>
  <c r="BW257" i="1" s="1"/>
  <c r="BW263" i="1" s="1"/>
  <c r="BV236" i="1"/>
  <c r="BV285" i="1" s="1"/>
  <c r="BW207" i="1"/>
  <c r="BX208" i="1" s="1"/>
  <c r="BX194" i="1"/>
  <c r="BX199" i="1" s="1"/>
  <c r="BX473" i="1" s="1"/>
  <c r="BY352" i="1"/>
  <c r="BY357" i="1" s="1"/>
  <c r="BY459" i="1" s="1"/>
  <c r="BY427" i="1"/>
  <c r="BY428" i="1" s="1"/>
  <c r="BY342" i="1" s="1"/>
  <c r="BX143" i="1"/>
  <c r="BX146" i="1" s="1"/>
  <c r="BY337" i="1"/>
  <c r="BY340" i="1" s="1"/>
  <c r="BY158" i="1"/>
  <c r="BY159" i="1" s="1"/>
  <c r="BY354" i="1" s="1"/>
  <c r="BY172" i="1"/>
  <c r="BY173" i="1" s="1"/>
  <c r="BY174" i="1" s="1"/>
  <c r="BY6" i="1"/>
  <c r="BY154" i="1"/>
  <c r="BY155" i="1" s="1"/>
  <c r="BY150" i="1"/>
  <c r="BY151" i="1" s="1"/>
  <c r="BY8" i="1"/>
  <c r="BY247" i="1" s="1"/>
  <c r="EL189" i="1"/>
  <c r="BY429" i="1" l="1"/>
  <c r="BX294" i="1"/>
  <c r="BX177" i="1"/>
  <c r="BX201" i="1"/>
  <c r="BX202" i="1" s="1"/>
  <c r="BX233" i="1"/>
  <c r="BX163" i="1"/>
  <c r="BX166" i="1" s="1"/>
  <c r="BX180" i="1"/>
  <c r="BX253" i="1" s="1"/>
  <c r="BV336" i="1"/>
  <c r="BV338" i="1" s="1"/>
  <c r="BV340" i="1" s="1"/>
  <c r="BY135" i="1"/>
  <c r="BY9" i="1" s="1"/>
  <c r="BY409" i="1"/>
  <c r="BW234" i="1"/>
  <c r="BW277" i="1" s="1"/>
  <c r="BW283" i="1" s="1"/>
  <c r="BX178" i="1"/>
  <c r="BW209" i="1"/>
  <c r="BW216" i="1" s="1"/>
  <c r="BW217" i="1" s="1"/>
  <c r="BZ7" i="1"/>
  <c r="BZ124" i="1" s="1"/>
  <c r="BZ125" i="1" s="1"/>
  <c r="BZ137" i="1" s="1"/>
  <c r="BZ229" i="1" s="1"/>
  <c r="BZ271" i="1" s="1"/>
  <c r="BY206" i="1"/>
  <c r="BX212" i="1"/>
  <c r="BY213" i="1" s="1"/>
  <c r="BY145" i="1"/>
  <c r="BY193" i="1"/>
  <c r="BY343" i="1"/>
  <c r="BY142" i="1"/>
  <c r="BY463" i="1"/>
  <c r="BZ126" i="1"/>
  <c r="BZ127" i="1" s="1"/>
  <c r="BZ5" i="1"/>
  <c r="BY140" i="1"/>
  <c r="BY197" i="1"/>
  <c r="BY186" i="1"/>
  <c r="BY187" i="1" s="1"/>
  <c r="BY190" i="1" s="1"/>
  <c r="BY171" i="1"/>
  <c r="BY175" i="1" s="1"/>
  <c r="BY296" i="1"/>
  <c r="EM189" i="1"/>
  <c r="BZ426" i="1" l="1"/>
  <c r="BZ418" i="1"/>
  <c r="BX369" i="1"/>
  <c r="BX399" i="1" s="1"/>
  <c r="BW219" i="1"/>
  <c r="BW225" i="1"/>
  <c r="BX366" i="1"/>
  <c r="BX396" i="1" s="1"/>
  <c r="BX223" i="1"/>
  <c r="BX257" i="1" s="1"/>
  <c r="BX263" i="1" s="1"/>
  <c r="BX472" i="1"/>
  <c r="BX474" i="1" s="1"/>
  <c r="BX484" i="1" s="1"/>
  <c r="BX293" i="1"/>
  <c r="BY233" i="1"/>
  <c r="BY180" i="1"/>
  <c r="BY253" i="1" s="1"/>
  <c r="BY163" i="1"/>
  <c r="BY166" i="1" s="1"/>
  <c r="BY201" i="1"/>
  <c r="BY369" i="1" s="1"/>
  <c r="BY399" i="1" s="1"/>
  <c r="BW332" i="1"/>
  <c r="BX181" i="1"/>
  <c r="BY143" i="1"/>
  <c r="BY146" i="1" s="1"/>
  <c r="BX207" i="1"/>
  <c r="BY208" i="1" s="1"/>
  <c r="BX214" i="1"/>
  <c r="BY194" i="1"/>
  <c r="BY199" i="1" s="1"/>
  <c r="BZ352" i="1"/>
  <c r="BZ357" i="1" s="1"/>
  <c r="BZ459" i="1" s="1"/>
  <c r="BZ427" i="1"/>
  <c r="BZ428" i="1" s="1"/>
  <c r="BZ342" i="1" s="1"/>
  <c r="BZ129" i="1"/>
  <c r="BZ172" i="1"/>
  <c r="BZ173" i="1" s="1"/>
  <c r="BZ174" i="1" s="1"/>
  <c r="BZ158" i="1"/>
  <c r="BZ159" i="1" s="1"/>
  <c r="BZ354" i="1" s="1"/>
  <c r="BZ154" i="1"/>
  <c r="BZ155" i="1" s="1"/>
  <c r="BZ8" i="1"/>
  <c r="BZ337" i="1"/>
  <c r="BZ340" i="1" s="1"/>
  <c r="BZ150" i="1"/>
  <c r="BZ151" i="1" s="1"/>
  <c r="BZ6" i="1"/>
  <c r="EN189" i="1"/>
  <c r="BZ429" i="1" l="1"/>
  <c r="BX234" i="1"/>
  <c r="BY366" i="1"/>
  <c r="BY396" i="1" s="1"/>
  <c r="BW335" i="1"/>
  <c r="BW336" i="1" s="1"/>
  <c r="BW338" i="1" s="1"/>
  <c r="BW340" i="1" s="1"/>
  <c r="BW266" i="1"/>
  <c r="BX277" i="1"/>
  <c r="BX283" i="1" s="1"/>
  <c r="BY212" i="1"/>
  <c r="BZ213" i="1" s="1"/>
  <c r="BY473" i="1"/>
  <c r="BY294" i="1"/>
  <c r="BY177" i="1"/>
  <c r="BZ135" i="1"/>
  <c r="BZ9" i="1" s="1"/>
  <c r="BZ409" i="1"/>
  <c r="BW236" i="1"/>
  <c r="BW285" i="1" s="1"/>
  <c r="BY178" i="1"/>
  <c r="BX209" i="1"/>
  <c r="BX216" i="1" s="1"/>
  <c r="BX217" i="1" s="1"/>
  <c r="BX225" i="1" s="1"/>
  <c r="CA7" i="1"/>
  <c r="CA124" i="1" s="1"/>
  <c r="CA125" i="1" s="1"/>
  <c r="CA137" i="1" s="1"/>
  <c r="CA229" i="1" s="1"/>
  <c r="CA271" i="1" s="1"/>
  <c r="BZ206" i="1"/>
  <c r="BZ193" i="1"/>
  <c r="BZ247" i="1"/>
  <c r="BY202" i="1"/>
  <c r="BZ463" i="1"/>
  <c r="BZ145" i="1"/>
  <c r="BZ343" i="1"/>
  <c r="BZ186" i="1"/>
  <c r="BZ187" i="1" s="1"/>
  <c r="BZ190" i="1" s="1"/>
  <c r="BZ140" i="1"/>
  <c r="BZ171" i="1"/>
  <c r="BZ175" i="1" s="1"/>
  <c r="BZ197" i="1"/>
  <c r="BZ296" i="1"/>
  <c r="BZ142" i="1"/>
  <c r="CA5" i="1"/>
  <c r="EO189" i="1"/>
  <c r="CA426" i="1" l="1"/>
  <c r="CA427" i="1" s="1"/>
  <c r="CA428" i="1" s="1"/>
  <c r="CA418" i="1"/>
  <c r="CA126" i="1"/>
  <c r="CA127" i="1" s="1"/>
  <c r="CA129" i="1" s="1"/>
  <c r="BX332" i="1"/>
  <c r="BY214" i="1"/>
  <c r="BX335" i="1"/>
  <c r="BX266" i="1"/>
  <c r="BY472" i="1"/>
  <c r="BY474" i="1" s="1"/>
  <c r="BY484" i="1" s="1"/>
  <c r="BY293" i="1"/>
  <c r="BZ180" i="1"/>
  <c r="BZ253" i="1" s="1"/>
  <c r="BZ201" i="1"/>
  <c r="BZ369" i="1" s="1"/>
  <c r="BZ399" i="1" s="1"/>
  <c r="BZ233" i="1"/>
  <c r="BZ163" i="1"/>
  <c r="BZ166" i="1" s="1"/>
  <c r="BY223" i="1"/>
  <c r="BY257" i="1" s="1"/>
  <c r="BY263" i="1" s="1"/>
  <c r="BY181" i="1"/>
  <c r="BY207" i="1"/>
  <c r="BZ208" i="1" s="1"/>
  <c r="BX219" i="1"/>
  <c r="BZ194" i="1"/>
  <c r="BZ199" i="1" s="1"/>
  <c r="CA352" i="1"/>
  <c r="CA357" i="1" s="1"/>
  <c r="CA459" i="1" s="1"/>
  <c r="CA154" i="1"/>
  <c r="CA155" i="1" s="1"/>
  <c r="CA8" i="1"/>
  <c r="CA247" i="1" s="1"/>
  <c r="CA150" i="1"/>
  <c r="CA151" i="1" s="1"/>
  <c r="CA172" i="1"/>
  <c r="CA173" i="1" s="1"/>
  <c r="CA174" i="1" s="1"/>
  <c r="CA158" i="1"/>
  <c r="CA159" i="1" s="1"/>
  <c r="CA354" i="1" s="1"/>
  <c r="CA337" i="1"/>
  <c r="CA340" i="1" s="1"/>
  <c r="CA6" i="1"/>
  <c r="BZ143" i="1"/>
  <c r="BZ146" i="1" s="1"/>
  <c r="EP189" i="1"/>
  <c r="CA342" i="1" l="1"/>
  <c r="CA429" i="1"/>
  <c r="BZ366" i="1"/>
  <c r="BZ396" i="1" s="1"/>
  <c r="BZ212" i="1"/>
  <c r="CA213" i="1" s="1"/>
  <c r="BZ473" i="1"/>
  <c r="BZ177" i="1"/>
  <c r="BZ178" i="1" s="1"/>
  <c r="BZ294" i="1"/>
  <c r="CA135" i="1"/>
  <c r="CA9" i="1" s="1"/>
  <c r="CA409" i="1"/>
  <c r="BY234" i="1"/>
  <c r="BX236" i="1"/>
  <c r="BX285" i="1" s="1"/>
  <c r="BX336" i="1"/>
  <c r="BX338" i="1" s="1"/>
  <c r="BY209" i="1"/>
  <c r="BY216" i="1" s="1"/>
  <c r="BY217" i="1" s="1"/>
  <c r="CB7" i="1"/>
  <c r="CB126" i="1" s="1"/>
  <c r="CB127" i="1" s="1"/>
  <c r="CA206" i="1"/>
  <c r="BZ214" i="1"/>
  <c r="BZ202" i="1"/>
  <c r="CA145" i="1"/>
  <c r="CA193" i="1"/>
  <c r="CA343" i="1"/>
  <c r="CA142" i="1"/>
  <c r="CA463" i="1"/>
  <c r="CB5" i="1"/>
  <c r="CA197" i="1"/>
  <c r="CA296" i="1"/>
  <c r="CA186" i="1"/>
  <c r="CA187" i="1" s="1"/>
  <c r="CA190" i="1" s="1"/>
  <c r="CA140" i="1"/>
  <c r="CA171" i="1"/>
  <c r="CA175" i="1" s="1"/>
  <c r="EQ189" i="1"/>
  <c r="CB426" i="1" l="1"/>
  <c r="CB418" i="1"/>
  <c r="CA180" i="1"/>
  <c r="CA253" i="1" s="1"/>
  <c r="CA201" i="1"/>
  <c r="CA369" i="1" s="1"/>
  <c r="CA399" i="1" s="1"/>
  <c r="CA233" i="1"/>
  <c r="CA163" i="1"/>
  <c r="CA166" i="1" s="1"/>
  <c r="BZ472" i="1"/>
  <c r="BZ474" i="1" s="1"/>
  <c r="BZ484" i="1" s="1"/>
  <c r="BZ293" i="1"/>
  <c r="BY219" i="1"/>
  <c r="BY225" i="1"/>
  <c r="BY236" i="1" s="1"/>
  <c r="BY285" i="1" s="1"/>
  <c r="BY277" i="1"/>
  <c r="BY283" i="1" s="1"/>
  <c r="BZ181" i="1"/>
  <c r="BZ223" i="1"/>
  <c r="BZ257" i="1" s="1"/>
  <c r="BZ263" i="1" s="1"/>
  <c r="BZ207" i="1"/>
  <c r="CA208" i="1" s="1"/>
  <c r="CB124" i="1"/>
  <c r="CB125" i="1" s="1"/>
  <c r="CB137" i="1" s="1"/>
  <c r="CB229" i="1" s="1"/>
  <c r="CB271" i="1" s="1"/>
  <c r="CA194" i="1"/>
  <c r="CA199" i="1" s="1"/>
  <c r="CA143" i="1"/>
  <c r="CA146" i="1" s="1"/>
  <c r="CB352" i="1"/>
  <c r="CB357" i="1" s="1"/>
  <c r="CB459" i="1" s="1"/>
  <c r="CB427" i="1"/>
  <c r="CB428" i="1" s="1"/>
  <c r="CB342" i="1" s="1"/>
  <c r="CB337" i="1"/>
  <c r="CB340" i="1" s="1"/>
  <c r="CB158" i="1"/>
  <c r="CB159" i="1" s="1"/>
  <c r="CB354" i="1" s="1"/>
  <c r="CB150" i="1"/>
  <c r="CB151" i="1" s="1"/>
  <c r="CB154" i="1"/>
  <c r="CB155" i="1" s="1"/>
  <c r="CB6" i="1"/>
  <c r="CB8" i="1"/>
  <c r="CB172" i="1"/>
  <c r="CB173" i="1" s="1"/>
  <c r="CB174" i="1" s="1"/>
  <c r="ER189" i="1"/>
  <c r="CB429" i="1" l="1"/>
  <c r="CA366" i="1"/>
  <c r="CA396" i="1" s="1"/>
  <c r="CA294" i="1"/>
  <c r="CA177" i="1"/>
  <c r="CA178" i="1" s="1"/>
  <c r="BY266" i="1"/>
  <c r="BY335" i="1"/>
  <c r="CA212" i="1"/>
  <c r="CB213" i="1" s="1"/>
  <c r="CA473" i="1"/>
  <c r="BY332" i="1"/>
  <c r="BZ209" i="1"/>
  <c r="BZ216" i="1" s="1"/>
  <c r="BZ217" i="1" s="1"/>
  <c r="BZ234" i="1"/>
  <c r="BZ277" i="1" s="1"/>
  <c r="BZ283" i="1" s="1"/>
  <c r="CB129" i="1"/>
  <c r="CC7" i="1"/>
  <c r="CC126" i="1" s="1"/>
  <c r="CC127" i="1" s="1"/>
  <c r="CB206" i="1"/>
  <c r="CA214" i="1"/>
  <c r="CB193" i="1"/>
  <c r="CB247" i="1"/>
  <c r="CA202" i="1"/>
  <c r="CB463" i="1"/>
  <c r="CB145" i="1"/>
  <c r="CB343" i="1"/>
  <c r="CC5" i="1"/>
  <c r="CB186" i="1"/>
  <c r="CB187" i="1" s="1"/>
  <c r="CB190" i="1" s="1"/>
  <c r="CB140" i="1"/>
  <c r="CB171" i="1"/>
  <c r="CB175" i="1" s="1"/>
  <c r="CB296" i="1"/>
  <c r="CB197" i="1"/>
  <c r="CB142" i="1"/>
  <c r="ES189" i="1"/>
  <c r="CC426" i="1" l="1"/>
  <c r="CC427" i="1" s="1"/>
  <c r="CC428" i="1" s="1"/>
  <c r="CC342" i="1" s="1"/>
  <c r="CC418" i="1"/>
  <c r="CA472" i="1"/>
  <c r="CA474" i="1" s="1"/>
  <c r="CA484" i="1" s="1"/>
  <c r="CA293" i="1"/>
  <c r="BZ219" i="1"/>
  <c r="BZ225" i="1"/>
  <c r="BY336" i="1"/>
  <c r="BY338" i="1" s="1"/>
  <c r="BZ332" i="1"/>
  <c r="CA223" i="1"/>
  <c r="CB135" i="1"/>
  <c r="CB9" i="1" s="1"/>
  <c r="CB409" i="1"/>
  <c r="CA181" i="1"/>
  <c r="CA207" i="1"/>
  <c r="CB208" i="1" s="1"/>
  <c r="CC124" i="1"/>
  <c r="CC125" i="1" s="1"/>
  <c r="CC137" i="1" s="1"/>
  <c r="CC229" i="1" s="1"/>
  <c r="CC271" i="1" s="1"/>
  <c r="CB194" i="1"/>
  <c r="CB199" i="1" s="1"/>
  <c r="CC352" i="1"/>
  <c r="CC357" i="1" s="1"/>
  <c r="CC459" i="1" s="1"/>
  <c r="CB143" i="1"/>
  <c r="CB146" i="1" s="1"/>
  <c r="CC154" i="1"/>
  <c r="CC155" i="1" s="1"/>
  <c r="CC172" i="1"/>
  <c r="CC173" i="1" s="1"/>
  <c r="CC174" i="1" s="1"/>
  <c r="CC337" i="1"/>
  <c r="CC340" i="1" s="1"/>
  <c r="CC6" i="1"/>
  <c r="CC150" i="1"/>
  <c r="CC151" i="1" s="1"/>
  <c r="CC158" i="1"/>
  <c r="CC159" i="1" s="1"/>
  <c r="CC354" i="1" s="1"/>
  <c r="CC8" i="1"/>
  <c r="ET189" i="1"/>
  <c r="CC429" i="1" l="1"/>
  <c r="CB201" i="1"/>
  <c r="CB369" i="1" s="1"/>
  <c r="CB399" i="1" s="1"/>
  <c r="CB233" i="1"/>
  <c r="CB163" i="1"/>
  <c r="CB166" i="1" s="1"/>
  <c r="CB180" i="1"/>
  <c r="CB253" i="1" s="1"/>
  <c r="BZ335" i="1"/>
  <c r="BZ336" i="1" s="1"/>
  <c r="BZ338" i="1" s="1"/>
  <c r="BZ266" i="1"/>
  <c r="CB212" i="1"/>
  <c r="CC213" i="1" s="1"/>
  <c r="CB473" i="1"/>
  <c r="BZ236" i="1"/>
  <c r="BZ285" i="1" s="1"/>
  <c r="CA234" i="1"/>
  <c r="CA257" i="1"/>
  <c r="CA263" i="1" s="1"/>
  <c r="CB294" i="1"/>
  <c r="CB177" i="1"/>
  <c r="CB178" i="1" s="1"/>
  <c r="CA209" i="1"/>
  <c r="CA216" i="1" s="1"/>
  <c r="CA217" i="1" s="1"/>
  <c r="CC129" i="1"/>
  <c r="CD7" i="1"/>
  <c r="CD126" i="1" s="1"/>
  <c r="CD127" i="1" s="1"/>
  <c r="CC206" i="1"/>
  <c r="CC193" i="1"/>
  <c r="CC247" i="1"/>
  <c r="CC463" i="1"/>
  <c r="CC145" i="1"/>
  <c r="CC343" i="1"/>
  <c r="CC296" i="1"/>
  <c r="CC186" i="1"/>
  <c r="CC187" i="1" s="1"/>
  <c r="CC190" i="1" s="1"/>
  <c r="CC140" i="1"/>
  <c r="CC171" i="1"/>
  <c r="CC175" i="1" s="1"/>
  <c r="CC197" i="1"/>
  <c r="CC142" i="1"/>
  <c r="CD5" i="1"/>
  <c r="EU189" i="1"/>
  <c r="CB202" i="1" l="1"/>
  <c r="CD426" i="1"/>
  <c r="CD418" i="1"/>
  <c r="CB214" i="1"/>
  <c r="CA219" i="1"/>
  <c r="CA225" i="1"/>
  <c r="CB366" i="1"/>
  <c r="CB396" i="1" s="1"/>
  <c r="CB472" i="1"/>
  <c r="CB474" i="1" s="1"/>
  <c r="CB484" i="1" s="1"/>
  <c r="CB293" i="1"/>
  <c r="CA277" i="1"/>
  <c r="CA283" i="1" s="1"/>
  <c r="CC135" i="1"/>
  <c r="CC9" i="1" s="1"/>
  <c r="CC409" i="1"/>
  <c r="CB223" i="1"/>
  <c r="CB181" i="1"/>
  <c r="CB207" i="1"/>
  <c r="CC208" i="1" s="1"/>
  <c r="CD124" i="1"/>
  <c r="CD125" i="1" s="1"/>
  <c r="CD137" i="1" s="1"/>
  <c r="CD229" i="1" s="1"/>
  <c r="CD271" i="1" s="1"/>
  <c r="CC194" i="1"/>
  <c r="CC199" i="1" s="1"/>
  <c r="CD352" i="1"/>
  <c r="CD357" i="1" s="1"/>
  <c r="CD459" i="1" s="1"/>
  <c r="CD427" i="1"/>
  <c r="CD428" i="1" s="1"/>
  <c r="CD342" i="1" s="1"/>
  <c r="CD150" i="1"/>
  <c r="CD151" i="1" s="1"/>
  <c r="CD8" i="1"/>
  <c r="CD247" i="1" s="1"/>
  <c r="CD6" i="1"/>
  <c r="CD337" i="1"/>
  <c r="CD340" i="1" s="1"/>
  <c r="CD172" i="1"/>
  <c r="CD173" i="1" s="1"/>
  <c r="CD174" i="1" s="1"/>
  <c r="CD154" i="1"/>
  <c r="CD155" i="1" s="1"/>
  <c r="CD158" i="1"/>
  <c r="CD159" i="1" s="1"/>
  <c r="CD354" i="1" s="1"/>
  <c r="CC143" i="1"/>
  <c r="CC146" i="1" s="1"/>
  <c r="EV189" i="1"/>
  <c r="CD429" i="1" l="1"/>
  <c r="CC212" i="1"/>
  <c r="CD213" i="1" s="1"/>
  <c r="CC473" i="1"/>
  <c r="CB234" i="1"/>
  <c r="CB257" i="1"/>
  <c r="CB263" i="1" s="1"/>
  <c r="CA332" i="1"/>
  <c r="CA335" i="1"/>
  <c r="CA266" i="1"/>
  <c r="CC294" i="1"/>
  <c r="CC177" i="1"/>
  <c r="CC178" i="1" s="1"/>
  <c r="CC233" i="1"/>
  <c r="CC180" i="1"/>
  <c r="CC253" i="1" s="1"/>
  <c r="CC201" i="1"/>
  <c r="CC369" i="1" s="1"/>
  <c r="CC399" i="1" s="1"/>
  <c r="CC163" i="1"/>
  <c r="CC166" i="1" s="1"/>
  <c r="CA236" i="1"/>
  <c r="CA285" i="1" s="1"/>
  <c r="CB209" i="1"/>
  <c r="CB216" i="1" s="1"/>
  <c r="CB217" i="1" s="1"/>
  <c r="CD129" i="1"/>
  <c r="CE7" i="1"/>
  <c r="CE124" i="1" s="1"/>
  <c r="CE125" i="1" s="1"/>
  <c r="CE137" i="1" s="1"/>
  <c r="CE229" i="1" s="1"/>
  <c r="CE271" i="1" s="1"/>
  <c r="CD206" i="1"/>
  <c r="CC214" i="1"/>
  <c r="CD145" i="1"/>
  <c r="CD193" i="1"/>
  <c r="CD343" i="1"/>
  <c r="CD142" i="1"/>
  <c r="CD463" i="1"/>
  <c r="CD296" i="1"/>
  <c r="CD140" i="1"/>
  <c r="CD171" i="1"/>
  <c r="CD175" i="1" s="1"/>
  <c r="CD186" i="1"/>
  <c r="CD187" i="1" s="1"/>
  <c r="CD190" i="1" s="1"/>
  <c r="CD197" i="1"/>
  <c r="CE5" i="1"/>
  <c r="EW189" i="1"/>
  <c r="CE426" i="1" l="1"/>
  <c r="CE418" i="1"/>
  <c r="CC202" i="1"/>
  <c r="CC472" i="1"/>
  <c r="CC474" i="1" s="1"/>
  <c r="CC484" i="1" s="1"/>
  <c r="CC293" i="1"/>
  <c r="CB277" i="1"/>
  <c r="CB283" i="1" s="1"/>
  <c r="CC366" i="1"/>
  <c r="CC396" i="1" s="1"/>
  <c r="CB219" i="1"/>
  <c r="CB225" i="1"/>
  <c r="CA336" i="1"/>
  <c r="CA338" i="1" s="1"/>
  <c r="CD135" i="1"/>
  <c r="CD9" i="1" s="1"/>
  <c r="CD409" i="1"/>
  <c r="CC207" i="1"/>
  <c r="CD208" i="1" s="1"/>
  <c r="CC223" i="1"/>
  <c r="CC181" i="1"/>
  <c r="CE126" i="1"/>
  <c r="CE127" i="1" s="1"/>
  <c r="CE129" i="1" s="1"/>
  <c r="CD194" i="1"/>
  <c r="CD199" i="1" s="1"/>
  <c r="CD473" i="1" s="1"/>
  <c r="CE352" i="1"/>
  <c r="CE357" i="1" s="1"/>
  <c r="CE459" i="1" s="1"/>
  <c r="CE427" i="1"/>
  <c r="CE428" i="1" s="1"/>
  <c r="CE342" i="1" s="1"/>
  <c r="CD143" i="1"/>
  <c r="CD146" i="1" s="1"/>
  <c r="CE172" i="1"/>
  <c r="CE173" i="1" s="1"/>
  <c r="CE174" i="1" s="1"/>
  <c r="CE154" i="1"/>
  <c r="CE155" i="1" s="1"/>
  <c r="CE158" i="1"/>
  <c r="CE159" i="1" s="1"/>
  <c r="CE354" i="1" s="1"/>
  <c r="CE150" i="1"/>
  <c r="CE151" i="1" s="1"/>
  <c r="CE8" i="1"/>
  <c r="CE337" i="1"/>
  <c r="CE340" i="1" s="1"/>
  <c r="CE6" i="1"/>
  <c r="EX189" i="1"/>
  <c r="CE429" i="1" l="1"/>
  <c r="CC234" i="1"/>
  <c r="CC257" i="1"/>
  <c r="CC263" i="1" s="1"/>
  <c r="CD180" i="1"/>
  <c r="CD253" i="1" s="1"/>
  <c r="CD201" i="1"/>
  <c r="CD369" i="1" s="1"/>
  <c r="CD399" i="1" s="1"/>
  <c r="CD233" i="1"/>
  <c r="CD163" i="1"/>
  <c r="CD166" i="1" s="1"/>
  <c r="CB332" i="1"/>
  <c r="CD294" i="1"/>
  <c r="CD177" i="1"/>
  <c r="CD178" i="1" s="1"/>
  <c r="CB335" i="1"/>
  <c r="CB266" i="1"/>
  <c r="CE135" i="1"/>
  <c r="CE9" i="1" s="1"/>
  <c r="CE409" i="1"/>
  <c r="CC209" i="1"/>
  <c r="CC216" i="1" s="1"/>
  <c r="CC217" i="1" s="1"/>
  <c r="CC225" i="1" s="1"/>
  <c r="CB236" i="1"/>
  <c r="CB285" i="1" s="1"/>
  <c r="CF7" i="1"/>
  <c r="CF126" i="1" s="1"/>
  <c r="CF127" i="1" s="1"/>
  <c r="CE206" i="1"/>
  <c r="CD212" i="1"/>
  <c r="CE213" i="1" s="1"/>
  <c r="CE193" i="1"/>
  <c r="CE247" i="1"/>
  <c r="CE463" i="1"/>
  <c r="CE145" i="1"/>
  <c r="CE343" i="1"/>
  <c r="CF124" i="1"/>
  <c r="CF125" i="1" s="1"/>
  <c r="CF137" i="1" s="1"/>
  <c r="CF229" i="1" s="1"/>
  <c r="CF271" i="1" s="1"/>
  <c r="CF5" i="1"/>
  <c r="CE296" i="1"/>
  <c r="CE171" i="1"/>
  <c r="CE175" i="1" s="1"/>
  <c r="CE140" i="1"/>
  <c r="CE186" i="1"/>
  <c r="CE187" i="1" s="1"/>
  <c r="CE190" i="1" s="1"/>
  <c r="CE197" i="1"/>
  <c r="CE142" i="1"/>
  <c r="EY189" i="1"/>
  <c r="CF426" i="1" l="1"/>
  <c r="CF418" i="1"/>
  <c r="CD202" i="1"/>
  <c r="CC219" i="1"/>
  <c r="CC335" i="1"/>
  <c r="CC266" i="1"/>
  <c r="CD366" i="1"/>
  <c r="CD396" i="1" s="1"/>
  <c r="CD181" i="1"/>
  <c r="CD472" i="1"/>
  <c r="CD293" i="1"/>
  <c r="CB336" i="1"/>
  <c r="CB338" i="1" s="1"/>
  <c r="CE180" i="1"/>
  <c r="CE253" i="1" s="1"/>
  <c r="CE201" i="1"/>
  <c r="CE369" i="1" s="1"/>
  <c r="CE399" i="1" s="1"/>
  <c r="CE233" i="1"/>
  <c r="CE163" i="1"/>
  <c r="CE166" i="1" s="1"/>
  <c r="CC277" i="1"/>
  <c r="CC283" i="1" s="1"/>
  <c r="CD474" i="1"/>
  <c r="CD484" i="1" s="1"/>
  <c r="CD223" i="1"/>
  <c r="CC236" i="1"/>
  <c r="CC285" i="1" s="1"/>
  <c r="CD207" i="1"/>
  <c r="CE208" i="1" s="1"/>
  <c r="CD214" i="1"/>
  <c r="CE194" i="1"/>
  <c r="CE199" i="1" s="1"/>
  <c r="CF352" i="1"/>
  <c r="CF357" i="1" s="1"/>
  <c r="CF459" i="1" s="1"/>
  <c r="CF427" i="1"/>
  <c r="CF428" i="1" s="1"/>
  <c r="CF342" i="1" s="1"/>
  <c r="CF129" i="1"/>
  <c r="CE143" i="1"/>
  <c r="CE146" i="1" s="1"/>
  <c r="CF154" i="1"/>
  <c r="CF155" i="1" s="1"/>
  <c r="CF158" i="1"/>
  <c r="CF159" i="1" s="1"/>
  <c r="CF354" i="1" s="1"/>
  <c r="CF8" i="1"/>
  <c r="CF6" i="1"/>
  <c r="CF150" i="1"/>
  <c r="CF151" i="1" s="1"/>
  <c r="CF172" i="1"/>
  <c r="CF173" i="1" s="1"/>
  <c r="CF174" i="1" s="1"/>
  <c r="CF337" i="1"/>
  <c r="CF340" i="1" s="1"/>
  <c r="EZ189" i="1"/>
  <c r="CF429" i="1" l="1"/>
  <c r="CD234" i="1"/>
  <c r="CD257" i="1"/>
  <c r="CD263" i="1" s="1"/>
  <c r="CE366" i="1"/>
  <c r="CE396" i="1" s="1"/>
  <c r="CE294" i="1"/>
  <c r="CE177" i="1"/>
  <c r="CE178" i="1" s="1"/>
  <c r="CE212" i="1"/>
  <c r="CF213" i="1" s="1"/>
  <c r="CE473" i="1"/>
  <c r="CC332" i="1"/>
  <c r="CF135" i="1"/>
  <c r="CF9" i="1" s="1"/>
  <c r="CF409" i="1"/>
  <c r="CD209" i="1"/>
  <c r="CD216" i="1" s="1"/>
  <c r="CD217" i="1" s="1"/>
  <c r="CD225" i="1" s="1"/>
  <c r="CG7" i="1"/>
  <c r="CG126" i="1" s="1"/>
  <c r="CG127" i="1" s="1"/>
  <c r="CF206" i="1"/>
  <c r="CE214" i="1"/>
  <c r="CF193" i="1"/>
  <c r="CF247" i="1"/>
  <c r="CE202" i="1"/>
  <c r="CF463" i="1"/>
  <c r="CF145" i="1"/>
  <c r="CF343" i="1"/>
  <c r="CF197" i="1"/>
  <c r="CF186" i="1"/>
  <c r="CF187" i="1" s="1"/>
  <c r="CF190" i="1" s="1"/>
  <c r="CF171" i="1"/>
  <c r="CF175" i="1" s="1"/>
  <c r="CF296" i="1"/>
  <c r="CF140" i="1"/>
  <c r="CF142" i="1"/>
  <c r="CG5" i="1"/>
  <c r="FA189" i="1"/>
  <c r="CG426" i="1" l="1"/>
  <c r="CG427" i="1" s="1"/>
  <c r="CG428" i="1" s="1"/>
  <c r="CG342" i="1" s="1"/>
  <c r="CG418" i="1"/>
  <c r="CE472" i="1"/>
  <c r="CE474" i="1" s="1"/>
  <c r="CE484" i="1" s="1"/>
  <c r="CE293" i="1"/>
  <c r="CF201" i="1"/>
  <c r="CF369" i="1" s="1"/>
  <c r="CF399" i="1" s="1"/>
  <c r="CF233" i="1"/>
  <c r="CF180" i="1"/>
  <c r="CF253" i="1" s="1"/>
  <c r="CF163" i="1"/>
  <c r="CF166" i="1" s="1"/>
  <c r="CD335" i="1"/>
  <c r="CD266" i="1"/>
  <c r="CC336" i="1"/>
  <c r="CC338" i="1" s="1"/>
  <c r="CD277" i="1"/>
  <c r="CD283" i="1" s="1"/>
  <c r="CE223" i="1"/>
  <c r="CE257" i="1" s="1"/>
  <c r="CE263" i="1" s="1"/>
  <c r="CD219" i="1"/>
  <c r="CE181" i="1"/>
  <c r="CE207" i="1"/>
  <c r="CF208" i="1" s="1"/>
  <c r="CG124" i="1"/>
  <c r="CG125" i="1" s="1"/>
  <c r="CG137" i="1" s="1"/>
  <c r="CG229" i="1" s="1"/>
  <c r="CG271" i="1" s="1"/>
  <c r="CF194" i="1"/>
  <c r="CF199" i="1" s="1"/>
  <c r="CG352" i="1"/>
  <c r="CG357" i="1" s="1"/>
  <c r="CG459" i="1" s="1"/>
  <c r="CF143" i="1"/>
  <c r="CG172" i="1"/>
  <c r="CG173" i="1" s="1"/>
  <c r="CG174" i="1" s="1"/>
  <c r="CG150" i="1"/>
  <c r="CG151" i="1" s="1"/>
  <c r="CG8" i="1"/>
  <c r="CG247" i="1" s="1"/>
  <c r="CG154" i="1"/>
  <c r="CG155" i="1" s="1"/>
  <c r="CG337" i="1"/>
  <c r="CG340" i="1" s="1"/>
  <c r="CG158" i="1"/>
  <c r="CG159" i="1" s="1"/>
  <c r="CG354" i="1" s="1"/>
  <c r="CG6" i="1"/>
  <c r="CF146" i="1"/>
  <c r="FB189" i="1"/>
  <c r="CG429" i="1" l="1"/>
  <c r="CD332" i="1"/>
  <c r="CF366" i="1"/>
  <c r="CF396" i="1" s="1"/>
  <c r="CF212" i="1"/>
  <c r="CG213" i="1" s="1"/>
  <c r="CF473" i="1"/>
  <c r="CF294" i="1"/>
  <c r="CF177" i="1"/>
  <c r="CF178" i="1" s="1"/>
  <c r="CG129" i="1"/>
  <c r="CD236" i="1"/>
  <c r="CD285" i="1" s="1"/>
  <c r="CE234" i="1"/>
  <c r="CE277" i="1" s="1"/>
  <c r="CE283" i="1" s="1"/>
  <c r="CE209" i="1"/>
  <c r="CE216" i="1" s="1"/>
  <c r="CE217" i="1" s="1"/>
  <c r="CE225" i="1" s="1"/>
  <c r="CH7" i="1"/>
  <c r="CH126" i="1" s="1"/>
  <c r="CH127" i="1" s="1"/>
  <c r="CG206" i="1"/>
  <c r="CF202" i="1"/>
  <c r="CG145" i="1"/>
  <c r="CG193" i="1"/>
  <c r="CG343" i="1"/>
  <c r="CG142" i="1"/>
  <c r="CG463" i="1"/>
  <c r="CH5" i="1"/>
  <c r="CG296" i="1"/>
  <c r="CG171" i="1"/>
  <c r="CG175" i="1" s="1"/>
  <c r="CG140" i="1"/>
  <c r="CG186" i="1"/>
  <c r="CG187" i="1" s="1"/>
  <c r="CG190" i="1" s="1"/>
  <c r="CG197" i="1"/>
  <c r="FC189" i="1"/>
  <c r="CH426" i="1" l="1"/>
  <c r="CH427" i="1" s="1"/>
  <c r="CH428" i="1" s="1"/>
  <c r="CH342" i="1" s="1"/>
  <c r="CH418" i="1"/>
  <c r="CF214" i="1"/>
  <c r="CD336" i="1"/>
  <c r="CD338" i="1" s="1"/>
  <c r="CF223" i="1"/>
  <c r="CF257" i="1" s="1"/>
  <c r="CF263" i="1" s="1"/>
  <c r="CF472" i="1"/>
  <c r="CF293" i="1"/>
  <c r="CE335" i="1"/>
  <c r="CE266" i="1"/>
  <c r="CE332" i="1"/>
  <c r="CG135" i="1"/>
  <c r="CG9" i="1" s="1"/>
  <c r="CG409" i="1"/>
  <c r="CF181" i="1"/>
  <c r="CF474" i="1"/>
  <c r="CF484" i="1" s="1"/>
  <c r="CH124" i="1"/>
  <c r="CH125" i="1" s="1"/>
  <c r="CH137" i="1" s="1"/>
  <c r="CH229" i="1" s="1"/>
  <c r="CH271" i="1" s="1"/>
  <c r="CE236" i="1"/>
  <c r="CE285" i="1" s="1"/>
  <c r="CE219" i="1"/>
  <c r="CF207" i="1"/>
  <c r="CG208" i="1" s="1"/>
  <c r="CG194" i="1"/>
  <c r="CG199" i="1" s="1"/>
  <c r="CG473" i="1" s="1"/>
  <c r="CG143" i="1"/>
  <c r="CG146" i="1" s="1"/>
  <c r="CH352" i="1"/>
  <c r="CH357" i="1" s="1"/>
  <c r="CH459" i="1" s="1"/>
  <c r="CH172" i="1"/>
  <c r="CH173" i="1" s="1"/>
  <c r="CH174" i="1" s="1"/>
  <c r="CH8" i="1"/>
  <c r="CH154" i="1"/>
  <c r="CH155" i="1" s="1"/>
  <c r="CH158" i="1"/>
  <c r="CH159" i="1" s="1"/>
  <c r="CH354" i="1" s="1"/>
  <c r="CH150" i="1"/>
  <c r="CH151" i="1" s="1"/>
  <c r="CH6" i="1"/>
  <c r="CH337" i="1"/>
  <c r="CH340" i="1" s="1"/>
  <c r="FD189" i="1"/>
  <c r="CH429" i="1" l="1"/>
  <c r="CF234" i="1"/>
  <c r="CF277" i="1" s="1"/>
  <c r="CF283" i="1" s="1"/>
  <c r="CE336" i="1"/>
  <c r="CE338" i="1" s="1"/>
  <c r="CG233" i="1"/>
  <c r="CG180" i="1"/>
  <c r="CG253" i="1" s="1"/>
  <c r="CG163" i="1"/>
  <c r="CG166" i="1" s="1"/>
  <c r="CG201" i="1"/>
  <c r="CG369" i="1" s="1"/>
  <c r="CG399" i="1" s="1"/>
  <c r="CG294" i="1"/>
  <c r="CG177" i="1"/>
  <c r="CG178" i="1" s="1"/>
  <c r="CH129" i="1"/>
  <c r="CF209" i="1"/>
  <c r="CF216" i="1" s="1"/>
  <c r="CF217" i="1" s="1"/>
  <c r="CF225" i="1" s="1"/>
  <c r="CI7" i="1"/>
  <c r="CI126" i="1" s="1"/>
  <c r="CI127" i="1" s="1"/>
  <c r="CH206" i="1"/>
  <c r="CG212" i="1"/>
  <c r="CH213" i="1" s="1"/>
  <c r="CH193" i="1"/>
  <c r="CH247" i="1"/>
  <c r="CH463" i="1"/>
  <c r="CH145" i="1"/>
  <c r="CH343" i="1"/>
  <c r="CI5" i="1"/>
  <c r="CH186" i="1"/>
  <c r="CH187" i="1" s="1"/>
  <c r="CH190" i="1" s="1"/>
  <c r="CH197" i="1"/>
  <c r="CH171" i="1"/>
  <c r="CH175" i="1" s="1"/>
  <c r="CH296" i="1"/>
  <c r="CH140" i="1"/>
  <c r="CH142" i="1"/>
  <c r="FE189" i="1"/>
  <c r="CI426" i="1" l="1"/>
  <c r="CI418" i="1"/>
  <c r="CF332" i="1"/>
  <c r="CG223" i="1"/>
  <c r="CG257" i="1" s="1"/>
  <c r="CG263" i="1" s="1"/>
  <c r="CG472" i="1"/>
  <c r="CG474" i="1" s="1"/>
  <c r="CG484" i="1" s="1"/>
  <c r="CG293" i="1"/>
  <c r="CG366" i="1"/>
  <c r="CG396" i="1" s="1"/>
  <c r="CF335" i="1"/>
  <c r="CF266" i="1"/>
  <c r="CG202" i="1"/>
  <c r="CH135" i="1"/>
  <c r="CH9" i="1" s="1"/>
  <c r="CH409" i="1"/>
  <c r="CG181" i="1"/>
  <c r="CF219" i="1"/>
  <c r="CG207" i="1"/>
  <c r="CH208" i="1" s="1"/>
  <c r="CI124" i="1"/>
  <c r="CI125" i="1" s="1"/>
  <c r="CI137" i="1" s="1"/>
  <c r="CI229" i="1" s="1"/>
  <c r="CI271" i="1" s="1"/>
  <c r="CG214" i="1"/>
  <c r="CH194" i="1"/>
  <c r="CH199" i="1" s="1"/>
  <c r="CI352" i="1"/>
  <c r="CI357" i="1" s="1"/>
  <c r="CI459" i="1" s="1"/>
  <c r="CI427" i="1"/>
  <c r="CI428" i="1" s="1"/>
  <c r="CI342" i="1" s="1"/>
  <c r="CH143" i="1"/>
  <c r="CH146" i="1" s="1"/>
  <c r="CI337" i="1"/>
  <c r="CI340" i="1" s="1"/>
  <c r="CI154" i="1"/>
  <c r="CI155" i="1" s="1"/>
  <c r="CI8" i="1"/>
  <c r="CI150" i="1"/>
  <c r="CI151" i="1" s="1"/>
  <c r="CI158" i="1"/>
  <c r="CI159" i="1" s="1"/>
  <c r="CI354" i="1" s="1"/>
  <c r="CI172" i="1"/>
  <c r="CI173" i="1" s="1"/>
  <c r="CI174" i="1" s="1"/>
  <c r="CI6" i="1"/>
  <c r="FF189" i="1"/>
  <c r="CF336" i="1" l="1"/>
  <c r="CF338" i="1" s="1"/>
  <c r="CI429" i="1"/>
  <c r="CG234" i="1"/>
  <c r="CG277" i="1" s="1"/>
  <c r="CG283" i="1" s="1"/>
  <c r="CH294" i="1"/>
  <c r="CH177" i="1"/>
  <c r="CH178" i="1" s="1"/>
  <c r="CH212" i="1"/>
  <c r="CI213" i="1" s="1"/>
  <c r="CH473" i="1"/>
  <c r="CH180" i="1"/>
  <c r="CH253" i="1" s="1"/>
  <c r="CH201" i="1"/>
  <c r="CH369" i="1" s="1"/>
  <c r="CH399" i="1" s="1"/>
  <c r="CH233" i="1"/>
  <c r="CH163" i="1"/>
  <c r="CH166" i="1" s="1"/>
  <c r="CI129" i="1"/>
  <c r="CG209" i="1"/>
  <c r="CG216" i="1" s="1"/>
  <c r="CG217" i="1" s="1"/>
  <c r="CG225" i="1" s="1"/>
  <c r="CF236" i="1"/>
  <c r="CF285" i="1" s="1"/>
  <c r="CJ7" i="1"/>
  <c r="CJ126" i="1" s="1"/>
  <c r="CJ127" i="1" s="1"/>
  <c r="CI206" i="1"/>
  <c r="CI193" i="1"/>
  <c r="CI247" i="1"/>
  <c r="CI463" i="1"/>
  <c r="CI145" i="1"/>
  <c r="CI343" i="1"/>
  <c r="CJ5" i="1"/>
  <c r="CI296" i="1"/>
  <c r="CI186" i="1"/>
  <c r="CI187" i="1" s="1"/>
  <c r="CI190" i="1" s="1"/>
  <c r="CI140" i="1"/>
  <c r="CI171" i="1"/>
  <c r="CI175" i="1" s="1"/>
  <c r="CI197" i="1"/>
  <c r="CI142" i="1"/>
  <c r="FG189" i="1"/>
  <c r="CJ426" i="1" l="1"/>
  <c r="CJ418" i="1"/>
  <c r="CH202" i="1"/>
  <c r="CH214" i="1"/>
  <c r="CH366" i="1"/>
  <c r="CH396" i="1" s="1"/>
  <c r="CH181" i="1"/>
  <c r="CH472" i="1"/>
  <c r="CH474" i="1" s="1"/>
  <c r="CH484" i="1" s="1"/>
  <c r="CH293" i="1"/>
  <c r="CG332" i="1"/>
  <c r="CG266" i="1"/>
  <c r="CG335" i="1"/>
  <c r="CI135" i="1"/>
  <c r="CI9" i="1" s="1"/>
  <c r="CI409" i="1"/>
  <c r="CH223" i="1"/>
  <c r="CH257" i="1" s="1"/>
  <c r="CH263" i="1" s="1"/>
  <c r="CG219" i="1"/>
  <c r="CH207" i="1"/>
  <c r="CI208" i="1" s="1"/>
  <c r="CJ124" i="1"/>
  <c r="CJ125" i="1" s="1"/>
  <c r="CJ137" i="1" s="1"/>
  <c r="CJ229" i="1" s="1"/>
  <c r="CJ271" i="1" s="1"/>
  <c r="CI194" i="1"/>
  <c r="CI199" i="1" s="1"/>
  <c r="CJ352" i="1"/>
  <c r="CJ357" i="1" s="1"/>
  <c r="CJ459" i="1" s="1"/>
  <c r="CJ427" i="1"/>
  <c r="CJ428" i="1" s="1"/>
  <c r="CJ342" i="1" s="1"/>
  <c r="CI143" i="1"/>
  <c r="CI146" i="1" s="1"/>
  <c r="CJ337" i="1"/>
  <c r="CJ340" i="1" s="1"/>
  <c r="CJ154" i="1"/>
  <c r="CJ155" i="1" s="1"/>
  <c r="CJ150" i="1"/>
  <c r="CJ151" i="1" s="1"/>
  <c r="CJ6" i="1"/>
  <c r="CJ172" i="1"/>
  <c r="CJ173" i="1" s="1"/>
  <c r="CJ174" i="1" s="1"/>
  <c r="CJ158" i="1"/>
  <c r="CJ159" i="1" s="1"/>
  <c r="CJ354" i="1" s="1"/>
  <c r="CJ8" i="1"/>
  <c r="FH189" i="1"/>
  <c r="CJ429" i="1" l="1"/>
  <c r="CI212" i="1"/>
  <c r="CJ213" i="1" s="1"/>
  <c r="CI473" i="1"/>
  <c r="CI294" i="1"/>
  <c r="CI177" i="1"/>
  <c r="CI178" i="1" s="1"/>
  <c r="CI180" i="1"/>
  <c r="CI253" i="1" s="1"/>
  <c r="CI201" i="1"/>
  <c r="CI369" i="1" s="1"/>
  <c r="CI399" i="1" s="1"/>
  <c r="CI233" i="1"/>
  <c r="CI163" i="1"/>
  <c r="CI166" i="1" s="1"/>
  <c r="CH234" i="1"/>
  <c r="CH277" i="1" s="1"/>
  <c r="CH283" i="1" s="1"/>
  <c r="CG236" i="1"/>
  <c r="CG285" i="1" s="1"/>
  <c r="CG336" i="1"/>
  <c r="CG338" i="1" s="1"/>
  <c r="CH209" i="1"/>
  <c r="CH216" i="1" s="1"/>
  <c r="CH217" i="1" s="1"/>
  <c r="CH225" i="1" s="1"/>
  <c r="CJ129" i="1"/>
  <c r="CK7" i="1"/>
  <c r="CK124" i="1" s="1"/>
  <c r="CK125" i="1" s="1"/>
  <c r="CK137" i="1" s="1"/>
  <c r="CK229" i="1" s="1"/>
  <c r="CK271" i="1" s="1"/>
  <c r="CJ206" i="1"/>
  <c r="CJ193" i="1"/>
  <c r="CJ247" i="1"/>
  <c r="CJ463" i="1"/>
  <c r="CJ145" i="1"/>
  <c r="CJ343" i="1"/>
  <c r="CJ296" i="1"/>
  <c r="CJ186" i="1"/>
  <c r="CJ187" i="1" s="1"/>
  <c r="CJ190" i="1" s="1"/>
  <c r="CJ140" i="1"/>
  <c r="CJ197" i="1"/>
  <c r="CJ171" i="1"/>
  <c r="CJ175" i="1" s="1"/>
  <c r="CJ142" i="1"/>
  <c r="CK5" i="1"/>
  <c r="FI189" i="1"/>
  <c r="CI214" i="1" l="1"/>
  <c r="CK426" i="1"/>
  <c r="CK427" i="1" s="1"/>
  <c r="CK428" i="1" s="1"/>
  <c r="CK418" i="1"/>
  <c r="CI366" i="1"/>
  <c r="CI396" i="1" s="1"/>
  <c r="CI472" i="1"/>
  <c r="CI474" i="1" s="1"/>
  <c r="CI484" i="1" s="1"/>
  <c r="CI293" i="1"/>
  <c r="CH335" i="1"/>
  <c r="CH266" i="1"/>
  <c r="CH332" i="1"/>
  <c r="CJ135" i="1"/>
  <c r="CJ9" i="1" s="1"/>
  <c r="CJ409" i="1"/>
  <c r="CI202" i="1"/>
  <c r="CI181" i="1"/>
  <c r="CI223" i="1"/>
  <c r="CI257" i="1" s="1"/>
  <c r="CI263" i="1" s="1"/>
  <c r="CK126" i="1"/>
  <c r="CK127" i="1" s="1"/>
  <c r="CK129" i="1" s="1"/>
  <c r="CH236" i="1"/>
  <c r="CH285" i="1" s="1"/>
  <c r="CH219" i="1"/>
  <c r="CI207" i="1"/>
  <c r="CJ208" i="1" s="1"/>
  <c r="CJ194" i="1"/>
  <c r="CJ199" i="1" s="1"/>
  <c r="CK352" i="1"/>
  <c r="CK357" i="1" s="1"/>
  <c r="CK459" i="1" s="1"/>
  <c r="CK150" i="1"/>
  <c r="CK151" i="1" s="1"/>
  <c r="CK154" i="1"/>
  <c r="CK155" i="1" s="1"/>
  <c r="CK158" i="1"/>
  <c r="CK159" i="1" s="1"/>
  <c r="CK354" i="1" s="1"/>
  <c r="CK337" i="1"/>
  <c r="CK340" i="1" s="1"/>
  <c r="CK6" i="1"/>
  <c r="CK8" i="1"/>
  <c r="CK247" i="1" s="1"/>
  <c r="CK172" i="1"/>
  <c r="CK173" i="1" s="1"/>
  <c r="CK174" i="1" s="1"/>
  <c r="CJ143" i="1"/>
  <c r="CJ146" i="1" s="1"/>
  <c r="FJ189" i="1"/>
  <c r="CK342" i="1" l="1"/>
  <c r="CK429" i="1"/>
  <c r="CH336" i="1"/>
  <c r="CH338" i="1" s="1"/>
  <c r="CJ201" i="1"/>
  <c r="CJ369" i="1" s="1"/>
  <c r="CJ399" i="1" s="1"/>
  <c r="CJ233" i="1"/>
  <c r="CJ163" i="1"/>
  <c r="CJ166" i="1" s="1"/>
  <c r="CJ180" i="1"/>
  <c r="CJ253" i="1" s="1"/>
  <c r="CJ294" i="1"/>
  <c r="CJ177" i="1"/>
  <c r="CJ178" i="1" s="1"/>
  <c r="CJ212" i="1"/>
  <c r="CK213" i="1" s="1"/>
  <c r="CJ473" i="1"/>
  <c r="CK135" i="1"/>
  <c r="CK9" i="1" s="1"/>
  <c r="CK409" i="1"/>
  <c r="CI234" i="1"/>
  <c r="CI277" i="1" s="1"/>
  <c r="CI283" i="1" s="1"/>
  <c r="CI209" i="1"/>
  <c r="CI216" i="1" s="1"/>
  <c r="CI217" i="1" s="1"/>
  <c r="CI225" i="1" s="1"/>
  <c r="CL7" i="1"/>
  <c r="CL126" i="1" s="1"/>
  <c r="CL127" i="1" s="1"/>
  <c r="CK206" i="1"/>
  <c r="CK145" i="1"/>
  <c r="CK193" i="1"/>
  <c r="CK343" i="1"/>
  <c r="CK142" i="1"/>
  <c r="CK463" i="1"/>
  <c r="CK171" i="1"/>
  <c r="CK175" i="1" s="1"/>
  <c r="CK197" i="1"/>
  <c r="CK140" i="1"/>
  <c r="CK186" i="1"/>
  <c r="CK187" i="1" s="1"/>
  <c r="CK190" i="1" s="1"/>
  <c r="CK296" i="1"/>
  <c r="CL5" i="1"/>
  <c r="FK189" i="1"/>
  <c r="CL426" i="1" l="1"/>
  <c r="CL418" i="1"/>
  <c r="CL124" i="1"/>
  <c r="CL125" i="1" s="1"/>
  <c r="CL137" i="1" s="1"/>
  <c r="CL229" i="1" s="1"/>
  <c r="CL271" i="1" s="1"/>
  <c r="CJ202" i="1"/>
  <c r="CJ366" i="1"/>
  <c r="CJ396" i="1" s="1"/>
  <c r="CI335" i="1"/>
  <c r="CI266" i="1"/>
  <c r="CK233" i="1"/>
  <c r="CK180" i="1"/>
  <c r="CK253" i="1" s="1"/>
  <c r="CK201" i="1"/>
  <c r="CK369" i="1" s="1"/>
  <c r="CK399" i="1" s="1"/>
  <c r="CK163" i="1"/>
  <c r="CK166" i="1" s="1"/>
  <c r="CJ214" i="1"/>
  <c r="CJ472" i="1"/>
  <c r="CJ474" i="1" s="1"/>
  <c r="CJ484" i="1" s="1"/>
  <c r="CJ293" i="1"/>
  <c r="CI332" i="1"/>
  <c r="CJ223" i="1"/>
  <c r="CJ181" i="1"/>
  <c r="CJ207" i="1"/>
  <c r="CK208" i="1" s="1"/>
  <c r="CI219" i="1"/>
  <c r="CK194" i="1"/>
  <c r="CK199" i="1" s="1"/>
  <c r="CK143" i="1"/>
  <c r="CK146" i="1" s="1"/>
  <c r="CL352" i="1"/>
  <c r="CL357" i="1" s="1"/>
  <c r="CL459" i="1" s="1"/>
  <c r="CL427" i="1"/>
  <c r="CL428" i="1" s="1"/>
  <c r="CL342" i="1" s="1"/>
  <c r="CL172" i="1"/>
  <c r="CL173" i="1" s="1"/>
  <c r="CL174" i="1" s="1"/>
  <c r="CL154" i="1"/>
  <c r="CL155" i="1" s="1"/>
  <c r="CL158" i="1"/>
  <c r="CL159" i="1" s="1"/>
  <c r="CL354" i="1" s="1"/>
  <c r="CL337" i="1"/>
  <c r="CL340" i="1" s="1"/>
  <c r="CL8" i="1"/>
  <c r="CL6" i="1"/>
  <c r="CL150" i="1"/>
  <c r="CL151" i="1" s="1"/>
  <c r="FL189" i="1"/>
  <c r="CL429" i="1" l="1"/>
  <c r="CL129" i="1"/>
  <c r="CL135" i="1" s="1"/>
  <c r="CL9" i="1" s="1"/>
  <c r="CI336" i="1"/>
  <c r="CI338" i="1" s="1"/>
  <c r="CK212" i="1"/>
  <c r="CL213" i="1" s="1"/>
  <c r="CK473" i="1"/>
  <c r="CK366" i="1"/>
  <c r="CK396" i="1" s="1"/>
  <c r="CK294" i="1"/>
  <c r="CK177" i="1"/>
  <c r="CK178" i="1" s="1"/>
  <c r="CJ234" i="1"/>
  <c r="CJ257" i="1"/>
  <c r="CJ263" i="1" s="1"/>
  <c r="CJ209" i="1"/>
  <c r="CJ216" i="1" s="1"/>
  <c r="CJ217" i="1" s="1"/>
  <c r="CI236" i="1"/>
  <c r="CI285" i="1" s="1"/>
  <c r="CM7" i="1"/>
  <c r="CM126" i="1" s="1"/>
  <c r="CM127" i="1" s="1"/>
  <c r="CL206" i="1"/>
  <c r="CL193" i="1"/>
  <c r="CL247" i="1"/>
  <c r="CK202" i="1"/>
  <c r="CL463" i="1"/>
  <c r="CL145" i="1"/>
  <c r="CL343" i="1"/>
  <c r="CM5" i="1"/>
  <c r="CL171" i="1"/>
  <c r="CL175" i="1" s="1"/>
  <c r="CL197" i="1"/>
  <c r="CL296" i="1"/>
  <c r="CL140" i="1"/>
  <c r="CL186" i="1"/>
  <c r="CL187" i="1" s="1"/>
  <c r="CL190" i="1" s="1"/>
  <c r="CL142" i="1"/>
  <c r="FM189" i="1"/>
  <c r="CM426" i="1" l="1"/>
  <c r="CM418" i="1"/>
  <c r="CK214" i="1"/>
  <c r="CL409" i="1"/>
  <c r="CJ219" i="1"/>
  <c r="CJ225" i="1"/>
  <c r="CJ236" i="1" s="1"/>
  <c r="CJ285" i="1" s="1"/>
  <c r="CJ277" i="1"/>
  <c r="CJ283" i="1" s="1"/>
  <c r="CK472" i="1"/>
  <c r="CK474" i="1" s="1"/>
  <c r="CK484" i="1" s="1"/>
  <c r="CK293" i="1"/>
  <c r="CL180" i="1"/>
  <c r="CL253" i="1" s="1"/>
  <c r="CL201" i="1"/>
  <c r="CL369" i="1" s="1"/>
  <c r="CL399" i="1" s="1"/>
  <c r="CL233" i="1"/>
  <c r="CL163" i="1"/>
  <c r="CL166" i="1" s="1"/>
  <c r="CK223" i="1"/>
  <c r="CK257" i="1" s="1"/>
  <c r="CK263" i="1" s="1"/>
  <c r="CK181" i="1"/>
  <c r="CM124" i="1"/>
  <c r="CM125" i="1" s="1"/>
  <c r="CM137" i="1" s="1"/>
  <c r="CM229" i="1" s="1"/>
  <c r="CM271" i="1" s="1"/>
  <c r="CK207" i="1"/>
  <c r="CL208" i="1" s="1"/>
  <c r="CL194" i="1"/>
  <c r="CL199" i="1" s="1"/>
  <c r="CL473" i="1" s="1"/>
  <c r="CM352" i="1"/>
  <c r="CM357" i="1" s="1"/>
  <c r="CM459" i="1" s="1"/>
  <c r="CM427" i="1"/>
  <c r="CM428" i="1" s="1"/>
  <c r="CM342" i="1" s="1"/>
  <c r="CL143" i="1"/>
  <c r="CL146" i="1" s="1"/>
  <c r="CM158" i="1"/>
  <c r="CM159" i="1" s="1"/>
  <c r="CM354" i="1" s="1"/>
  <c r="CM8" i="1"/>
  <c r="CM247" i="1" s="1"/>
  <c r="CM337" i="1"/>
  <c r="CM340" i="1" s="1"/>
  <c r="CM150" i="1"/>
  <c r="CM151" i="1" s="1"/>
  <c r="CM154" i="1"/>
  <c r="CM155" i="1" s="1"/>
  <c r="CM6" i="1"/>
  <c r="CM172" i="1"/>
  <c r="CM173" i="1" s="1"/>
  <c r="CM174" i="1" s="1"/>
  <c r="FN189" i="1"/>
  <c r="CM429" i="1" l="1"/>
  <c r="CM129" i="1"/>
  <c r="CM135" i="1" s="1"/>
  <c r="CM9" i="1" s="1"/>
  <c r="CJ332" i="1"/>
  <c r="CL294" i="1"/>
  <c r="CL177" i="1"/>
  <c r="CL178" i="1" s="1"/>
  <c r="CL366" i="1"/>
  <c r="CL396" i="1" s="1"/>
  <c r="CJ335" i="1"/>
  <c r="CJ266" i="1"/>
  <c r="CK234" i="1"/>
  <c r="CK277" i="1" s="1"/>
  <c r="CK283" i="1" s="1"/>
  <c r="CK209" i="1"/>
  <c r="CK216" i="1" s="1"/>
  <c r="CK217" i="1" s="1"/>
  <c r="CN7" i="1"/>
  <c r="CN126" i="1" s="1"/>
  <c r="CN127" i="1" s="1"/>
  <c r="CM206" i="1"/>
  <c r="CL202" i="1"/>
  <c r="CL212" i="1"/>
  <c r="CM213" i="1" s="1"/>
  <c r="CM145" i="1"/>
  <c r="CM193" i="1"/>
  <c r="CM343" i="1"/>
  <c r="CM142" i="1"/>
  <c r="CM463" i="1"/>
  <c r="CN5" i="1"/>
  <c r="CM140" i="1"/>
  <c r="CM186" i="1"/>
  <c r="CM187" i="1" s="1"/>
  <c r="CM190" i="1" s="1"/>
  <c r="CM171" i="1"/>
  <c r="CM175" i="1" s="1"/>
  <c r="CM296" i="1"/>
  <c r="CM197" i="1"/>
  <c r="FO189" i="1"/>
  <c r="CM409" i="1" l="1"/>
  <c r="CN426" i="1"/>
  <c r="CN427" i="1" s="1"/>
  <c r="CN428" i="1" s="1"/>
  <c r="CN342" i="1" s="1"/>
  <c r="CN418" i="1"/>
  <c r="CL472" i="1"/>
  <c r="CL474" i="1" s="1"/>
  <c r="CL484" i="1" s="1"/>
  <c r="CL293" i="1"/>
  <c r="CK219" i="1"/>
  <c r="CK225" i="1"/>
  <c r="CM180" i="1"/>
  <c r="CM253" i="1" s="1"/>
  <c r="CM201" i="1"/>
  <c r="CM369" i="1" s="1"/>
  <c r="CM399" i="1" s="1"/>
  <c r="CM233" i="1"/>
  <c r="CM163" i="1"/>
  <c r="CM166" i="1" s="1"/>
  <c r="CJ336" i="1"/>
  <c r="CJ338" i="1" s="1"/>
  <c r="CK332" i="1"/>
  <c r="CL223" i="1"/>
  <c r="CL181" i="1"/>
  <c r="CL207" i="1"/>
  <c r="CM208" i="1" s="1"/>
  <c r="CN124" i="1"/>
  <c r="CN125" i="1" s="1"/>
  <c r="CN137" i="1" s="1"/>
  <c r="CN229" i="1" s="1"/>
  <c r="CN271" i="1" s="1"/>
  <c r="CL214" i="1"/>
  <c r="CM194" i="1"/>
  <c r="CM199" i="1" s="1"/>
  <c r="CN352" i="1"/>
  <c r="CN357" i="1" s="1"/>
  <c r="CN459" i="1" s="1"/>
  <c r="CM143" i="1"/>
  <c r="CM146" i="1" s="1"/>
  <c r="CN154" i="1"/>
  <c r="CN155" i="1" s="1"/>
  <c r="CN150" i="1"/>
  <c r="CN151" i="1" s="1"/>
  <c r="CN6" i="1"/>
  <c r="CN337" i="1"/>
  <c r="CN340" i="1" s="1"/>
  <c r="CN8" i="1"/>
  <c r="CN172" i="1"/>
  <c r="CN173" i="1" s="1"/>
  <c r="CN174" i="1" s="1"/>
  <c r="CN158" i="1"/>
  <c r="CN159" i="1" s="1"/>
  <c r="CN354" i="1" s="1"/>
  <c r="FP189" i="1"/>
  <c r="CN429" i="1" l="1"/>
  <c r="CM366" i="1"/>
  <c r="CM396" i="1" s="1"/>
  <c r="CK266" i="1"/>
  <c r="CK335" i="1"/>
  <c r="CM212" i="1"/>
  <c r="CN213" i="1" s="1"/>
  <c r="CM473" i="1"/>
  <c r="CL234" i="1"/>
  <c r="CL257" i="1"/>
  <c r="CL263" i="1" s="1"/>
  <c r="CM294" i="1"/>
  <c r="CM177" i="1"/>
  <c r="CK236" i="1"/>
  <c r="CK285" i="1" s="1"/>
  <c r="CK336" i="1"/>
  <c r="CK338" i="1" s="1"/>
  <c r="CL209" i="1"/>
  <c r="CL216" i="1" s="1"/>
  <c r="CL217" i="1" s="1"/>
  <c r="CL225" i="1" s="1"/>
  <c r="CM178" i="1"/>
  <c r="CN129" i="1"/>
  <c r="CO7" i="1"/>
  <c r="CO124" i="1" s="1"/>
  <c r="CO125" i="1" s="1"/>
  <c r="CO137" i="1" s="1"/>
  <c r="CO229" i="1" s="1"/>
  <c r="CO271" i="1" s="1"/>
  <c r="CN206" i="1"/>
  <c r="CN193" i="1"/>
  <c r="CN247" i="1"/>
  <c r="CM202" i="1"/>
  <c r="CN463" i="1"/>
  <c r="CN145" i="1"/>
  <c r="CN343" i="1"/>
  <c r="CN296" i="1"/>
  <c r="CN171" i="1"/>
  <c r="CN175" i="1" s="1"/>
  <c r="CN186" i="1"/>
  <c r="CN187" i="1" s="1"/>
  <c r="CN190" i="1" s="1"/>
  <c r="CN140" i="1"/>
  <c r="CN197" i="1"/>
  <c r="CN142" i="1"/>
  <c r="CO5" i="1"/>
  <c r="FQ189" i="1"/>
  <c r="CO426" i="1" l="1"/>
  <c r="CO418" i="1"/>
  <c r="CM214" i="1"/>
  <c r="CL277" i="1"/>
  <c r="CL283" i="1" s="1"/>
  <c r="CM472" i="1"/>
  <c r="CM474" i="1" s="1"/>
  <c r="CM484" i="1" s="1"/>
  <c r="CM293" i="1"/>
  <c r="CL335" i="1"/>
  <c r="CL266" i="1"/>
  <c r="CN135" i="1"/>
  <c r="CN9" i="1" s="1"/>
  <c r="CN409" i="1"/>
  <c r="CM223" i="1"/>
  <c r="CM257" i="1" s="1"/>
  <c r="CM263" i="1" s="1"/>
  <c r="CM181" i="1"/>
  <c r="CL219" i="1"/>
  <c r="CM207" i="1"/>
  <c r="CN208" i="1" s="1"/>
  <c r="CO126" i="1"/>
  <c r="CO127" i="1" s="1"/>
  <c r="CO129" i="1" s="1"/>
  <c r="CN194" i="1"/>
  <c r="CN199" i="1" s="1"/>
  <c r="CO352" i="1"/>
  <c r="CO357" i="1" s="1"/>
  <c r="CO459" i="1" s="1"/>
  <c r="CO427" i="1"/>
  <c r="CO428" i="1" s="1"/>
  <c r="CO342" i="1" s="1"/>
  <c r="CN143" i="1"/>
  <c r="CN146" i="1" s="1"/>
  <c r="CO337" i="1"/>
  <c r="CO340" i="1" s="1"/>
  <c r="CO8" i="1"/>
  <c r="CO247" i="1" s="1"/>
  <c r="CO6" i="1"/>
  <c r="CO150" i="1"/>
  <c r="CO151" i="1" s="1"/>
  <c r="CO154" i="1"/>
  <c r="CO155" i="1" s="1"/>
  <c r="CO158" i="1"/>
  <c r="CO159" i="1" s="1"/>
  <c r="CO354" i="1" s="1"/>
  <c r="CO172" i="1"/>
  <c r="CO173" i="1" s="1"/>
  <c r="CO174" i="1" s="1"/>
  <c r="FR189" i="1"/>
  <c r="CO429" i="1" l="1"/>
  <c r="CN294" i="1"/>
  <c r="CN177" i="1"/>
  <c r="CN178" i="1" s="1"/>
  <c r="CN201" i="1"/>
  <c r="CN202" i="1" s="1"/>
  <c r="CN233" i="1"/>
  <c r="CN163" i="1"/>
  <c r="CN166" i="1" s="1"/>
  <c r="CN180" i="1"/>
  <c r="CN253" i="1" s="1"/>
  <c r="CN212" i="1"/>
  <c r="CO213" i="1" s="1"/>
  <c r="CN473" i="1"/>
  <c r="CL332" i="1"/>
  <c r="CO135" i="1"/>
  <c r="CO9" i="1" s="1"/>
  <c r="CO409" i="1"/>
  <c r="CM234" i="1"/>
  <c r="CM277" i="1" s="1"/>
  <c r="CM283" i="1" s="1"/>
  <c r="CL236" i="1"/>
  <c r="CL285" i="1" s="1"/>
  <c r="CM209" i="1"/>
  <c r="CM216" i="1" s="1"/>
  <c r="CM217" i="1" s="1"/>
  <c r="CM225" i="1" s="1"/>
  <c r="CP7" i="1"/>
  <c r="CP126" i="1" s="1"/>
  <c r="CP127" i="1" s="1"/>
  <c r="CO206" i="1"/>
  <c r="CO145" i="1"/>
  <c r="CO193" i="1"/>
  <c r="CO343" i="1"/>
  <c r="CO142" i="1"/>
  <c r="CO463" i="1"/>
  <c r="CP5" i="1"/>
  <c r="CO186" i="1"/>
  <c r="CO187" i="1" s="1"/>
  <c r="CO190" i="1" s="1"/>
  <c r="CO171" i="1"/>
  <c r="CO175" i="1" s="1"/>
  <c r="CO140" i="1"/>
  <c r="CO296" i="1"/>
  <c r="CO197" i="1"/>
  <c r="FS189" i="1"/>
  <c r="CP426" i="1" l="1"/>
  <c r="CP418" i="1"/>
  <c r="CP124" i="1"/>
  <c r="CP125" i="1" s="1"/>
  <c r="CP137" i="1" s="1"/>
  <c r="CP229" i="1" s="1"/>
  <c r="CP271" i="1" s="1"/>
  <c r="CN214" i="1"/>
  <c r="CL336" i="1"/>
  <c r="CL338" i="1" s="1"/>
  <c r="CN181" i="1"/>
  <c r="CN472" i="1"/>
  <c r="CN474" i="1" s="1"/>
  <c r="CN484" i="1" s="1"/>
  <c r="CN293" i="1"/>
  <c r="CO233" i="1"/>
  <c r="CO180" i="1"/>
  <c r="CO253" i="1" s="1"/>
  <c r="CO201" i="1"/>
  <c r="CO369" i="1" s="1"/>
  <c r="CO399" i="1" s="1"/>
  <c r="CO163" i="1"/>
  <c r="CO166" i="1" s="1"/>
  <c r="CN369" i="1"/>
  <c r="CN399" i="1" s="1"/>
  <c r="CN366" i="1"/>
  <c r="CN396" i="1" s="1"/>
  <c r="CM335" i="1"/>
  <c r="CM266" i="1"/>
  <c r="CM332" i="1"/>
  <c r="CM236" i="1"/>
  <c r="CM285" i="1" s="1"/>
  <c r="CN223" i="1"/>
  <c r="CN257" i="1" s="1"/>
  <c r="CN263" i="1" s="1"/>
  <c r="CM219" i="1"/>
  <c r="CN207" i="1"/>
  <c r="CO208" i="1" s="1"/>
  <c r="CO194" i="1"/>
  <c r="CO199" i="1" s="1"/>
  <c r="CO143" i="1"/>
  <c r="CO146" i="1" s="1"/>
  <c r="CP352" i="1"/>
  <c r="CP357" i="1" s="1"/>
  <c r="CP459" i="1" s="1"/>
  <c r="CP427" i="1"/>
  <c r="CP428" i="1" s="1"/>
  <c r="CP342" i="1" s="1"/>
  <c r="CP172" i="1"/>
  <c r="CP173" i="1" s="1"/>
  <c r="CP174" i="1" s="1"/>
  <c r="CP158" i="1"/>
  <c r="CP159" i="1" s="1"/>
  <c r="CP354" i="1" s="1"/>
  <c r="CP8" i="1"/>
  <c r="CP337" i="1"/>
  <c r="CP340" i="1" s="1"/>
  <c r="CP154" i="1"/>
  <c r="CP155" i="1" s="1"/>
  <c r="CP150" i="1"/>
  <c r="CP151" i="1" s="1"/>
  <c r="CP6" i="1"/>
  <c r="FT189" i="1"/>
  <c r="CP429" i="1" l="1"/>
  <c r="CP129" i="1"/>
  <c r="CP135" i="1" s="1"/>
  <c r="CP9" i="1" s="1"/>
  <c r="CO212" i="1"/>
  <c r="CP213" i="1" s="1"/>
  <c r="CO473" i="1"/>
  <c r="CO366" i="1"/>
  <c r="CO396" i="1" s="1"/>
  <c r="CO294" i="1"/>
  <c r="CO177" i="1"/>
  <c r="CO178" i="1" s="1"/>
  <c r="CM336" i="1"/>
  <c r="CM338" i="1" s="1"/>
  <c r="CN234" i="1"/>
  <c r="CN209" i="1"/>
  <c r="CN216" i="1" s="1"/>
  <c r="CN217" i="1" s="1"/>
  <c r="CN225" i="1" s="1"/>
  <c r="CQ7" i="1"/>
  <c r="CQ126" i="1" s="1"/>
  <c r="CQ127" i="1" s="1"/>
  <c r="CP206" i="1"/>
  <c r="CP193" i="1"/>
  <c r="CP247" i="1"/>
  <c r="CO202" i="1"/>
  <c r="CP463" i="1"/>
  <c r="CP145" i="1"/>
  <c r="CP343" i="1"/>
  <c r="CQ5" i="1"/>
  <c r="CP186" i="1"/>
  <c r="CP187" i="1" s="1"/>
  <c r="CP190" i="1" s="1"/>
  <c r="CP197" i="1"/>
  <c r="CP296" i="1"/>
  <c r="CP171" i="1"/>
  <c r="CP175" i="1" s="1"/>
  <c r="CP140" i="1"/>
  <c r="CP142" i="1"/>
  <c r="FU189" i="1"/>
  <c r="CO214" i="1" l="1"/>
  <c r="CP409" i="1"/>
  <c r="CQ426" i="1"/>
  <c r="CQ427" i="1" s="1"/>
  <c r="CQ428" i="1" s="1"/>
  <c r="CQ342" i="1" s="1"/>
  <c r="CQ418" i="1"/>
  <c r="CP180" i="1"/>
  <c r="CP253" i="1" s="1"/>
  <c r="CP201" i="1"/>
  <c r="CP369" i="1" s="1"/>
  <c r="CP399" i="1" s="1"/>
  <c r="CP233" i="1"/>
  <c r="CP163" i="1"/>
  <c r="CP166" i="1" s="1"/>
  <c r="CN335" i="1"/>
  <c r="CN266" i="1"/>
  <c r="CO472" i="1"/>
  <c r="CO474" i="1" s="1"/>
  <c r="CO484" i="1" s="1"/>
  <c r="CO293" i="1"/>
  <c r="CN277" i="1"/>
  <c r="CN283" i="1" s="1"/>
  <c r="CO223" i="1"/>
  <c r="CO257" i="1" s="1"/>
  <c r="CO263" i="1" s="1"/>
  <c r="CO181" i="1"/>
  <c r="CN236" i="1"/>
  <c r="CN285" i="1" s="1"/>
  <c r="CO207" i="1"/>
  <c r="CP208" i="1" s="1"/>
  <c r="CN219" i="1"/>
  <c r="CQ124" i="1"/>
  <c r="CQ125" i="1" s="1"/>
  <c r="CQ137" i="1" s="1"/>
  <c r="CQ229" i="1" s="1"/>
  <c r="CQ271" i="1" s="1"/>
  <c r="CP194" i="1"/>
  <c r="CP199" i="1" s="1"/>
  <c r="CQ352" i="1"/>
  <c r="CQ357" i="1" s="1"/>
  <c r="CQ459" i="1" s="1"/>
  <c r="CP143" i="1"/>
  <c r="CP146" i="1" s="1"/>
  <c r="CQ154" i="1"/>
  <c r="CQ155" i="1" s="1"/>
  <c r="CQ172" i="1"/>
  <c r="CQ173" i="1" s="1"/>
  <c r="CQ174" i="1" s="1"/>
  <c r="CQ337" i="1"/>
  <c r="CQ340" i="1" s="1"/>
  <c r="CQ150" i="1"/>
  <c r="CQ151" i="1" s="1"/>
  <c r="CQ158" i="1"/>
  <c r="CQ159" i="1" s="1"/>
  <c r="CQ354" i="1" s="1"/>
  <c r="CQ8" i="1"/>
  <c r="CQ247" i="1" s="1"/>
  <c r="CQ6" i="1"/>
  <c r="FV189" i="1"/>
  <c r="CQ429" i="1" l="1"/>
  <c r="CO234" i="1"/>
  <c r="CO277" i="1" s="1"/>
  <c r="CO283" i="1" s="1"/>
  <c r="CP212" i="1"/>
  <c r="CQ213" i="1" s="1"/>
  <c r="CP473" i="1"/>
  <c r="CP294" i="1"/>
  <c r="CP177" i="1"/>
  <c r="CP178" i="1" s="1"/>
  <c r="CP366" i="1"/>
  <c r="CP396" i="1" s="1"/>
  <c r="CN332" i="1"/>
  <c r="CO209" i="1"/>
  <c r="CO216" i="1" s="1"/>
  <c r="CO217" i="1" s="1"/>
  <c r="CO225" i="1" s="1"/>
  <c r="CQ129" i="1"/>
  <c r="CR7" i="1"/>
  <c r="CR126" i="1" s="1"/>
  <c r="CR127" i="1" s="1"/>
  <c r="CQ206" i="1"/>
  <c r="CP202" i="1"/>
  <c r="CQ145" i="1"/>
  <c r="CQ193" i="1"/>
  <c r="CQ343" i="1"/>
  <c r="CQ142" i="1"/>
  <c r="CQ463" i="1"/>
  <c r="CR5" i="1"/>
  <c r="CQ140" i="1"/>
  <c r="CQ186" i="1"/>
  <c r="CQ187" i="1" s="1"/>
  <c r="CQ190" i="1" s="1"/>
  <c r="CQ171" i="1"/>
  <c r="CQ175" i="1" s="1"/>
  <c r="CQ197" i="1"/>
  <c r="CQ296" i="1"/>
  <c r="FW189" i="1"/>
  <c r="CR124" i="1" l="1"/>
  <c r="CR125" i="1" s="1"/>
  <c r="CR137" i="1" s="1"/>
  <c r="CR229" i="1" s="1"/>
  <c r="CR271" i="1" s="1"/>
  <c r="CR426" i="1"/>
  <c r="CR427" i="1" s="1"/>
  <c r="CR428" i="1" s="1"/>
  <c r="CR342" i="1" s="1"/>
  <c r="CR418" i="1"/>
  <c r="CP214" i="1"/>
  <c r="CP472" i="1"/>
  <c r="CP293" i="1"/>
  <c r="CO335" i="1"/>
  <c r="CO266" i="1"/>
  <c r="CO332" i="1"/>
  <c r="CN336" i="1"/>
  <c r="CN338" i="1" s="1"/>
  <c r="CQ135" i="1"/>
  <c r="CQ9" i="1" s="1"/>
  <c r="CQ409" i="1"/>
  <c r="CP223" i="1"/>
  <c r="CP257" i="1" s="1"/>
  <c r="CP263" i="1" s="1"/>
  <c r="CP181" i="1"/>
  <c r="CO219" i="1"/>
  <c r="CP207" i="1"/>
  <c r="CQ208" i="1" s="1"/>
  <c r="CP474" i="1"/>
  <c r="CP484" i="1" s="1"/>
  <c r="CQ194" i="1"/>
  <c r="CQ199" i="1" s="1"/>
  <c r="CQ143" i="1"/>
  <c r="CQ146" i="1" s="1"/>
  <c r="CR352" i="1"/>
  <c r="CR357" i="1" s="1"/>
  <c r="CR459" i="1" s="1"/>
  <c r="CR129" i="1"/>
  <c r="CR337" i="1"/>
  <c r="CR340" i="1" s="1"/>
  <c r="CR172" i="1"/>
  <c r="CR173" i="1" s="1"/>
  <c r="CR174" i="1" s="1"/>
  <c r="CR150" i="1"/>
  <c r="CR151" i="1" s="1"/>
  <c r="CR154" i="1"/>
  <c r="CR155" i="1" s="1"/>
  <c r="CR6" i="1"/>
  <c r="CR8" i="1"/>
  <c r="CR158" i="1"/>
  <c r="CR159" i="1" s="1"/>
  <c r="CR354" i="1" s="1"/>
  <c r="FX189" i="1"/>
  <c r="CR429" i="1" l="1"/>
  <c r="CO336" i="1"/>
  <c r="CO338" i="1" s="1"/>
  <c r="CQ180" i="1"/>
  <c r="CQ253" i="1" s="1"/>
  <c r="CQ201" i="1"/>
  <c r="CQ369" i="1" s="1"/>
  <c r="CQ399" i="1" s="1"/>
  <c r="CQ233" i="1"/>
  <c r="CQ163" i="1"/>
  <c r="CQ166" i="1" s="1"/>
  <c r="CQ294" i="1"/>
  <c r="CQ177" i="1"/>
  <c r="CQ178" i="1" s="1"/>
  <c r="CQ212" i="1"/>
  <c r="CR213" i="1" s="1"/>
  <c r="CQ473" i="1"/>
  <c r="CR135" i="1"/>
  <c r="CR9" i="1" s="1"/>
  <c r="CR409" i="1"/>
  <c r="CP234" i="1"/>
  <c r="CP209" i="1"/>
  <c r="CP216" i="1" s="1"/>
  <c r="CP217" i="1" s="1"/>
  <c r="CO236" i="1"/>
  <c r="CO285" i="1" s="1"/>
  <c r="CS7" i="1"/>
  <c r="CS126" i="1" s="1"/>
  <c r="CS127" i="1" s="1"/>
  <c r="CR206" i="1"/>
  <c r="CR193" i="1"/>
  <c r="CR247" i="1"/>
  <c r="CQ202" i="1"/>
  <c r="CR463" i="1"/>
  <c r="CR145" i="1"/>
  <c r="CR343" i="1"/>
  <c r="CR140" i="1"/>
  <c r="CR197" i="1"/>
  <c r="CR296" i="1"/>
  <c r="CR186" i="1"/>
  <c r="CR187" i="1" s="1"/>
  <c r="CR190" i="1" s="1"/>
  <c r="CR171" i="1"/>
  <c r="CR175" i="1" s="1"/>
  <c r="CR142" i="1"/>
  <c r="CS5" i="1"/>
  <c r="FY189" i="1"/>
  <c r="CS426" i="1" l="1"/>
  <c r="CS418" i="1"/>
  <c r="CQ472" i="1"/>
  <c r="CQ474" i="1" s="1"/>
  <c r="CQ484" i="1" s="1"/>
  <c r="CQ293" i="1"/>
  <c r="CP277" i="1"/>
  <c r="CP283" i="1" s="1"/>
  <c r="CQ214" i="1"/>
  <c r="CR201" i="1"/>
  <c r="CR369" i="1" s="1"/>
  <c r="CR399" i="1" s="1"/>
  <c r="CR233" i="1"/>
  <c r="CR163" i="1"/>
  <c r="CR166" i="1" s="1"/>
  <c r="CR180" i="1"/>
  <c r="CR253" i="1" s="1"/>
  <c r="CP219" i="1"/>
  <c r="CP225" i="1"/>
  <c r="CP236" i="1" s="1"/>
  <c r="CP285" i="1" s="1"/>
  <c r="CQ366" i="1"/>
  <c r="CQ396" i="1" s="1"/>
  <c r="CQ181" i="1"/>
  <c r="CQ223" i="1"/>
  <c r="CQ257" i="1" s="1"/>
  <c r="CQ263" i="1" s="1"/>
  <c r="CQ207" i="1"/>
  <c r="CR208" i="1" s="1"/>
  <c r="CS124" i="1"/>
  <c r="CS125" i="1" s="1"/>
  <c r="CS137" i="1" s="1"/>
  <c r="CS229" i="1" s="1"/>
  <c r="CS271" i="1" s="1"/>
  <c r="CR194" i="1"/>
  <c r="CR199" i="1" s="1"/>
  <c r="CS352" i="1"/>
  <c r="CS357" i="1" s="1"/>
  <c r="CS459" i="1" s="1"/>
  <c r="CS427" i="1"/>
  <c r="CS428" i="1" s="1"/>
  <c r="CS342" i="1" s="1"/>
  <c r="CS8" i="1"/>
  <c r="CS158" i="1"/>
  <c r="CS159" i="1" s="1"/>
  <c r="CS354" i="1" s="1"/>
  <c r="CS154" i="1"/>
  <c r="CS155" i="1" s="1"/>
  <c r="CS6" i="1"/>
  <c r="CS337" i="1"/>
  <c r="CS340" i="1" s="1"/>
  <c r="CS150" i="1"/>
  <c r="CS151" i="1" s="1"/>
  <c r="CS172" i="1"/>
  <c r="CS173" i="1" s="1"/>
  <c r="CS174" i="1" s="1"/>
  <c r="CR143" i="1"/>
  <c r="CR146" i="1" s="1"/>
  <c r="FZ189" i="1"/>
  <c r="CS429" i="1" l="1"/>
  <c r="CR212" i="1"/>
  <c r="CS213" i="1" s="1"/>
  <c r="CR473" i="1"/>
  <c r="CP335" i="1"/>
  <c r="CP266" i="1"/>
  <c r="CP332" i="1"/>
  <c r="CR366" i="1"/>
  <c r="CR396" i="1" s="1"/>
  <c r="CR294" i="1"/>
  <c r="CR177" i="1"/>
  <c r="CR178" i="1" s="1"/>
  <c r="CQ234" i="1"/>
  <c r="CS129" i="1"/>
  <c r="CQ209" i="1"/>
  <c r="CQ216" i="1" s="1"/>
  <c r="CQ217" i="1" s="1"/>
  <c r="CT7" i="1"/>
  <c r="CT126" i="1" s="1"/>
  <c r="CT127" i="1" s="1"/>
  <c r="CS206" i="1"/>
  <c r="CS193" i="1"/>
  <c r="CS247" i="1"/>
  <c r="CR202" i="1"/>
  <c r="CS463" i="1"/>
  <c r="CS145" i="1"/>
  <c r="CS343" i="1"/>
  <c r="CS186" i="1"/>
  <c r="CS187" i="1" s="1"/>
  <c r="CS190" i="1" s="1"/>
  <c r="CS296" i="1"/>
  <c r="CS197" i="1"/>
  <c r="CS140" i="1"/>
  <c r="CS171" i="1"/>
  <c r="CS175" i="1" s="1"/>
  <c r="CT5" i="1"/>
  <c r="CS142" i="1"/>
  <c r="GA189" i="1"/>
  <c r="CT426" i="1" l="1"/>
  <c r="CT427" i="1" s="1"/>
  <c r="CT428" i="1" s="1"/>
  <c r="CT342" i="1" s="1"/>
  <c r="CT418" i="1"/>
  <c r="CR214" i="1"/>
  <c r="CQ277" i="1"/>
  <c r="CQ283" i="1" s="1"/>
  <c r="CQ219" i="1"/>
  <c r="CQ225" i="1"/>
  <c r="CP336" i="1"/>
  <c r="CP338" i="1" s="1"/>
  <c r="CR472" i="1"/>
  <c r="CR474" i="1" s="1"/>
  <c r="CR484" i="1" s="1"/>
  <c r="CR293" i="1"/>
  <c r="CS135" i="1"/>
  <c r="CS9" i="1" s="1"/>
  <c r="CS409" i="1"/>
  <c r="CR223" i="1"/>
  <c r="CR207" i="1"/>
  <c r="CT124" i="1"/>
  <c r="CT125" i="1" s="1"/>
  <c r="CT137" i="1" s="1"/>
  <c r="CT229" i="1" s="1"/>
  <c r="CT271" i="1" s="1"/>
  <c r="CR181" i="1"/>
  <c r="CS194" i="1"/>
  <c r="CS199" i="1" s="1"/>
  <c r="CT352" i="1"/>
  <c r="CT357" i="1" s="1"/>
  <c r="CT459" i="1" s="1"/>
  <c r="CT337" i="1"/>
  <c r="CT340" i="1" s="1"/>
  <c r="CT172" i="1"/>
  <c r="CT173" i="1" s="1"/>
  <c r="CT174" i="1" s="1"/>
  <c r="CT158" i="1"/>
  <c r="CT159" i="1" s="1"/>
  <c r="CT354" i="1" s="1"/>
  <c r="CT6" i="1"/>
  <c r="CT150" i="1"/>
  <c r="CT151" i="1" s="1"/>
  <c r="CT154" i="1"/>
  <c r="CT155" i="1" s="1"/>
  <c r="CT8" i="1"/>
  <c r="CT247" i="1" s="1"/>
  <c r="CS143" i="1"/>
  <c r="CS146" i="1" s="1"/>
  <c r="GB189" i="1"/>
  <c r="CT429" i="1" l="1"/>
  <c r="CT129" i="1"/>
  <c r="CT409" i="1" s="1"/>
  <c r="CQ332" i="1"/>
  <c r="CS233" i="1"/>
  <c r="CS180" i="1"/>
  <c r="CS253" i="1" s="1"/>
  <c r="CS201" i="1"/>
  <c r="CS202" i="1" s="1"/>
  <c r="CS163" i="1"/>
  <c r="CS166" i="1" s="1"/>
  <c r="CS212" i="1"/>
  <c r="CT213" i="1" s="1"/>
  <c r="CS473" i="1"/>
  <c r="CR234" i="1"/>
  <c r="CR257" i="1"/>
  <c r="CR263" i="1" s="1"/>
  <c r="CR209" i="1"/>
  <c r="CR216" i="1" s="1"/>
  <c r="CR217" i="1" s="1"/>
  <c r="CR225" i="1" s="1"/>
  <c r="CS208" i="1"/>
  <c r="CQ335" i="1"/>
  <c r="CQ266" i="1"/>
  <c r="CS294" i="1"/>
  <c r="CS177" i="1"/>
  <c r="CS178" i="1" s="1"/>
  <c r="CT135" i="1"/>
  <c r="CT9" i="1" s="1"/>
  <c r="CQ236" i="1"/>
  <c r="CQ285" i="1" s="1"/>
  <c r="CU7" i="1"/>
  <c r="CU126" i="1" s="1"/>
  <c r="CU127" i="1" s="1"/>
  <c r="CT206" i="1"/>
  <c r="CT145" i="1"/>
  <c r="CT193" i="1"/>
  <c r="CT343" i="1"/>
  <c r="CT142" i="1"/>
  <c r="CT463" i="1"/>
  <c r="CU5" i="1"/>
  <c r="CT296" i="1"/>
  <c r="CT140" i="1"/>
  <c r="CT186" i="1"/>
  <c r="CT187" i="1" s="1"/>
  <c r="CT190" i="1" s="1"/>
  <c r="CT197" i="1"/>
  <c r="CT171" i="1"/>
  <c r="CT175" i="1" s="1"/>
  <c r="GC189" i="1"/>
  <c r="CU426" i="1" l="1"/>
  <c r="CU418" i="1"/>
  <c r="CQ336" i="1"/>
  <c r="CQ338" i="1" s="1"/>
  <c r="CU124" i="1"/>
  <c r="CU125" i="1" s="1"/>
  <c r="CU137" i="1" s="1"/>
  <c r="CU229" i="1" s="1"/>
  <c r="CU271" i="1" s="1"/>
  <c r="CS214" i="1"/>
  <c r="CT143" i="1"/>
  <c r="CT146" i="1" s="1"/>
  <c r="CS369" i="1"/>
  <c r="CS399" i="1" s="1"/>
  <c r="CS366" i="1"/>
  <c r="CS396" i="1" s="1"/>
  <c r="CR219" i="1"/>
  <c r="CT180" i="1"/>
  <c r="CT253" i="1" s="1"/>
  <c r="CT201" i="1"/>
  <c r="CT369" i="1" s="1"/>
  <c r="CT399" i="1" s="1"/>
  <c r="CT233" i="1"/>
  <c r="CT163" i="1"/>
  <c r="CT166" i="1" s="1"/>
  <c r="CR277" i="1"/>
  <c r="CR283" i="1" s="1"/>
  <c r="CS472" i="1"/>
  <c r="CS474" i="1" s="1"/>
  <c r="CS484" i="1" s="1"/>
  <c r="CS293" i="1"/>
  <c r="CR335" i="1"/>
  <c r="CR266" i="1"/>
  <c r="CS223" i="1"/>
  <c r="CS207" i="1"/>
  <c r="CT208" i="1" s="1"/>
  <c r="CS181" i="1"/>
  <c r="CR236" i="1"/>
  <c r="CR285" i="1" s="1"/>
  <c r="CT194" i="1"/>
  <c r="CT199" i="1" s="1"/>
  <c r="CU352" i="1"/>
  <c r="CU357" i="1" s="1"/>
  <c r="CU459" i="1" s="1"/>
  <c r="CU427" i="1"/>
  <c r="CU428" i="1" s="1"/>
  <c r="CU342" i="1" s="1"/>
  <c r="CU154" i="1"/>
  <c r="CU155" i="1" s="1"/>
  <c r="CU8" i="1"/>
  <c r="CU158" i="1"/>
  <c r="CU159" i="1" s="1"/>
  <c r="CU354" i="1" s="1"/>
  <c r="CU150" i="1"/>
  <c r="CU151" i="1" s="1"/>
  <c r="CU6" i="1"/>
  <c r="CU337" i="1"/>
  <c r="CU340" i="1" s="1"/>
  <c r="CU172" i="1"/>
  <c r="CU173" i="1" s="1"/>
  <c r="CU174" i="1" s="1"/>
  <c r="GD189" i="1"/>
  <c r="CU429" i="1" l="1"/>
  <c r="CU129" i="1"/>
  <c r="CR332" i="1"/>
  <c r="CT366" i="1"/>
  <c r="CT396" i="1" s="1"/>
  <c r="CS234" i="1"/>
  <c r="CS257" i="1"/>
  <c r="CS263" i="1" s="1"/>
  <c r="CT294" i="1"/>
  <c r="CT177" i="1"/>
  <c r="CT178" i="1" s="1"/>
  <c r="CT212" i="1"/>
  <c r="CU213" i="1" s="1"/>
  <c r="CT473" i="1"/>
  <c r="CU135" i="1"/>
  <c r="CU9" i="1" s="1"/>
  <c r="CU409" i="1"/>
  <c r="CS209" i="1"/>
  <c r="CS216" i="1" s="1"/>
  <c r="CS217" i="1" s="1"/>
  <c r="CV7" i="1"/>
  <c r="CV124" i="1" s="1"/>
  <c r="CV125" i="1" s="1"/>
  <c r="CV137" i="1" s="1"/>
  <c r="CV229" i="1" s="1"/>
  <c r="CV271" i="1" s="1"/>
  <c r="CU206" i="1"/>
  <c r="CU193" i="1"/>
  <c r="CU247" i="1"/>
  <c r="CT202" i="1"/>
  <c r="CU463" i="1"/>
  <c r="CU145" i="1"/>
  <c r="CU343" i="1"/>
  <c r="CU186" i="1"/>
  <c r="CU187" i="1" s="1"/>
  <c r="CU190" i="1" s="1"/>
  <c r="CU296" i="1"/>
  <c r="CU140" i="1"/>
  <c r="CU171" i="1"/>
  <c r="CU175" i="1" s="1"/>
  <c r="CU197" i="1"/>
  <c r="CU142" i="1"/>
  <c r="CV5" i="1"/>
  <c r="GE189" i="1"/>
  <c r="CV426" i="1" l="1"/>
  <c r="CV418" i="1"/>
  <c r="CT214" i="1"/>
  <c r="CV126" i="1"/>
  <c r="CV127" i="1" s="1"/>
  <c r="CV129" i="1" s="1"/>
  <c r="CR336" i="1"/>
  <c r="CR338" i="1" s="1"/>
  <c r="CS219" i="1"/>
  <c r="CS225" i="1"/>
  <c r="CS236" i="1" s="1"/>
  <c r="CS285" i="1" s="1"/>
  <c r="CS277" i="1"/>
  <c r="CS283" i="1" s="1"/>
  <c r="CU180" i="1"/>
  <c r="CU253" i="1" s="1"/>
  <c r="CU201" i="1"/>
  <c r="CU369" i="1" s="1"/>
  <c r="CU399" i="1" s="1"/>
  <c r="CU233" i="1"/>
  <c r="CU163" i="1"/>
  <c r="CU166" i="1" s="1"/>
  <c r="CT181" i="1"/>
  <c r="CT472" i="1"/>
  <c r="CT474" i="1" s="1"/>
  <c r="CT484" i="1" s="1"/>
  <c r="CT293" i="1"/>
  <c r="CT223" i="1"/>
  <c r="CT257" i="1" s="1"/>
  <c r="CT263" i="1" s="1"/>
  <c r="CT207" i="1"/>
  <c r="CU208" i="1" s="1"/>
  <c r="CU194" i="1"/>
  <c r="CU199" i="1" s="1"/>
  <c r="CU473" i="1" s="1"/>
  <c r="CV352" i="1"/>
  <c r="CV357" i="1" s="1"/>
  <c r="CV459" i="1" s="1"/>
  <c r="CV427" i="1"/>
  <c r="CV428" i="1" s="1"/>
  <c r="CV342" i="1" s="1"/>
  <c r="CU143" i="1"/>
  <c r="CU146" i="1" s="1"/>
  <c r="CV337" i="1"/>
  <c r="CV340" i="1" s="1"/>
  <c r="CV172" i="1"/>
  <c r="CV173" i="1" s="1"/>
  <c r="CV174" i="1" s="1"/>
  <c r="CV154" i="1"/>
  <c r="CV155" i="1" s="1"/>
  <c r="CV8" i="1"/>
  <c r="CV158" i="1"/>
  <c r="CV159" i="1" s="1"/>
  <c r="CV354" i="1" s="1"/>
  <c r="CV6" i="1"/>
  <c r="CV150" i="1"/>
  <c r="CV151" i="1" s="1"/>
  <c r="GF189" i="1"/>
  <c r="CV429" i="1" l="1"/>
  <c r="CU366" i="1"/>
  <c r="CU396" i="1" s="1"/>
  <c r="CS332" i="1"/>
  <c r="CS335" i="1"/>
  <c r="CS266" i="1"/>
  <c r="CU294" i="1"/>
  <c r="CU177" i="1"/>
  <c r="CU178" i="1" s="1"/>
  <c r="CV135" i="1"/>
  <c r="CV9" i="1" s="1"/>
  <c r="CV409" i="1"/>
  <c r="CT234" i="1"/>
  <c r="CT277" i="1" s="1"/>
  <c r="CT283" i="1" s="1"/>
  <c r="CT209" i="1"/>
  <c r="CT216" i="1" s="1"/>
  <c r="CT217" i="1" s="1"/>
  <c r="CW7" i="1"/>
  <c r="CW126" i="1" s="1"/>
  <c r="CW127" i="1" s="1"/>
  <c r="CV206" i="1"/>
  <c r="CU202" i="1"/>
  <c r="CU212" i="1"/>
  <c r="CV213" i="1" s="1"/>
  <c r="CV193" i="1"/>
  <c r="CV247" i="1"/>
  <c r="CV463" i="1"/>
  <c r="CV145" i="1"/>
  <c r="CV343" i="1"/>
  <c r="CV296" i="1"/>
  <c r="CV186" i="1"/>
  <c r="CV187" i="1" s="1"/>
  <c r="CV190" i="1" s="1"/>
  <c r="CV140" i="1"/>
  <c r="CV197" i="1"/>
  <c r="CV171" i="1"/>
  <c r="CV175" i="1" s="1"/>
  <c r="CW5" i="1"/>
  <c r="CV142" i="1"/>
  <c r="GG189" i="1"/>
  <c r="CW426" i="1" l="1"/>
  <c r="CW418" i="1"/>
  <c r="CU223" i="1"/>
  <c r="CU257" i="1" s="1"/>
  <c r="CU263" i="1" s="1"/>
  <c r="CU472" i="1"/>
  <c r="CU293" i="1"/>
  <c r="CV201" i="1"/>
  <c r="CV369" i="1" s="1"/>
  <c r="CV399" i="1" s="1"/>
  <c r="CV233" i="1"/>
  <c r="CV180" i="1"/>
  <c r="CV253" i="1" s="1"/>
  <c r="CV163" i="1"/>
  <c r="CV166" i="1" s="1"/>
  <c r="CS336" i="1"/>
  <c r="CS338" i="1" s="1"/>
  <c r="CT219" i="1"/>
  <c r="CT225" i="1"/>
  <c r="CT332" i="1"/>
  <c r="CW124" i="1"/>
  <c r="CW125" i="1" s="1"/>
  <c r="CW137" i="1" s="1"/>
  <c r="CW229" i="1" s="1"/>
  <c r="CW271" i="1" s="1"/>
  <c r="CU181" i="1"/>
  <c r="CU474" i="1"/>
  <c r="CU484" i="1" s="1"/>
  <c r="CU207" i="1"/>
  <c r="CV208" i="1" s="1"/>
  <c r="CU214" i="1"/>
  <c r="CV194" i="1"/>
  <c r="CV199" i="1" s="1"/>
  <c r="CW352" i="1"/>
  <c r="CW357" i="1" s="1"/>
  <c r="CW459" i="1" s="1"/>
  <c r="CW427" i="1"/>
  <c r="CW428" i="1" s="1"/>
  <c r="CW342" i="1" s="1"/>
  <c r="CV143" i="1"/>
  <c r="CV146" i="1" s="1"/>
  <c r="CW158" i="1"/>
  <c r="CW159" i="1" s="1"/>
  <c r="CW354" i="1" s="1"/>
  <c r="CW154" i="1"/>
  <c r="CW155" i="1" s="1"/>
  <c r="CW150" i="1"/>
  <c r="CW151" i="1" s="1"/>
  <c r="CW6" i="1"/>
  <c r="CW8" i="1"/>
  <c r="CW247" i="1" s="1"/>
  <c r="CW172" i="1"/>
  <c r="CW173" i="1" s="1"/>
  <c r="CW174" i="1" s="1"/>
  <c r="CW337" i="1"/>
  <c r="CW340" i="1" s="1"/>
  <c r="GH189" i="1"/>
  <c r="CW429" i="1" l="1"/>
  <c r="CU234" i="1"/>
  <c r="CU277" i="1" s="1"/>
  <c r="CU283" i="1" s="1"/>
  <c r="CW129" i="1"/>
  <c r="CW135" i="1" s="1"/>
  <c r="CW9" i="1" s="1"/>
  <c r="CV366" i="1"/>
  <c r="CV396" i="1" s="1"/>
  <c r="CV294" i="1"/>
  <c r="CV177" i="1"/>
  <c r="CV178" i="1" s="1"/>
  <c r="CV212" i="1"/>
  <c r="CW213" i="1" s="1"/>
  <c r="CV473" i="1"/>
  <c r="CT335" i="1"/>
  <c r="CT336" i="1" s="1"/>
  <c r="CT338" i="1" s="1"/>
  <c r="CT266" i="1"/>
  <c r="CU209" i="1"/>
  <c r="CU216" i="1" s="1"/>
  <c r="CU217" i="1" s="1"/>
  <c r="CU225" i="1" s="1"/>
  <c r="CT236" i="1"/>
  <c r="CT285" i="1" s="1"/>
  <c r="CX7" i="1"/>
  <c r="CX126" i="1" s="1"/>
  <c r="CX127" i="1" s="1"/>
  <c r="CW206" i="1"/>
  <c r="CV202" i="1"/>
  <c r="CW145" i="1"/>
  <c r="CW193" i="1"/>
  <c r="CW343" i="1"/>
  <c r="CW142" i="1"/>
  <c r="CW463" i="1"/>
  <c r="CX5" i="1"/>
  <c r="CW186" i="1"/>
  <c r="CW187" i="1" s="1"/>
  <c r="CW190" i="1" s="1"/>
  <c r="CW197" i="1"/>
  <c r="CW296" i="1"/>
  <c r="CW171" i="1"/>
  <c r="CW175" i="1" s="1"/>
  <c r="CW140" i="1"/>
  <c r="GI189" i="1"/>
  <c r="CX426" i="1" l="1"/>
  <c r="CX418" i="1"/>
  <c r="CW409" i="1"/>
  <c r="CX124" i="1"/>
  <c r="CX125" i="1" s="1"/>
  <c r="CX137" i="1" s="1"/>
  <c r="CX229" i="1" s="1"/>
  <c r="CX271" i="1" s="1"/>
  <c r="CV214" i="1"/>
  <c r="CU332" i="1"/>
  <c r="CW233" i="1"/>
  <c r="CW180" i="1"/>
  <c r="CW253" i="1" s="1"/>
  <c r="CW163" i="1"/>
  <c r="CW166" i="1" s="1"/>
  <c r="CW201" i="1"/>
  <c r="CW369" i="1" s="1"/>
  <c r="CW399" i="1" s="1"/>
  <c r="CV472" i="1"/>
  <c r="CV293" i="1"/>
  <c r="CU335" i="1"/>
  <c r="CU266" i="1"/>
  <c r="CU219" i="1"/>
  <c r="CV223" i="1"/>
  <c r="CV257" i="1" s="1"/>
  <c r="CV263" i="1" s="1"/>
  <c r="CV181" i="1"/>
  <c r="CV207" i="1"/>
  <c r="CW208" i="1" s="1"/>
  <c r="CV474" i="1"/>
  <c r="CV484" i="1" s="1"/>
  <c r="CW194" i="1"/>
  <c r="CW199" i="1" s="1"/>
  <c r="CW143" i="1"/>
  <c r="CW146" i="1" s="1"/>
  <c r="CX352" i="1"/>
  <c r="CX357" i="1" s="1"/>
  <c r="CX459" i="1" s="1"/>
  <c r="CX427" i="1"/>
  <c r="CX428" i="1" s="1"/>
  <c r="CX342" i="1" s="1"/>
  <c r="CX154" i="1"/>
  <c r="CX155" i="1" s="1"/>
  <c r="CX158" i="1"/>
  <c r="CX159" i="1" s="1"/>
  <c r="CX354" i="1" s="1"/>
  <c r="CX150" i="1"/>
  <c r="CX151" i="1" s="1"/>
  <c r="CX172" i="1"/>
  <c r="CX173" i="1" s="1"/>
  <c r="CX174" i="1" s="1"/>
  <c r="CX8" i="1"/>
  <c r="CX337" i="1"/>
  <c r="CX340" i="1" s="1"/>
  <c r="CX6" i="1"/>
  <c r="GJ189" i="1"/>
  <c r="CX429" i="1" l="1"/>
  <c r="CX129" i="1"/>
  <c r="CX409" i="1" s="1"/>
  <c r="CW294" i="1"/>
  <c r="CW177" i="1"/>
  <c r="CW178" i="1" s="1"/>
  <c r="CW366" i="1"/>
  <c r="CW396" i="1" s="1"/>
  <c r="CW212" i="1"/>
  <c r="CX213" i="1" s="1"/>
  <c r="CW473" i="1"/>
  <c r="CX135" i="1"/>
  <c r="CX9" i="1" s="1"/>
  <c r="CV234" i="1"/>
  <c r="CV277" i="1" s="1"/>
  <c r="CV283" i="1" s="1"/>
  <c r="CU236" i="1"/>
  <c r="CU285" i="1" s="1"/>
  <c r="CU336" i="1"/>
  <c r="CU338" i="1" s="1"/>
  <c r="CV209" i="1"/>
  <c r="CV216" i="1" s="1"/>
  <c r="CV217" i="1" s="1"/>
  <c r="CY7" i="1"/>
  <c r="CY126" i="1" s="1"/>
  <c r="CY127" i="1" s="1"/>
  <c r="CX206" i="1"/>
  <c r="CX193" i="1"/>
  <c r="CX247" i="1"/>
  <c r="CW202" i="1"/>
  <c r="CX463" i="1"/>
  <c r="CX145" i="1"/>
  <c r="CX343" i="1"/>
  <c r="CX171" i="1"/>
  <c r="CX175" i="1" s="1"/>
  <c r="CX197" i="1"/>
  <c r="CX186" i="1"/>
  <c r="CX187" i="1" s="1"/>
  <c r="CX190" i="1" s="1"/>
  <c r="CX296" i="1"/>
  <c r="CX140" i="1"/>
  <c r="CX142" i="1"/>
  <c r="CY5" i="1"/>
  <c r="GK189" i="1"/>
  <c r="CY426" i="1" l="1"/>
  <c r="CY427" i="1" s="1"/>
  <c r="CY428" i="1" s="1"/>
  <c r="CY342" i="1" s="1"/>
  <c r="CY418" i="1"/>
  <c r="CW214" i="1"/>
  <c r="CX180" i="1"/>
  <c r="CX253" i="1" s="1"/>
  <c r="CX201" i="1"/>
  <c r="CX369" i="1" s="1"/>
  <c r="CX399" i="1" s="1"/>
  <c r="CX233" i="1"/>
  <c r="CX163" i="1"/>
  <c r="CX166" i="1" s="1"/>
  <c r="CW181" i="1"/>
  <c r="CW472" i="1"/>
  <c r="CW474" i="1" s="1"/>
  <c r="CW484" i="1" s="1"/>
  <c r="CW293" i="1"/>
  <c r="CV219" i="1"/>
  <c r="CV225" i="1"/>
  <c r="CV332" i="1"/>
  <c r="CW223" i="1"/>
  <c r="CW207" i="1"/>
  <c r="CX208" i="1" s="1"/>
  <c r="CY124" i="1"/>
  <c r="CY125" i="1" s="1"/>
  <c r="CY137" i="1" s="1"/>
  <c r="CY229" i="1" s="1"/>
  <c r="CY271" i="1" s="1"/>
  <c r="CX194" i="1"/>
  <c r="CX199" i="1" s="1"/>
  <c r="CY352" i="1"/>
  <c r="CY357" i="1" s="1"/>
  <c r="CY459" i="1" s="1"/>
  <c r="CX143" i="1"/>
  <c r="CX146" i="1" s="1"/>
  <c r="CY158" i="1"/>
  <c r="CY159" i="1" s="1"/>
  <c r="CY354" i="1" s="1"/>
  <c r="CY172" i="1"/>
  <c r="CY173" i="1" s="1"/>
  <c r="CY174" i="1" s="1"/>
  <c r="CY337" i="1"/>
  <c r="CY340" i="1" s="1"/>
  <c r="CY150" i="1"/>
  <c r="CY151" i="1" s="1"/>
  <c r="CY154" i="1"/>
  <c r="CY155" i="1" s="1"/>
  <c r="CY6" i="1"/>
  <c r="CY8" i="1"/>
  <c r="GL189" i="1"/>
  <c r="CY429" i="1" l="1"/>
  <c r="CX212" i="1"/>
  <c r="CY213" i="1" s="1"/>
  <c r="CX473" i="1"/>
  <c r="CW234" i="1"/>
  <c r="CW257" i="1"/>
  <c r="CW263" i="1" s="1"/>
  <c r="CV335" i="1"/>
  <c r="CV336" i="1" s="1"/>
  <c r="CV338" i="1" s="1"/>
  <c r="CV266" i="1"/>
  <c r="CX294" i="1"/>
  <c r="CX177" i="1"/>
  <c r="CX178" i="1" s="1"/>
  <c r="CX366" i="1"/>
  <c r="CX396" i="1" s="1"/>
  <c r="CV236" i="1"/>
  <c r="CV285" i="1" s="1"/>
  <c r="CW209" i="1"/>
  <c r="CW216" i="1" s="1"/>
  <c r="CW217" i="1" s="1"/>
  <c r="CW225" i="1" s="1"/>
  <c r="CY129" i="1"/>
  <c r="CZ7" i="1"/>
  <c r="CZ126" i="1" s="1"/>
  <c r="CZ127" i="1" s="1"/>
  <c r="CY206" i="1"/>
  <c r="CX214" i="1"/>
  <c r="CY193" i="1"/>
  <c r="CY247" i="1"/>
  <c r="CX202" i="1"/>
  <c r="CY463" i="1"/>
  <c r="CY145" i="1"/>
  <c r="CY343" i="1"/>
  <c r="CY296" i="1"/>
  <c r="CY171" i="1"/>
  <c r="CY175" i="1" s="1"/>
  <c r="CY197" i="1"/>
  <c r="CY140" i="1"/>
  <c r="CY186" i="1"/>
  <c r="CY187" i="1" s="1"/>
  <c r="CY190" i="1" s="1"/>
  <c r="CY142" i="1"/>
  <c r="CZ5" i="1"/>
  <c r="GM189" i="1"/>
  <c r="CZ426" i="1" l="1"/>
  <c r="CZ427" i="1" s="1"/>
  <c r="CZ428" i="1" s="1"/>
  <c r="CZ342" i="1" s="1"/>
  <c r="CZ418" i="1"/>
  <c r="CX472" i="1"/>
  <c r="CX474" i="1" s="1"/>
  <c r="CX484" i="1" s="1"/>
  <c r="CX293" i="1"/>
  <c r="CW277" i="1"/>
  <c r="CW283" i="1" s="1"/>
  <c r="CW335" i="1"/>
  <c r="CW266" i="1"/>
  <c r="CY135" i="1"/>
  <c r="CY9" i="1" s="1"/>
  <c r="CY409" i="1"/>
  <c r="CW219" i="1"/>
  <c r="CX223" i="1"/>
  <c r="CX257" i="1" s="1"/>
  <c r="CX263" i="1" s="1"/>
  <c r="CX181" i="1"/>
  <c r="CW236" i="1"/>
  <c r="CW285" i="1" s="1"/>
  <c r="CZ124" i="1"/>
  <c r="CZ125" i="1" s="1"/>
  <c r="CZ137" i="1" s="1"/>
  <c r="CZ229" i="1" s="1"/>
  <c r="CZ271" i="1" s="1"/>
  <c r="CX207" i="1"/>
  <c r="CY208" i="1" s="1"/>
  <c r="CY194" i="1"/>
  <c r="CY199" i="1" s="1"/>
  <c r="CZ352" i="1"/>
  <c r="CZ357" i="1" s="1"/>
  <c r="CZ459" i="1" s="1"/>
  <c r="CZ154" i="1"/>
  <c r="CZ155" i="1" s="1"/>
  <c r="CZ6" i="1"/>
  <c r="CZ158" i="1"/>
  <c r="CZ159" i="1" s="1"/>
  <c r="CZ354" i="1" s="1"/>
  <c r="CZ172" i="1"/>
  <c r="CZ173" i="1" s="1"/>
  <c r="CZ174" i="1" s="1"/>
  <c r="CZ150" i="1"/>
  <c r="CZ151" i="1" s="1"/>
  <c r="CZ337" i="1"/>
  <c r="CZ340" i="1" s="1"/>
  <c r="CZ8" i="1"/>
  <c r="CY143" i="1"/>
  <c r="CY146" i="1" s="1"/>
  <c r="GN189" i="1"/>
  <c r="CZ429" i="1" l="1"/>
  <c r="CY212" i="1"/>
  <c r="CZ213" i="1" s="1"/>
  <c r="CY473" i="1"/>
  <c r="CY180" i="1"/>
  <c r="CY253" i="1" s="1"/>
  <c r="CY201" i="1"/>
  <c r="CY369" i="1" s="1"/>
  <c r="CY399" i="1" s="1"/>
  <c r="CY233" i="1"/>
  <c r="CY163" i="1"/>
  <c r="CY166" i="1" s="1"/>
  <c r="CW332" i="1"/>
  <c r="CY294" i="1"/>
  <c r="CY177" i="1"/>
  <c r="CY178" i="1" s="1"/>
  <c r="CZ129" i="1"/>
  <c r="CX234" i="1"/>
  <c r="CX277" i="1" s="1"/>
  <c r="CX283" i="1" s="1"/>
  <c r="CX209" i="1"/>
  <c r="CX216" i="1" s="1"/>
  <c r="CX217" i="1" s="1"/>
  <c r="CX225" i="1" s="1"/>
  <c r="DA7" i="1"/>
  <c r="DA126" i="1" s="1"/>
  <c r="DA127" i="1" s="1"/>
  <c r="CZ206" i="1"/>
  <c r="CZ193" i="1"/>
  <c r="CZ247" i="1"/>
  <c r="CZ463" i="1"/>
  <c r="CZ145" i="1"/>
  <c r="CZ343" i="1"/>
  <c r="DA5" i="1"/>
  <c r="CZ197" i="1"/>
  <c r="CZ186" i="1"/>
  <c r="CZ187" i="1" s="1"/>
  <c r="CZ190" i="1" s="1"/>
  <c r="CZ296" i="1"/>
  <c r="CZ171" i="1"/>
  <c r="CZ175" i="1" s="1"/>
  <c r="CZ140" i="1"/>
  <c r="CZ142" i="1"/>
  <c r="GO189" i="1"/>
  <c r="DA124" i="1" l="1"/>
  <c r="DA125" i="1" s="1"/>
  <c r="DA137" i="1" s="1"/>
  <c r="DA229" i="1" s="1"/>
  <c r="DA271" i="1" s="1"/>
  <c r="CY214" i="1"/>
  <c r="CY181" i="1"/>
  <c r="DA426" i="1"/>
  <c r="DA427" i="1" s="1"/>
  <c r="DA428" i="1" s="1"/>
  <c r="DA418" i="1"/>
  <c r="CY202" i="1"/>
  <c r="CY366" i="1"/>
  <c r="CY396" i="1" s="1"/>
  <c r="CW336" i="1"/>
  <c r="CW338" i="1" s="1"/>
  <c r="CX335" i="1"/>
  <c r="CX266" i="1"/>
  <c r="CY472" i="1"/>
  <c r="CY474" i="1" s="1"/>
  <c r="CY484" i="1" s="1"/>
  <c r="CY293" i="1"/>
  <c r="CX332" i="1"/>
  <c r="CZ135" i="1"/>
  <c r="CZ9" i="1" s="1"/>
  <c r="CZ409" i="1"/>
  <c r="CY223" i="1"/>
  <c r="CY257" i="1" s="1"/>
  <c r="CY263" i="1" s="1"/>
  <c r="CY207" i="1"/>
  <c r="CZ208" i="1" s="1"/>
  <c r="CX236" i="1"/>
  <c r="CX285" i="1" s="1"/>
  <c r="CX219" i="1"/>
  <c r="CZ194" i="1"/>
  <c r="CZ199" i="1" s="1"/>
  <c r="DA352" i="1"/>
  <c r="DA357" i="1" s="1"/>
  <c r="DA459" i="1" s="1"/>
  <c r="CZ143" i="1"/>
  <c r="CZ146" i="1" s="1"/>
  <c r="DA337" i="1"/>
  <c r="DA340" i="1" s="1"/>
  <c r="DA172" i="1"/>
  <c r="DA173" i="1" s="1"/>
  <c r="DA174" i="1" s="1"/>
  <c r="DA158" i="1"/>
  <c r="DA159" i="1" s="1"/>
  <c r="DA354" i="1" s="1"/>
  <c r="DA150" i="1"/>
  <c r="DA151" i="1" s="1"/>
  <c r="DA154" i="1"/>
  <c r="DA155" i="1" s="1"/>
  <c r="DA8" i="1"/>
  <c r="DA6" i="1"/>
  <c r="GP189" i="1"/>
  <c r="DA129" i="1" l="1"/>
  <c r="DA342" i="1"/>
  <c r="DA429" i="1"/>
  <c r="CX336" i="1"/>
  <c r="CX338" i="1" s="1"/>
  <c r="CY234" i="1"/>
  <c r="CY277" i="1" s="1"/>
  <c r="CY283" i="1" s="1"/>
  <c r="CZ212" i="1"/>
  <c r="DA213" i="1" s="1"/>
  <c r="CZ473" i="1"/>
  <c r="CZ294" i="1"/>
  <c r="CZ177" i="1"/>
  <c r="CZ178" i="1" s="1"/>
  <c r="CZ201" i="1"/>
  <c r="CZ369" i="1" s="1"/>
  <c r="CZ399" i="1" s="1"/>
  <c r="CZ233" i="1"/>
  <c r="CZ163" i="1"/>
  <c r="CZ166" i="1" s="1"/>
  <c r="CZ180" i="1"/>
  <c r="CZ253" i="1" s="1"/>
  <c r="DA135" i="1"/>
  <c r="DA9" i="1" s="1"/>
  <c r="DA409" i="1"/>
  <c r="CY209" i="1"/>
  <c r="CY216" i="1" s="1"/>
  <c r="CY217" i="1" s="1"/>
  <c r="DB7" i="1"/>
  <c r="DB126" i="1" s="1"/>
  <c r="DB127" i="1" s="1"/>
  <c r="DA206" i="1"/>
  <c r="DA193" i="1"/>
  <c r="DA247" i="1"/>
  <c r="CZ202" i="1"/>
  <c r="DA463" i="1"/>
  <c r="DA145" i="1"/>
  <c r="DA343" i="1"/>
  <c r="DA296" i="1"/>
  <c r="DA140" i="1"/>
  <c r="DA171" i="1"/>
  <c r="DA175" i="1" s="1"/>
  <c r="DA186" i="1"/>
  <c r="DA187" i="1" s="1"/>
  <c r="DA190" i="1" s="1"/>
  <c r="DA197" i="1"/>
  <c r="DA142" i="1"/>
  <c r="DB5" i="1"/>
  <c r="GQ189" i="1"/>
  <c r="DB426" i="1" l="1"/>
  <c r="DB427" i="1" s="1"/>
  <c r="DB428" i="1" s="1"/>
  <c r="DB418" i="1"/>
  <c r="CZ214" i="1"/>
  <c r="CY332" i="1"/>
  <c r="CZ472" i="1"/>
  <c r="CZ474" i="1" s="1"/>
  <c r="CZ484" i="1" s="1"/>
  <c r="CZ293" i="1"/>
  <c r="DA233" i="1"/>
  <c r="DA180" i="1"/>
  <c r="DA253" i="1" s="1"/>
  <c r="DA201" i="1"/>
  <c r="DA369" i="1" s="1"/>
  <c r="DA399" i="1" s="1"/>
  <c r="DA163" i="1"/>
  <c r="DA166" i="1" s="1"/>
  <c r="CY219" i="1"/>
  <c r="CY225" i="1"/>
  <c r="CY236" i="1" s="1"/>
  <c r="CY285" i="1" s="1"/>
  <c r="CZ366" i="1"/>
  <c r="CZ396" i="1" s="1"/>
  <c r="CZ181" i="1"/>
  <c r="DB124" i="1"/>
  <c r="DB125" i="1" s="1"/>
  <c r="DB137" i="1" s="1"/>
  <c r="DB229" i="1" s="1"/>
  <c r="DB271" i="1" s="1"/>
  <c r="CZ223" i="1"/>
  <c r="CZ257" i="1" s="1"/>
  <c r="CZ263" i="1" s="1"/>
  <c r="CZ207" i="1"/>
  <c r="DA208" i="1" s="1"/>
  <c r="DA194" i="1"/>
  <c r="DA199" i="1" s="1"/>
  <c r="DB352" i="1"/>
  <c r="DB357" i="1" s="1"/>
  <c r="DB459" i="1" s="1"/>
  <c r="DB129" i="1"/>
  <c r="DA143" i="1"/>
  <c r="DB337" i="1"/>
  <c r="DB340" i="1" s="1"/>
  <c r="DB158" i="1"/>
  <c r="DB159" i="1" s="1"/>
  <c r="DB354" i="1" s="1"/>
  <c r="DB6" i="1"/>
  <c r="DB154" i="1"/>
  <c r="DB155" i="1" s="1"/>
  <c r="DB172" i="1"/>
  <c r="DB173" i="1" s="1"/>
  <c r="DB174" i="1" s="1"/>
  <c r="DB150" i="1"/>
  <c r="DB151" i="1" s="1"/>
  <c r="DB8" i="1"/>
  <c r="DA146" i="1"/>
  <c r="GR189" i="1"/>
  <c r="DB342" i="1" l="1"/>
  <c r="DB429" i="1"/>
  <c r="DA366" i="1"/>
  <c r="DA396" i="1" s="1"/>
  <c r="CY335" i="1"/>
  <c r="CY336" i="1" s="1"/>
  <c r="CY338" i="1" s="1"/>
  <c r="CY266" i="1"/>
  <c r="DA294" i="1"/>
  <c r="DA177" i="1"/>
  <c r="DA178" i="1" s="1"/>
  <c r="DA212" i="1"/>
  <c r="DB213" i="1" s="1"/>
  <c r="DA473" i="1"/>
  <c r="DB135" i="1"/>
  <c r="DB9" i="1" s="1"/>
  <c r="DB409" i="1"/>
  <c r="CZ234" i="1"/>
  <c r="CZ277" i="1" s="1"/>
  <c r="CZ283" i="1" s="1"/>
  <c r="CZ209" i="1"/>
  <c r="CZ216" i="1" s="1"/>
  <c r="CZ217" i="1" s="1"/>
  <c r="CZ225" i="1" s="1"/>
  <c r="DC7" i="1"/>
  <c r="DC124" i="1" s="1"/>
  <c r="DC125" i="1" s="1"/>
  <c r="DC137" i="1" s="1"/>
  <c r="DC229" i="1" s="1"/>
  <c r="DC271" i="1" s="1"/>
  <c r="DB206" i="1"/>
  <c r="DB193" i="1"/>
  <c r="DB247" i="1"/>
  <c r="DA202" i="1"/>
  <c r="DB463" i="1"/>
  <c r="DB145" i="1"/>
  <c r="DB343" i="1"/>
  <c r="DB140" i="1"/>
  <c r="DB197" i="1"/>
  <c r="DB186" i="1"/>
  <c r="DB187" i="1" s="1"/>
  <c r="DB190" i="1" s="1"/>
  <c r="DB296" i="1"/>
  <c r="DB171" i="1"/>
  <c r="DB175" i="1" s="1"/>
  <c r="DC5" i="1"/>
  <c r="DB142" i="1"/>
  <c r="GS189" i="1"/>
  <c r="DC126" i="1" l="1"/>
  <c r="DC127" i="1" s="1"/>
  <c r="DC426" i="1"/>
  <c r="DC427" i="1" s="1"/>
  <c r="DC428" i="1" s="1"/>
  <c r="DC418" i="1"/>
  <c r="DA214" i="1"/>
  <c r="DA223" i="1"/>
  <c r="DA257" i="1" s="1"/>
  <c r="DA263" i="1" s="1"/>
  <c r="DA472" i="1"/>
  <c r="DA474" i="1" s="1"/>
  <c r="DA484" i="1" s="1"/>
  <c r="DA293" i="1"/>
  <c r="CZ335" i="1"/>
  <c r="CZ266" i="1"/>
  <c r="DB180" i="1"/>
  <c r="DB253" i="1" s="1"/>
  <c r="DB201" i="1"/>
  <c r="DB369" i="1" s="1"/>
  <c r="DB399" i="1" s="1"/>
  <c r="DB163" i="1"/>
  <c r="DB166" i="1" s="1"/>
  <c r="DB233" i="1"/>
  <c r="CZ332" i="1"/>
  <c r="DA181" i="1"/>
  <c r="CZ219" i="1"/>
  <c r="DA207" i="1"/>
  <c r="DB208" i="1" s="1"/>
  <c r="DB194" i="1"/>
  <c r="DB199" i="1" s="1"/>
  <c r="DC352" i="1"/>
  <c r="DC357" i="1" s="1"/>
  <c r="DC459" i="1" s="1"/>
  <c r="DC129" i="1"/>
  <c r="DC337" i="1"/>
  <c r="DC340" i="1" s="1"/>
  <c r="DC172" i="1"/>
  <c r="DC173" i="1" s="1"/>
  <c r="DC174" i="1" s="1"/>
  <c r="DC158" i="1"/>
  <c r="DC159" i="1" s="1"/>
  <c r="DC354" i="1" s="1"/>
  <c r="DC8" i="1"/>
  <c r="DC247" i="1" s="1"/>
  <c r="DC150" i="1"/>
  <c r="DC151" i="1" s="1"/>
  <c r="DC154" i="1"/>
  <c r="DC155" i="1" s="1"/>
  <c r="DC6" i="1"/>
  <c r="DB143" i="1"/>
  <c r="DB146" i="1" s="1"/>
  <c r="GT189" i="1"/>
  <c r="DC342" i="1" l="1"/>
  <c r="DC429" i="1"/>
  <c r="DA234" i="1"/>
  <c r="DA277" i="1" s="1"/>
  <c r="DA283" i="1" s="1"/>
  <c r="CZ336" i="1"/>
  <c r="CZ338" i="1" s="1"/>
  <c r="DB294" i="1"/>
  <c r="DB177" i="1"/>
  <c r="DB178" i="1" s="1"/>
  <c r="DB366" i="1"/>
  <c r="DB396" i="1" s="1"/>
  <c r="DB212" i="1"/>
  <c r="DC213" i="1" s="1"/>
  <c r="DB473" i="1"/>
  <c r="DC135" i="1"/>
  <c r="DC9" i="1" s="1"/>
  <c r="DC409" i="1"/>
  <c r="DA209" i="1"/>
  <c r="DA216" i="1" s="1"/>
  <c r="DA217" i="1" s="1"/>
  <c r="CZ236" i="1"/>
  <c r="CZ285" i="1" s="1"/>
  <c r="DD7" i="1"/>
  <c r="DD126" i="1" s="1"/>
  <c r="DD127" i="1" s="1"/>
  <c r="DC206" i="1"/>
  <c r="DB202" i="1"/>
  <c r="DC145" i="1"/>
  <c r="DC193" i="1"/>
  <c r="DC343" i="1"/>
  <c r="DC142" i="1"/>
  <c r="DC463" i="1"/>
  <c r="DD5" i="1"/>
  <c r="DC171" i="1"/>
  <c r="DC175" i="1" s="1"/>
  <c r="DC197" i="1"/>
  <c r="DC296" i="1"/>
  <c r="DC186" i="1"/>
  <c r="DC187" i="1" s="1"/>
  <c r="DC190" i="1" s="1"/>
  <c r="DC140" i="1"/>
  <c r="GU189" i="1"/>
  <c r="DD426" i="1" l="1"/>
  <c r="DD418" i="1"/>
  <c r="DB214" i="1"/>
  <c r="DA225" i="1"/>
  <c r="DA236" i="1" s="1"/>
  <c r="DA285" i="1" s="1"/>
  <c r="DB472" i="1"/>
  <c r="DB474" i="1" s="1"/>
  <c r="DB484" i="1" s="1"/>
  <c r="DB293" i="1"/>
  <c r="DA332" i="1"/>
  <c r="DC180" i="1"/>
  <c r="DC253" i="1" s="1"/>
  <c r="DC201" i="1"/>
  <c r="DC369" i="1" s="1"/>
  <c r="DC399" i="1" s="1"/>
  <c r="DC233" i="1"/>
  <c r="DC163" i="1"/>
  <c r="DC166" i="1" s="1"/>
  <c r="DB223" i="1"/>
  <c r="DB257" i="1" s="1"/>
  <c r="DB263" i="1" s="1"/>
  <c r="DB181" i="1"/>
  <c r="DC143" i="1"/>
  <c r="DC146" i="1" s="1"/>
  <c r="DD124" i="1"/>
  <c r="DD125" i="1" s="1"/>
  <c r="DD137" i="1" s="1"/>
  <c r="DD229" i="1" s="1"/>
  <c r="DD271" i="1" s="1"/>
  <c r="DA219" i="1"/>
  <c r="DB207" i="1"/>
  <c r="DC208" i="1" s="1"/>
  <c r="DC194" i="1"/>
  <c r="DC199" i="1" s="1"/>
  <c r="DC473" i="1" s="1"/>
  <c r="DD352" i="1"/>
  <c r="DD357" i="1" s="1"/>
  <c r="DD459" i="1" s="1"/>
  <c r="DD427" i="1"/>
  <c r="DD428" i="1" s="1"/>
  <c r="DD342" i="1" s="1"/>
  <c r="DD150" i="1"/>
  <c r="DD151" i="1" s="1"/>
  <c r="DD8" i="1"/>
  <c r="DD6" i="1"/>
  <c r="DD172" i="1"/>
  <c r="DD173" i="1" s="1"/>
  <c r="DD174" i="1" s="1"/>
  <c r="DD158" i="1"/>
  <c r="DD159" i="1" s="1"/>
  <c r="DD354" i="1" s="1"/>
  <c r="DD154" i="1"/>
  <c r="DD155" i="1" s="1"/>
  <c r="DD337" i="1"/>
  <c r="DD340" i="1" s="1"/>
  <c r="GV189" i="1"/>
  <c r="DD429" i="1" l="1"/>
  <c r="DB234" i="1"/>
  <c r="DB277" i="1" s="1"/>
  <c r="DB283" i="1" s="1"/>
  <c r="DC294" i="1"/>
  <c r="DC177" i="1"/>
  <c r="DC178" i="1" s="1"/>
  <c r="DC223" i="1" s="1"/>
  <c r="DC257" i="1" s="1"/>
  <c r="DC263" i="1" s="1"/>
  <c r="DA335" i="1"/>
  <c r="DA336" i="1" s="1"/>
  <c r="DA338" i="1" s="1"/>
  <c r="DA266" i="1"/>
  <c r="DC366" i="1"/>
  <c r="DC396" i="1" s="1"/>
  <c r="DD129" i="1"/>
  <c r="DB209" i="1"/>
  <c r="DB216" i="1" s="1"/>
  <c r="DB217" i="1" s="1"/>
  <c r="DE7" i="1"/>
  <c r="DE124" i="1" s="1"/>
  <c r="DE125" i="1" s="1"/>
  <c r="DE137" i="1" s="1"/>
  <c r="DE229" i="1" s="1"/>
  <c r="DE271" i="1" s="1"/>
  <c r="DD206" i="1"/>
  <c r="DC202" i="1"/>
  <c r="DC212" i="1"/>
  <c r="DD213" i="1" s="1"/>
  <c r="DD193" i="1"/>
  <c r="DD247" i="1"/>
  <c r="DD463" i="1"/>
  <c r="DD145" i="1"/>
  <c r="DD343" i="1"/>
  <c r="DD186" i="1"/>
  <c r="DD187" i="1" s="1"/>
  <c r="DD190" i="1" s="1"/>
  <c r="DD296" i="1"/>
  <c r="DD171" i="1"/>
  <c r="DD175" i="1" s="1"/>
  <c r="DD140" i="1"/>
  <c r="DD197" i="1"/>
  <c r="DD142" i="1"/>
  <c r="DE5" i="1"/>
  <c r="GW189" i="1"/>
  <c r="DE126" i="1" l="1"/>
  <c r="DE127" i="1" s="1"/>
  <c r="DE426" i="1"/>
  <c r="DE418" i="1"/>
  <c r="DB332" i="1"/>
  <c r="DC472" i="1"/>
  <c r="DC474" i="1" s="1"/>
  <c r="DC484" i="1" s="1"/>
  <c r="DC293" i="1"/>
  <c r="DB219" i="1"/>
  <c r="DB225" i="1"/>
  <c r="DD135" i="1"/>
  <c r="DD9" i="1" s="1"/>
  <c r="DD409" i="1"/>
  <c r="DC181" i="1"/>
  <c r="DC234" i="1"/>
  <c r="DC207" i="1"/>
  <c r="DD208" i="1" s="1"/>
  <c r="DC214" i="1"/>
  <c r="DD194" i="1"/>
  <c r="DD199" i="1" s="1"/>
  <c r="DE352" i="1"/>
  <c r="DE357" i="1" s="1"/>
  <c r="DE459" i="1" s="1"/>
  <c r="DE427" i="1"/>
  <c r="DE428" i="1" s="1"/>
  <c r="DE342" i="1" s="1"/>
  <c r="DE129" i="1"/>
  <c r="DE6" i="1"/>
  <c r="DE8" i="1"/>
  <c r="DE154" i="1"/>
  <c r="DE155" i="1" s="1"/>
  <c r="DE172" i="1"/>
  <c r="DE173" i="1" s="1"/>
  <c r="DE174" i="1" s="1"/>
  <c r="DE337" i="1"/>
  <c r="DE340" i="1" s="1"/>
  <c r="DE158" i="1"/>
  <c r="DE159" i="1" s="1"/>
  <c r="DE354" i="1" s="1"/>
  <c r="DE150" i="1"/>
  <c r="DE151" i="1" s="1"/>
  <c r="DD143" i="1"/>
  <c r="DD146" i="1" s="1"/>
  <c r="GX189" i="1"/>
  <c r="DE429" i="1" l="1"/>
  <c r="DB335" i="1"/>
  <c r="DB266" i="1"/>
  <c r="DD212" i="1"/>
  <c r="DE213" i="1" s="1"/>
  <c r="DD473" i="1"/>
  <c r="DD294" i="1"/>
  <c r="DD177" i="1"/>
  <c r="DD178" i="1" s="1"/>
  <c r="DC277" i="1"/>
  <c r="DC283" i="1" s="1"/>
  <c r="DD201" i="1"/>
  <c r="DD202" i="1" s="1"/>
  <c r="DD233" i="1"/>
  <c r="DD163" i="1"/>
  <c r="DD166" i="1" s="1"/>
  <c r="DD180" i="1"/>
  <c r="DD253" i="1" s="1"/>
  <c r="DE135" i="1"/>
  <c r="DE9" i="1" s="1"/>
  <c r="DE409" i="1"/>
  <c r="DB236" i="1"/>
  <c r="DB285" i="1" s="1"/>
  <c r="DB336" i="1"/>
  <c r="DB338" i="1" s="1"/>
  <c r="DC209" i="1"/>
  <c r="DC216" i="1" s="1"/>
  <c r="DC217" i="1" s="1"/>
  <c r="DC225" i="1" s="1"/>
  <c r="DF7" i="1"/>
  <c r="DF124" i="1" s="1"/>
  <c r="DF125" i="1" s="1"/>
  <c r="DF137" i="1" s="1"/>
  <c r="DF229" i="1" s="1"/>
  <c r="DF271" i="1" s="1"/>
  <c r="DE206" i="1"/>
  <c r="DE193" i="1"/>
  <c r="DE247" i="1"/>
  <c r="DE463" i="1"/>
  <c r="DE145" i="1"/>
  <c r="DE343" i="1"/>
  <c r="DF5" i="1"/>
  <c r="DE186" i="1"/>
  <c r="DE187" i="1" s="1"/>
  <c r="DE190" i="1" s="1"/>
  <c r="DE197" i="1"/>
  <c r="DE140" i="1"/>
  <c r="DE171" i="1"/>
  <c r="DE175" i="1" s="1"/>
  <c r="DE296" i="1"/>
  <c r="DE142" i="1"/>
  <c r="GY189" i="1"/>
  <c r="DD369" i="1" l="1"/>
  <c r="DD399" i="1" s="1"/>
  <c r="DF426" i="1"/>
  <c r="DF418" i="1"/>
  <c r="DF126" i="1"/>
  <c r="DF127" i="1" s="1"/>
  <c r="DF129" i="1" s="1"/>
  <c r="DD214" i="1"/>
  <c r="DC335" i="1"/>
  <c r="DC266" i="1"/>
  <c r="DC332" i="1"/>
  <c r="DD472" i="1"/>
  <c r="DD474" i="1" s="1"/>
  <c r="DD484" i="1" s="1"/>
  <c r="DD293" i="1"/>
  <c r="DE233" i="1"/>
  <c r="DE180" i="1"/>
  <c r="DE253" i="1" s="1"/>
  <c r="DE201" i="1"/>
  <c r="DE369" i="1" s="1"/>
  <c r="DE399" i="1" s="1"/>
  <c r="DE163" i="1"/>
  <c r="DE166" i="1" s="1"/>
  <c r="DD366" i="1"/>
  <c r="DD396" i="1" s="1"/>
  <c r="DD223" i="1"/>
  <c r="DD257" i="1" s="1"/>
  <c r="DD263" i="1" s="1"/>
  <c r="DD207" i="1"/>
  <c r="DE208" i="1" s="1"/>
  <c r="DD181" i="1"/>
  <c r="DC219" i="1"/>
  <c r="DE194" i="1"/>
  <c r="DE199" i="1" s="1"/>
  <c r="DF352" i="1"/>
  <c r="DF357" i="1" s="1"/>
  <c r="DF459" i="1" s="1"/>
  <c r="DF427" i="1"/>
  <c r="DF428" i="1" s="1"/>
  <c r="DF342" i="1" s="1"/>
  <c r="DE143" i="1"/>
  <c r="DE146" i="1" s="1"/>
  <c r="DF154" i="1"/>
  <c r="DF155" i="1" s="1"/>
  <c r="DF158" i="1"/>
  <c r="DF159" i="1" s="1"/>
  <c r="DF354" i="1" s="1"/>
  <c r="DF6" i="1"/>
  <c r="DF337" i="1"/>
  <c r="DF340" i="1" s="1"/>
  <c r="DF150" i="1"/>
  <c r="DF151" i="1" s="1"/>
  <c r="DF172" i="1"/>
  <c r="DF173" i="1" s="1"/>
  <c r="DF174" i="1" s="1"/>
  <c r="DF8" i="1"/>
  <c r="GZ189" i="1"/>
  <c r="DF429" i="1" l="1"/>
  <c r="DE294" i="1"/>
  <c r="DE177" i="1"/>
  <c r="DE178" i="1" s="1"/>
  <c r="DE212" i="1"/>
  <c r="DF213" i="1" s="1"/>
  <c r="DE473" i="1"/>
  <c r="DE366" i="1"/>
  <c r="DE396" i="1" s="1"/>
  <c r="DF135" i="1"/>
  <c r="DF9" i="1" s="1"/>
  <c r="DF409" i="1"/>
  <c r="DD234" i="1"/>
  <c r="DD277" i="1" s="1"/>
  <c r="DD283" i="1" s="1"/>
  <c r="DD209" i="1"/>
  <c r="DD216" i="1" s="1"/>
  <c r="DD217" i="1" s="1"/>
  <c r="DC236" i="1"/>
  <c r="DC285" i="1" s="1"/>
  <c r="DC336" i="1"/>
  <c r="DC338" i="1" s="1"/>
  <c r="DG7" i="1"/>
  <c r="DG126" i="1" s="1"/>
  <c r="DG127" i="1" s="1"/>
  <c r="DF206" i="1"/>
  <c r="DF193" i="1"/>
  <c r="DF247" i="1"/>
  <c r="DE202" i="1"/>
  <c r="DF463" i="1"/>
  <c r="DF145" i="1"/>
  <c r="DF343" i="1"/>
  <c r="DF296" i="1"/>
  <c r="DF197" i="1"/>
  <c r="DF140" i="1"/>
  <c r="DF186" i="1"/>
  <c r="DF187" i="1" s="1"/>
  <c r="DF190" i="1" s="1"/>
  <c r="DF171" i="1"/>
  <c r="DF175" i="1" s="1"/>
  <c r="DG5" i="1"/>
  <c r="DF142" i="1"/>
  <c r="HA189" i="1"/>
  <c r="DG426" i="1" l="1"/>
  <c r="DG418" i="1"/>
  <c r="DE214" i="1"/>
  <c r="DF180" i="1"/>
  <c r="DF253" i="1" s="1"/>
  <c r="DF201" i="1"/>
  <c r="DF369" i="1" s="1"/>
  <c r="DF399" i="1" s="1"/>
  <c r="DF233" i="1"/>
  <c r="DF163" i="1"/>
  <c r="DF166" i="1" s="1"/>
  <c r="DD219" i="1"/>
  <c r="DD225" i="1"/>
  <c r="DD236" i="1" s="1"/>
  <c r="DD285" i="1" s="1"/>
  <c r="DE472" i="1"/>
  <c r="DE474" i="1" s="1"/>
  <c r="DE484" i="1" s="1"/>
  <c r="DE293" i="1"/>
  <c r="DD332" i="1"/>
  <c r="DG124" i="1"/>
  <c r="DG125" i="1" s="1"/>
  <c r="DG137" i="1" s="1"/>
  <c r="DG229" i="1" s="1"/>
  <c r="DG271" i="1" s="1"/>
  <c r="DE223" i="1"/>
  <c r="DE257" i="1" s="1"/>
  <c r="DE263" i="1" s="1"/>
  <c r="DE181" i="1"/>
  <c r="DE207" i="1"/>
  <c r="DF208" i="1" s="1"/>
  <c r="DF194" i="1"/>
  <c r="DF199" i="1" s="1"/>
  <c r="DF473" i="1" s="1"/>
  <c r="DG352" i="1"/>
  <c r="DG357" i="1" s="1"/>
  <c r="DG459" i="1" s="1"/>
  <c r="DG427" i="1"/>
  <c r="DG428" i="1" s="1"/>
  <c r="DG342" i="1" s="1"/>
  <c r="DG150" i="1"/>
  <c r="DG151" i="1" s="1"/>
  <c r="DG8" i="1"/>
  <c r="DG158" i="1"/>
  <c r="DG159" i="1" s="1"/>
  <c r="DG354" i="1" s="1"/>
  <c r="DG154" i="1"/>
  <c r="DG337" i="1"/>
  <c r="DG340" i="1" s="1"/>
  <c r="DG6" i="1"/>
  <c r="DG172" i="1"/>
  <c r="DG173" i="1" s="1"/>
  <c r="DG174" i="1" s="1"/>
  <c r="DF143" i="1"/>
  <c r="DF146" i="1" s="1"/>
  <c r="DG429" i="1" l="1"/>
  <c r="DG129" i="1"/>
  <c r="DG135" i="1" s="1"/>
  <c r="DG9" i="1" s="1"/>
  <c r="DD335" i="1"/>
  <c r="DD336" i="1" s="1"/>
  <c r="DD338" i="1" s="1"/>
  <c r="DD266" i="1"/>
  <c r="DF294" i="1"/>
  <c r="DF177" i="1"/>
  <c r="DF178" i="1" s="1"/>
  <c r="DF366" i="1"/>
  <c r="DF396" i="1" s="1"/>
  <c r="DG409" i="1"/>
  <c r="DE234" i="1"/>
  <c r="DE209" i="1"/>
  <c r="DE216" i="1" s="1"/>
  <c r="DE217" i="1" s="1"/>
  <c r="DH7" i="1"/>
  <c r="DH126" i="1" s="1"/>
  <c r="DH127" i="1" s="1"/>
  <c r="DG206" i="1"/>
  <c r="DF202" i="1"/>
  <c r="DF212" i="1"/>
  <c r="DG213" i="1" s="1"/>
  <c r="DG193" i="1"/>
  <c r="DG247" i="1"/>
  <c r="DG463" i="1"/>
  <c r="DG145" i="1"/>
  <c r="DG142" i="1"/>
  <c r="DG343" i="1"/>
  <c r="DG155" i="1"/>
  <c r="DH5" i="1"/>
  <c r="DG186" i="1"/>
  <c r="DG187" i="1" s="1"/>
  <c r="DG190" i="1" s="1"/>
  <c r="DG296" i="1"/>
  <c r="DG171" i="1"/>
  <c r="DG175" i="1" s="1"/>
  <c r="DG140" i="1"/>
  <c r="DG197" i="1"/>
  <c r="DH426" i="1" l="1"/>
  <c r="DH418" i="1"/>
  <c r="DH124" i="1"/>
  <c r="DH125" i="1" s="1"/>
  <c r="DH137" i="1" s="1"/>
  <c r="DH229" i="1" s="1"/>
  <c r="DH271" i="1" s="1"/>
  <c r="DF181" i="1"/>
  <c r="DF472" i="1"/>
  <c r="DF474" i="1" s="1"/>
  <c r="DF484" i="1" s="1"/>
  <c r="DF293" i="1"/>
  <c r="DG180" i="1"/>
  <c r="DG253" i="1" s="1"/>
  <c r="DG201" i="1"/>
  <c r="DG369" i="1" s="1"/>
  <c r="DG399" i="1" s="1"/>
  <c r="DG233" i="1"/>
  <c r="DG163" i="1"/>
  <c r="DG166" i="1" s="1"/>
  <c r="DE277" i="1"/>
  <c r="DE283" i="1" s="1"/>
  <c r="DE219" i="1"/>
  <c r="DE225" i="1"/>
  <c r="DF223" i="1"/>
  <c r="DF207" i="1"/>
  <c r="DG208" i="1" s="1"/>
  <c r="DF214" i="1"/>
  <c r="DG194" i="1"/>
  <c r="DG199" i="1" s="1"/>
  <c r="DG143" i="1"/>
  <c r="DG146" i="1" s="1"/>
  <c r="DH352" i="1"/>
  <c r="DH357" i="1" s="1"/>
  <c r="DH459" i="1" s="1"/>
  <c r="DH427" i="1"/>
  <c r="DH428" i="1" s="1"/>
  <c r="DH342" i="1" s="1"/>
  <c r="DH8" i="1"/>
  <c r="DH6" i="1"/>
  <c r="DH172" i="1"/>
  <c r="DH173" i="1" s="1"/>
  <c r="DH174" i="1" s="1"/>
  <c r="DH154" i="1"/>
  <c r="DH150" i="1"/>
  <c r="DH337" i="1"/>
  <c r="DH158" i="1"/>
  <c r="DH159" i="1" s="1"/>
  <c r="DH354" i="1" s="1"/>
  <c r="DH429" i="1" l="1"/>
  <c r="DH129" i="1"/>
  <c r="DH135" i="1" s="1"/>
  <c r="DH9" i="1" s="1"/>
  <c r="DG294" i="1"/>
  <c r="DG177" i="1"/>
  <c r="DG178" i="1" s="1"/>
  <c r="DF234" i="1"/>
  <c r="DF257" i="1"/>
  <c r="DF263" i="1" s="1"/>
  <c r="DE332" i="1"/>
  <c r="DG212" i="1"/>
  <c r="DH213" i="1" s="1"/>
  <c r="DG473" i="1"/>
  <c r="DE335" i="1"/>
  <c r="DE266" i="1"/>
  <c r="DG366" i="1"/>
  <c r="DG396" i="1" s="1"/>
  <c r="DE236" i="1"/>
  <c r="DE285" i="1" s="1"/>
  <c r="DF209" i="1"/>
  <c r="DF216" i="1" s="1"/>
  <c r="DF217" i="1" s="1"/>
  <c r="DF225" i="1" s="1"/>
  <c r="DI7" i="1"/>
  <c r="DI126" i="1" s="1"/>
  <c r="DI127" i="1" s="1"/>
  <c r="DH206" i="1"/>
  <c r="DH193" i="1"/>
  <c r="DH247" i="1"/>
  <c r="DG202" i="1"/>
  <c r="DH463" i="1"/>
  <c r="DH145" i="1"/>
  <c r="DH343" i="1"/>
  <c r="DH340" i="1"/>
  <c r="DI5" i="1"/>
  <c r="DH151" i="1"/>
  <c r="DH296" i="1"/>
  <c r="DH140" i="1"/>
  <c r="DH186" i="1"/>
  <c r="DH187" i="1" s="1"/>
  <c r="DH190" i="1" s="1"/>
  <c r="DH171" i="1"/>
  <c r="DH175" i="1" s="1"/>
  <c r="DH197" i="1"/>
  <c r="DH142" i="1"/>
  <c r="DH155" i="1"/>
  <c r="DH409" i="1" l="1"/>
  <c r="DE336" i="1"/>
  <c r="DE338" i="1" s="1"/>
  <c r="DI426" i="1"/>
  <c r="DI427" i="1" s="1"/>
  <c r="DI428" i="1" s="1"/>
  <c r="DI342" i="1" s="1"/>
  <c r="DI418" i="1"/>
  <c r="DG214" i="1"/>
  <c r="DG472" i="1"/>
  <c r="DG474" i="1" s="1"/>
  <c r="DG484" i="1" s="1"/>
  <c r="DG293" i="1"/>
  <c r="DH201" i="1"/>
  <c r="DH369" i="1" s="1"/>
  <c r="DH399" i="1" s="1"/>
  <c r="DH233" i="1"/>
  <c r="DH163" i="1"/>
  <c r="DH166" i="1" s="1"/>
  <c r="DH180" i="1"/>
  <c r="DH253" i="1" s="1"/>
  <c r="DF277" i="1"/>
  <c r="DF283" i="1" s="1"/>
  <c r="DF335" i="1"/>
  <c r="DF266" i="1"/>
  <c r="DG181" i="1"/>
  <c r="DG223" i="1"/>
  <c r="DG257" i="1" s="1"/>
  <c r="DG263" i="1" s="1"/>
  <c r="DI124" i="1"/>
  <c r="DI125" i="1" s="1"/>
  <c r="DI137" i="1" s="1"/>
  <c r="DI229" i="1" s="1"/>
  <c r="DI271" i="1" s="1"/>
  <c r="DF219" i="1"/>
  <c r="DG207" i="1"/>
  <c r="DH208" i="1" s="1"/>
  <c r="DH194" i="1"/>
  <c r="DH199" i="1" s="1"/>
  <c r="DI352" i="1"/>
  <c r="DI357" i="1" s="1"/>
  <c r="DI459" i="1" s="1"/>
  <c r="DH143" i="1"/>
  <c r="DH146" i="1" s="1"/>
  <c r="DI154" i="1"/>
  <c r="DI172" i="1"/>
  <c r="DI173" i="1" s="1"/>
  <c r="DI174" i="1" s="1"/>
  <c r="DI158" i="1"/>
  <c r="DI159" i="1" s="1"/>
  <c r="DI354" i="1" s="1"/>
  <c r="DI8" i="1"/>
  <c r="DI247" i="1" s="1"/>
  <c r="DI6" i="1"/>
  <c r="DI150" i="1"/>
  <c r="DI337" i="1"/>
  <c r="DI429" i="1" l="1"/>
  <c r="DF332" i="1"/>
  <c r="DF336" i="1" s="1"/>
  <c r="DF338" i="1" s="1"/>
  <c r="DH294" i="1"/>
  <c r="DH177" i="1"/>
  <c r="DH178" i="1" s="1"/>
  <c r="DH181" i="1" s="1"/>
  <c r="DH212" i="1"/>
  <c r="DI213" i="1" s="1"/>
  <c r="DH473" i="1"/>
  <c r="DH366" i="1"/>
  <c r="DH396" i="1" s="1"/>
  <c r="DG234" i="1"/>
  <c r="DG277" i="1" s="1"/>
  <c r="DG283" i="1" s="1"/>
  <c r="DI129" i="1"/>
  <c r="DF236" i="1"/>
  <c r="DF285" i="1" s="1"/>
  <c r="DG209" i="1"/>
  <c r="DG216" i="1" s="1"/>
  <c r="DG217" i="1" s="1"/>
  <c r="DG225" i="1" s="1"/>
  <c r="DJ7" i="1"/>
  <c r="DJ126" i="1" s="1"/>
  <c r="DJ127" i="1" s="1"/>
  <c r="DI206" i="1"/>
  <c r="DH202" i="1"/>
  <c r="DI145" i="1"/>
  <c r="DI193" i="1"/>
  <c r="DI343" i="1"/>
  <c r="DI142" i="1"/>
  <c r="DI463" i="1"/>
  <c r="DI151" i="1"/>
  <c r="DJ5" i="1"/>
  <c r="DI155" i="1"/>
  <c r="DI296" i="1"/>
  <c r="DI186" i="1"/>
  <c r="DI187" i="1" s="1"/>
  <c r="DI190" i="1" s="1"/>
  <c r="DI140" i="1"/>
  <c r="DI171" i="1"/>
  <c r="DI175" i="1" s="1"/>
  <c r="DI197" i="1"/>
  <c r="DI340" i="1"/>
  <c r="DJ426" i="1" l="1"/>
  <c r="DJ427" i="1" s="1"/>
  <c r="DJ428" i="1" s="1"/>
  <c r="DJ342" i="1" s="1"/>
  <c r="DJ418" i="1"/>
  <c r="DH214" i="1"/>
  <c r="DI143" i="1"/>
  <c r="DI146" i="1" s="1"/>
  <c r="DH472" i="1"/>
  <c r="DH474" i="1" s="1"/>
  <c r="DH484" i="1" s="1"/>
  <c r="DH293" i="1"/>
  <c r="DG266" i="1"/>
  <c r="DG335" i="1"/>
  <c r="DG332" i="1"/>
  <c r="DI135" i="1"/>
  <c r="DI9" i="1" s="1"/>
  <c r="DI409" i="1"/>
  <c r="DH223" i="1"/>
  <c r="DJ124" i="1"/>
  <c r="DJ125" i="1" s="1"/>
  <c r="DJ137" i="1" s="1"/>
  <c r="DJ229" i="1" s="1"/>
  <c r="DJ271" i="1" s="1"/>
  <c r="DH207" i="1"/>
  <c r="DI208" i="1" s="1"/>
  <c r="DG219" i="1"/>
  <c r="DI194" i="1"/>
  <c r="DI199" i="1" s="1"/>
  <c r="DI473" i="1" s="1"/>
  <c r="DJ352" i="1"/>
  <c r="DJ357" i="1" s="1"/>
  <c r="DJ459" i="1" s="1"/>
  <c r="DJ8" i="1"/>
  <c r="DJ150" i="1"/>
  <c r="DJ154" i="1"/>
  <c r="DJ6" i="1"/>
  <c r="DJ337" i="1"/>
  <c r="DJ172" i="1"/>
  <c r="DJ173" i="1" s="1"/>
  <c r="DJ174" i="1" s="1"/>
  <c r="DJ158" i="1"/>
  <c r="DJ159" i="1" s="1"/>
  <c r="DJ354" i="1" s="1"/>
  <c r="DJ429" i="1" l="1"/>
  <c r="DJ129" i="1"/>
  <c r="DJ135" i="1" s="1"/>
  <c r="DJ9" i="1" s="1"/>
  <c r="DG336" i="1"/>
  <c r="DG338" i="1" s="1"/>
  <c r="DI294" i="1"/>
  <c r="DI177" i="1"/>
  <c r="DI178" i="1" s="1"/>
  <c r="DI233" i="1"/>
  <c r="DI180" i="1"/>
  <c r="DI253" i="1" s="1"/>
  <c r="DI163" i="1"/>
  <c r="DI166" i="1" s="1"/>
  <c r="DI201" i="1"/>
  <c r="DI369" i="1" s="1"/>
  <c r="DI399" i="1" s="1"/>
  <c r="DH234" i="1"/>
  <c r="DH257" i="1"/>
  <c r="DH263" i="1" s="1"/>
  <c r="DJ409" i="1"/>
  <c r="DH209" i="1"/>
  <c r="DH216" i="1" s="1"/>
  <c r="DH217" i="1" s="1"/>
  <c r="DH225" i="1" s="1"/>
  <c r="DG236" i="1"/>
  <c r="DG285" i="1" s="1"/>
  <c r="DK7" i="1"/>
  <c r="DK126" i="1" s="1"/>
  <c r="DK127" i="1" s="1"/>
  <c r="DJ206" i="1"/>
  <c r="DI212" i="1"/>
  <c r="DJ213" i="1" s="1"/>
  <c r="DJ193" i="1"/>
  <c r="DJ247" i="1"/>
  <c r="DJ463" i="1"/>
  <c r="DJ145" i="1"/>
  <c r="DJ343" i="1"/>
  <c r="DJ151" i="1"/>
  <c r="DJ155" i="1"/>
  <c r="DJ340" i="1"/>
  <c r="DJ171" i="1"/>
  <c r="DJ175" i="1" s="1"/>
  <c r="DJ197" i="1"/>
  <c r="DJ140" i="1"/>
  <c r="DJ186" i="1"/>
  <c r="DJ187" i="1" s="1"/>
  <c r="DJ190" i="1" s="1"/>
  <c r="DJ296" i="1"/>
  <c r="DJ142" i="1"/>
  <c r="DK5" i="1"/>
  <c r="DK426" i="1" l="1"/>
  <c r="DK427" i="1" s="1"/>
  <c r="DK428" i="1" s="1"/>
  <c r="DK342" i="1" s="1"/>
  <c r="DK418" i="1"/>
  <c r="DI366" i="1"/>
  <c r="DI396" i="1" s="1"/>
  <c r="DI223" i="1"/>
  <c r="DI257" i="1" s="1"/>
  <c r="DI263" i="1" s="1"/>
  <c r="DI472" i="1"/>
  <c r="DI474" i="1" s="1"/>
  <c r="DI484" i="1" s="1"/>
  <c r="DI293" i="1"/>
  <c r="DH277" i="1"/>
  <c r="DH283" i="1" s="1"/>
  <c r="DH335" i="1"/>
  <c r="DH266" i="1"/>
  <c r="DJ180" i="1"/>
  <c r="DJ253" i="1" s="1"/>
  <c r="DJ201" i="1"/>
  <c r="DJ369" i="1" s="1"/>
  <c r="DJ399" i="1" s="1"/>
  <c r="DJ233" i="1"/>
  <c r="DJ163" i="1"/>
  <c r="DJ166" i="1" s="1"/>
  <c r="DI202" i="1"/>
  <c r="DH219" i="1"/>
  <c r="DI181" i="1"/>
  <c r="DH236" i="1"/>
  <c r="DH285" i="1" s="1"/>
  <c r="DI207" i="1"/>
  <c r="DJ208" i="1" s="1"/>
  <c r="DK124" i="1"/>
  <c r="DK125" i="1" s="1"/>
  <c r="DK137" i="1" s="1"/>
  <c r="DK229" i="1" s="1"/>
  <c r="DK271" i="1" s="1"/>
  <c r="DI214" i="1"/>
  <c r="DJ194" i="1"/>
  <c r="DJ199" i="1" s="1"/>
  <c r="DK352" i="1"/>
  <c r="DK357" i="1" s="1"/>
  <c r="DK459" i="1" s="1"/>
  <c r="DJ143" i="1"/>
  <c r="DJ146" i="1" s="1"/>
  <c r="DK158" i="1"/>
  <c r="DK159" i="1" s="1"/>
  <c r="DK354" i="1" s="1"/>
  <c r="DK337" i="1"/>
  <c r="DK8" i="1"/>
  <c r="DK247" i="1" s="1"/>
  <c r="DK150" i="1"/>
  <c r="DK172" i="1"/>
  <c r="DK173" i="1" s="1"/>
  <c r="DK174" i="1" s="1"/>
  <c r="DK6" i="1"/>
  <c r="DK154" i="1"/>
  <c r="DK429" i="1" l="1"/>
  <c r="DI234" i="1"/>
  <c r="DI277" i="1" s="1"/>
  <c r="DI283" i="1" s="1"/>
  <c r="DJ212" i="1"/>
  <c r="DK213" i="1" s="1"/>
  <c r="DJ473" i="1"/>
  <c r="DJ294" i="1"/>
  <c r="DJ177" i="1"/>
  <c r="DJ178" i="1" s="1"/>
  <c r="DH332" i="1"/>
  <c r="DJ366" i="1"/>
  <c r="DJ396" i="1" s="1"/>
  <c r="DI209" i="1"/>
  <c r="DI216" i="1" s="1"/>
  <c r="DI217" i="1" s="1"/>
  <c r="DI225" i="1" s="1"/>
  <c r="DK129" i="1"/>
  <c r="DL7" i="1"/>
  <c r="DL126" i="1" s="1"/>
  <c r="DL127" i="1" s="1"/>
  <c r="DK206" i="1"/>
  <c r="DJ202" i="1"/>
  <c r="DK145" i="1"/>
  <c r="DK193" i="1"/>
  <c r="DK343" i="1"/>
  <c r="DK142" i="1"/>
  <c r="DK463" i="1"/>
  <c r="DK340" i="1"/>
  <c r="DL5" i="1"/>
  <c r="DK151" i="1"/>
  <c r="DK155" i="1"/>
  <c r="DK171" i="1"/>
  <c r="DK175" i="1" s="1"/>
  <c r="DK296" i="1"/>
  <c r="DK197" i="1"/>
  <c r="DK186" i="1"/>
  <c r="DK187" i="1" s="1"/>
  <c r="DK190" i="1" s="1"/>
  <c r="DK140" i="1"/>
  <c r="DL426" i="1" l="1"/>
  <c r="DL418" i="1"/>
  <c r="DJ214" i="1"/>
  <c r="DI335" i="1"/>
  <c r="DI266" i="1"/>
  <c r="DH336" i="1"/>
  <c r="DH338" i="1" s="1"/>
  <c r="DI332" i="1"/>
  <c r="DJ181" i="1"/>
  <c r="DJ472" i="1"/>
  <c r="DJ474" i="1" s="1"/>
  <c r="DJ484" i="1" s="1"/>
  <c r="DJ293" i="1"/>
  <c r="DK135" i="1"/>
  <c r="DK9" i="1" s="1"/>
  <c r="DK409" i="1"/>
  <c r="DJ223" i="1"/>
  <c r="DI219" i="1"/>
  <c r="DJ207" i="1"/>
  <c r="DK208" i="1" s="1"/>
  <c r="DL124" i="1"/>
  <c r="DL125" i="1" s="1"/>
  <c r="DL137" i="1" s="1"/>
  <c r="DL229" i="1" s="1"/>
  <c r="DL271" i="1" s="1"/>
  <c r="DK194" i="1"/>
  <c r="DK199" i="1" s="1"/>
  <c r="DK143" i="1"/>
  <c r="DK146" i="1" s="1"/>
  <c r="DL352" i="1"/>
  <c r="DL357" i="1" s="1"/>
  <c r="DL459" i="1" s="1"/>
  <c r="DL427" i="1"/>
  <c r="DL428" i="1" s="1"/>
  <c r="DL342" i="1" s="1"/>
  <c r="DL337" i="1"/>
  <c r="DL158" i="1"/>
  <c r="DL159" i="1" s="1"/>
  <c r="DL354" i="1" s="1"/>
  <c r="DL6" i="1"/>
  <c r="DL172" i="1"/>
  <c r="DL173" i="1" s="1"/>
  <c r="DL174" i="1" s="1"/>
  <c r="DL150" i="1"/>
  <c r="DL8" i="1"/>
  <c r="DL154" i="1"/>
  <c r="DL155" i="1" s="1"/>
  <c r="DL429" i="1" l="1"/>
  <c r="DJ234" i="1"/>
  <c r="DJ257" i="1"/>
  <c r="DJ263" i="1" s="1"/>
  <c r="DK294" i="1"/>
  <c r="DK177" i="1"/>
  <c r="DK178" i="1" s="1"/>
  <c r="DK212" i="1"/>
  <c r="DL213" i="1" s="1"/>
  <c r="DK473" i="1"/>
  <c r="DK180" i="1"/>
  <c r="DK253" i="1" s="1"/>
  <c r="DK201" i="1"/>
  <c r="DK369" i="1" s="1"/>
  <c r="DK399" i="1" s="1"/>
  <c r="DK233" i="1"/>
  <c r="DK163" i="1"/>
  <c r="DK166" i="1" s="1"/>
  <c r="DI236" i="1"/>
  <c r="DI285" i="1" s="1"/>
  <c r="DI336" i="1"/>
  <c r="DI338" i="1" s="1"/>
  <c r="DJ209" i="1"/>
  <c r="DJ216" i="1" s="1"/>
  <c r="DJ217" i="1" s="1"/>
  <c r="DJ225" i="1" s="1"/>
  <c r="DL129" i="1"/>
  <c r="DM7" i="1"/>
  <c r="DM126" i="1" s="1"/>
  <c r="DM127" i="1" s="1"/>
  <c r="DL206" i="1"/>
  <c r="DK214" i="1"/>
  <c r="DL193" i="1"/>
  <c r="DL247" i="1"/>
  <c r="DL463" i="1"/>
  <c r="DL145" i="1"/>
  <c r="DL343" i="1"/>
  <c r="DL140" i="1"/>
  <c r="DL197" i="1"/>
  <c r="DL186" i="1"/>
  <c r="DL187" i="1" s="1"/>
  <c r="DL190" i="1" s="1"/>
  <c r="DL296" i="1"/>
  <c r="DL171" i="1"/>
  <c r="DL175" i="1" s="1"/>
  <c r="DL142" i="1"/>
  <c r="DM5" i="1"/>
  <c r="DL151" i="1"/>
  <c r="DL340" i="1"/>
  <c r="DM426" i="1" l="1"/>
  <c r="DM418" i="1"/>
  <c r="DK202" i="1"/>
  <c r="DK223" i="1"/>
  <c r="DK257" i="1" s="1"/>
  <c r="DK263" i="1" s="1"/>
  <c r="DK472" i="1"/>
  <c r="DK474" i="1" s="1"/>
  <c r="DK484" i="1" s="1"/>
  <c r="DK293" i="1"/>
  <c r="DJ335" i="1"/>
  <c r="DJ266" i="1"/>
  <c r="DK366" i="1"/>
  <c r="DK396" i="1" s="1"/>
  <c r="DJ277" i="1"/>
  <c r="DJ283" i="1" s="1"/>
  <c r="DL135" i="1"/>
  <c r="DL9" i="1" s="1"/>
  <c r="DL409" i="1"/>
  <c r="DM124" i="1"/>
  <c r="DM125" i="1" s="1"/>
  <c r="DM137" i="1" s="1"/>
  <c r="DM229" i="1" s="1"/>
  <c r="DM271" i="1" s="1"/>
  <c r="DK181" i="1"/>
  <c r="DJ236" i="1"/>
  <c r="DJ285" i="1" s="1"/>
  <c r="DK207" i="1"/>
  <c r="DL208" i="1" s="1"/>
  <c r="DJ219" i="1"/>
  <c r="DL194" i="1"/>
  <c r="DL199" i="1" s="1"/>
  <c r="DM352" i="1"/>
  <c r="DM357" i="1" s="1"/>
  <c r="DM459" i="1" s="1"/>
  <c r="DM427" i="1"/>
  <c r="DM428" i="1" s="1"/>
  <c r="DM342" i="1" s="1"/>
  <c r="DM6" i="1"/>
  <c r="DM172" i="1"/>
  <c r="DM173" i="1" s="1"/>
  <c r="DM174" i="1" s="1"/>
  <c r="DM158" i="1"/>
  <c r="DM159" i="1" s="1"/>
  <c r="DM354" i="1" s="1"/>
  <c r="DM150" i="1"/>
  <c r="DM151" i="1" s="1"/>
  <c r="DM154" i="1"/>
  <c r="DM155" i="1" s="1"/>
  <c r="DM337" i="1"/>
  <c r="DM340" i="1" s="1"/>
  <c r="DM8" i="1"/>
  <c r="DL143" i="1"/>
  <c r="DL146" i="1" s="1"/>
  <c r="DM429" i="1" l="1"/>
  <c r="DK234" i="1"/>
  <c r="DK277" i="1" s="1"/>
  <c r="DK283" i="1" s="1"/>
  <c r="DM129" i="1"/>
  <c r="DM135" i="1" s="1"/>
  <c r="DM9" i="1" s="1"/>
  <c r="DJ332" i="1"/>
  <c r="DL294" i="1"/>
  <c r="DL177" i="1"/>
  <c r="DL178" i="1" s="1"/>
  <c r="DL201" i="1"/>
  <c r="DL369" i="1" s="1"/>
  <c r="DL399" i="1" s="1"/>
  <c r="DL233" i="1"/>
  <c r="DL180" i="1"/>
  <c r="DL253" i="1" s="1"/>
  <c r="DL163" i="1"/>
  <c r="DL166" i="1" s="1"/>
  <c r="DL212" i="1"/>
  <c r="DM213" i="1" s="1"/>
  <c r="DL473" i="1"/>
  <c r="DK209" i="1"/>
  <c r="DK216" i="1" s="1"/>
  <c r="DK217" i="1" s="1"/>
  <c r="DN7" i="1"/>
  <c r="DN126" i="1" s="1"/>
  <c r="DN127" i="1" s="1"/>
  <c r="DM206" i="1"/>
  <c r="DM193" i="1"/>
  <c r="DM247" i="1"/>
  <c r="DM463" i="1"/>
  <c r="DM145" i="1"/>
  <c r="DM343" i="1"/>
  <c r="DM142" i="1"/>
  <c r="DM197" i="1"/>
  <c r="DM186" i="1"/>
  <c r="DM187" i="1" s="1"/>
  <c r="DM190" i="1" s="1"/>
  <c r="DM140" i="1"/>
  <c r="DM171" i="1"/>
  <c r="DM175" i="1" s="1"/>
  <c r="DM296" i="1"/>
  <c r="DN5" i="1"/>
  <c r="DM409" i="1" l="1"/>
  <c r="DL214" i="1"/>
  <c r="DL202" i="1"/>
  <c r="DN426" i="1"/>
  <c r="DN427" i="1" s="1"/>
  <c r="DN428" i="1" s="1"/>
  <c r="DN342" i="1" s="1"/>
  <c r="DN418" i="1"/>
  <c r="DL366" i="1"/>
  <c r="DL396" i="1" s="1"/>
  <c r="DK332" i="1"/>
  <c r="DM233" i="1"/>
  <c r="DM180" i="1"/>
  <c r="DM253" i="1" s="1"/>
  <c r="DM201" i="1"/>
  <c r="DM369" i="1" s="1"/>
  <c r="DM399" i="1" s="1"/>
  <c r="DM163" i="1"/>
  <c r="DM166" i="1" s="1"/>
  <c r="DL472" i="1"/>
  <c r="DL474" i="1" s="1"/>
  <c r="DL484" i="1" s="1"/>
  <c r="DL293" i="1"/>
  <c r="DK219" i="1"/>
  <c r="DK225" i="1"/>
  <c r="DK236" i="1" s="1"/>
  <c r="DK285" i="1" s="1"/>
  <c r="DJ336" i="1"/>
  <c r="DJ338" i="1" s="1"/>
  <c r="DL207" i="1"/>
  <c r="DL181" i="1"/>
  <c r="DL223" i="1"/>
  <c r="DL257" i="1" s="1"/>
  <c r="DL263" i="1" s="1"/>
  <c r="DN124" i="1"/>
  <c r="DN125" i="1" s="1"/>
  <c r="DN137" i="1" s="1"/>
  <c r="DN229" i="1" s="1"/>
  <c r="DN271" i="1" s="1"/>
  <c r="DM194" i="1"/>
  <c r="DM199" i="1" s="1"/>
  <c r="DN352" i="1"/>
  <c r="DN357" i="1" s="1"/>
  <c r="DN459" i="1" s="1"/>
  <c r="DM143" i="1"/>
  <c r="DM146" i="1" s="1"/>
  <c r="DN8" i="1"/>
  <c r="DN247" i="1" s="1"/>
  <c r="DN158" i="1"/>
  <c r="DN159" i="1" s="1"/>
  <c r="DN354" i="1" s="1"/>
  <c r="DN337" i="1"/>
  <c r="DN340" i="1" s="1"/>
  <c r="DN150" i="1"/>
  <c r="DN151" i="1" s="1"/>
  <c r="DN6" i="1"/>
  <c r="DN154" i="1"/>
  <c r="DN155" i="1" s="1"/>
  <c r="DN172" i="1"/>
  <c r="DN173" i="1" s="1"/>
  <c r="DN174" i="1" s="1"/>
  <c r="DN429" i="1" l="1"/>
  <c r="DM212" i="1"/>
  <c r="DN213" i="1" s="1"/>
  <c r="DM473" i="1"/>
  <c r="DM294" i="1"/>
  <c r="DM177" i="1"/>
  <c r="DM178" i="1" s="1"/>
  <c r="DL209" i="1"/>
  <c r="DL216" i="1" s="1"/>
  <c r="DL217" i="1" s="1"/>
  <c r="DL225" i="1" s="1"/>
  <c r="DM208" i="1"/>
  <c r="DK335" i="1"/>
  <c r="DK336" i="1" s="1"/>
  <c r="DK338" i="1" s="1"/>
  <c r="DK266" i="1"/>
  <c r="DM366" i="1"/>
  <c r="DM396" i="1" s="1"/>
  <c r="DN129" i="1"/>
  <c r="DL234" i="1"/>
  <c r="DL277" i="1" s="1"/>
  <c r="DL283" i="1" s="1"/>
  <c r="DO7" i="1"/>
  <c r="DO126" i="1" s="1"/>
  <c r="DO127" i="1" s="1"/>
  <c r="DN206" i="1"/>
  <c r="DM202" i="1"/>
  <c r="DN145" i="1"/>
  <c r="DN193" i="1"/>
  <c r="DN343" i="1"/>
  <c r="DN142" i="1"/>
  <c r="DN463" i="1"/>
  <c r="DO5" i="1"/>
  <c r="DN171" i="1"/>
  <c r="DN175" i="1" s="1"/>
  <c r="DN186" i="1"/>
  <c r="DN187" i="1" s="1"/>
  <c r="DN190" i="1" s="1"/>
  <c r="DN197" i="1"/>
  <c r="DN296" i="1"/>
  <c r="DN140" i="1"/>
  <c r="DO426" i="1" l="1"/>
  <c r="DO418" i="1"/>
  <c r="DM214" i="1"/>
  <c r="DL219" i="1"/>
  <c r="DM472" i="1"/>
  <c r="DM474" i="1" s="1"/>
  <c r="DM484" i="1" s="1"/>
  <c r="DM293" i="1"/>
  <c r="DM223" i="1"/>
  <c r="DM257" i="1" s="1"/>
  <c r="DM263" i="1" s="1"/>
  <c r="DL335" i="1"/>
  <c r="DL266" i="1"/>
  <c r="DL332" i="1"/>
  <c r="DN135" i="1"/>
  <c r="DN9" i="1" s="1"/>
  <c r="DN409" i="1"/>
  <c r="DM181" i="1"/>
  <c r="DL236" i="1"/>
  <c r="DL285" i="1" s="1"/>
  <c r="DN143" i="1"/>
  <c r="DN146" i="1" s="1"/>
  <c r="DM207" i="1"/>
  <c r="DN208" i="1" s="1"/>
  <c r="DO124" i="1"/>
  <c r="DO125" i="1" s="1"/>
  <c r="DO137" i="1" s="1"/>
  <c r="DO229" i="1" s="1"/>
  <c r="DO271" i="1" s="1"/>
  <c r="DN194" i="1"/>
  <c r="DN199" i="1" s="1"/>
  <c r="DO352" i="1"/>
  <c r="DO357" i="1" s="1"/>
  <c r="DO459" i="1" s="1"/>
  <c r="DO427" i="1"/>
  <c r="DO428" i="1" s="1"/>
  <c r="DO342" i="1" s="1"/>
  <c r="DO8" i="1"/>
  <c r="DO337" i="1"/>
  <c r="DO340" i="1" s="1"/>
  <c r="DO6" i="1"/>
  <c r="DO154" i="1"/>
  <c r="DO155" i="1" s="1"/>
  <c r="DO158" i="1"/>
  <c r="DO159" i="1" s="1"/>
  <c r="DO354" i="1" s="1"/>
  <c r="DO172" i="1"/>
  <c r="DO173" i="1" s="1"/>
  <c r="DO174" i="1" s="1"/>
  <c r="DO150" i="1"/>
  <c r="DO151" i="1" s="1"/>
  <c r="DO429" i="1" l="1"/>
  <c r="DM234" i="1"/>
  <c r="DM277" i="1" s="1"/>
  <c r="DM283" i="1" s="1"/>
  <c r="DL336" i="1"/>
  <c r="DL338" i="1" s="1"/>
  <c r="DN180" i="1"/>
  <c r="DN201" i="1"/>
  <c r="DN369" i="1" s="1"/>
  <c r="DN399" i="1" s="1"/>
  <c r="DN233" i="1"/>
  <c r="DN163" i="1"/>
  <c r="DN166" i="1" s="1"/>
  <c r="DN212" i="1"/>
  <c r="DO213" i="1" s="1"/>
  <c r="DN473" i="1"/>
  <c r="DN294" i="1"/>
  <c r="DN177" i="1"/>
  <c r="DN178" i="1" s="1"/>
  <c r="DN253" i="1"/>
  <c r="DM209" i="1"/>
  <c r="DM216" i="1" s="1"/>
  <c r="DM217" i="1" s="1"/>
  <c r="DM225" i="1" s="1"/>
  <c r="DO129" i="1"/>
  <c r="DP7" i="1"/>
  <c r="DP124" i="1" s="1"/>
  <c r="DP125" i="1" s="1"/>
  <c r="DP137" i="1" s="1"/>
  <c r="DP229" i="1" s="1"/>
  <c r="DP271" i="1" s="1"/>
  <c r="DO206" i="1"/>
  <c r="DO193" i="1"/>
  <c r="DO247" i="1"/>
  <c r="DO463" i="1"/>
  <c r="DO145" i="1"/>
  <c r="DO343" i="1"/>
  <c r="DP5" i="1"/>
  <c r="DO186" i="1"/>
  <c r="DO187" i="1" s="1"/>
  <c r="DO190" i="1" s="1"/>
  <c r="DO197" i="1"/>
  <c r="DO296" i="1"/>
  <c r="DO171" i="1"/>
  <c r="DO175" i="1" s="1"/>
  <c r="DO140" i="1"/>
  <c r="DO142" i="1"/>
  <c r="DP426" i="1" l="1"/>
  <c r="DP418" i="1"/>
  <c r="DP126" i="1"/>
  <c r="DP127" i="1" s="1"/>
  <c r="DP129" i="1" s="1"/>
  <c r="DN214" i="1"/>
  <c r="DM332" i="1"/>
  <c r="DN366" i="1"/>
  <c r="DN396" i="1" s="1"/>
  <c r="DM335" i="1"/>
  <c r="DM266" i="1"/>
  <c r="DN472" i="1"/>
  <c r="DN474" i="1" s="1"/>
  <c r="DN484" i="1" s="1"/>
  <c r="DN293" i="1"/>
  <c r="DN202" i="1"/>
  <c r="DO135" i="1"/>
  <c r="DO9" i="1" s="1"/>
  <c r="DO409" i="1"/>
  <c r="DN223" i="1"/>
  <c r="DN257" i="1" s="1"/>
  <c r="DN263" i="1" s="1"/>
  <c r="DM236" i="1"/>
  <c r="DM285" i="1" s="1"/>
  <c r="DN181" i="1"/>
  <c r="DM219" i="1"/>
  <c r="DN207" i="1"/>
  <c r="DO208" i="1" s="1"/>
  <c r="DO194" i="1"/>
  <c r="DO199" i="1" s="1"/>
  <c r="DO473" i="1" s="1"/>
  <c r="DP352" i="1"/>
  <c r="DP357" i="1" s="1"/>
  <c r="DP459" i="1" s="1"/>
  <c r="DP427" i="1"/>
  <c r="DP428" i="1" s="1"/>
  <c r="DP342" i="1" s="1"/>
  <c r="DO143" i="1"/>
  <c r="DO146" i="1" s="1"/>
  <c r="DP6" i="1"/>
  <c r="DP158" i="1"/>
  <c r="DP159" i="1" s="1"/>
  <c r="DP354" i="1" s="1"/>
  <c r="DP172" i="1"/>
  <c r="DP173" i="1" s="1"/>
  <c r="DP174" i="1" s="1"/>
  <c r="DP150" i="1"/>
  <c r="DP151" i="1" s="1"/>
  <c r="DP337" i="1"/>
  <c r="DP340" i="1" s="1"/>
  <c r="DP8" i="1"/>
  <c r="DP154" i="1"/>
  <c r="DP155" i="1" s="1"/>
  <c r="DP429" i="1" l="1"/>
  <c r="DM336" i="1"/>
  <c r="DM338" i="1" s="1"/>
  <c r="DO180" i="1"/>
  <c r="DO253" i="1" s="1"/>
  <c r="DO201" i="1"/>
  <c r="DO369" i="1" s="1"/>
  <c r="DO399" i="1" s="1"/>
  <c r="DO233" i="1"/>
  <c r="DO163" i="1"/>
  <c r="DO166" i="1" s="1"/>
  <c r="DO294" i="1"/>
  <c r="DO177" i="1"/>
  <c r="DO178" i="1" s="1"/>
  <c r="DP135" i="1"/>
  <c r="DP9" i="1" s="1"/>
  <c r="DP409" i="1"/>
  <c r="DN234" i="1"/>
  <c r="DN277" i="1" s="1"/>
  <c r="DN283" i="1" s="1"/>
  <c r="DN209" i="1"/>
  <c r="DN216" i="1" s="1"/>
  <c r="DN217" i="1" s="1"/>
  <c r="DN225" i="1" s="1"/>
  <c r="DQ7" i="1"/>
  <c r="DQ124" i="1" s="1"/>
  <c r="DQ125" i="1" s="1"/>
  <c r="DQ137" i="1" s="1"/>
  <c r="DQ229" i="1" s="1"/>
  <c r="DQ271" i="1" s="1"/>
  <c r="DP206" i="1"/>
  <c r="DO212" i="1"/>
  <c r="DP213" i="1" s="1"/>
  <c r="DP193" i="1"/>
  <c r="DP247" i="1"/>
  <c r="DP463" i="1"/>
  <c r="DP145" i="1"/>
  <c r="DP343" i="1"/>
  <c r="DQ5" i="1"/>
  <c r="DP197" i="1"/>
  <c r="DP186" i="1"/>
  <c r="DP187" i="1" s="1"/>
  <c r="DP190" i="1" s="1"/>
  <c r="DP171" i="1"/>
  <c r="DP175" i="1" s="1"/>
  <c r="DP140" i="1"/>
  <c r="DP296" i="1"/>
  <c r="DP142" i="1"/>
  <c r="DQ426" i="1" l="1"/>
  <c r="DQ418" i="1"/>
  <c r="DO202" i="1"/>
  <c r="DP201" i="1"/>
  <c r="DP369" i="1" s="1"/>
  <c r="DP399" i="1" s="1"/>
  <c r="DP233" i="1"/>
  <c r="DP163" i="1"/>
  <c r="DP166" i="1" s="1"/>
  <c r="DP180" i="1"/>
  <c r="DP253" i="1" s="1"/>
  <c r="DO472" i="1"/>
  <c r="DO474" i="1" s="1"/>
  <c r="DO484" i="1" s="1"/>
  <c r="DO293" i="1"/>
  <c r="DN335" i="1"/>
  <c r="DN266" i="1"/>
  <c r="DO366" i="1"/>
  <c r="DO396" i="1" s="1"/>
  <c r="DN332" i="1"/>
  <c r="DO181" i="1"/>
  <c r="DO223" i="1"/>
  <c r="DN236" i="1"/>
  <c r="DN285" i="1" s="1"/>
  <c r="DN219" i="1"/>
  <c r="DO207" i="1"/>
  <c r="DP208" i="1" s="1"/>
  <c r="DQ126" i="1"/>
  <c r="DQ127" i="1" s="1"/>
  <c r="DQ129" i="1" s="1"/>
  <c r="DO214" i="1"/>
  <c r="DP194" i="1"/>
  <c r="DP199" i="1" s="1"/>
  <c r="DQ352" i="1"/>
  <c r="DQ357" i="1" s="1"/>
  <c r="DQ459" i="1" s="1"/>
  <c r="DQ427" i="1"/>
  <c r="DQ428" i="1" s="1"/>
  <c r="DQ342" i="1" s="1"/>
  <c r="DP143" i="1"/>
  <c r="DP146" i="1" s="1"/>
  <c r="DQ150" i="1"/>
  <c r="DQ151" i="1" s="1"/>
  <c r="DQ154" i="1"/>
  <c r="DQ155" i="1" s="1"/>
  <c r="DQ172" i="1"/>
  <c r="DQ173" i="1" s="1"/>
  <c r="DQ174" i="1" s="1"/>
  <c r="DQ158" i="1"/>
  <c r="DQ159" i="1" s="1"/>
  <c r="DQ354" i="1" s="1"/>
  <c r="DQ337" i="1"/>
  <c r="DQ340" i="1" s="1"/>
  <c r="DQ8" i="1"/>
  <c r="DQ6" i="1"/>
  <c r="DQ429" i="1" l="1"/>
  <c r="DP212" i="1"/>
  <c r="DQ213" i="1" s="1"/>
  <c r="DP473" i="1"/>
  <c r="DN336" i="1"/>
  <c r="DN338" i="1" s="1"/>
  <c r="DP366" i="1"/>
  <c r="DP396" i="1" s="1"/>
  <c r="DP294" i="1"/>
  <c r="DP177" i="1"/>
  <c r="DP178" i="1" s="1"/>
  <c r="DO234" i="1"/>
  <c r="DO257" i="1"/>
  <c r="DO263" i="1" s="1"/>
  <c r="DQ135" i="1"/>
  <c r="DQ9" i="1" s="1"/>
  <c r="DQ409" i="1"/>
  <c r="DO209" i="1"/>
  <c r="DO216" i="1" s="1"/>
  <c r="DO217" i="1" s="1"/>
  <c r="DO225" i="1" s="1"/>
  <c r="DR7" i="1"/>
  <c r="DR126" i="1" s="1"/>
  <c r="DR127" i="1" s="1"/>
  <c r="DQ206" i="1"/>
  <c r="DP214" i="1"/>
  <c r="DQ193" i="1"/>
  <c r="DQ247" i="1"/>
  <c r="DP202" i="1"/>
  <c r="DQ463" i="1"/>
  <c r="DQ145" i="1"/>
  <c r="DQ343" i="1"/>
  <c r="DR5" i="1"/>
  <c r="DQ140" i="1"/>
  <c r="DQ186" i="1"/>
  <c r="DQ187" i="1" s="1"/>
  <c r="DQ190" i="1" s="1"/>
  <c r="DQ296" i="1"/>
  <c r="DQ197" i="1"/>
  <c r="DQ171" i="1"/>
  <c r="DQ175" i="1" s="1"/>
  <c r="DQ142" i="1"/>
  <c r="DR426" i="1" l="1"/>
  <c r="DR427" i="1" s="1"/>
  <c r="DR428" i="1" s="1"/>
  <c r="DR342" i="1" s="1"/>
  <c r="DR418" i="1"/>
  <c r="DP181" i="1"/>
  <c r="DP472" i="1"/>
  <c r="DP474" i="1" s="1"/>
  <c r="DP484" i="1" s="1"/>
  <c r="DP293" i="1"/>
  <c r="DQ233" i="1"/>
  <c r="DQ180" i="1"/>
  <c r="DQ253" i="1" s="1"/>
  <c r="DQ201" i="1"/>
  <c r="DQ369" i="1" s="1"/>
  <c r="DQ399" i="1" s="1"/>
  <c r="DQ163" i="1"/>
  <c r="DQ166" i="1" s="1"/>
  <c r="DO277" i="1"/>
  <c r="DO283" i="1" s="1"/>
  <c r="DO335" i="1"/>
  <c r="DO266" i="1"/>
  <c r="DP223" i="1"/>
  <c r="DP257" i="1" s="1"/>
  <c r="DP263" i="1" s="1"/>
  <c r="DO219" i="1"/>
  <c r="DP207" i="1"/>
  <c r="DQ208" i="1" s="1"/>
  <c r="DR124" i="1"/>
  <c r="DR125" i="1" s="1"/>
  <c r="DR137" i="1" s="1"/>
  <c r="DR229" i="1" s="1"/>
  <c r="DR271" i="1" s="1"/>
  <c r="DQ194" i="1"/>
  <c r="DQ199" i="1" s="1"/>
  <c r="DR352" i="1"/>
  <c r="DR357" i="1" s="1"/>
  <c r="DR459" i="1" s="1"/>
  <c r="DQ143" i="1"/>
  <c r="DQ146" i="1" s="1"/>
  <c r="DR337" i="1"/>
  <c r="DR340" i="1" s="1"/>
  <c r="DR154" i="1"/>
  <c r="DR155" i="1" s="1"/>
  <c r="DR150" i="1"/>
  <c r="DR151" i="1" s="1"/>
  <c r="DR6" i="1"/>
  <c r="DR158" i="1"/>
  <c r="DR159" i="1" s="1"/>
  <c r="DR354" i="1" s="1"/>
  <c r="DR8" i="1"/>
  <c r="DR247" i="1" s="1"/>
  <c r="DR172" i="1"/>
  <c r="DR173" i="1" s="1"/>
  <c r="DR174" i="1" s="1"/>
  <c r="DR429" i="1" l="1"/>
  <c r="DO332" i="1"/>
  <c r="DQ366" i="1"/>
  <c r="DQ396" i="1" s="1"/>
  <c r="DQ294" i="1"/>
  <c r="DQ177" i="1"/>
  <c r="DQ178" i="1" s="1"/>
  <c r="DQ223" i="1" s="1"/>
  <c r="DQ257" i="1" s="1"/>
  <c r="DQ263" i="1" s="1"/>
  <c r="DQ212" i="1"/>
  <c r="DR213" i="1" s="1"/>
  <c r="DQ473" i="1"/>
  <c r="DR129" i="1"/>
  <c r="DP234" i="1"/>
  <c r="DP277" i="1" s="1"/>
  <c r="DP283" i="1" s="1"/>
  <c r="DO236" i="1"/>
  <c r="DO285" i="1" s="1"/>
  <c r="DP209" i="1"/>
  <c r="DP216" i="1" s="1"/>
  <c r="DP217" i="1" s="1"/>
  <c r="DS7" i="1"/>
  <c r="DS124" i="1" s="1"/>
  <c r="DS125" i="1" s="1"/>
  <c r="DS137" i="1" s="1"/>
  <c r="DS229" i="1" s="1"/>
  <c r="DS271" i="1" s="1"/>
  <c r="DR206" i="1"/>
  <c r="DQ202" i="1"/>
  <c r="DR145" i="1"/>
  <c r="DR193" i="1"/>
  <c r="DR142" i="1"/>
  <c r="DR463" i="1"/>
  <c r="DR343" i="1"/>
  <c r="DS5" i="1"/>
  <c r="DR140" i="1"/>
  <c r="DR197" i="1"/>
  <c r="DR171" i="1"/>
  <c r="DR175" i="1" s="1"/>
  <c r="DR186" i="1"/>
  <c r="DR187" i="1" s="1"/>
  <c r="DR190" i="1" s="1"/>
  <c r="DR296" i="1"/>
  <c r="DS426" i="1" l="1"/>
  <c r="DS418" i="1"/>
  <c r="DO336" i="1"/>
  <c r="DO338" i="1" s="1"/>
  <c r="DQ214" i="1"/>
  <c r="DP219" i="1"/>
  <c r="DP225" i="1"/>
  <c r="DQ472" i="1"/>
  <c r="DQ474" i="1" s="1"/>
  <c r="DQ484" i="1" s="1"/>
  <c r="DQ293" i="1"/>
  <c r="DP332" i="1"/>
  <c r="DR135" i="1"/>
  <c r="DR9" i="1" s="1"/>
  <c r="DR409" i="1"/>
  <c r="DQ181" i="1"/>
  <c r="DQ234" i="1"/>
  <c r="DQ207" i="1"/>
  <c r="DR208" i="1" s="1"/>
  <c r="DS126" i="1"/>
  <c r="DS127" i="1" s="1"/>
  <c r="DS129" i="1" s="1"/>
  <c r="DR194" i="1"/>
  <c r="DR199" i="1" s="1"/>
  <c r="DR473" i="1" s="1"/>
  <c r="DR143" i="1"/>
  <c r="DR146" i="1" s="1"/>
  <c r="DS352" i="1"/>
  <c r="DS357" i="1" s="1"/>
  <c r="DS459" i="1" s="1"/>
  <c r="DS427" i="1"/>
  <c r="DS428" i="1" s="1"/>
  <c r="DS342" i="1" s="1"/>
  <c r="DS8" i="1"/>
  <c r="DS337" i="1"/>
  <c r="DS340" i="1" s="1"/>
  <c r="DS154" i="1"/>
  <c r="DS155" i="1" s="1"/>
  <c r="DS172" i="1"/>
  <c r="DS173" i="1" s="1"/>
  <c r="DS174" i="1" s="1"/>
  <c r="DS158" i="1"/>
  <c r="DS159" i="1" s="1"/>
  <c r="DS354" i="1" s="1"/>
  <c r="DS150" i="1"/>
  <c r="DS151" i="1" s="1"/>
  <c r="DS6" i="1"/>
  <c r="DS429" i="1" l="1"/>
  <c r="DQ277" i="1"/>
  <c r="DQ283" i="1" s="1"/>
  <c r="DR180" i="1"/>
  <c r="DR253" i="1" s="1"/>
  <c r="DR201" i="1"/>
  <c r="DR369" i="1" s="1"/>
  <c r="DR399" i="1" s="1"/>
  <c r="DR233" i="1"/>
  <c r="DR163" i="1"/>
  <c r="DR166" i="1" s="1"/>
  <c r="DP335" i="1"/>
  <c r="DP336" i="1" s="1"/>
  <c r="DP338" i="1" s="1"/>
  <c r="DP266" i="1"/>
  <c r="DR294" i="1"/>
  <c r="DR177" i="1"/>
  <c r="DR178" i="1" s="1"/>
  <c r="DS135" i="1"/>
  <c r="DS9" i="1" s="1"/>
  <c r="DS409" i="1"/>
  <c r="DP236" i="1"/>
  <c r="DP285" i="1" s="1"/>
  <c r="DQ209" i="1"/>
  <c r="DQ216" i="1" s="1"/>
  <c r="DQ217" i="1" s="1"/>
  <c r="DQ225" i="1" s="1"/>
  <c r="DT7" i="1"/>
  <c r="DT126" i="1" s="1"/>
  <c r="DT127" i="1" s="1"/>
  <c r="DS206" i="1"/>
  <c r="DR212" i="1"/>
  <c r="DS213" i="1" s="1"/>
  <c r="DS193" i="1"/>
  <c r="DS247" i="1"/>
  <c r="DS463" i="1"/>
  <c r="DS145" i="1"/>
  <c r="DS343" i="1"/>
  <c r="DT5" i="1"/>
  <c r="DS186" i="1"/>
  <c r="DS187" i="1" s="1"/>
  <c r="DS190" i="1" s="1"/>
  <c r="DS296" i="1"/>
  <c r="DS171" i="1"/>
  <c r="DS175" i="1" s="1"/>
  <c r="DS140" i="1"/>
  <c r="DS197" i="1"/>
  <c r="DS142" i="1"/>
  <c r="DT124" i="1" l="1"/>
  <c r="DT125" i="1" s="1"/>
  <c r="DT137" i="1" s="1"/>
  <c r="DT229" i="1" s="1"/>
  <c r="DT271" i="1" s="1"/>
  <c r="DT426" i="1"/>
  <c r="DT427" i="1" s="1"/>
  <c r="DT428" i="1" s="1"/>
  <c r="DT342" i="1" s="1"/>
  <c r="DT418" i="1"/>
  <c r="DQ332" i="1"/>
  <c r="DQ219" i="1"/>
  <c r="DR366" i="1"/>
  <c r="DR396" i="1" s="1"/>
  <c r="DS180" i="1"/>
  <c r="DS253" i="1" s="1"/>
  <c r="DS201" i="1"/>
  <c r="DS369" i="1" s="1"/>
  <c r="DS399" i="1" s="1"/>
  <c r="DS233" i="1"/>
  <c r="DS163" i="1"/>
  <c r="DS166" i="1" s="1"/>
  <c r="DR202" i="1"/>
  <c r="DQ335" i="1"/>
  <c r="DQ266" i="1"/>
  <c r="DR472" i="1"/>
  <c r="DR474" i="1" s="1"/>
  <c r="DR484" i="1" s="1"/>
  <c r="DR293" i="1"/>
  <c r="DR181" i="1"/>
  <c r="DR223" i="1"/>
  <c r="DR207" i="1"/>
  <c r="DS208" i="1" s="1"/>
  <c r="DQ236" i="1"/>
  <c r="DQ285" i="1" s="1"/>
  <c r="DR214" i="1"/>
  <c r="DS194" i="1"/>
  <c r="DS199" i="1" s="1"/>
  <c r="DT352" i="1"/>
  <c r="DT357" i="1" s="1"/>
  <c r="DT459" i="1" s="1"/>
  <c r="DT337" i="1"/>
  <c r="DT340" i="1" s="1"/>
  <c r="DT158" i="1"/>
  <c r="DT159" i="1" s="1"/>
  <c r="DT354" i="1" s="1"/>
  <c r="DT154" i="1"/>
  <c r="DT155" i="1" s="1"/>
  <c r="DT6" i="1"/>
  <c r="DT8" i="1"/>
  <c r="DT150" i="1"/>
  <c r="DT151" i="1" s="1"/>
  <c r="DT172" i="1"/>
  <c r="DT173" i="1" s="1"/>
  <c r="DT174" i="1" s="1"/>
  <c r="DS143" i="1"/>
  <c r="DS146" i="1" s="1"/>
  <c r="DQ336" i="1" l="1"/>
  <c r="DQ338" i="1" s="1"/>
  <c r="DT129" i="1"/>
  <c r="DT135" i="1" s="1"/>
  <c r="DT9" i="1" s="1"/>
  <c r="DT429" i="1"/>
  <c r="DR234" i="1"/>
  <c r="DR257" i="1"/>
  <c r="DR263" i="1" s="1"/>
  <c r="DS366" i="1"/>
  <c r="DS396" i="1" s="1"/>
  <c r="DS212" i="1"/>
  <c r="DT213" i="1" s="1"/>
  <c r="DS473" i="1"/>
  <c r="DS294" i="1"/>
  <c r="DS177" i="1"/>
  <c r="DS178" i="1" s="1"/>
  <c r="DR209" i="1"/>
  <c r="DR216" i="1" s="1"/>
  <c r="DR217" i="1" s="1"/>
  <c r="DR225" i="1" s="1"/>
  <c r="DU7" i="1"/>
  <c r="DU126" i="1" s="1"/>
  <c r="DU127" i="1" s="1"/>
  <c r="DT206" i="1"/>
  <c r="DT193" i="1"/>
  <c r="DT247" i="1"/>
  <c r="DS202" i="1"/>
  <c r="DT463" i="1"/>
  <c r="DT145" i="1"/>
  <c r="DT343" i="1"/>
  <c r="DT296" i="1"/>
  <c r="DT171" i="1"/>
  <c r="DT175" i="1" s="1"/>
  <c r="DT140" i="1"/>
  <c r="DT186" i="1"/>
  <c r="DT187" i="1" s="1"/>
  <c r="DT190" i="1" s="1"/>
  <c r="DT197" i="1"/>
  <c r="DU5" i="1"/>
  <c r="DT142" i="1"/>
  <c r="DT409" i="1" l="1"/>
  <c r="DU426" i="1"/>
  <c r="DU427" i="1" s="1"/>
  <c r="DU428" i="1" s="1"/>
  <c r="DU342" i="1" s="1"/>
  <c r="DU418" i="1"/>
  <c r="DS214" i="1"/>
  <c r="DR335" i="1"/>
  <c r="DR266" i="1"/>
  <c r="DS472" i="1"/>
  <c r="DS474" i="1" s="1"/>
  <c r="DS484" i="1" s="1"/>
  <c r="DS293" i="1"/>
  <c r="DT201" i="1"/>
  <c r="DT369" i="1" s="1"/>
  <c r="DT399" i="1" s="1"/>
  <c r="DT233" i="1"/>
  <c r="DT163" i="1"/>
  <c r="DT166" i="1" s="1"/>
  <c r="DT180" i="1"/>
  <c r="DT253" i="1" s="1"/>
  <c r="DR277" i="1"/>
  <c r="DR283" i="1" s="1"/>
  <c r="DS223" i="1"/>
  <c r="DS257" i="1" s="1"/>
  <c r="DS263" i="1" s="1"/>
  <c r="DS181" i="1"/>
  <c r="DU124" i="1"/>
  <c r="DU125" i="1" s="1"/>
  <c r="DU137" i="1" s="1"/>
  <c r="DU229" i="1" s="1"/>
  <c r="DU271" i="1" s="1"/>
  <c r="DS207" i="1"/>
  <c r="DT208" i="1" s="1"/>
  <c r="DR219" i="1"/>
  <c r="DT194" i="1"/>
  <c r="DT199" i="1" s="1"/>
  <c r="DU352" i="1"/>
  <c r="DU357" i="1" s="1"/>
  <c r="DU459" i="1" s="1"/>
  <c r="DT143" i="1"/>
  <c r="DT146" i="1" s="1"/>
  <c r="DU158" i="1"/>
  <c r="DU159" i="1" s="1"/>
  <c r="DU354" i="1" s="1"/>
  <c r="DU8" i="1"/>
  <c r="DU172" i="1"/>
  <c r="DU173" i="1" s="1"/>
  <c r="DU174" i="1" s="1"/>
  <c r="DU337" i="1"/>
  <c r="DU340" i="1" s="1"/>
  <c r="DU6" i="1"/>
  <c r="DU154" i="1"/>
  <c r="DU155" i="1" s="1"/>
  <c r="DU150" i="1"/>
  <c r="DU151" i="1" s="1"/>
  <c r="DU429" i="1" l="1"/>
  <c r="DU129" i="1"/>
  <c r="DU135" i="1" s="1"/>
  <c r="DU9" i="1" s="1"/>
  <c r="DS234" i="1"/>
  <c r="DS277" i="1" s="1"/>
  <c r="DS283" i="1" s="1"/>
  <c r="DR332" i="1"/>
  <c r="DT366" i="1"/>
  <c r="DT396" i="1" s="1"/>
  <c r="DT212" i="1"/>
  <c r="DU213" i="1" s="1"/>
  <c r="DT473" i="1"/>
  <c r="DT294" i="1"/>
  <c r="DT177" i="1"/>
  <c r="DT178" i="1" s="1"/>
  <c r="DU409" i="1"/>
  <c r="DS209" i="1"/>
  <c r="DS216" i="1" s="1"/>
  <c r="DS217" i="1" s="1"/>
  <c r="DR236" i="1"/>
  <c r="DR285" i="1" s="1"/>
  <c r="DV7" i="1"/>
  <c r="DV124" i="1" s="1"/>
  <c r="DV125" i="1" s="1"/>
  <c r="DV137" i="1" s="1"/>
  <c r="DV229" i="1" s="1"/>
  <c r="DV271" i="1" s="1"/>
  <c r="DU206" i="1"/>
  <c r="DT214" i="1"/>
  <c r="DU193" i="1"/>
  <c r="DU247" i="1"/>
  <c r="DT202" i="1"/>
  <c r="DU463" i="1"/>
  <c r="DU145" i="1"/>
  <c r="DU343" i="1"/>
  <c r="DV5" i="1"/>
  <c r="DU186" i="1"/>
  <c r="DU187" i="1" s="1"/>
  <c r="DU190" i="1" s="1"/>
  <c r="DU197" i="1"/>
  <c r="DU171" i="1"/>
  <c r="DU175" i="1" s="1"/>
  <c r="DU296" i="1"/>
  <c r="DU140" i="1"/>
  <c r="DU142" i="1"/>
  <c r="DV426" i="1" l="1"/>
  <c r="DV427" i="1" s="1"/>
  <c r="DV428" i="1" s="1"/>
  <c r="DV342" i="1" s="1"/>
  <c r="DV418" i="1"/>
  <c r="DV126" i="1"/>
  <c r="DV127" i="1" s="1"/>
  <c r="DV129" i="1" s="1"/>
  <c r="DR336" i="1"/>
  <c r="DR338" i="1" s="1"/>
  <c r="DS332" i="1"/>
  <c r="DT223" i="1"/>
  <c r="DT257" i="1" s="1"/>
  <c r="DT263" i="1" s="1"/>
  <c r="DT472" i="1"/>
  <c r="DT474" i="1" s="1"/>
  <c r="DT484" i="1" s="1"/>
  <c r="DT293" i="1"/>
  <c r="DS219" i="1"/>
  <c r="DS225" i="1"/>
  <c r="DU233" i="1"/>
  <c r="DU180" i="1"/>
  <c r="DU253" i="1" s="1"/>
  <c r="DU163" i="1"/>
  <c r="DU166" i="1" s="1"/>
  <c r="DU201" i="1"/>
  <c r="DU369" i="1" s="1"/>
  <c r="DU399" i="1" s="1"/>
  <c r="DT181" i="1"/>
  <c r="DT207" i="1"/>
  <c r="DU208" i="1" s="1"/>
  <c r="DU194" i="1"/>
  <c r="DU199" i="1" s="1"/>
  <c r="DV352" i="1"/>
  <c r="DV357" i="1" s="1"/>
  <c r="DV459" i="1" s="1"/>
  <c r="DU143" i="1"/>
  <c r="DU146" i="1" s="1"/>
  <c r="DV150" i="1"/>
  <c r="DV151" i="1" s="1"/>
  <c r="DV172" i="1"/>
  <c r="DV173" i="1" s="1"/>
  <c r="DV174" i="1" s="1"/>
  <c r="DV337" i="1"/>
  <c r="DV340" i="1" s="1"/>
  <c r="DV6" i="1"/>
  <c r="DV154" i="1"/>
  <c r="DV155" i="1" s="1"/>
  <c r="DV8" i="1"/>
  <c r="DV158" i="1"/>
  <c r="DV159" i="1" s="1"/>
  <c r="DV354" i="1" s="1"/>
  <c r="DV429" i="1" l="1"/>
  <c r="DT234" i="1"/>
  <c r="DT277" i="1" s="1"/>
  <c r="DT283" i="1" s="1"/>
  <c r="DU212" i="1"/>
  <c r="DV213" i="1" s="1"/>
  <c r="DU473" i="1"/>
  <c r="DU294" i="1"/>
  <c r="DU177" i="1"/>
  <c r="DU178" i="1" s="1"/>
  <c r="DU366" i="1"/>
  <c r="DU396" i="1" s="1"/>
  <c r="DS335" i="1"/>
  <c r="DS336" i="1" s="1"/>
  <c r="DS338" i="1" s="1"/>
  <c r="DS266" i="1"/>
  <c r="DV135" i="1"/>
  <c r="DV9" i="1" s="1"/>
  <c r="DV409" i="1"/>
  <c r="DS236" i="1"/>
  <c r="DS285" i="1" s="1"/>
  <c r="DT209" i="1"/>
  <c r="DT216" i="1" s="1"/>
  <c r="DT217" i="1" s="1"/>
  <c r="DT225" i="1" s="1"/>
  <c r="DW7" i="1"/>
  <c r="DW126" i="1" s="1"/>
  <c r="DW127" i="1" s="1"/>
  <c r="DV206" i="1"/>
  <c r="DU214" i="1"/>
  <c r="DV193" i="1"/>
  <c r="DV247" i="1"/>
  <c r="DU202" i="1"/>
  <c r="DV463" i="1"/>
  <c r="DV145" i="1"/>
  <c r="DV343" i="1"/>
  <c r="DW5" i="1"/>
  <c r="DV296" i="1"/>
  <c r="DV171" i="1"/>
  <c r="DV175" i="1" s="1"/>
  <c r="DV197" i="1"/>
  <c r="DV186" i="1"/>
  <c r="DV187" i="1" s="1"/>
  <c r="DV190" i="1" s="1"/>
  <c r="DV140" i="1"/>
  <c r="DV142" i="1"/>
  <c r="DW426" i="1" l="1"/>
  <c r="DW427" i="1" s="1"/>
  <c r="DW428" i="1" s="1"/>
  <c r="DW342" i="1" s="1"/>
  <c r="DW418" i="1"/>
  <c r="DU181" i="1"/>
  <c r="DU223" i="1"/>
  <c r="DU257" i="1" s="1"/>
  <c r="DU263" i="1" s="1"/>
  <c r="DT335" i="1"/>
  <c r="DT266" i="1"/>
  <c r="DU472" i="1"/>
  <c r="DU474" i="1" s="1"/>
  <c r="DU484" i="1" s="1"/>
  <c r="DU293" i="1"/>
  <c r="DV180" i="1"/>
  <c r="DV253" i="1" s="1"/>
  <c r="DV201" i="1"/>
  <c r="DV369" i="1" s="1"/>
  <c r="DV399" i="1" s="1"/>
  <c r="DV233" i="1"/>
  <c r="DV163" i="1"/>
  <c r="DV166" i="1" s="1"/>
  <c r="DT332" i="1"/>
  <c r="DW124" i="1"/>
  <c r="DW125" i="1" s="1"/>
  <c r="DW137" i="1" s="1"/>
  <c r="DW229" i="1" s="1"/>
  <c r="DW271" i="1" s="1"/>
  <c r="DT219" i="1"/>
  <c r="DU207" i="1"/>
  <c r="DV208" i="1" s="1"/>
  <c r="DV194" i="1"/>
  <c r="DV199" i="1" s="1"/>
  <c r="DW352" i="1"/>
  <c r="DW357" i="1" s="1"/>
  <c r="DW459" i="1" s="1"/>
  <c r="DV143" i="1"/>
  <c r="DV146" i="1" s="1"/>
  <c r="DW150" i="1"/>
  <c r="DW151" i="1" s="1"/>
  <c r="DW6" i="1"/>
  <c r="DW337" i="1"/>
  <c r="DW340" i="1" s="1"/>
  <c r="DW158" i="1"/>
  <c r="DW159" i="1" s="1"/>
  <c r="DW354" i="1" s="1"/>
  <c r="DW172" i="1"/>
  <c r="DW173" i="1" s="1"/>
  <c r="DW174" i="1" s="1"/>
  <c r="DW8" i="1"/>
  <c r="DW247" i="1" s="1"/>
  <c r="DW154" i="1"/>
  <c r="DW155" i="1" s="1"/>
  <c r="DW429" i="1" l="1"/>
  <c r="DU234" i="1"/>
  <c r="DU277" i="1" s="1"/>
  <c r="DU283" i="1" s="1"/>
  <c r="DW129" i="1"/>
  <c r="DW409" i="1" s="1"/>
  <c r="DT336" i="1"/>
  <c r="DT338" i="1" s="1"/>
  <c r="DV366" i="1"/>
  <c r="DV396" i="1" s="1"/>
  <c r="DV212" i="1"/>
  <c r="DW213" i="1" s="1"/>
  <c r="DV473" i="1"/>
  <c r="DV294" i="1"/>
  <c r="DV177" i="1"/>
  <c r="DV178" i="1" s="1"/>
  <c r="DW135" i="1"/>
  <c r="DW9" i="1" s="1"/>
  <c r="DU209" i="1"/>
  <c r="DU216" i="1" s="1"/>
  <c r="DU217" i="1" s="1"/>
  <c r="DT236" i="1"/>
  <c r="DT285" i="1" s="1"/>
  <c r="DX7" i="1"/>
  <c r="DX126" i="1" s="1"/>
  <c r="DX127" i="1" s="1"/>
  <c r="DW206" i="1"/>
  <c r="DV202" i="1"/>
  <c r="DW145" i="1"/>
  <c r="DW193" i="1"/>
  <c r="DW343" i="1"/>
  <c r="DW142" i="1"/>
  <c r="DW463" i="1"/>
  <c r="DW140" i="1"/>
  <c r="DW171" i="1"/>
  <c r="DW175" i="1" s="1"/>
  <c r="DW186" i="1"/>
  <c r="DW187" i="1" s="1"/>
  <c r="DW190" i="1" s="1"/>
  <c r="DW197" i="1"/>
  <c r="DW296" i="1"/>
  <c r="DX5" i="1"/>
  <c r="DX426" i="1" l="1"/>
  <c r="DX418" i="1"/>
  <c r="DV214" i="1"/>
  <c r="DU219" i="1"/>
  <c r="DU225" i="1"/>
  <c r="DU332" i="1"/>
  <c r="DV181" i="1"/>
  <c r="DV472" i="1"/>
  <c r="DV474" i="1" s="1"/>
  <c r="DV484" i="1" s="1"/>
  <c r="DV293" i="1"/>
  <c r="DW180" i="1"/>
  <c r="DW253" i="1" s="1"/>
  <c r="DW201" i="1"/>
  <c r="DW369" i="1" s="1"/>
  <c r="DW399" i="1" s="1"/>
  <c r="DW233" i="1"/>
  <c r="DW163" i="1"/>
  <c r="DW166" i="1" s="1"/>
  <c r="DV223" i="1"/>
  <c r="DX124" i="1"/>
  <c r="DX125" i="1" s="1"/>
  <c r="DX137" i="1" s="1"/>
  <c r="DX229" i="1" s="1"/>
  <c r="DX271" i="1" s="1"/>
  <c r="DV207" i="1"/>
  <c r="DW208" i="1" s="1"/>
  <c r="DW194" i="1"/>
  <c r="DW199" i="1" s="1"/>
  <c r="DW143" i="1"/>
  <c r="DW146" i="1" s="1"/>
  <c r="DX352" i="1"/>
  <c r="DX357" i="1" s="1"/>
  <c r="DX459" i="1" s="1"/>
  <c r="DX427" i="1"/>
  <c r="DX428" i="1" s="1"/>
  <c r="DX342" i="1" s="1"/>
  <c r="DX158" i="1"/>
  <c r="DX159" i="1" s="1"/>
  <c r="DX354" i="1" s="1"/>
  <c r="DX150" i="1"/>
  <c r="DX151" i="1" s="1"/>
  <c r="DX154" i="1"/>
  <c r="DX155" i="1" s="1"/>
  <c r="DX8" i="1"/>
  <c r="DX337" i="1"/>
  <c r="DX340" i="1" s="1"/>
  <c r="DX6" i="1"/>
  <c r="DX172" i="1"/>
  <c r="DX173" i="1" s="1"/>
  <c r="DX174" i="1" s="1"/>
  <c r="DX429" i="1" l="1"/>
  <c r="DX129" i="1"/>
  <c r="DX409" i="1" s="1"/>
  <c r="DW294" i="1"/>
  <c r="DW177" i="1"/>
  <c r="DW178" i="1" s="1"/>
  <c r="DV234" i="1"/>
  <c r="DV257" i="1"/>
  <c r="DV263" i="1" s="1"/>
  <c r="DW212" i="1"/>
  <c r="DX213" i="1" s="1"/>
  <c r="DW473" i="1"/>
  <c r="DW366" i="1"/>
  <c r="DW396" i="1" s="1"/>
  <c r="DU335" i="1"/>
  <c r="DU336" i="1" s="1"/>
  <c r="DU338" i="1" s="1"/>
  <c r="DU266" i="1"/>
  <c r="DU236" i="1"/>
  <c r="DU285" i="1" s="1"/>
  <c r="DV209" i="1"/>
  <c r="DV216" i="1" s="1"/>
  <c r="DV217" i="1" s="1"/>
  <c r="DY7" i="1"/>
  <c r="DY126" i="1" s="1"/>
  <c r="DY127" i="1" s="1"/>
  <c r="DX206" i="1"/>
  <c r="DX193" i="1"/>
  <c r="DX247" i="1"/>
  <c r="DW202" i="1"/>
  <c r="DX463" i="1"/>
  <c r="DX145" i="1"/>
  <c r="DX343" i="1"/>
  <c r="DX296" i="1"/>
  <c r="DX171" i="1"/>
  <c r="DX175" i="1" s="1"/>
  <c r="DX197" i="1"/>
  <c r="DX140" i="1"/>
  <c r="DX186" i="1"/>
  <c r="DX187" i="1" s="1"/>
  <c r="DX190" i="1" s="1"/>
  <c r="DX142" i="1"/>
  <c r="DY5" i="1"/>
  <c r="DW214" i="1" l="1"/>
  <c r="DX135" i="1"/>
  <c r="DX9" i="1" s="1"/>
  <c r="DY426" i="1"/>
  <c r="DY418" i="1"/>
  <c r="DW181" i="1"/>
  <c r="DW472" i="1"/>
  <c r="DW474" i="1" s="1"/>
  <c r="DW484" i="1" s="1"/>
  <c r="DW293" i="1"/>
  <c r="DX233" i="1"/>
  <c r="DX163" i="1"/>
  <c r="DX166" i="1" s="1"/>
  <c r="DX180" i="1"/>
  <c r="DX253" i="1" s="1"/>
  <c r="DV277" i="1"/>
  <c r="DV283" i="1" s="1"/>
  <c r="DV219" i="1"/>
  <c r="DV225" i="1"/>
  <c r="DW223" i="1"/>
  <c r="DY124" i="1"/>
  <c r="DY125" i="1" s="1"/>
  <c r="DY137" i="1" s="1"/>
  <c r="DY229" i="1" s="1"/>
  <c r="DY271" i="1" s="1"/>
  <c r="DW207" i="1"/>
  <c r="DX208" i="1" s="1"/>
  <c r="DX194" i="1"/>
  <c r="DX199" i="1" s="1"/>
  <c r="DY352" i="1"/>
  <c r="DY357" i="1" s="1"/>
  <c r="DY459" i="1" s="1"/>
  <c r="DY427" i="1"/>
  <c r="DY428" i="1" s="1"/>
  <c r="DY342" i="1" s="1"/>
  <c r="DX143" i="1"/>
  <c r="DX146" i="1" s="1"/>
  <c r="DY8" i="1"/>
  <c r="DY172" i="1"/>
  <c r="DY173" i="1" s="1"/>
  <c r="DY174" i="1" s="1"/>
  <c r="DY337" i="1"/>
  <c r="DY340" i="1" s="1"/>
  <c r="DY150" i="1"/>
  <c r="DY151" i="1" s="1"/>
  <c r="DY154" i="1"/>
  <c r="DY155" i="1" s="1"/>
  <c r="DY6" i="1"/>
  <c r="DY158" i="1"/>
  <c r="DY159" i="1" s="1"/>
  <c r="DY354" i="1" s="1"/>
  <c r="DX201" i="1" l="1"/>
  <c r="DX369" i="1" s="1"/>
  <c r="DX399" i="1" s="1"/>
  <c r="DY429" i="1"/>
  <c r="DV332" i="1"/>
  <c r="DV335" i="1"/>
  <c r="DV266" i="1"/>
  <c r="DX366" i="1"/>
  <c r="DX396" i="1" s="1"/>
  <c r="DX212" i="1"/>
  <c r="DY213" i="1" s="1"/>
  <c r="DX473" i="1"/>
  <c r="DX294" i="1"/>
  <c r="DX177" i="1"/>
  <c r="DX178" i="1" s="1"/>
  <c r="DW234" i="1"/>
  <c r="DW257" i="1"/>
  <c r="DW263" i="1" s="1"/>
  <c r="DY129" i="1"/>
  <c r="DV236" i="1"/>
  <c r="DV285" i="1" s="1"/>
  <c r="DW209" i="1"/>
  <c r="DW216" i="1" s="1"/>
  <c r="DW217" i="1" s="1"/>
  <c r="DW225" i="1" s="1"/>
  <c r="DZ7" i="1"/>
  <c r="DZ126" i="1" s="1"/>
  <c r="DZ127" i="1" s="1"/>
  <c r="DY206" i="1"/>
  <c r="DY193" i="1"/>
  <c r="DY247" i="1"/>
  <c r="DX202" i="1"/>
  <c r="DY463" i="1"/>
  <c r="DY145" i="1"/>
  <c r="DY343" i="1"/>
  <c r="DZ5" i="1"/>
  <c r="DY186" i="1"/>
  <c r="DY187" i="1" s="1"/>
  <c r="DY190" i="1" s="1"/>
  <c r="DY296" i="1"/>
  <c r="DY171" i="1"/>
  <c r="DY175" i="1" s="1"/>
  <c r="DY140" i="1"/>
  <c r="DY197" i="1"/>
  <c r="DY142" i="1"/>
  <c r="DX214" i="1" l="1"/>
  <c r="DZ426" i="1"/>
  <c r="DZ418" i="1"/>
  <c r="DV336" i="1"/>
  <c r="DV338" i="1" s="1"/>
  <c r="DX181" i="1"/>
  <c r="DX472" i="1"/>
  <c r="DX474" i="1" s="1"/>
  <c r="DX484" i="1" s="1"/>
  <c r="DX293" i="1"/>
  <c r="DW335" i="1"/>
  <c r="DW266" i="1"/>
  <c r="DW277" i="1"/>
  <c r="DW283" i="1" s="1"/>
  <c r="DY135" i="1"/>
  <c r="DY9" i="1" s="1"/>
  <c r="DY409" i="1"/>
  <c r="DX223" i="1"/>
  <c r="DZ124" i="1"/>
  <c r="DZ125" i="1" s="1"/>
  <c r="DZ137" i="1" s="1"/>
  <c r="DZ229" i="1" s="1"/>
  <c r="DZ271" i="1" s="1"/>
  <c r="DW236" i="1"/>
  <c r="DW285" i="1" s="1"/>
  <c r="DW219" i="1"/>
  <c r="DX207" i="1"/>
  <c r="DY208" i="1" s="1"/>
  <c r="DY194" i="1"/>
  <c r="DY199" i="1" s="1"/>
  <c r="DZ352" i="1"/>
  <c r="DZ357" i="1" s="1"/>
  <c r="DZ459" i="1" s="1"/>
  <c r="DZ427" i="1"/>
  <c r="DZ428" i="1" s="1"/>
  <c r="DZ158" i="1"/>
  <c r="DZ159" i="1" s="1"/>
  <c r="DZ354" i="1" s="1"/>
  <c r="DZ8" i="1"/>
  <c r="DZ247" i="1" s="1"/>
  <c r="DZ337" i="1"/>
  <c r="DZ340" i="1" s="1"/>
  <c r="DZ154" i="1"/>
  <c r="DZ155" i="1" s="1"/>
  <c r="DZ6" i="1"/>
  <c r="DZ150" i="1"/>
  <c r="DZ151" i="1" s="1"/>
  <c r="DZ172" i="1"/>
  <c r="DZ173" i="1" s="1"/>
  <c r="DZ174" i="1" s="1"/>
  <c r="DY143" i="1"/>
  <c r="DY146" i="1" s="1"/>
  <c r="DZ342" i="1" l="1"/>
  <c r="DZ429" i="1"/>
  <c r="DY233" i="1"/>
  <c r="DY180" i="1"/>
  <c r="DY253" i="1" s="1"/>
  <c r="DY163" i="1"/>
  <c r="DY166" i="1" s="1"/>
  <c r="DY201" i="1"/>
  <c r="DY202" i="1" s="1"/>
  <c r="DX234" i="1"/>
  <c r="DX257" i="1"/>
  <c r="DX263" i="1" s="1"/>
  <c r="DW332" i="1"/>
  <c r="DY294" i="1"/>
  <c r="DY177" i="1"/>
  <c r="DY178" i="1" s="1"/>
  <c r="DY212" i="1"/>
  <c r="DZ213" i="1" s="1"/>
  <c r="DY473" i="1"/>
  <c r="DY369" i="1"/>
  <c r="DY399" i="1" s="1"/>
  <c r="DZ129" i="1"/>
  <c r="DX209" i="1"/>
  <c r="DX216" i="1" s="1"/>
  <c r="DX217" i="1" s="1"/>
  <c r="EA7" i="1"/>
  <c r="EA126" i="1" s="1"/>
  <c r="EA127" i="1" s="1"/>
  <c r="DZ206" i="1"/>
  <c r="DZ145" i="1"/>
  <c r="DZ193" i="1"/>
  <c r="DZ142" i="1"/>
  <c r="DZ463" i="1"/>
  <c r="DZ343" i="1"/>
  <c r="DZ197" i="1"/>
  <c r="DZ186" i="1"/>
  <c r="DZ187" i="1" s="1"/>
  <c r="DZ190" i="1" s="1"/>
  <c r="DZ140" i="1"/>
  <c r="DZ171" i="1"/>
  <c r="DZ175" i="1" s="1"/>
  <c r="DZ296" i="1"/>
  <c r="EA5" i="1"/>
  <c r="EA426" i="1" l="1"/>
  <c r="EA427" i="1" s="1"/>
  <c r="EA428" i="1" s="1"/>
  <c r="EA418" i="1"/>
  <c r="DY214" i="1"/>
  <c r="DX219" i="1"/>
  <c r="DX225" i="1"/>
  <c r="DW336" i="1"/>
  <c r="DW338" i="1" s="1"/>
  <c r="DY181" i="1"/>
  <c r="DY472" i="1"/>
  <c r="DY474" i="1" s="1"/>
  <c r="DY484" i="1" s="1"/>
  <c r="DY293" i="1"/>
  <c r="DY366" i="1"/>
  <c r="DY396" i="1" s="1"/>
  <c r="DX277" i="1"/>
  <c r="DX283" i="1" s="1"/>
  <c r="DZ135" i="1"/>
  <c r="DZ9" i="1" s="1"/>
  <c r="DZ409" i="1"/>
  <c r="DY223" i="1"/>
  <c r="DY207" i="1"/>
  <c r="DZ208" i="1" s="1"/>
  <c r="DZ194" i="1"/>
  <c r="DZ199" i="1" s="1"/>
  <c r="DZ473" i="1" s="1"/>
  <c r="EA124" i="1"/>
  <c r="EA125" i="1" s="1"/>
  <c r="EA137" i="1" s="1"/>
  <c r="EA229" i="1" s="1"/>
  <c r="EA271" i="1" s="1"/>
  <c r="DZ143" i="1"/>
  <c r="DZ146" i="1" s="1"/>
  <c r="EA352" i="1"/>
  <c r="EA357" i="1" s="1"/>
  <c r="EA459" i="1" s="1"/>
  <c r="EA337" i="1"/>
  <c r="EA340" i="1" s="1"/>
  <c r="EA172" i="1"/>
  <c r="EA173" i="1" s="1"/>
  <c r="EA174" i="1" s="1"/>
  <c r="EA150" i="1"/>
  <c r="EA151" i="1" s="1"/>
  <c r="EA158" i="1"/>
  <c r="EA159" i="1" s="1"/>
  <c r="EA354" i="1" s="1"/>
  <c r="EA8" i="1"/>
  <c r="EA154" i="1"/>
  <c r="EA155" i="1" s="1"/>
  <c r="EA6" i="1"/>
  <c r="EA342" i="1" l="1"/>
  <c r="EA429" i="1"/>
  <c r="DZ294" i="1"/>
  <c r="DZ177" i="1"/>
  <c r="DZ178" i="1" s="1"/>
  <c r="DZ180" i="1"/>
  <c r="DZ201" i="1"/>
  <c r="DZ369" i="1" s="1"/>
  <c r="DZ399" i="1" s="1"/>
  <c r="DZ233" i="1"/>
  <c r="DZ163" i="1"/>
  <c r="DZ166" i="1" s="1"/>
  <c r="DY234" i="1"/>
  <c r="DY257" i="1"/>
  <c r="DY263" i="1" s="1"/>
  <c r="DX332" i="1"/>
  <c r="DX335" i="1"/>
  <c r="DX266" i="1"/>
  <c r="DZ253" i="1"/>
  <c r="DX236" i="1"/>
  <c r="DX285" i="1" s="1"/>
  <c r="DY209" i="1"/>
  <c r="DY216" i="1" s="1"/>
  <c r="DY217" i="1" s="1"/>
  <c r="EA129" i="1"/>
  <c r="EB7" i="1"/>
  <c r="EB126" i="1" s="1"/>
  <c r="EB127" i="1" s="1"/>
  <c r="EA206" i="1"/>
  <c r="DZ212" i="1"/>
  <c r="EA213" i="1" s="1"/>
  <c r="EA193" i="1"/>
  <c r="EA247" i="1"/>
  <c r="EA463" i="1"/>
  <c r="EA145" i="1"/>
  <c r="EA343" i="1"/>
  <c r="EB5" i="1"/>
  <c r="EA186" i="1"/>
  <c r="EA187" i="1" s="1"/>
  <c r="EA190" i="1" s="1"/>
  <c r="EA296" i="1"/>
  <c r="EA171" i="1"/>
  <c r="EA175" i="1" s="1"/>
  <c r="EA140" i="1"/>
  <c r="EA197" i="1"/>
  <c r="EA142" i="1"/>
  <c r="EB426" i="1" l="1"/>
  <c r="EB418" i="1"/>
  <c r="DX336" i="1"/>
  <c r="DX338" i="1" s="1"/>
  <c r="DY277" i="1"/>
  <c r="DY283" i="1" s="1"/>
  <c r="DY219" i="1"/>
  <c r="DY225" i="1"/>
  <c r="DZ366" i="1"/>
  <c r="DZ396" i="1" s="1"/>
  <c r="DZ472" i="1"/>
  <c r="DZ474" i="1" s="1"/>
  <c r="DZ484" i="1" s="1"/>
  <c r="DZ293" i="1"/>
  <c r="DZ202" i="1"/>
  <c r="EA135" i="1"/>
  <c r="EA9" i="1" s="1"/>
  <c r="EA409" i="1"/>
  <c r="DZ207" i="1"/>
  <c r="EB124" i="1"/>
  <c r="EB125" i="1" s="1"/>
  <c r="EB137" i="1" s="1"/>
  <c r="EB229" i="1" s="1"/>
  <c r="EB271" i="1" s="1"/>
  <c r="DZ181" i="1"/>
  <c r="DZ223" i="1"/>
  <c r="DZ214" i="1"/>
  <c r="EA194" i="1"/>
  <c r="EA199" i="1" s="1"/>
  <c r="EB352" i="1"/>
  <c r="EB357" i="1" s="1"/>
  <c r="EB459" i="1" s="1"/>
  <c r="EB427" i="1"/>
  <c r="EB428" i="1" s="1"/>
  <c r="EB342" i="1" s="1"/>
  <c r="EA143" i="1"/>
  <c r="EA146" i="1" s="1"/>
  <c r="EB154" i="1"/>
  <c r="EB155" i="1" s="1"/>
  <c r="EB172" i="1"/>
  <c r="EB173" i="1" s="1"/>
  <c r="EB174" i="1" s="1"/>
  <c r="EB6" i="1"/>
  <c r="EB158" i="1"/>
  <c r="EB159" i="1" s="1"/>
  <c r="EB354" i="1" s="1"/>
  <c r="EB150" i="1"/>
  <c r="EB151" i="1" s="1"/>
  <c r="EB8" i="1"/>
  <c r="EB337" i="1"/>
  <c r="EB340" i="1" s="1"/>
  <c r="EB429" i="1" l="1"/>
  <c r="EB129" i="1"/>
  <c r="EB135" i="1" s="1"/>
  <c r="EB9" i="1" s="1"/>
  <c r="DY332" i="1"/>
  <c r="DZ209" i="1"/>
  <c r="DZ216" i="1" s="1"/>
  <c r="DZ217" i="1" s="1"/>
  <c r="DZ225" i="1" s="1"/>
  <c r="EA208" i="1"/>
  <c r="DY335" i="1"/>
  <c r="DY266" i="1"/>
  <c r="EA294" i="1"/>
  <c r="EA177" i="1"/>
  <c r="EA178" i="1" s="1"/>
  <c r="DZ234" i="1"/>
  <c r="DZ257" i="1"/>
  <c r="DZ263" i="1" s="1"/>
  <c r="EA180" i="1"/>
  <c r="EA253" i="1" s="1"/>
  <c r="EA201" i="1"/>
  <c r="EA369" i="1" s="1"/>
  <c r="EA399" i="1" s="1"/>
  <c r="EA233" i="1"/>
  <c r="EA163" i="1"/>
  <c r="EA166" i="1" s="1"/>
  <c r="EA212" i="1"/>
  <c r="EB213" i="1" s="1"/>
  <c r="EA473" i="1"/>
  <c r="DY236" i="1"/>
  <c r="DY285" i="1" s="1"/>
  <c r="EC7" i="1"/>
  <c r="EC126" i="1" s="1"/>
  <c r="EC127" i="1" s="1"/>
  <c r="EB206" i="1"/>
  <c r="EB193" i="1"/>
  <c r="EB247" i="1"/>
  <c r="EB463" i="1"/>
  <c r="EB145" i="1"/>
  <c r="EB343" i="1"/>
  <c r="EB197" i="1"/>
  <c r="EB186" i="1"/>
  <c r="EB187" i="1" s="1"/>
  <c r="EB190" i="1" s="1"/>
  <c r="EB140" i="1"/>
  <c r="EB296" i="1"/>
  <c r="EB171" i="1"/>
  <c r="EB175" i="1" s="1"/>
  <c r="EC5" i="1"/>
  <c r="EB142" i="1"/>
  <c r="DY336" i="1" l="1"/>
  <c r="DY338" i="1" s="1"/>
  <c r="EB409" i="1"/>
  <c r="EA214" i="1"/>
  <c r="EC426" i="1"/>
  <c r="EC427" i="1" s="1"/>
  <c r="EC428" i="1" s="1"/>
  <c r="EC342" i="1" s="1"/>
  <c r="EC418" i="1"/>
  <c r="EC124" i="1"/>
  <c r="EC125" i="1" s="1"/>
  <c r="EC137" i="1" s="1"/>
  <c r="EC229" i="1" s="1"/>
  <c r="EC271" i="1" s="1"/>
  <c r="EA472" i="1"/>
  <c r="EA474" i="1" s="1"/>
  <c r="EA484" i="1" s="1"/>
  <c r="EA293" i="1"/>
  <c r="EA366" i="1"/>
  <c r="EA396" i="1" s="1"/>
  <c r="DZ335" i="1"/>
  <c r="DZ266" i="1"/>
  <c r="EB201" i="1"/>
  <c r="EB369" i="1" s="1"/>
  <c r="EB399" i="1" s="1"/>
  <c r="EB233" i="1"/>
  <c r="EB180" i="1"/>
  <c r="EB253" i="1" s="1"/>
  <c r="EB163" i="1"/>
  <c r="EB166" i="1" s="1"/>
  <c r="DZ277" i="1"/>
  <c r="DZ283" i="1" s="1"/>
  <c r="EA202" i="1"/>
  <c r="EA181" i="1"/>
  <c r="EA223" i="1"/>
  <c r="EA257" i="1" s="1"/>
  <c r="EA263" i="1" s="1"/>
  <c r="EA207" i="1"/>
  <c r="EB208" i="1" s="1"/>
  <c r="DZ219" i="1"/>
  <c r="EB194" i="1"/>
  <c r="EB199" i="1" s="1"/>
  <c r="EC352" i="1"/>
  <c r="EC357" i="1" s="1"/>
  <c r="EC459" i="1" s="1"/>
  <c r="EC129" i="1"/>
  <c r="EB143" i="1"/>
  <c r="EB146" i="1" s="1"/>
  <c r="EC337" i="1"/>
  <c r="EC340" i="1" s="1"/>
  <c r="EC6" i="1"/>
  <c r="EC8" i="1"/>
  <c r="EC158" i="1"/>
  <c r="EC159" i="1" s="1"/>
  <c r="EC354" i="1" s="1"/>
  <c r="EC172" i="1"/>
  <c r="EC173" i="1" s="1"/>
  <c r="EC174" i="1" s="1"/>
  <c r="EC150" i="1"/>
  <c r="EC151" i="1" s="1"/>
  <c r="EC154" i="1"/>
  <c r="EC155" i="1" s="1"/>
  <c r="EC429" i="1" l="1"/>
  <c r="EB212" i="1"/>
  <c r="EC213" i="1" s="1"/>
  <c r="EB473" i="1"/>
  <c r="DZ332" i="1"/>
  <c r="DZ336" i="1" s="1"/>
  <c r="DZ338" i="1" s="1"/>
  <c r="EB294" i="1"/>
  <c r="EB177" i="1"/>
  <c r="EB178" i="1" s="1"/>
  <c r="EB366" i="1"/>
  <c r="EB396" i="1" s="1"/>
  <c r="EC135" i="1"/>
  <c r="EC9" i="1" s="1"/>
  <c r="EC409" i="1"/>
  <c r="EA234" i="1"/>
  <c r="DZ236" i="1"/>
  <c r="DZ285" i="1" s="1"/>
  <c r="EA209" i="1"/>
  <c r="EA216" i="1" s="1"/>
  <c r="EA217" i="1" s="1"/>
  <c r="ED7" i="1"/>
  <c r="ED124" i="1" s="1"/>
  <c r="ED125" i="1" s="1"/>
  <c r="ED137" i="1" s="1"/>
  <c r="ED229" i="1" s="1"/>
  <c r="ED271" i="1" s="1"/>
  <c r="EC206" i="1"/>
  <c r="EC193" i="1"/>
  <c r="EC247" i="1"/>
  <c r="EB202" i="1"/>
  <c r="EC463" i="1"/>
  <c r="EC145" i="1"/>
  <c r="EC343" i="1"/>
  <c r="EC296" i="1"/>
  <c r="EC197" i="1"/>
  <c r="EC140" i="1"/>
  <c r="EC186" i="1"/>
  <c r="EC187" i="1" s="1"/>
  <c r="EC190" i="1" s="1"/>
  <c r="EC171" i="1"/>
  <c r="EC175" i="1" s="1"/>
  <c r="EC142" i="1"/>
  <c r="ED5" i="1"/>
  <c r="EB214" i="1" l="1"/>
  <c r="ED426" i="1"/>
  <c r="ED427" i="1" s="1"/>
  <c r="ED428" i="1" s="1"/>
  <c r="ED342" i="1" s="1"/>
  <c r="ED418" i="1"/>
  <c r="EA219" i="1"/>
  <c r="EA225" i="1"/>
  <c r="EA277" i="1"/>
  <c r="EA283" i="1" s="1"/>
  <c r="EC233" i="1"/>
  <c r="EC180" i="1"/>
  <c r="EC253" i="1" s="1"/>
  <c r="EC163" i="1"/>
  <c r="EC166" i="1" s="1"/>
  <c r="EC201" i="1"/>
  <c r="EC369" i="1" s="1"/>
  <c r="EC399" i="1" s="1"/>
  <c r="EB472" i="1"/>
  <c r="EB474" i="1" s="1"/>
  <c r="EB484" i="1" s="1"/>
  <c r="EB293" i="1"/>
  <c r="ED126" i="1"/>
  <c r="ED127" i="1" s="1"/>
  <c r="ED129" i="1" s="1"/>
  <c r="EB223" i="1"/>
  <c r="EB181" i="1"/>
  <c r="EB207" i="1"/>
  <c r="EC208" i="1" s="1"/>
  <c r="EC194" i="1"/>
  <c r="EC199" i="1" s="1"/>
  <c r="ED352" i="1"/>
  <c r="ED357" i="1" s="1"/>
  <c r="ED459" i="1" s="1"/>
  <c r="ED337" i="1"/>
  <c r="ED340" i="1" s="1"/>
  <c r="ED172" i="1"/>
  <c r="ED173" i="1" s="1"/>
  <c r="ED174" i="1" s="1"/>
  <c r="ED154" i="1"/>
  <c r="ED155" i="1" s="1"/>
  <c r="ED150" i="1"/>
  <c r="ED151" i="1" s="1"/>
  <c r="ED158" i="1"/>
  <c r="ED159" i="1" s="1"/>
  <c r="ED354" i="1" s="1"/>
  <c r="ED8" i="1"/>
  <c r="ED6" i="1"/>
  <c r="EC143" i="1"/>
  <c r="EC146" i="1" s="1"/>
  <c r="ED429" i="1" l="1"/>
  <c r="EC294" i="1"/>
  <c r="EC177" i="1"/>
  <c r="EA332" i="1"/>
  <c r="EB234" i="1"/>
  <c r="EB257" i="1"/>
  <c r="EB263" i="1" s="1"/>
  <c r="EA335" i="1"/>
  <c r="EA266" i="1"/>
  <c r="EC366" i="1"/>
  <c r="EC396" i="1" s="1"/>
  <c r="EC212" i="1"/>
  <c r="ED213" i="1" s="1"/>
  <c r="EC473" i="1"/>
  <c r="ED135" i="1"/>
  <c r="ED9" i="1" s="1"/>
  <c r="ED409" i="1"/>
  <c r="EA236" i="1"/>
  <c r="EA285" i="1" s="1"/>
  <c r="EC178" i="1"/>
  <c r="EB209" i="1"/>
  <c r="EB216" i="1" s="1"/>
  <c r="EB217" i="1" s="1"/>
  <c r="EE7" i="1"/>
  <c r="EE126" i="1" s="1"/>
  <c r="EE127" i="1" s="1"/>
  <c r="ED206" i="1"/>
  <c r="ED193" i="1"/>
  <c r="ED247" i="1"/>
  <c r="EC202" i="1"/>
  <c r="ED463" i="1"/>
  <c r="ED145" i="1"/>
  <c r="ED343" i="1"/>
  <c r="ED197" i="1"/>
  <c r="ED186" i="1"/>
  <c r="ED187" i="1" s="1"/>
  <c r="ED190" i="1" s="1"/>
  <c r="ED296" i="1"/>
  <c r="ED171" i="1"/>
  <c r="ED175" i="1" s="1"/>
  <c r="ED140" i="1"/>
  <c r="ED142" i="1"/>
  <c r="EE5" i="1"/>
  <c r="EE124" i="1" l="1"/>
  <c r="EE125" i="1" s="1"/>
  <c r="EE137" i="1" s="1"/>
  <c r="EE229" i="1" s="1"/>
  <c r="EE271" i="1" s="1"/>
  <c r="EE426" i="1"/>
  <c r="EE418" i="1"/>
  <c r="EC214" i="1"/>
  <c r="EA336" i="1"/>
  <c r="EA338" i="1" s="1"/>
  <c r="ED180" i="1"/>
  <c r="ED253" i="1" s="1"/>
  <c r="ED201" i="1"/>
  <c r="ED369" i="1" s="1"/>
  <c r="ED399" i="1" s="1"/>
  <c r="ED233" i="1"/>
  <c r="ED163" i="1"/>
  <c r="ED166" i="1" s="1"/>
  <c r="EB277" i="1"/>
  <c r="EB283" i="1" s="1"/>
  <c r="EC472" i="1"/>
  <c r="EC474" i="1" s="1"/>
  <c r="EC484" i="1" s="1"/>
  <c r="EC293" i="1"/>
  <c r="EB219" i="1"/>
  <c r="EB225" i="1"/>
  <c r="EC223" i="1"/>
  <c r="EC207" i="1"/>
  <c r="ED208" i="1" s="1"/>
  <c r="EC181" i="1"/>
  <c r="ED194" i="1"/>
  <c r="ED199" i="1" s="1"/>
  <c r="EE352" i="1"/>
  <c r="EE357" i="1" s="1"/>
  <c r="EE459" i="1" s="1"/>
  <c r="EE427" i="1"/>
  <c r="EE428" i="1" s="1"/>
  <c r="EE342" i="1" s="1"/>
  <c r="ED143" i="1"/>
  <c r="ED146" i="1" s="1"/>
  <c r="EE337" i="1"/>
  <c r="EE340" i="1" s="1"/>
  <c r="EE172" i="1"/>
  <c r="EE173" i="1" s="1"/>
  <c r="EE174" i="1" s="1"/>
  <c r="EE154" i="1"/>
  <c r="EE155" i="1" s="1"/>
  <c r="EE8" i="1"/>
  <c r="EE158" i="1"/>
  <c r="EE159" i="1" s="1"/>
  <c r="EE354" i="1" s="1"/>
  <c r="EE150" i="1"/>
  <c r="EE151" i="1" s="1"/>
  <c r="EE6" i="1"/>
  <c r="EE129" i="1" l="1"/>
  <c r="EE429" i="1"/>
  <c r="ED366" i="1"/>
  <c r="ED396" i="1" s="1"/>
  <c r="ED294" i="1"/>
  <c r="ED177" i="1"/>
  <c r="ED178" i="1" s="1"/>
  <c r="ED212" i="1"/>
  <c r="EE213" i="1" s="1"/>
  <c r="ED473" i="1"/>
  <c r="EC234" i="1"/>
  <c r="EC257" i="1"/>
  <c r="EC263" i="1" s="1"/>
  <c r="EB335" i="1"/>
  <c r="EB266" i="1"/>
  <c r="EB332" i="1"/>
  <c r="EE135" i="1"/>
  <c r="EE9" i="1" s="1"/>
  <c r="EE409" i="1"/>
  <c r="EC209" i="1"/>
  <c r="EC216" i="1" s="1"/>
  <c r="EC217" i="1" s="1"/>
  <c r="EB236" i="1"/>
  <c r="EB285" i="1" s="1"/>
  <c r="EF7" i="1"/>
  <c r="EF126" i="1" s="1"/>
  <c r="EF127" i="1" s="1"/>
  <c r="EE206" i="1"/>
  <c r="EE193" i="1"/>
  <c r="EE247" i="1"/>
  <c r="ED202" i="1"/>
  <c r="EE463" i="1"/>
  <c r="EE145" i="1"/>
  <c r="EE343" i="1"/>
  <c r="EE140" i="1"/>
  <c r="EE197" i="1"/>
  <c r="EE186" i="1"/>
  <c r="EE187" i="1" s="1"/>
  <c r="EE190" i="1" s="1"/>
  <c r="EE296" i="1"/>
  <c r="EE171" i="1"/>
  <c r="EE175" i="1" s="1"/>
  <c r="EF5" i="1"/>
  <c r="EE142" i="1"/>
  <c r="EF426" i="1" l="1"/>
  <c r="EF418" i="1"/>
  <c r="EB336" i="1"/>
  <c r="EB338" i="1" s="1"/>
  <c r="ED214" i="1"/>
  <c r="ED223" i="1"/>
  <c r="ED257" i="1" s="1"/>
  <c r="ED263" i="1" s="1"/>
  <c r="ED472" i="1"/>
  <c r="ED474" i="1" s="1"/>
  <c r="ED484" i="1" s="1"/>
  <c r="ED293" i="1"/>
  <c r="EE180" i="1"/>
  <c r="EE253" i="1" s="1"/>
  <c r="EE201" i="1"/>
  <c r="EE369" i="1" s="1"/>
  <c r="EE399" i="1" s="1"/>
  <c r="EE233" i="1"/>
  <c r="EE163" i="1"/>
  <c r="EE166" i="1" s="1"/>
  <c r="EC277" i="1"/>
  <c r="EC283" i="1" s="1"/>
  <c r="EC219" i="1"/>
  <c r="EC225" i="1"/>
  <c r="EC236" i="1" s="1"/>
  <c r="EC285" i="1" s="1"/>
  <c r="ED181" i="1"/>
  <c r="ED207" i="1"/>
  <c r="EE208" i="1" s="1"/>
  <c r="EF124" i="1"/>
  <c r="EF125" i="1" s="1"/>
  <c r="EF137" i="1" s="1"/>
  <c r="EF229" i="1" s="1"/>
  <c r="EF271" i="1" s="1"/>
  <c r="EE194" i="1"/>
  <c r="EE199" i="1" s="1"/>
  <c r="EF352" i="1"/>
  <c r="EF357" i="1" s="1"/>
  <c r="EF459" i="1" s="1"/>
  <c r="EF427" i="1"/>
  <c r="EF428" i="1" s="1"/>
  <c r="EF342" i="1" s="1"/>
  <c r="EE143" i="1"/>
  <c r="EF8" i="1"/>
  <c r="EF158" i="1"/>
  <c r="EF159" i="1" s="1"/>
  <c r="EF354" i="1" s="1"/>
  <c r="EF154" i="1"/>
  <c r="EF155" i="1" s="1"/>
  <c r="EF337" i="1"/>
  <c r="EF340" i="1" s="1"/>
  <c r="EF150" i="1"/>
  <c r="EF151" i="1" s="1"/>
  <c r="EF6" i="1"/>
  <c r="EF172" i="1"/>
  <c r="EF173" i="1" s="1"/>
  <c r="EF174" i="1" s="1"/>
  <c r="EE146" i="1"/>
  <c r="EF429" i="1" l="1"/>
  <c r="ED234" i="1"/>
  <c r="ED277" i="1" s="1"/>
  <c r="ED283" i="1" s="1"/>
  <c r="EC332" i="1"/>
  <c r="EE294" i="1"/>
  <c r="EE177" i="1"/>
  <c r="EE178" i="1" s="1"/>
  <c r="EE212" i="1"/>
  <c r="EF213" i="1" s="1"/>
  <c r="EE473" i="1"/>
  <c r="EC335" i="1"/>
  <c r="EC266" i="1"/>
  <c r="EE366" i="1"/>
  <c r="EE396" i="1" s="1"/>
  <c r="ED209" i="1"/>
  <c r="ED216" i="1" s="1"/>
  <c r="ED217" i="1" s="1"/>
  <c r="ED225" i="1" s="1"/>
  <c r="EF129" i="1"/>
  <c r="EG7" i="1"/>
  <c r="EG124" i="1" s="1"/>
  <c r="EG125" i="1" s="1"/>
  <c r="EG137" i="1" s="1"/>
  <c r="EG229" i="1" s="1"/>
  <c r="EG271" i="1" s="1"/>
  <c r="EF206" i="1"/>
  <c r="EE214" i="1"/>
  <c r="EF193" i="1"/>
  <c r="EF247" i="1"/>
  <c r="EE202" i="1"/>
  <c r="EF463" i="1"/>
  <c r="EF145" i="1"/>
  <c r="EF343" i="1"/>
  <c r="EG5" i="1"/>
  <c r="EF296" i="1"/>
  <c r="EF171" i="1"/>
  <c r="EF175" i="1" s="1"/>
  <c r="EF186" i="1"/>
  <c r="EF187" i="1" s="1"/>
  <c r="EF190" i="1" s="1"/>
  <c r="EF140" i="1"/>
  <c r="EF197" i="1"/>
  <c r="EF142" i="1"/>
  <c r="EC336" i="1" l="1"/>
  <c r="EC338" i="1" s="1"/>
  <c r="EG426" i="1"/>
  <c r="EG427" i="1" s="1"/>
  <c r="EG428" i="1" s="1"/>
  <c r="EG342" i="1" s="1"/>
  <c r="EG418" i="1"/>
  <c r="ED332" i="1"/>
  <c r="EG126" i="1"/>
  <c r="EG127" i="1" s="1"/>
  <c r="EG129" i="1" s="1"/>
  <c r="EE472" i="1"/>
  <c r="EE474" i="1" s="1"/>
  <c r="EE484" i="1" s="1"/>
  <c r="EE293" i="1"/>
  <c r="ED335" i="1"/>
  <c r="ED266" i="1"/>
  <c r="EF135" i="1"/>
  <c r="EF9" i="1" s="1"/>
  <c r="EF409" i="1"/>
  <c r="EE223" i="1"/>
  <c r="EE181" i="1"/>
  <c r="ED219" i="1"/>
  <c r="EE207" i="1"/>
  <c r="EF208" i="1" s="1"/>
  <c r="EF194" i="1"/>
  <c r="EF199" i="1" s="1"/>
  <c r="EG352" i="1"/>
  <c r="EG357" i="1" s="1"/>
  <c r="EG459" i="1" s="1"/>
  <c r="EF143" i="1"/>
  <c r="EF146" i="1" s="1"/>
  <c r="EG150" i="1"/>
  <c r="EG151" i="1" s="1"/>
  <c r="EG154" i="1"/>
  <c r="EG155" i="1" s="1"/>
  <c r="EG337" i="1"/>
  <c r="EG340" i="1" s="1"/>
  <c r="EG158" i="1"/>
  <c r="EG159" i="1" s="1"/>
  <c r="EG354" i="1" s="1"/>
  <c r="EG6" i="1"/>
  <c r="EG172" i="1"/>
  <c r="EG173" i="1" s="1"/>
  <c r="EG174" i="1" s="1"/>
  <c r="EG8" i="1"/>
  <c r="ED336" i="1" l="1"/>
  <c r="ED338" i="1" s="1"/>
  <c r="EG429" i="1"/>
  <c r="EF294" i="1"/>
  <c r="EF177" i="1"/>
  <c r="EF212" i="1"/>
  <c r="EG213" i="1" s="1"/>
  <c r="EF473" i="1"/>
  <c r="EE234" i="1"/>
  <c r="EE257" i="1"/>
  <c r="EE263" i="1" s="1"/>
  <c r="EF201" i="1"/>
  <c r="EF202" i="1" s="1"/>
  <c r="EF233" i="1"/>
  <c r="EF163" i="1"/>
  <c r="EF166" i="1" s="1"/>
  <c r="EF180" i="1"/>
  <c r="EF253" i="1" s="1"/>
  <c r="EG135" i="1"/>
  <c r="EG9" i="1" s="1"/>
  <c r="EG409" i="1"/>
  <c r="EE209" i="1"/>
  <c r="EE216" i="1" s="1"/>
  <c r="EE217" i="1" s="1"/>
  <c r="EF178" i="1"/>
  <c r="ED236" i="1"/>
  <c r="ED285" i="1" s="1"/>
  <c r="EH7" i="1"/>
  <c r="EH124" i="1" s="1"/>
  <c r="EH125" i="1" s="1"/>
  <c r="EH137" i="1" s="1"/>
  <c r="EH229" i="1" s="1"/>
  <c r="EH271" i="1" s="1"/>
  <c r="EG206" i="1"/>
  <c r="EG193" i="1"/>
  <c r="EG247" i="1"/>
  <c r="EG463" i="1"/>
  <c r="EG145" i="1"/>
  <c r="EG343" i="1"/>
  <c r="EG197" i="1"/>
  <c r="EG296" i="1"/>
  <c r="EG140" i="1"/>
  <c r="EG171" i="1"/>
  <c r="EG175" i="1" s="1"/>
  <c r="EG186" i="1"/>
  <c r="EG187" i="1" s="1"/>
  <c r="EG190" i="1" s="1"/>
  <c r="EH5" i="1"/>
  <c r="EG142" i="1"/>
  <c r="EH426" i="1" l="1"/>
  <c r="EH418" i="1"/>
  <c r="EF214" i="1"/>
  <c r="EH126" i="1"/>
  <c r="EH127" i="1" s="1"/>
  <c r="EH129" i="1" s="1"/>
  <c r="EF181" i="1"/>
  <c r="EF472" i="1"/>
  <c r="EF474" i="1" s="1"/>
  <c r="EF484" i="1" s="1"/>
  <c r="EF293" i="1"/>
  <c r="EF369" i="1"/>
  <c r="EF399" i="1" s="1"/>
  <c r="EG233" i="1"/>
  <c r="EG180" i="1"/>
  <c r="EG253" i="1" s="1"/>
  <c r="EG201" i="1"/>
  <c r="EG369" i="1" s="1"/>
  <c r="EG399" i="1" s="1"/>
  <c r="EG163" i="1"/>
  <c r="EG166" i="1" s="1"/>
  <c r="EE219" i="1"/>
  <c r="EE225" i="1"/>
  <c r="EE236" i="1" s="1"/>
  <c r="EE285" i="1" s="1"/>
  <c r="EF366" i="1"/>
  <c r="EF396" i="1" s="1"/>
  <c r="EE277" i="1"/>
  <c r="EE283" i="1" s="1"/>
  <c r="EF223" i="1"/>
  <c r="EF207" i="1"/>
  <c r="EG208" i="1" s="1"/>
  <c r="EG194" i="1"/>
  <c r="EG199" i="1" s="1"/>
  <c r="EH352" i="1"/>
  <c r="EH357" i="1" s="1"/>
  <c r="EH459" i="1" s="1"/>
  <c r="EH427" i="1"/>
  <c r="EH428" i="1" s="1"/>
  <c r="EH342" i="1" s="1"/>
  <c r="EH337" i="1"/>
  <c r="EH340" i="1" s="1"/>
  <c r="EH6" i="1"/>
  <c r="EH8" i="1"/>
  <c r="EH172" i="1"/>
  <c r="EH173" i="1" s="1"/>
  <c r="EH174" i="1" s="1"/>
  <c r="EH150" i="1"/>
  <c r="EH151" i="1" s="1"/>
  <c r="EH158" i="1"/>
  <c r="EH159" i="1" s="1"/>
  <c r="EH354" i="1" s="1"/>
  <c r="EH154" i="1"/>
  <c r="EH155" i="1" s="1"/>
  <c r="EG143" i="1"/>
  <c r="EG146" i="1" s="1"/>
  <c r="EH429" i="1" l="1"/>
  <c r="EG212" i="1"/>
  <c r="EH213" i="1" s="1"/>
  <c r="EG473" i="1"/>
  <c r="EG366" i="1"/>
  <c r="EG396" i="1" s="1"/>
  <c r="EE335" i="1"/>
  <c r="EE266" i="1"/>
  <c r="EF234" i="1"/>
  <c r="EF257" i="1"/>
  <c r="EF263" i="1" s="1"/>
  <c r="EG294" i="1"/>
  <c r="EG177" i="1"/>
  <c r="EG178" i="1" s="1"/>
  <c r="EE332" i="1"/>
  <c r="EH135" i="1"/>
  <c r="EH9" i="1" s="1"/>
  <c r="EH409" i="1"/>
  <c r="EF209" i="1"/>
  <c r="EF216" i="1" s="1"/>
  <c r="EF217" i="1" s="1"/>
  <c r="EI7" i="1"/>
  <c r="EI124" i="1" s="1"/>
  <c r="EI125" i="1" s="1"/>
  <c r="EI137" i="1" s="1"/>
  <c r="EI229" i="1" s="1"/>
  <c r="EI271" i="1" s="1"/>
  <c r="EH206" i="1"/>
  <c r="EH193" i="1"/>
  <c r="EH247" i="1"/>
  <c r="EG202" i="1"/>
  <c r="EH463" i="1"/>
  <c r="EH145" i="1"/>
  <c r="EH343" i="1"/>
  <c r="EI5" i="1"/>
  <c r="EH140" i="1"/>
  <c r="EH186" i="1"/>
  <c r="EH187" i="1" s="1"/>
  <c r="EH190" i="1" s="1"/>
  <c r="EH171" i="1"/>
  <c r="EH175" i="1" s="1"/>
  <c r="EH197" i="1"/>
  <c r="EH296" i="1"/>
  <c r="EH142" i="1"/>
  <c r="EG214" i="1" l="1"/>
  <c r="EI126" i="1"/>
  <c r="EI127" i="1" s="1"/>
  <c r="EI129" i="1" s="1"/>
  <c r="EI426" i="1"/>
  <c r="EI418" i="1"/>
  <c r="EF219" i="1"/>
  <c r="EF225" i="1"/>
  <c r="EH180" i="1"/>
  <c r="EH253" i="1" s="1"/>
  <c r="EH201" i="1"/>
  <c r="EH369" i="1" s="1"/>
  <c r="EH399" i="1" s="1"/>
  <c r="EH163" i="1"/>
  <c r="EH166" i="1" s="1"/>
  <c r="EH233" i="1"/>
  <c r="EG472" i="1"/>
  <c r="EG474" i="1" s="1"/>
  <c r="EG484" i="1" s="1"/>
  <c r="EG293" i="1"/>
  <c r="EF277" i="1"/>
  <c r="EF283" i="1" s="1"/>
  <c r="EE336" i="1"/>
  <c r="EE338" i="1" s="1"/>
  <c r="EG207" i="1"/>
  <c r="EH208" i="1" s="1"/>
  <c r="EG223" i="1"/>
  <c r="EG257" i="1" s="1"/>
  <c r="EG263" i="1" s="1"/>
  <c r="EG181" i="1"/>
  <c r="EH194" i="1"/>
  <c r="EH199" i="1" s="1"/>
  <c r="EI352" i="1"/>
  <c r="EI357" i="1" s="1"/>
  <c r="EI459" i="1" s="1"/>
  <c r="EI427" i="1"/>
  <c r="EI428" i="1" s="1"/>
  <c r="EI342" i="1" s="1"/>
  <c r="EH143" i="1"/>
  <c r="EH146" i="1" s="1"/>
  <c r="EI8" i="1"/>
  <c r="EI172" i="1"/>
  <c r="EI173" i="1" s="1"/>
  <c r="EI174" i="1" s="1"/>
  <c r="EI158" i="1"/>
  <c r="EI159" i="1" s="1"/>
  <c r="EI354" i="1" s="1"/>
  <c r="EI154" i="1"/>
  <c r="EI155" i="1" s="1"/>
  <c r="EI337" i="1"/>
  <c r="EI340" i="1" s="1"/>
  <c r="EI150" i="1"/>
  <c r="EI151" i="1" s="1"/>
  <c r="EI6" i="1"/>
  <c r="EI429" i="1" l="1"/>
  <c r="EF332" i="1"/>
  <c r="EH212" i="1"/>
  <c r="EI213" i="1" s="1"/>
  <c r="EH473" i="1"/>
  <c r="EH294" i="1"/>
  <c r="EH177" i="1"/>
  <c r="EH178" i="1" s="1"/>
  <c r="EF335" i="1"/>
  <c r="EF266" i="1"/>
  <c r="EH366" i="1"/>
  <c r="EH396" i="1" s="1"/>
  <c r="EI135" i="1"/>
  <c r="EI9" i="1" s="1"/>
  <c r="EI409" i="1"/>
  <c r="EG209" i="1"/>
  <c r="EG216" i="1" s="1"/>
  <c r="EG217" i="1" s="1"/>
  <c r="EG234" i="1"/>
  <c r="EG277" i="1" s="1"/>
  <c r="EG283" i="1" s="1"/>
  <c r="EF236" i="1"/>
  <c r="EF285" i="1" s="1"/>
  <c r="EJ7" i="1"/>
  <c r="EJ126" i="1" s="1"/>
  <c r="EJ127" i="1" s="1"/>
  <c r="EI206" i="1"/>
  <c r="EI193" i="1"/>
  <c r="EI247" i="1"/>
  <c r="EH202" i="1"/>
  <c r="EI463" i="1"/>
  <c r="EI145" i="1"/>
  <c r="EI343" i="1"/>
  <c r="EI296" i="1"/>
  <c r="EI197" i="1"/>
  <c r="EI140" i="1"/>
  <c r="EI186" i="1"/>
  <c r="EI187" i="1" s="1"/>
  <c r="EI190" i="1" s="1"/>
  <c r="EI171" i="1"/>
  <c r="EI175" i="1" s="1"/>
  <c r="EJ5" i="1"/>
  <c r="EI142" i="1"/>
  <c r="EF336" i="1" l="1"/>
  <c r="EF338" i="1" s="1"/>
  <c r="EJ426" i="1"/>
  <c r="EJ427" i="1" s="1"/>
  <c r="EJ428" i="1" s="1"/>
  <c r="EJ418" i="1"/>
  <c r="EH214" i="1"/>
  <c r="EH181" i="1"/>
  <c r="EH472" i="1"/>
  <c r="EH474" i="1" s="1"/>
  <c r="EH484" i="1" s="1"/>
  <c r="EH293" i="1"/>
  <c r="EG219" i="1"/>
  <c r="EG225" i="1"/>
  <c r="EG236" i="1" s="1"/>
  <c r="EG285" i="1" s="1"/>
  <c r="EI180" i="1"/>
  <c r="EI253" i="1" s="1"/>
  <c r="EI201" i="1"/>
  <c r="EI369" i="1" s="1"/>
  <c r="EI399" i="1" s="1"/>
  <c r="EI233" i="1"/>
  <c r="EI163" i="1"/>
  <c r="EI166" i="1" s="1"/>
  <c r="EG332" i="1"/>
  <c r="EH223" i="1"/>
  <c r="EH207" i="1"/>
  <c r="EI208" i="1" s="1"/>
  <c r="EJ124" i="1"/>
  <c r="EJ125" i="1" s="1"/>
  <c r="EJ137" i="1" s="1"/>
  <c r="EJ229" i="1" s="1"/>
  <c r="EJ271" i="1" s="1"/>
  <c r="EI194" i="1"/>
  <c r="EI199" i="1" s="1"/>
  <c r="EJ352" i="1"/>
  <c r="EJ357" i="1" s="1"/>
  <c r="EJ459" i="1" s="1"/>
  <c r="EI143" i="1"/>
  <c r="EI146" i="1" s="1"/>
  <c r="EJ158" i="1"/>
  <c r="EJ159" i="1" s="1"/>
  <c r="EJ354" i="1" s="1"/>
  <c r="EJ154" i="1"/>
  <c r="EJ155" i="1" s="1"/>
  <c r="EJ6" i="1"/>
  <c r="EJ8" i="1"/>
  <c r="EJ337" i="1"/>
  <c r="EJ340" i="1" s="1"/>
  <c r="EJ172" i="1"/>
  <c r="EJ173" i="1" s="1"/>
  <c r="EJ174" i="1" s="1"/>
  <c r="EJ150" i="1"/>
  <c r="EJ151" i="1" s="1"/>
  <c r="EJ342" i="1" l="1"/>
  <c r="EJ429" i="1"/>
  <c r="EI212" i="1"/>
  <c r="EJ213" i="1" s="1"/>
  <c r="EI473" i="1"/>
  <c r="EI294" i="1"/>
  <c r="EI177" i="1"/>
  <c r="EI178" i="1" s="1"/>
  <c r="EH234" i="1"/>
  <c r="EH257" i="1"/>
  <c r="EH263" i="1" s="1"/>
  <c r="EI366" i="1"/>
  <c r="EI396" i="1" s="1"/>
  <c r="EG335" i="1"/>
  <c r="EG336" i="1" s="1"/>
  <c r="EG338" i="1" s="1"/>
  <c r="EG266" i="1"/>
  <c r="EJ129" i="1"/>
  <c r="EH209" i="1"/>
  <c r="EH216" i="1" s="1"/>
  <c r="EH217" i="1" s="1"/>
  <c r="EK7" i="1"/>
  <c r="EK126" i="1" s="1"/>
  <c r="EK127" i="1" s="1"/>
  <c r="EJ206" i="1"/>
  <c r="EJ193" i="1"/>
  <c r="EJ247" i="1"/>
  <c r="EI202" i="1"/>
  <c r="EJ463" i="1"/>
  <c r="EJ145" i="1"/>
  <c r="EJ343" i="1"/>
  <c r="EJ140" i="1"/>
  <c r="EJ171" i="1"/>
  <c r="EJ175" i="1" s="1"/>
  <c r="EJ186" i="1"/>
  <c r="EJ187" i="1" s="1"/>
  <c r="EJ190" i="1" s="1"/>
  <c r="EJ197" i="1"/>
  <c r="EJ296" i="1"/>
  <c r="EK5" i="1"/>
  <c r="EJ142" i="1"/>
  <c r="EK426" i="1" l="1"/>
  <c r="EK418" i="1"/>
  <c r="EI214" i="1"/>
  <c r="EK124" i="1"/>
  <c r="EK125" i="1" s="1"/>
  <c r="EK137" i="1" s="1"/>
  <c r="EK229" i="1" s="1"/>
  <c r="EK271" i="1" s="1"/>
  <c r="EI181" i="1"/>
  <c r="EI472" i="1"/>
  <c r="EI474" i="1" s="1"/>
  <c r="EI484" i="1" s="1"/>
  <c r="EI293" i="1"/>
  <c r="EH219" i="1"/>
  <c r="EH225" i="1"/>
  <c r="EH277" i="1"/>
  <c r="EH283" i="1" s="1"/>
  <c r="EJ135" i="1"/>
  <c r="EJ9" i="1" s="1"/>
  <c r="EJ409" i="1"/>
  <c r="EI223" i="1"/>
  <c r="EI257" i="1" s="1"/>
  <c r="EI263" i="1" s="1"/>
  <c r="EI207" i="1"/>
  <c r="EJ208" i="1" s="1"/>
  <c r="EJ194" i="1"/>
  <c r="EJ199" i="1" s="1"/>
  <c r="EJ473" i="1" s="1"/>
  <c r="EK352" i="1"/>
  <c r="EK357" i="1" s="1"/>
  <c r="EK459" i="1" s="1"/>
  <c r="EK427" i="1"/>
  <c r="EK428" i="1" s="1"/>
  <c r="EK342" i="1" s="1"/>
  <c r="EK337" i="1"/>
  <c r="EK340" i="1" s="1"/>
  <c r="EK172" i="1"/>
  <c r="EK173" i="1" s="1"/>
  <c r="EK174" i="1" s="1"/>
  <c r="EK158" i="1"/>
  <c r="EK159" i="1" s="1"/>
  <c r="EK354" i="1" s="1"/>
  <c r="EK8" i="1"/>
  <c r="EK247" i="1" s="1"/>
  <c r="EK154" i="1"/>
  <c r="EK155" i="1" s="1"/>
  <c r="EK6" i="1"/>
  <c r="EK150" i="1"/>
  <c r="EK151" i="1" s="1"/>
  <c r="EJ143" i="1"/>
  <c r="EJ146" i="1" s="1"/>
  <c r="EK429" i="1" l="1"/>
  <c r="EK129" i="1"/>
  <c r="EK409" i="1" s="1"/>
  <c r="EH332" i="1"/>
  <c r="EJ294" i="1"/>
  <c r="EJ177" i="1"/>
  <c r="EJ178" i="1" s="1"/>
  <c r="EJ201" i="1"/>
  <c r="EJ369" i="1" s="1"/>
  <c r="EJ399" i="1" s="1"/>
  <c r="EJ233" i="1"/>
  <c r="EJ163" i="1"/>
  <c r="EJ166" i="1" s="1"/>
  <c r="EJ180" i="1"/>
  <c r="EJ253" i="1" s="1"/>
  <c r="EH335" i="1"/>
  <c r="EH266" i="1"/>
  <c r="EH236" i="1"/>
  <c r="EH285" i="1" s="1"/>
  <c r="EI234" i="1"/>
  <c r="EI277" i="1" s="1"/>
  <c r="EI283" i="1" s="1"/>
  <c r="EI209" i="1"/>
  <c r="EI216" i="1" s="1"/>
  <c r="EI217" i="1" s="1"/>
  <c r="EL7" i="1"/>
  <c r="EL126" i="1" s="1"/>
  <c r="EL127" i="1" s="1"/>
  <c r="EK206" i="1"/>
  <c r="EJ212" i="1"/>
  <c r="EK213" i="1" s="1"/>
  <c r="EK145" i="1"/>
  <c r="EK193" i="1"/>
  <c r="EK343" i="1"/>
  <c r="EK142" i="1"/>
  <c r="EK463" i="1"/>
  <c r="EK197" i="1"/>
  <c r="EK296" i="1"/>
  <c r="EK140" i="1"/>
  <c r="EK186" i="1"/>
  <c r="EK187" i="1" s="1"/>
  <c r="EK190" i="1" s="1"/>
  <c r="EK171" i="1"/>
  <c r="EK175" i="1" s="1"/>
  <c r="EL5" i="1"/>
  <c r="EK135" i="1" l="1"/>
  <c r="EK9" i="1" s="1"/>
  <c r="EH336" i="1"/>
  <c r="EH338" i="1" s="1"/>
  <c r="EL426" i="1"/>
  <c r="EL427" i="1" s="1"/>
  <c r="EL428" i="1" s="1"/>
  <c r="EL342" i="1" s="1"/>
  <c r="EL418" i="1"/>
  <c r="EJ366" i="1"/>
  <c r="EJ396" i="1" s="1"/>
  <c r="EJ472" i="1"/>
  <c r="EJ293" i="1"/>
  <c r="EI219" i="1"/>
  <c r="EI225" i="1"/>
  <c r="EK233" i="1"/>
  <c r="EK180" i="1"/>
  <c r="EK253" i="1" s="1"/>
  <c r="EK201" i="1"/>
  <c r="EK369" i="1" s="1"/>
  <c r="EK399" i="1" s="1"/>
  <c r="EK163" i="1"/>
  <c r="EK166" i="1" s="1"/>
  <c r="EI332" i="1"/>
  <c r="EJ202" i="1"/>
  <c r="EJ223" i="1"/>
  <c r="EJ181" i="1"/>
  <c r="EL124" i="1"/>
  <c r="EL125" i="1" s="1"/>
  <c r="EL137" i="1" s="1"/>
  <c r="EL229" i="1" s="1"/>
  <c r="EL271" i="1" s="1"/>
  <c r="EJ207" i="1"/>
  <c r="EK208" i="1" s="1"/>
  <c r="EJ214" i="1"/>
  <c r="EK143" i="1"/>
  <c r="EK146" i="1" s="1"/>
  <c r="EJ474" i="1"/>
  <c r="EJ484" i="1" s="1"/>
  <c r="EK194" i="1"/>
  <c r="EK199" i="1" s="1"/>
  <c r="EL352" i="1"/>
  <c r="EL357" i="1" s="1"/>
  <c r="EL459" i="1" s="1"/>
  <c r="EL337" i="1"/>
  <c r="EL340" i="1" s="1"/>
  <c r="EL150" i="1"/>
  <c r="EL151" i="1" s="1"/>
  <c r="EL6" i="1"/>
  <c r="EL8" i="1"/>
  <c r="EL172" i="1"/>
  <c r="EL173" i="1" s="1"/>
  <c r="EL174" i="1" s="1"/>
  <c r="EL154" i="1"/>
  <c r="EL155" i="1" s="1"/>
  <c r="EL158" i="1"/>
  <c r="EL159" i="1" s="1"/>
  <c r="EL354" i="1" s="1"/>
  <c r="EL429" i="1" l="1"/>
  <c r="EL129" i="1"/>
  <c r="EL409" i="1" s="1"/>
  <c r="EK212" i="1"/>
  <c r="EL213" i="1" s="1"/>
  <c r="EK473" i="1"/>
  <c r="EK294" i="1"/>
  <c r="EK177" i="1"/>
  <c r="EK178" i="1" s="1"/>
  <c r="EK366" i="1"/>
  <c r="EK396" i="1" s="1"/>
  <c r="EI335" i="1"/>
  <c r="EI336" i="1" s="1"/>
  <c r="EI338" i="1" s="1"/>
  <c r="EI266" i="1"/>
  <c r="EJ234" i="1"/>
  <c r="EJ257" i="1"/>
  <c r="EJ263" i="1" s="1"/>
  <c r="EL135" i="1"/>
  <c r="EL9" i="1" s="1"/>
  <c r="EI236" i="1"/>
  <c r="EI285" i="1" s="1"/>
  <c r="EJ209" i="1"/>
  <c r="EM7" i="1"/>
  <c r="EM126" i="1" s="1"/>
  <c r="EM127" i="1" s="1"/>
  <c r="EL206" i="1"/>
  <c r="EL193" i="1"/>
  <c r="EL247" i="1"/>
  <c r="EK202" i="1"/>
  <c r="EL463" i="1"/>
  <c r="EL145" i="1"/>
  <c r="EL343" i="1"/>
  <c r="EM5" i="1"/>
  <c r="EL140" i="1"/>
  <c r="EL296" i="1"/>
  <c r="EL186" i="1"/>
  <c r="EL187" i="1" s="1"/>
  <c r="EL190" i="1" s="1"/>
  <c r="EL171" i="1"/>
  <c r="EL175" i="1" s="1"/>
  <c r="EL197" i="1"/>
  <c r="EL142" i="1"/>
  <c r="EK214" i="1" l="1"/>
  <c r="EM426" i="1"/>
  <c r="EM418" i="1"/>
  <c r="EK181" i="1"/>
  <c r="EK472" i="1"/>
  <c r="EK474" i="1" s="1"/>
  <c r="EK484" i="1" s="1"/>
  <c r="EK293" i="1"/>
  <c r="EL180" i="1"/>
  <c r="EL253" i="1" s="1"/>
  <c r="EL201" i="1"/>
  <c r="EL369" i="1" s="1"/>
  <c r="EL399" i="1" s="1"/>
  <c r="EL233" i="1"/>
  <c r="EL163" i="1"/>
  <c r="EL166" i="1" s="1"/>
  <c r="EJ277" i="1"/>
  <c r="EJ283" i="1" s="1"/>
  <c r="EK223" i="1"/>
  <c r="EM124" i="1"/>
  <c r="EM125" i="1" s="1"/>
  <c r="EM137" i="1" s="1"/>
  <c r="EM229" i="1" s="1"/>
  <c r="EM271" i="1" s="1"/>
  <c r="EJ216" i="1"/>
  <c r="EJ217" i="1" s="1"/>
  <c r="EJ225" i="1" s="1"/>
  <c r="EK207" i="1"/>
  <c r="EL208" i="1" s="1"/>
  <c r="EL194" i="1"/>
  <c r="EL199" i="1" s="1"/>
  <c r="EM352" i="1"/>
  <c r="EM357" i="1" s="1"/>
  <c r="EM459" i="1" s="1"/>
  <c r="EM427" i="1"/>
  <c r="EM428" i="1" s="1"/>
  <c r="EM342" i="1" s="1"/>
  <c r="EL143" i="1"/>
  <c r="EL146" i="1" s="1"/>
  <c r="EM6" i="1"/>
  <c r="EM158" i="1"/>
  <c r="EM159" i="1" s="1"/>
  <c r="EM354" i="1" s="1"/>
  <c r="EM337" i="1"/>
  <c r="EM340" i="1" s="1"/>
  <c r="EM150" i="1"/>
  <c r="EM151" i="1" s="1"/>
  <c r="EM154" i="1"/>
  <c r="EM155" i="1" s="1"/>
  <c r="EM172" i="1"/>
  <c r="EM173" i="1" s="1"/>
  <c r="EM174" i="1" s="1"/>
  <c r="EM8" i="1"/>
  <c r="EM429" i="1" l="1"/>
  <c r="EJ332" i="1"/>
  <c r="EM129" i="1"/>
  <c r="EM409" i="1" s="1"/>
  <c r="EL212" i="1"/>
  <c r="EM213" i="1" s="1"/>
  <c r="EL473" i="1"/>
  <c r="EK234" i="1"/>
  <c r="EK257" i="1"/>
  <c r="EK263" i="1" s="1"/>
  <c r="EL366" i="1"/>
  <c r="EL396" i="1" s="1"/>
  <c r="EL177" i="1"/>
  <c r="EL178" i="1" s="1"/>
  <c r="EL294" i="1"/>
  <c r="EJ335" i="1"/>
  <c r="EJ336" i="1" s="1"/>
  <c r="EJ338" i="1" s="1"/>
  <c r="EJ266" i="1"/>
  <c r="EJ219" i="1"/>
  <c r="EK209" i="1"/>
  <c r="EK216" i="1" s="1"/>
  <c r="EK217" i="1" s="1"/>
  <c r="EK225" i="1" s="1"/>
  <c r="EN7" i="1"/>
  <c r="EN126" i="1" s="1"/>
  <c r="EN127" i="1" s="1"/>
  <c r="EM206" i="1"/>
  <c r="EM193" i="1"/>
  <c r="EM247" i="1"/>
  <c r="EL202" i="1"/>
  <c r="EM463" i="1"/>
  <c r="EM145" i="1"/>
  <c r="EM343" i="1"/>
  <c r="EN5" i="1"/>
  <c r="EM296" i="1"/>
  <c r="EM140" i="1"/>
  <c r="EM186" i="1"/>
  <c r="EM187" i="1" s="1"/>
  <c r="EM190" i="1" s="1"/>
  <c r="EM171" i="1"/>
  <c r="EM175" i="1" s="1"/>
  <c r="EM197" i="1"/>
  <c r="EM142" i="1"/>
  <c r="EN426" i="1" l="1"/>
  <c r="EN418" i="1"/>
  <c r="EM135" i="1"/>
  <c r="EM9" i="1" s="1"/>
  <c r="EL214" i="1"/>
  <c r="EK277" i="1"/>
  <c r="EK283" i="1" s="1"/>
  <c r="EK335" i="1"/>
  <c r="EK266" i="1"/>
  <c r="EL472" i="1"/>
  <c r="EL474" i="1" s="1"/>
  <c r="EL484" i="1" s="1"/>
  <c r="EL293" i="1"/>
  <c r="EL223" i="1"/>
  <c r="EN124" i="1"/>
  <c r="EN125" i="1" s="1"/>
  <c r="EN137" i="1" s="1"/>
  <c r="EN229" i="1" s="1"/>
  <c r="EN271" i="1" s="1"/>
  <c r="EL181" i="1"/>
  <c r="EK219" i="1"/>
  <c r="EK236" i="1"/>
  <c r="EK285" i="1" s="1"/>
  <c r="EJ236" i="1"/>
  <c r="EJ285" i="1" s="1"/>
  <c r="EL207" i="1"/>
  <c r="EM208" i="1" s="1"/>
  <c r="EM194" i="1"/>
  <c r="EM199" i="1" s="1"/>
  <c r="EN352" i="1"/>
  <c r="EN357" i="1" s="1"/>
  <c r="EN459" i="1" s="1"/>
  <c r="EN427" i="1"/>
  <c r="EN428" i="1" s="1"/>
  <c r="EN342" i="1" s="1"/>
  <c r="EN154" i="1"/>
  <c r="EN155" i="1" s="1"/>
  <c r="EN337" i="1"/>
  <c r="EN340" i="1" s="1"/>
  <c r="EN150" i="1"/>
  <c r="EN151" i="1" s="1"/>
  <c r="EN172" i="1"/>
  <c r="EN173" i="1" s="1"/>
  <c r="EN174" i="1" s="1"/>
  <c r="EN158" i="1"/>
  <c r="EN159" i="1" s="1"/>
  <c r="EN354" i="1" s="1"/>
  <c r="EN8" i="1"/>
  <c r="EN6" i="1"/>
  <c r="EM143" i="1"/>
  <c r="EM146" i="1" s="1"/>
  <c r="EM163" i="1" l="1"/>
  <c r="EM166" i="1" s="1"/>
  <c r="EM366" i="1" s="1"/>
  <c r="EM396" i="1" s="1"/>
  <c r="EN429" i="1"/>
  <c r="EM233" i="1"/>
  <c r="EM201" i="1"/>
  <c r="EM369" i="1" s="1"/>
  <c r="EM399" i="1" s="1"/>
  <c r="EM180" i="1"/>
  <c r="EM253" i="1" s="1"/>
  <c r="EN129" i="1"/>
  <c r="EN135" i="1" s="1"/>
  <c r="EN9" i="1" s="1"/>
  <c r="EK332" i="1"/>
  <c r="EM212" i="1"/>
  <c r="EN213" i="1" s="1"/>
  <c r="EM473" i="1"/>
  <c r="EM294" i="1"/>
  <c r="EM177" i="1"/>
  <c r="EM178" i="1" s="1"/>
  <c r="EL234" i="1"/>
  <c r="EL257" i="1"/>
  <c r="EL263" i="1" s="1"/>
  <c r="EL209" i="1"/>
  <c r="EL216" i="1" s="1"/>
  <c r="EL217" i="1" s="1"/>
  <c r="EO7" i="1"/>
  <c r="EO126" i="1" s="1"/>
  <c r="EO127" i="1" s="1"/>
  <c r="EN206" i="1"/>
  <c r="EN193" i="1"/>
  <c r="EN247" i="1"/>
  <c r="EN463" i="1"/>
  <c r="EN145" i="1"/>
  <c r="EN343" i="1"/>
  <c r="EN296" i="1"/>
  <c r="EN186" i="1"/>
  <c r="EN187" i="1" s="1"/>
  <c r="EN190" i="1" s="1"/>
  <c r="EN171" i="1"/>
  <c r="EN175" i="1" s="1"/>
  <c r="EN140" i="1"/>
  <c r="EN197" i="1"/>
  <c r="EN142" i="1"/>
  <c r="EO5" i="1"/>
  <c r="EM202" i="1" l="1"/>
  <c r="EN409" i="1"/>
  <c r="EO426" i="1"/>
  <c r="EO427" i="1" s="1"/>
  <c r="EO428" i="1" s="1"/>
  <c r="EO342" i="1" s="1"/>
  <c r="EO418" i="1"/>
  <c r="EM214" i="1"/>
  <c r="EO124" i="1"/>
  <c r="EO125" i="1" s="1"/>
  <c r="EO137" i="1" s="1"/>
  <c r="EO229" i="1" s="1"/>
  <c r="EO271" i="1" s="1"/>
  <c r="EK336" i="1"/>
  <c r="EK338" i="1" s="1"/>
  <c r="EM472" i="1"/>
  <c r="EM474" i="1" s="1"/>
  <c r="EM484" i="1" s="1"/>
  <c r="EM293" i="1"/>
  <c r="EL219" i="1"/>
  <c r="EL225" i="1"/>
  <c r="EN201" i="1"/>
  <c r="EN369" i="1" s="1"/>
  <c r="EN399" i="1" s="1"/>
  <c r="EN233" i="1"/>
  <c r="EN163" i="1"/>
  <c r="EN166" i="1" s="1"/>
  <c r="EN180" i="1"/>
  <c r="EN253" i="1" s="1"/>
  <c r="EL277" i="1"/>
  <c r="EL283" i="1" s="1"/>
  <c r="EM223" i="1"/>
  <c r="EM257" i="1" s="1"/>
  <c r="EM263" i="1" s="1"/>
  <c r="EM181" i="1"/>
  <c r="EM207" i="1"/>
  <c r="EN208" i="1" s="1"/>
  <c r="EN194" i="1"/>
  <c r="EN199" i="1" s="1"/>
  <c r="EO352" i="1"/>
  <c r="EO357" i="1" s="1"/>
  <c r="EO459" i="1" s="1"/>
  <c r="EO129" i="1"/>
  <c r="EO337" i="1"/>
  <c r="EO340" i="1" s="1"/>
  <c r="EO172" i="1"/>
  <c r="EO173" i="1" s="1"/>
  <c r="EO174" i="1" s="1"/>
  <c r="EO154" i="1"/>
  <c r="EO155" i="1" s="1"/>
  <c r="EO6" i="1"/>
  <c r="EO158" i="1"/>
  <c r="EO159" i="1" s="1"/>
  <c r="EO354" i="1" s="1"/>
  <c r="EO8" i="1"/>
  <c r="EO150" i="1"/>
  <c r="EO151" i="1" s="1"/>
  <c r="EN143" i="1"/>
  <c r="EN146" i="1" s="1"/>
  <c r="EO429" i="1" l="1"/>
  <c r="EL332" i="1"/>
  <c r="EN294" i="1"/>
  <c r="EN177" i="1"/>
  <c r="EN178" i="1" s="1"/>
  <c r="EN366" i="1"/>
  <c r="EN396" i="1" s="1"/>
  <c r="EN212" i="1"/>
  <c r="EO213" i="1" s="1"/>
  <c r="EN473" i="1"/>
  <c r="EL335" i="1"/>
  <c r="EL266" i="1"/>
  <c r="EO135" i="1"/>
  <c r="EO9" i="1" s="1"/>
  <c r="EO409" i="1"/>
  <c r="EL236" i="1"/>
  <c r="EL285" i="1" s="1"/>
  <c r="EM234" i="1"/>
  <c r="EM277" i="1" s="1"/>
  <c r="EM283" i="1" s="1"/>
  <c r="EM209" i="1"/>
  <c r="EM216" i="1" s="1"/>
  <c r="EM217" i="1" s="1"/>
  <c r="EP7" i="1"/>
  <c r="EP124" i="1" s="1"/>
  <c r="EP125" i="1" s="1"/>
  <c r="EP137" i="1" s="1"/>
  <c r="EP229" i="1" s="1"/>
  <c r="EP271" i="1" s="1"/>
  <c r="EO206" i="1"/>
  <c r="EO193" i="1"/>
  <c r="EO247" i="1"/>
  <c r="EN202" i="1"/>
  <c r="EO463" i="1"/>
  <c r="EO145" i="1"/>
  <c r="EO343" i="1"/>
  <c r="EO140" i="1"/>
  <c r="EO186" i="1"/>
  <c r="EO187" i="1" s="1"/>
  <c r="EO190" i="1" s="1"/>
  <c r="EO197" i="1"/>
  <c r="EO296" i="1"/>
  <c r="EO171" i="1"/>
  <c r="EO175" i="1" s="1"/>
  <c r="EP5" i="1"/>
  <c r="EO142" i="1"/>
  <c r="EN214" i="1" l="1"/>
  <c r="EP426" i="1"/>
  <c r="EP418" i="1"/>
  <c r="EL336" i="1"/>
  <c r="EL338" i="1" s="1"/>
  <c r="EM225" i="1"/>
  <c r="EM236" i="1" s="1"/>
  <c r="EM285" i="1" s="1"/>
  <c r="EN472" i="1"/>
  <c r="EN293" i="1"/>
  <c r="EO233" i="1"/>
  <c r="EO180" i="1"/>
  <c r="EO253" i="1" s="1"/>
  <c r="EO163" i="1"/>
  <c r="EO166" i="1" s="1"/>
  <c r="EO201" i="1"/>
  <c r="EO369" i="1" s="1"/>
  <c r="EO399" i="1" s="1"/>
  <c r="EM332" i="1"/>
  <c r="EP126" i="1"/>
  <c r="EP127" i="1" s="1"/>
  <c r="EP129" i="1" s="1"/>
  <c r="EN223" i="1"/>
  <c r="EN207" i="1"/>
  <c r="EM219" i="1"/>
  <c r="EN181" i="1"/>
  <c r="EN474" i="1"/>
  <c r="EN484" i="1" s="1"/>
  <c r="EO194" i="1"/>
  <c r="EO199" i="1" s="1"/>
  <c r="EP352" i="1"/>
  <c r="EP357" i="1" s="1"/>
  <c r="EP459" i="1" s="1"/>
  <c r="EP427" i="1"/>
  <c r="EP428" i="1" s="1"/>
  <c r="EP342" i="1" s="1"/>
  <c r="EP337" i="1"/>
  <c r="EP340" i="1" s="1"/>
  <c r="EP8" i="1"/>
  <c r="EP247" i="1" s="1"/>
  <c r="EP154" i="1"/>
  <c r="EP155" i="1" s="1"/>
  <c r="EP158" i="1"/>
  <c r="EP159" i="1" s="1"/>
  <c r="EP354" i="1" s="1"/>
  <c r="EP172" i="1"/>
  <c r="EP173" i="1" s="1"/>
  <c r="EP174" i="1" s="1"/>
  <c r="EP150" i="1"/>
  <c r="EP151" i="1" s="1"/>
  <c r="EP6" i="1"/>
  <c r="EO143" i="1"/>
  <c r="EO146" i="1" s="1"/>
  <c r="EP429" i="1" l="1"/>
  <c r="EN234" i="1"/>
  <c r="EN257" i="1"/>
  <c r="EN263" i="1" s="1"/>
  <c r="EO366" i="1"/>
  <c r="EO396" i="1" s="1"/>
  <c r="EO294" i="1"/>
  <c r="EO177" i="1"/>
  <c r="EN209" i="1"/>
  <c r="EN216" i="1" s="1"/>
  <c r="EN217" i="1" s="1"/>
  <c r="EN225" i="1" s="1"/>
  <c r="EO208" i="1"/>
  <c r="EM335" i="1"/>
  <c r="EM336" i="1" s="1"/>
  <c r="EM338" i="1" s="1"/>
  <c r="EM266" i="1"/>
  <c r="EO212" i="1"/>
  <c r="EP213" i="1" s="1"/>
  <c r="EO473" i="1"/>
  <c r="EP135" i="1"/>
  <c r="EP9" i="1" s="1"/>
  <c r="EP409" i="1"/>
  <c r="EO178" i="1"/>
  <c r="EQ7" i="1"/>
  <c r="EQ124" i="1" s="1"/>
  <c r="EQ125" i="1" s="1"/>
  <c r="EQ137" i="1" s="1"/>
  <c r="EQ229" i="1" s="1"/>
  <c r="EQ271" i="1" s="1"/>
  <c r="EP206" i="1"/>
  <c r="EO202" i="1"/>
  <c r="EP145" i="1"/>
  <c r="EP193" i="1"/>
  <c r="EP343" i="1"/>
  <c r="EP142" i="1"/>
  <c r="EP463" i="1"/>
  <c r="EQ5" i="1"/>
  <c r="EP140" i="1"/>
  <c r="EP186" i="1"/>
  <c r="EP187" i="1" s="1"/>
  <c r="EP190" i="1" s="1"/>
  <c r="EP197" i="1"/>
  <c r="EP296" i="1"/>
  <c r="EP171" i="1"/>
  <c r="EP175" i="1" s="1"/>
  <c r="EQ426" i="1" l="1"/>
  <c r="EQ418" i="1"/>
  <c r="EO214" i="1"/>
  <c r="EN219" i="1"/>
  <c r="EO293" i="1"/>
  <c r="EO472" i="1"/>
  <c r="EO474" i="1" s="1"/>
  <c r="EO484" i="1" s="1"/>
  <c r="EN335" i="1"/>
  <c r="EN266" i="1"/>
  <c r="EP180" i="1"/>
  <c r="EP253" i="1" s="1"/>
  <c r="EP201" i="1"/>
  <c r="EP369" i="1" s="1"/>
  <c r="EP399" i="1" s="1"/>
  <c r="EP233" i="1"/>
  <c r="EP163" i="1"/>
  <c r="EP166" i="1" s="1"/>
  <c r="EN277" i="1"/>
  <c r="EN283" i="1" s="1"/>
  <c r="EO223" i="1"/>
  <c r="EQ126" i="1"/>
  <c r="EQ127" i="1" s="1"/>
  <c r="EQ129" i="1" s="1"/>
  <c r="EO207" i="1"/>
  <c r="EP208" i="1" s="1"/>
  <c r="EO181" i="1"/>
  <c r="EN236" i="1"/>
  <c r="EN285" i="1" s="1"/>
  <c r="EP194" i="1"/>
  <c r="EP199" i="1" s="1"/>
  <c r="EQ352" i="1"/>
  <c r="EQ357" i="1" s="1"/>
  <c r="EQ459" i="1" s="1"/>
  <c r="EQ427" i="1"/>
  <c r="EQ428" i="1" s="1"/>
  <c r="EQ342" i="1" s="1"/>
  <c r="EP143" i="1"/>
  <c r="EP146" i="1" s="1"/>
  <c r="EQ337" i="1"/>
  <c r="EQ340" i="1" s="1"/>
  <c r="EQ154" i="1"/>
  <c r="EQ155" i="1" s="1"/>
  <c r="EQ172" i="1"/>
  <c r="EQ173" i="1" s="1"/>
  <c r="EQ174" i="1" s="1"/>
  <c r="EQ6" i="1"/>
  <c r="EQ8" i="1"/>
  <c r="EQ158" i="1"/>
  <c r="EQ159" i="1" s="1"/>
  <c r="EQ354" i="1" s="1"/>
  <c r="EQ150" i="1"/>
  <c r="EQ151" i="1" s="1"/>
  <c r="EQ429" i="1" l="1"/>
  <c r="EN332" i="1"/>
  <c r="EO234" i="1"/>
  <c r="EO257" i="1"/>
  <c r="EO263" i="1" s="1"/>
  <c r="EP366" i="1"/>
  <c r="EP396" i="1" s="1"/>
  <c r="EP212" i="1"/>
  <c r="EQ213" i="1" s="1"/>
  <c r="EP473" i="1"/>
  <c r="EP294" i="1"/>
  <c r="EP177" i="1"/>
  <c r="EP178" i="1" s="1"/>
  <c r="EQ135" i="1"/>
  <c r="EQ9" i="1" s="1"/>
  <c r="EQ409" i="1"/>
  <c r="EO209" i="1"/>
  <c r="EO216" i="1" s="1"/>
  <c r="EO217" i="1" s="1"/>
  <c r="ER7" i="1"/>
  <c r="ER126" i="1" s="1"/>
  <c r="ER127" i="1" s="1"/>
  <c r="EQ206" i="1"/>
  <c r="EQ193" i="1"/>
  <c r="EQ247" i="1"/>
  <c r="EP202" i="1"/>
  <c r="EQ463" i="1"/>
  <c r="EQ145" i="1"/>
  <c r="EQ343" i="1"/>
  <c r="EQ186" i="1"/>
  <c r="EQ187" i="1" s="1"/>
  <c r="EQ190" i="1" s="1"/>
  <c r="EQ171" i="1"/>
  <c r="EQ175" i="1" s="1"/>
  <c r="EQ197" i="1"/>
  <c r="EQ296" i="1"/>
  <c r="EQ140" i="1"/>
  <c r="EQ142" i="1"/>
  <c r="ER5" i="1"/>
  <c r="ER426" i="1" l="1"/>
  <c r="ER418" i="1"/>
  <c r="EP214" i="1"/>
  <c r="ER124" i="1"/>
  <c r="ER125" i="1" s="1"/>
  <c r="ER137" i="1" s="1"/>
  <c r="ER229" i="1" s="1"/>
  <c r="ER271" i="1" s="1"/>
  <c r="EN336" i="1"/>
  <c r="EN338" i="1" s="1"/>
  <c r="EP472" i="1"/>
  <c r="EP474" i="1" s="1"/>
  <c r="EP484" i="1" s="1"/>
  <c r="EP293" i="1"/>
  <c r="EO219" i="1"/>
  <c r="EO225" i="1"/>
  <c r="EQ180" i="1"/>
  <c r="EQ253" i="1" s="1"/>
  <c r="EQ201" i="1"/>
  <c r="EQ369" i="1" s="1"/>
  <c r="EQ399" i="1" s="1"/>
  <c r="EQ233" i="1"/>
  <c r="EQ163" i="1"/>
  <c r="EQ166" i="1" s="1"/>
  <c r="EO277" i="1"/>
  <c r="EO283" i="1" s="1"/>
  <c r="EP207" i="1"/>
  <c r="EQ208" i="1" s="1"/>
  <c r="EP223" i="1"/>
  <c r="EP257" i="1" s="1"/>
  <c r="EP263" i="1" s="1"/>
  <c r="EP181" i="1"/>
  <c r="EQ194" i="1"/>
  <c r="EQ199" i="1" s="1"/>
  <c r="ER352" i="1"/>
  <c r="ER357" i="1" s="1"/>
  <c r="ER459" i="1" s="1"/>
  <c r="ER427" i="1"/>
  <c r="ER428" i="1" s="1"/>
  <c r="ER342" i="1" s="1"/>
  <c r="ER8" i="1"/>
  <c r="ER172" i="1"/>
  <c r="ER173" i="1" s="1"/>
  <c r="ER174" i="1" s="1"/>
  <c r="ER150" i="1"/>
  <c r="ER151" i="1" s="1"/>
  <c r="ER6" i="1"/>
  <c r="ER154" i="1"/>
  <c r="ER155" i="1" s="1"/>
  <c r="ER158" i="1"/>
  <c r="ER159" i="1" s="1"/>
  <c r="ER354" i="1" s="1"/>
  <c r="ER337" i="1"/>
  <c r="ER340" i="1" s="1"/>
  <c r="EQ143" i="1"/>
  <c r="EQ146" i="1" s="1"/>
  <c r="ER429" i="1" l="1"/>
  <c r="ER129" i="1"/>
  <c r="ER135" i="1" s="1"/>
  <c r="ER9" i="1" s="1"/>
  <c r="EQ212" i="1"/>
  <c r="ER213" i="1" s="1"/>
  <c r="EQ473" i="1"/>
  <c r="EQ366" i="1"/>
  <c r="EQ396" i="1" s="1"/>
  <c r="EO335" i="1"/>
  <c r="EO266" i="1"/>
  <c r="EQ294" i="1"/>
  <c r="EQ177" i="1"/>
  <c r="EQ178" i="1" s="1"/>
  <c r="EO332" i="1"/>
  <c r="ER409" i="1"/>
  <c r="EO236" i="1"/>
  <c r="EO285" i="1" s="1"/>
  <c r="EP234" i="1"/>
  <c r="EP277" i="1" s="1"/>
  <c r="EP283" i="1" s="1"/>
  <c r="EP209" i="1"/>
  <c r="EP216" i="1" s="1"/>
  <c r="EP217" i="1" s="1"/>
  <c r="EP225" i="1" s="1"/>
  <c r="ES7" i="1"/>
  <c r="ES124" i="1" s="1"/>
  <c r="ES125" i="1" s="1"/>
  <c r="ES137" i="1" s="1"/>
  <c r="ES229" i="1" s="1"/>
  <c r="ES271" i="1" s="1"/>
  <c r="ER206" i="1"/>
  <c r="ER193" i="1"/>
  <c r="ER247" i="1"/>
  <c r="EQ202" i="1"/>
  <c r="ER463" i="1"/>
  <c r="ER145" i="1"/>
  <c r="ER343" i="1"/>
  <c r="ES5" i="1"/>
  <c r="ER186" i="1"/>
  <c r="ER187" i="1" s="1"/>
  <c r="ER190" i="1" s="1"/>
  <c r="ER171" i="1"/>
  <c r="ER175" i="1" s="1"/>
  <c r="ER296" i="1"/>
  <c r="ER197" i="1"/>
  <c r="ER140" i="1"/>
  <c r="ER142" i="1"/>
  <c r="ES126" i="1" l="1"/>
  <c r="ES127" i="1" s="1"/>
  <c r="ES129" i="1" s="1"/>
  <c r="EQ214" i="1"/>
  <c r="ES426" i="1"/>
  <c r="ES427" i="1" s="1"/>
  <c r="ES428" i="1" s="1"/>
  <c r="ES418" i="1"/>
  <c r="EQ472" i="1"/>
  <c r="EQ474" i="1" s="1"/>
  <c r="EQ484" i="1" s="1"/>
  <c r="EQ293" i="1"/>
  <c r="EP335" i="1"/>
  <c r="EP266" i="1"/>
  <c r="ER201" i="1"/>
  <c r="ER369" i="1" s="1"/>
  <c r="ER399" i="1" s="1"/>
  <c r="ER233" i="1"/>
  <c r="ER180" i="1"/>
  <c r="ER253" i="1" s="1"/>
  <c r="ER163" i="1"/>
  <c r="ER166" i="1" s="1"/>
  <c r="EO336" i="1"/>
  <c r="EO338" i="1" s="1"/>
  <c r="EP332" i="1"/>
  <c r="EQ181" i="1"/>
  <c r="EQ223" i="1"/>
  <c r="EQ257" i="1" s="1"/>
  <c r="EQ263" i="1" s="1"/>
  <c r="EQ207" i="1"/>
  <c r="ER208" i="1" s="1"/>
  <c r="EP219" i="1"/>
  <c r="ER194" i="1"/>
  <c r="ER199" i="1" s="1"/>
  <c r="ES352" i="1"/>
  <c r="ES357" i="1" s="1"/>
  <c r="ES459" i="1" s="1"/>
  <c r="ER143" i="1"/>
  <c r="ER146" i="1" s="1"/>
  <c r="ES158" i="1"/>
  <c r="ES159" i="1" s="1"/>
  <c r="ES354" i="1" s="1"/>
  <c r="ES337" i="1"/>
  <c r="ES340" i="1" s="1"/>
  <c r="ES154" i="1"/>
  <c r="ES155" i="1" s="1"/>
  <c r="ES150" i="1"/>
  <c r="ES151" i="1" s="1"/>
  <c r="ES8" i="1"/>
  <c r="ES6" i="1"/>
  <c r="ES172" i="1"/>
  <c r="ES173" i="1" s="1"/>
  <c r="ES174" i="1" s="1"/>
  <c r="ES342" i="1" l="1"/>
  <c r="ES429" i="1"/>
  <c r="ER294" i="1"/>
  <c r="ER177" i="1"/>
  <c r="ER178" i="1" s="1"/>
  <c r="ER366" i="1"/>
  <c r="ER396" i="1" s="1"/>
  <c r="ER212" i="1"/>
  <c r="ES213" i="1" s="1"/>
  <c r="ER473" i="1"/>
  <c r="EP336" i="1"/>
  <c r="EP338" i="1" s="1"/>
  <c r="ES135" i="1"/>
  <c r="ES9" i="1" s="1"/>
  <c r="ES409" i="1"/>
  <c r="EQ234" i="1"/>
  <c r="EQ277" i="1" s="1"/>
  <c r="EQ283" i="1" s="1"/>
  <c r="EQ209" i="1"/>
  <c r="EQ216" i="1" s="1"/>
  <c r="EQ217" i="1" s="1"/>
  <c r="EP236" i="1"/>
  <c r="EP285" i="1" s="1"/>
  <c r="ET7" i="1"/>
  <c r="ET126" i="1" s="1"/>
  <c r="ET127" i="1" s="1"/>
  <c r="ES206" i="1"/>
  <c r="ES193" i="1"/>
  <c r="ES247" i="1"/>
  <c r="ER202" i="1"/>
  <c r="ES463" i="1"/>
  <c r="ES145" i="1"/>
  <c r="ES343" i="1"/>
  <c r="ES140" i="1"/>
  <c r="ES197" i="1"/>
  <c r="ES186" i="1"/>
  <c r="ES187" i="1" s="1"/>
  <c r="ES190" i="1" s="1"/>
  <c r="ES171" i="1"/>
  <c r="ES175" i="1" s="1"/>
  <c r="ES296" i="1"/>
  <c r="ET5" i="1"/>
  <c r="ES142" i="1"/>
  <c r="ET426" i="1" l="1"/>
  <c r="ET427" i="1" s="1"/>
  <c r="ET428" i="1" s="1"/>
  <c r="ET342" i="1" s="1"/>
  <c r="ET418" i="1"/>
  <c r="ER214" i="1"/>
  <c r="EQ219" i="1"/>
  <c r="EQ225" i="1"/>
  <c r="EQ236" i="1" s="1"/>
  <c r="EQ285" i="1" s="1"/>
  <c r="ER181" i="1"/>
  <c r="ER472" i="1"/>
  <c r="ER474" i="1" s="1"/>
  <c r="ER484" i="1" s="1"/>
  <c r="ER293" i="1"/>
  <c r="ES233" i="1"/>
  <c r="ES180" i="1"/>
  <c r="ES253" i="1" s="1"/>
  <c r="ES163" i="1"/>
  <c r="ES166" i="1" s="1"/>
  <c r="ES201" i="1"/>
  <c r="ES369" i="1" s="1"/>
  <c r="ES399" i="1" s="1"/>
  <c r="EQ332" i="1"/>
  <c r="ER223" i="1"/>
  <c r="ER207" i="1"/>
  <c r="ES208" i="1" s="1"/>
  <c r="ET124" i="1"/>
  <c r="ET125" i="1" s="1"/>
  <c r="ET137" i="1" s="1"/>
  <c r="ET229" i="1" s="1"/>
  <c r="ET271" i="1" s="1"/>
  <c r="ES194" i="1"/>
  <c r="ES199" i="1" s="1"/>
  <c r="ET352" i="1"/>
  <c r="ET357" i="1" s="1"/>
  <c r="ET459" i="1" s="1"/>
  <c r="ES143" i="1"/>
  <c r="ES146" i="1" s="1"/>
  <c r="ET337" i="1"/>
  <c r="ET340" i="1" s="1"/>
  <c r="ET6" i="1"/>
  <c r="ET154" i="1"/>
  <c r="ET155" i="1" s="1"/>
  <c r="ET150" i="1"/>
  <c r="ET151" i="1" s="1"/>
  <c r="ET158" i="1"/>
  <c r="ET159" i="1" s="1"/>
  <c r="ET354" i="1" s="1"/>
  <c r="ET8" i="1"/>
  <c r="ET247" i="1" s="1"/>
  <c r="ET172" i="1"/>
  <c r="ET173" i="1" s="1"/>
  <c r="ET174" i="1" s="1"/>
  <c r="ET429" i="1" l="1"/>
  <c r="ET129" i="1"/>
  <c r="ET409" i="1" s="1"/>
  <c r="ES294" i="1"/>
  <c r="ES177" i="1"/>
  <c r="ES178" i="1" s="1"/>
  <c r="ES212" i="1"/>
  <c r="ET213" i="1" s="1"/>
  <c r="ES473" i="1"/>
  <c r="ES366" i="1"/>
  <c r="ES396" i="1" s="1"/>
  <c r="EQ335" i="1"/>
  <c r="EQ336" i="1" s="1"/>
  <c r="EQ338" i="1" s="1"/>
  <c r="EQ266" i="1"/>
  <c r="ER234" i="1"/>
  <c r="ER257" i="1"/>
  <c r="ER263" i="1" s="1"/>
  <c r="ET135" i="1"/>
  <c r="ET9" i="1" s="1"/>
  <c r="ER209" i="1"/>
  <c r="ER216" i="1" s="1"/>
  <c r="ER217" i="1" s="1"/>
  <c r="EU7" i="1"/>
  <c r="EU126" i="1" s="1"/>
  <c r="EU127" i="1" s="1"/>
  <c r="ET206" i="1"/>
  <c r="ES202" i="1"/>
  <c r="ET145" i="1"/>
  <c r="ET193" i="1"/>
  <c r="ET142" i="1"/>
  <c r="ET463" i="1"/>
  <c r="ET343" i="1"/>
  <c r="EU5" i="1"/>
  <c r="ET186" i="1"/>
  <c r="ET187" i="1" s="1"/>
  <c r="ET190" i="1" s="1"/>
  <c r="ET171" i="1"/>
  <c r="ET175" i="1" s="1"/>
  <c r="ET197" i="1"/>
  <c r="ET296" i="1"/>
  <c r="ET140" i="1"/>
  <c r="ES214" i="1" l="1"/>
  <c r="EU426" i="1"/>
  <c r="EU418" i="1"/>
  <c r="ER219" i="1"/>
  <c r="ER225" i="1"/>
  <c r="ET180" i="1"/>
  <c r="ET253" i="1" s="1"/>
  <c r="ET201" i="1"/>
  <c r="ET369" i="1" s="1"/>
  <c r="ET399" i="1" s="1"/>
  <c r="ET233" i="1"/>
  <c r="ET163" i="1"/>
  <c r="ET166" i="1" s="1"/>
  <c r="ES181" i="1"/>
  <c r="ES472" i="1"/>
  <c r="ES474" i="1" s="1"/>
  <c r="ES484" i="1" s="1"/>
  <c r="ES293" i="1"/>
  <c r="ER277" i="1"/>
  <c r="ER283" i="1" s="1"/>
  <c r="EU124" i="1"/>
  <c r="EU125" i="1" s="1"/>
  <c r="EU137" i="1" s="1"/>
  <c r="EU229" i="1" s="1"/>
  <c r="EU271" i="1" s="1"/>
  <c r="ES223" i="1"/>
  <c r="ES257" i="1" s="1"/>
  <c r="ES263" i="1" s="1"/>
  <c r="ES207" i="1"/>
  <c r="ET208" i="1" s="1"/>
  <c r="ET194" i="1"/>
  <c r="ET199" i="1" s="1"/>
  <c r="ET143" i="1"/>
  <c r="ET146" i="1" s="1"/>
  <c r="EU352" i="1"/>
  <c r="EU357" i="1" s="1"/>
  <c r="EU459" i="1" s="1"/>
  <c r="EU427" i="1"/>
  <c r="EU428" i="1" s="1"/>
  <c r="EU342" i="1" s="1"/>
  <c r="EU150" i="1"/>
  <c r="EU151" i="1" s="1"/>
  <c r="EU154" i="1"/>
  <c r="EU155" i="1" s="1"/>
  <c r="EU158" i="1"/>
  <c r="EU159" i="1" s="1"/>
  <c r="EU354" i="1" s="1"/>
  <c r="EU6" i="1"/>
  <c r="EU337" i="1"/>
  <c r="EU340" i="1" s="1"/>
  <c r="EU172" i="1"/>
  <c r="EU173" i="1" s="1"/>
  <c r="EU174" i="1" s="1"/>
  <c r="EU8" i="1"/>
  <c r="EU429" i="1" l="1"/>
  <c r="EU129" i="1"/>
  <c r="EU135" i="1" s="1"/>
  <c r="EU9" i="1" s="1"/>
  <c r="ET212" i="1"/>
  <c r="EU213" i="1" s="1"/>
  <c r="ET473" i="1"/>
  <c r="ET294" i="1"/>
  <c r="ET177" i="1"/>
  <c r="ET178" i="1" s="1"/>
  <c r="ER332" i="1"/>
  <c r="ET366" i="1"/>
  <c r="ET396" i="1" s="1"/>
  <c r="ER335" i="1"/>
  <c r="ER266" i="1"/>
  <c r="EU409" i="1"/>
  <c r="ES234" i="1"/>
  <c r="ES277" i="1" s="1"/>
  <c r="ES283" i="1" s="1"/>
  <c r="ER236" i="1"/>
  <c r="ER285" i="1" s="1"/>
  <c r="ES209" i="1"/>
  <c r="ES216" i="1" s="1"/>
  <c r="ES217" i="1" s="1"/>
  <c r="EV7" i="1"/>
  <c r="EV124" i="1" s="1"/>
  <c r="EV125" i="1" s="1"/>
  <c r="EV137" i="1" s="1"/>
  <c r="EV229" i="1" s="1"/>
  <c r="EV271" i="1" s="1"/>
  <c r="EU206" i="1"/>
  <c r="EU193" i="1"/>
  <c r="EU247" i="1"/>
  <c r="ET202" i="1"/>
  <c r="EU463" i="1"/>
  <c r="EU145" i="1"/>
  <c r="EU343" i="1"/>
  <c r="EU140" i="1"/>
  <c r="EU296" i="1"/>
  <c r="EU197" i="1"/>
  <c r="EU186" i="1"/>
  <c r="EU187" i="1" s="1"/>
  <c r="EU190" i="1" s="1"/>
  <c r="EU171" i="1"/>
  <c r="EU175" i="1" s="1"/>
  <c r="EU142" i="1"/>
  <c r="EV5" i="1"/>
  <c r="ET214" i="1" l="1"/>
  <c r="EV426" i="1"/>
  <c r="EV427" i="1" s="1"/>
  <c r="EV428" i="1" s="1"/>
  <c r="EV342" i="1" s="1"/>
  <c r="EV418" i="1"/>
  <c r="EV126" i="1"/>
  <c r="EV127" i="1" s="1"/>
  <c r="EV129" i="1" s="1"/>
  <c r="ET472" i="1"/>
  <c r="ET474" i="1" s="1"/>
  <c r="ET484" i="1" s="1"/>
  <c r="ET293" i="1"/>
  <c r="ET223" i="1"/>
  <c r="ET257" i="1" s="1"/>
  <c r="ET263" i="1" s="1"/>
  <c r="ES219" i="1"/>
  <c r="ES225" i="1"/>
  <c r="ER336" i="1"/>
  <c r="ER338" i="1" s="1"/>
  <c r="EU180" i="1"/>
  <c r="EU253" i="1" s="1"/>
  <c r="EU201" i="1"/>
  <c r="EU369" i="1" s="1"/>
  <c r="EU399" i="1" s="1"/>
  <c r="EU233" i="1"/>
  <c r="EU163" i="1"/>
  <c r="EU166" i="1" s="1"/>
  <c r="ES332" i="1"/>
  <c r="ET181" i="1"/>
  <c r="ET207" i="1"/>
  <c r="EU208" i="1" s="1"/>
  <c r="EU194" i="1"/>
  <c r="EU199" i="1" s="1"/>
  <c r="EV352" i="1"/>
  <c r="EV357" i="1" s="1"/>
  <c r="EV459" i="1" s="1"/>
  <c r="EU143" i="1"/>
  <c r="EU146" i="1" s="1"/>
  <c r="EV8" i="1"/>
  <c r="EV158" i="1"/>
  <c r="EV159" i="1" s="1"/>
  <c r="EV354" i="1" s="1"/>
  <c r="EV150" i="1"/>
  <c r="EV151" i="1" s="1"/>
  <c r="EV6" i="1"/>
  <c r="EV337" i="1"/>
  <c r="EV340" i="1" s="1"/>
  <c r="EV172" i="1"/>
  <c r="EV173" i="1" s="1"/>
  <c r="EV174" i="1" s="1"/>
  <c r="EV154" i="1"/>
  <c r="EV155" i="1" s="1"/>
  <c r="EV429" i="1" l="1"/>
  <c r="ET234" i="1"/>
  <c r="ET277" i="1" s="1"/>
  <c r="ET283" i="1" s="1"/>
  <c r="EU366" i="1"/>
  <c r="EU396" i="1" s="1"/>
  <c r="EU212" i="1"/>
  <c r="EV213" i="1" s="1"/>
  <c r="EU473" i="1"/>
  <c r="EU294" i="1"/>
  <c r="EU177" i="1"/>
  <c r="EU178" i="1" s="1"/>
  <c r="ES335" i="1"/>
  <c r="ES336" i="1" s="1"/>
  <c r="ES338" i="1" s="1"/>
  <c r="ES266" i="1"/>
  <c r="EV135" i="1"/>
  <c r="EV9" i="1" s="1"/>
  <c r="EV409" i="1"/>
  <c r="ES236" i="1"/>
  <c r="ES285" i="1" s="1"/>
  <c r="ET209" i="1"/>
  <c r="ET216" i="1" s="1"/>
  <c r="ET217" i="1" s="1"/>
  <c r="ET225" i="1" s="1"/>
  <c r="EW7" i="1"/>
  <c r="EW126" i="1" s="1"/>
  <c r="EW127" i="1" s="1"/>
  <c r="EV206" i="1"/>
  <c r="EU214" i="1"/>
  <c r="EV193" i="1"/>
  <c r="EV247" i="1"/>
  <c r="EU202" i="1"/>
  <c r="EV463" i="1"/>
  <c r="EV145" i="1"/>
  <c r="EV142" i="1"/>
  <c r="EV343" i="1"/>
  <c r="EW5" i="1"/>
  <c r="EV171" i="1"/>
  <c r="EV175" i="1" s="1"/>
  <c r="EV296" i="1"/>
  <c r="EV140" i="1"/>
  <c r="EV186" i="1"/>
  <c r="EV187" i="1" s="1"/>
  <c r="EV190" i="1" s="1"/>
  <c r="EV197" i="1"/>
  <c r="EW426" i="1" l="1"/>
  <c r="EW418" i="1"/>
  <c r="ET332" i="1"/>
  <c r="EU181" i="1"/>
  <c r="EU472" i="1"/>
  <c r="EU474" i="1" s="1"/>
  <c r="EU484" i="1" s="1"/>
  <c r="EU293" i="1"/>
  <c r="ET335" i="1"/>
  <c r="ET266" i="1"/>
  <c r="EV201" i="1"/>
  <c r="EV369" i="1" s="1"/>
  <c r="EV399" i="1" s="1"/>
  <c r="EV233" i="1"/>
  <c r="EV163" i="1"/>
  <c r="EV166" i="1" s="1"/>
  <c r="EV180" i="1"/>
  <c r="EV253" i="1" s="1"/>
  <c r="EU223" i="1"/>
  <c r="EU257" i="1" s="1"/>
  <c r="EU263" i="1" s="1"/>
  <c r="ET219" i="1"/>
  <c r="EU207" i="1"/>
  <c r="EV208" i="1" s="1"/>
  <c r="EW124" i="1"/>
  <c r="EW125" i="1" s="1"/>
  <c r="EW137" i="1" s="1"/>
  <c r="EW229" i="1" s="1"/>
  <c r="EW271" i="1" s="1"/>
  <c r="EV194" i="1"/>
  <c r="EV199" i="1" s="1"/>
  <c r="EV143" i="1"/>
  <c r="EV146" i="1" s="1"/>
  <c r="EW352" i="1"/>
  <c r="EW357" i="1" s="1"/>
  <c r="EW459" i="1" s="1"/>
  <c r="EW427" i="1"/>
  <c r="EW428" i="1" s="1"/>
  <c r="EW342" i="1" s="1"/>
  <c r="EW337" i="1"/>
  <c r="EW340" i="1" s="1"/>
  <c r="EW154" i="1"/>
  <c r="EW155" i="1" s="1"/>
  <c r="EW6" i="1"/>
  <c r="EW158" i="1"/>
  <c r="EW159" i="1" s="1"/>
  <c r="EW354" i="1" s="1"/>
  <c r="EW150" i="1"/>
  <c r="EW151" i="1" s="1"/>
  <c r="EW172" i="1"/>
  <c r="EW173" i="1" s="1"/>
  <c r="EW174" i="1" s="1"/>
  <c r="EW8" i="1"/>
  <c r="ET336" i="1" l="1"/>
  <c r="ET338" i="1" s="1"/>
  <c r="EW429" i="1"/>
  <c r="EV212" i="1"/>
  <c r="EW213" i="1" s="1"/>
  <c r="EV473" i="1"/>
  <c r="EV294" i="1"/>
  <c r="EV177" i="1"/>
  <c r="EV178" i="1" s="1"/>
  <c r="EV366" i="1"/>
  <c r="EV396" i="1" s="1"/>
  <c r="EU234" i="1"/>
  <c r="EU277" i="1" s="1"/>
  <c r="EU283" i="1" s="1"/>
  <c r="EU209" i="1"/>
  <c r="EU216" i="1" s="1"/>
  <c r="EU217" i="1" s="1"/>
  <c r="EU225" i="1" s="1"/>
  <c r="ET236" i="1"/>
  <c r="ET285" i="1" s="1"/>
  <c r="EW129" i="1"/>
  <c r="EX7" i="1"/>
  <c r="EX126" i="1" s="1"/>
  <c r="EX127" i="1" s="1"/>
  <c r="EW206" i="1"/>
  <c r="EW193" i="1"/>
  <c r="EW247" i="1"/>
  <c r="EV202" i="1"/>
  <c r="EW463" i="1"/>
  <c r="EW145" i="1"/>
  <c r="EW343" i="1"/>
  <c r="EX5" i="1"/>
  <c r="EW186" i="1"/>
  <c r="EW187" i="1" s="1"/>
  <c r="EW190" i="1" s="1"/>
  <c r="EW140" i="1"/>
  <c r="EW197" i="1"/>
  <c r="EW171" i="1"/>
  <c r="EW175" i="1" s="1"/>
  <c r="EW296" i="1"/>
  <c r="EW142" i="1"/>
  <c r="EV214" i="1" l="1"/>
  <c r="EX426" i="1"/>
  <c r="EX427" i="1" s="1"/>
  <c r="EX428" i="1" s="1"/>
  <c r="EX342" i="1" s="1"/>
  <c r="EX418" i="1"/>
  <c r="EV472" i="1"/>
  <c r="EV293" i="1"/>
  <c r="EU335" i="1"/>
  <c r="EU266" i="1"/>
  <c r="EU332" i="1"/>
  <c r="EW135" i="1"/>
  <c r="EW9" i="1" s="1"/>
  <c r="EW409" i="1"/>
  <c r="EV223" i="1"/>
  <c r="EV257" i="1" s="1"/>
  <c r="EV263" i="1" s="1"/>
  <c r="EX124" i="1"/>
  <c r="EX125" i="1" s="1"/>
  <c r="EX137" i="1" s="1"/>
  <c r="EX229" i="1" s="1"/>
  <c r="EX271" i="1" s="1"/>
  <c r="EV181" i="1"/>
  <c r="EU219" i="1"/>
  <c r="EV207" i="1"/>
  <c r="EW208" i="1" s="1"/>
  <c r="EV474" i="1"/>
  <c r="EV484" i="1" s="1"/>
  <c r="EW194" i="1"/>
  <c r="EW199" i="1" s="1"/>
  <c r="EX352" i="1"/>
  <c r="EX357" i="1" s="1"/>
  <c r="EX459" i="1" s="1"/>
  <c r="EW143" i="1"/>
  <c r="EW146" i="1" s="1"/>
  <c r="EX172" i="1"/>
  <c r="EX173" i="1" s="1"/>
  <c r="EX174" i="1" s="1"/>
  <c r="EX154" i="1"/>
  <c r="EX155" i="1" s="1"/>
  <c r="EX158" i="1"/>
  <c r="EX159" i="1" s="1"/>
  <c r="EX354" i="1" s="1"/>
  <c r="EX150" i="1"/>
  <c r="EX151" i="1" s="1"/>
  <c r="EX337" i="1"/>
  <c r="EX340" i="1" s="1"/>
  <c r="EX8" i="1"/>
  <c r="EX247" i="1" s="1"/>
  <c r="EX6" i="1"/>
  <c r="EX429" i="1" l="1"/>
  <c r="EW212" i="1"/>
  <c r="EX213" i="1" s="1"/>
  <c r="EW473" i="1"/>
  <c r="EW233" i="1"/>
  <c r="EW180" i="1"/>
  <c r="EW253" i="1" s="1"/>
  <c r="EW201" i="1"/>
  <c r="EW369" i="1" s="1"/>
  <c r="EW399" i="1" s="1"/>
  <c r="EW163" i="1"/>
  <c r="EW166" i="1" s="1"/>
  <c r="EW294" i="1"/>
  <c r="EW177" i="1"/>
  <c r="EW178" i="1" s="1"/>
  <c r="EU336" i="1"/>
  <c r="EU338" i="1" s="1"/>
  <c r="EX129" i="1"/>
  <c r="EV234" i="1"/>
  <c r="EV209" i="1"/>
  <c r="EV216" i="1" s="1"/>
  <c r="EV217" i="1" s="1"/>
  <c r="EU236" i="1"/>
  <c r="EU285" i="1" s="1"/>
  <c r="EY7" i="1"/>
  <c r="EY126" i="1" s="1"/>
  <c r="EY127" i="1" s="1"/>
  <c r="EX206" i="1"/>
  <c r="EX145" i="1"/>
  <c r="EX193" i="1"/>
  <c r="EX343" i="1"/>
  <c r="EX142" i="1"/>
  <c r="EX463" i="1"/>
  <c r="EX186" i="1"/>
  <c r="EX187" i="1" s="1"/>
  <c r="EX190" i="1" s="1"/>
  <c r="EX140" i="1"/>
  <c r="EX171" i="1"/>
  <c r="EX175" i="1" s="1"/>
  <c r="EX197" i="1"/>
  <c r="EX296" i="1"/>
  <c r="EY5" i="1"/>
  <c r="EW202" i="1" l="1"/>
  <c r="EW214" i="1"/>
  <c r="EY426" i="1"/>
  <c r="EY427" i="1" s="1"/>
  <c r="EY428" i="1" s="1"/>
  <c r="EY342" i="1" s="1"/>
  <c r="EY418" i="1"/>
  <c r="EW223" i="1"/>
  <c r="EW257" i="1" s="1"/>
  <c r="EW263" i="1" s="1"/>
  <c r="EW472" i="1"/>
  <c r="EW474" i="1" s="1"/>
  <c r="EW484" i="1" s="1"/>
  <c r="EW293" i="1"/>
  <c r="EV219" i="1"/>
  <c r="EV225" i="1"/>
  <c r="EV236" i="1" s="1"/>
  <c r="EV285" i="1" s="1"/>
  <c r="EW366" i="1"/>
  <c r="EW396" i="1" s="1"/>
  <c r="EV277" i="1"/>
  <c r="EV283" i="1" s="1"/>
  <c r="EX135" i="1"/>
  <c r="EX9" i="1" s="1"/>
  <c r="EX409" i="1"/>
  <c r="EX143" i="1"/>
  <c r="EX146" i="1" s="1"/>
  <c r="EY124" i="1"/>
  <c r="EY125" i="1" s="1"/>
  <c r="EY137" i="1" s="1"/>
  <c r="EY229" i="1" s="1"/>
  <c r="EY271" i="1" s="1"/>
  <c r="EW181" i="1"/>
  <c r="EW207" i="1"/>
  <c r="EX208" i="1" s="1"/>
  <c r="EX194" i="1"/>
  <c r="EX199" i="1" s="1"/>
  <c r="EY352" i="1"/>
  <c r="EY357" i="1" s="1"/>
  <c r="EY459" i="1" s="1"/>
  <c r="EY8" i="1"/>
  <c r="EY6" i="1"/>
  <c r="EY158" i="1"/>
  <c r="EY159" i="1" s="1"/>
  <c r="EY354" i="1" s="1"/>
  <c r="EY154" i="1"/>
  <c r="EY155" i="1" s="1"/>
  <c r="EY172" i="1"/>
  <c r="EY173" i="1" s="1"/>
  <c r="EY174" i="1" s="1"/>
  <c r="EY337" i="1"/>
  <c r="EY340" i="1" s="1"/>
  <c r="EY150" i="1"/>
  <c r="EY151" i="1" s="1"/>
  <c r="EY429" i="1" l="1"/>
  <c r="EW234" i="1"/>
  <c r="EW277" i="1" s="1"/>
  <c r="EW283" i="1" s="1"/>
  <c r="EV332" i="1"/>
  <c r="EX180" i="1"/>
  <c r="EX253" i="1" s="1"/>
  <c r="EX201" i="1"/>
  <c r="EX369" i="1" s="1"/>
  <c r="EX399" i="1" s="1"/>
  <c r="EX233" i="1"/>
  <c r="EX163" i="1"/>
  <c r="EX166" i="1" s="1"/>
  <c r="EX294" i="1"/>
  <c r="EX177" i="1"/>
  <c r="EX178" i="1" s="1"/>
  <c r="EX212" i="1"/>
  <c r="EY213" i="1" s="1"/>
  <c r="EX473" i="1"/>
  <c r="EV335" i="1"/>
  <c r="EV266" i="1"/>
  <c r="EY129" i="1"/>
  <c r="EW209" i="1"/>
  <c r="EW216" i="1" s="1"/>
  <c r="EW217" i="1" s="1"/>
  <c r="EZ7" i="1"/>
  <c r="EZ126" i="1" s="1"/>
  <c r="EZ127" i="1" s="1"/>
  <c r="EY206" i="1"/>
  <c r="EX214" i="1"/>
  <c r="EY193" i="1"/>
  <c r="EY247" i="1"/>
  <c r="EY463" i="1"/>
  <c r="EY145" i="1"/>
  <c r="EY343" i="1"/>
  <c r="EY186" i="1"/>
  <c r="EY187" i="1" s="1"/>
  <c r="EY190" i="1" s="1"/>
  <c r="EY140" i="1"/>
  <c r="EY171" i="1"/>
  <c r="EY175" i="1" s="1"/>
  <c r="EY296" i="1"/>
  <c r="EY197" i="1"/>
  <c r="EY142" i="1"/>
  <c r="EZ5" i="1"/>
  <c r="EZ124" i="1" l="1"/>
  <c r="EZ125" i="1" s="1"/>
  <c r="EZ137" i="1" s="1"/>
  <c r="EZ229" i="1" s="1"/>
  <c r="EZ271" i="1" s="1"/>
  <c r="EZ426" i="1"/>
  <c r="EZ418" i="1"/>
  <c r="EW332" i="1"/>
  <c r="EV336" i="1"/>
  <c r="EV338" i="1" s="1"/>
  <c r="EX202" i="1"/>
  <c r="EX366" i="1"/>
  <c r="EX396" i="1" s="1"/>
  <c r="EX472" i="1"/>
  <c r="EX474" i="1" s="1"/>
  <c r="EX484" i="1" s="1"/>
  <c r="EX293" i="1"/>
  <c r="EW219" i="1"/>
  <c r="EW225" i="1"/>
  <c r="EW236" i="1" s="1"/>
  <c r="EW285" i="1" s="1"/>
  <c r="EY135" i="1"/>
  <c r="EY9" i="1" s="1"/>
  <c r="EY409" i="1"/>
  <c r="EX223" i="1"/>
  <c r="EX207" i="1"/>
  <c r="EY208" i="1" s="1"/>
  <c r="EX181" i="1"/>
  <c r="EY194" i="1"/>
  <c r="EY199" i="1" s="1"/>
  <c r="EZ352" i="1"/>
  <c r="EZ357" i="1" s="1"/>
  <c r="EZ459" i="1" s="1"/>
  <c r="EZ427" i="1"/>
  <c r="EZ428" i="1" s="1"/>
  <c r="EZ342" i="1" s="1"/>
  <c r="EZ129" i="1"/>
  <c r="EZ8" i="1"/>
  <c r="EZ247" i="1" s="1"/>
  <c r="EZ172" i="1"/>
  <c r="EZ173" i="1" s="1"/>
  <c r="EZ174" i="1" s="1"/>
  <c r="EZ150" i="1"/>
  <c r="EZ151" i="1" s="1"/>
  <c r="EZ158" i="1"/>
  <c r="EZ159" i="1" s="1"/>
  <c r="EZ354" i="1" s="1"/>
  <c r="EZ154" i="1"/>
  <c r="EZ155" i="1" s="1"/>
  <c r="EZ337" i="1"/>
  <c r="EZ340" i="1" s="1"/>
  <c r="EZ6" i="1"/>
  <c r="EY143" i="1"/>
  <c r="EY146" i="1" s="1"/>
  <c r="EZ429" i="1" l="1"/>
  <c r="EY294" i="1"/>
  <c r="EY177" i="1"/>
  <c r="EY178" i="1" s="1"/>
  <c r="EY180" i="1"/>
  <c r="EY201" i="1"/>
  <c r="EY369" i="1" s="1"/>
  <c r="EY399" i="1" s="1"/>
  <c r="EY233" i="1"/>
  <c r="EY163" i="1"/>
  <c r="EY166" i="1" s="1"/>
  <c r="EY212" i="1"/>
  <c r="EZ213" i="1" s="1"/>
  <c r="EY473" i="1"/>
  <c r="EW335" i="1"/>
  <c r="EW336" i="1" s="1"/>
  <c r="EW338" i="1" s="1"/>
  <c r="EW266" i="1"/>
  <c r="EX234" i="1"/>
  <c r="EX257" i="1"/>
  <c r="EX263" i="1" s="1"/>
  <c r="EZ135" i="1"/>
  <c r="EZ9" i="1" s="1"/>
  <c r="EZ409" i="1"/>
  <c r="EY253" i="1"/>
  <c r="EX209" i="1"/>
  <c r="EX216" i="1" s="1"/>
  <c r="EX217" i="1" s="1"/>
  <c r="EX225" i="1" s="1"/>
  <c r="FA7" i="1"/>
  <c r="FA124" i="1" s="1"/>
  <c r="FA125" i="1" s="1"/>
  <c r="FA137" i="1" s="1"/>
  <c r="FA229" i="1" s="1"/>
  <c r="FA271" i="1" s="1"/>
  <c r="EZ206" i="1"/>
  <c r="EZ145" i="1"/>
  <c r="EZ193" i="1"/>
  <c r="EZ343" i="1"/>
  <c r="EZ142" i="1"/>
  <c r="EZ463" i="1"/>
  <c r="FA5" i="1"/>
  <c r="EZ186" i="1"/>
  <c r="EZ187" i="1" s="1"/>
  <c r="EZ190" i="1" s="1"/>
  <c r="EZ197" i="1"/>
  <c r="EZ140" i="1"/>
  <c r="EZ171" i="1"/>
  <c r="EZ175" i="1" s="1"/>
  <c r="EZ296" i="1"/>
  <c r="FA426" i="1" l="1"/>
  <c r="FA427" i="1" s="1"/>
  <c r="FA428" i="1" s="1"/>
  <c r="FA342" i="1" s="1"/>
  <c r="FA418" i="1"/>
  <c r="EY214" i="1"/>
  <c r="EY202" i="1"/>
  <c r="EX277" i="1"/>
  <c r="EX283" i="1" s="1"/>
  <c r="EY181" i="1"/>
  <c r="EY472" i="1"/>
  <c r="EY474" i="1" s="1"/>
  <c r="EY484" i="1" s="1"/>
  <c r="EY293" i="1"/>
  <c r="EX335" i="1"/>
  <c r="EX266" i="1"/>
  <c r="EY366" i="1"/>
  <c r="EY396" i="1" s="1"/>
  <c r="EZ201" i="1"/>
  <c r="EZ369" i="1" s="1"/>
  <c r="EZ399" i="1" s="1"/>
  <c r="EZ233" i="1"/>
  <c r="EZ163" i="1"/>
  <c r="EZ166" i="1" s="1"/>
  <c r="EZ180" i="1"/>
  <c r="EZ253" i="1" s="1"/>
  <c r="EX219" i="1"/>
  <c r="EY223" i="1"/>
  <c r="EY257" i="1" s="1"/>
  <c r="EY263" i="1" s="1"/>
  <c r="FA126" i="1"/>
  <c r="FA127" i="1" s="1"/>
  <c r="FA129" i="1" s="1"/>
  <c r="EX236" i="1"/>
  <c r="EX285" i="1" s="1"/>
  <c r="EY207" i="1"/>
  <c r="EZ208" i="1" s="1"/>
  <c r="EZ194" i="1"/>
  <c r="EZ199" i="1" s="1"/>
  <c r="EZ143" i="1"/>
  <c r="EZ146" i="1" s="1"/>
  <c r="FA352" i="1"/>
  <c r="FA357" i="1" s="1"/>
  <c r="FA459" i="1" s="1"/>
  <c r="FA8" i="1"/>
  <c r="FA158" i="1"/>
  <c r="FA159" i="1" s="1"/>
  <c r="FA354" i="1" s="1"/>
  <c r="FA154" i="1"/>
  <c r="FA155" i="1" s="1"/>
  <c r="FA6" i="1"/>
  <c r="FA337" i="1"/>
  <c r="FA340" i="1" s="1"/>
  <c r="FA150" i="1"/>
  <c r="FA151" i="1" s="1"/>
  <c r="FA172" i="1"/>
  <c r="FA173" i="1" s="1"/>
  <c r="FA174" i="1" s="1"/>
  <c r="FA429" i="1" l="1"/>
  <c r="EY234" i="1"/>
  <c r="EX332" i="1"/>
  <c r="EZ294" i="1"/>
  <c r="EZ177" i="1"/>
  <c r="EZ178" i="1" s="1"/>
  <c r="EY277" i="1"/>
  <c r="EY283" i="1" s="1"/>
  <c r="EZ366" i="1"/>
  <c r="EZ396" i="1" s="1"/>
  <c r="EZ212" i="1"/>
  <c r="FA213" i="1" s="1"/>
  <c r="EZ473" i="1"/>
  <c r="FA135" i="1"/>
  <c r="FA9" i="1" s="1"/>
  <c r="FA409" i="1"/>
  <c r="EY209" i="1"/>
  <c r="EY216" i="1" s="1"/>
  <c r="EY217" i="1" s="1"/>
  <c r="FB7" i="1"/>
  <c r="FB124" i="1" s="1"/>
  <c r="FB125" i="1" s="1"/>
  <c r="FB137" i="1" s="1"/>
  <c r="FB229" i="1" s="1"/>
  <c r="FB271" i="1" s="1"/>
  <c r="FA206" i="1"/>
  <c r="FA193" i="1"/>
  <c r="FA247" i="1"/>
  <c r="EZ202" i="1"/>
  <c r="FA463" i="1"/>
  <c r="FA145" i="1"/>
  <c r="FA343" i="1"/>
  <c r="FA171" i="1"/>
  <c r="FA175" i="1" s="1"/>
  <c r="FA197" i="1"/>
  <c r="FA140" i="1"/>
  <c r="FA186" i="1"/>
  <c r="FA187" i="1" s="1"/>
  <c r="FA190" i="1" s="1"/>
  <c r="FA296" i="1"/>
  <c r="FA142" i="1"/>
  <c r="FB5" i="1"/>
  <c r="FB426" i="1" l="1"/>
  <c r="FB427" i="1" s="1"/>
  <c r="FB428" i="1" s="1"/>
  <c r="FB342" i="1" s="1"/>
  <c r="FB418" i="1"/>
  <c r="EZ214" i="1"/>
  <c r="EX336" i="1"/>
  <c r="EX338" i="1" s="1"/>
  <c r="EY219" i="1"/>
  <c r="EY225" i="1"/>
  <c r="EZ181" i="1"/>
  <c r="EZ472" i="1"/>
  <c r="EZ474" i="1" s="1"/>
  <c r="EZ484" i="1" s="1"/>
  <c r="EZ293" i="1"/>
  <c r="EY332" i="1"/>
  <c r="FA233" i="1"/>
  <c r="FA180" i="1"/>
  <c r="FA253" i="1" s="1"/>
  <c r="FA201" i="1"/>
  <c r="FA369" i="1" s="1"/>
  <c r="FA399" i="1" s="1"/>
  <c r="FA163" i="1"/>
  <c r="FA166" i="1" s="1"/>
  <c r="EZ223" i="1"/>
  <c r="EZ257" i="1" s="1"/>
  <c r="EZ263" i="1" s="1"/>
  <c r="FB126" i="1"/>
  <c r="FB127" i="1" s="1"/>
  <c r="FB129" i="1" s="1"/>
  <c r="EZ207" i="1"/>
  <c r="FA208" i="1" s="1"/>
  <c r="FA194" i="1"/>
  <c r="FA199" i="1" s="1"/>
  <c r="FA473" i="1" s="1"/>
  <c r="FB352" i="1"/>
  <c r="FB357" i="1" s="1"/>
  <c r="FB459" i="1" s="1"/>
  <c r="FA143" i="1"/>
  <c r="FA146" i="1" s="1"/>
  <c r="FB6" i="1"/>
  <c r="FB150" i="1"/>
  <c r="FB151" i="1" s="1"/>
  <c r="FB8" i="1"/>
  <c r="FB247" i="1" s="1"/>
  <c r="FB172" i="1"/>
  <c r="FB173" i="1" s="1"/>
  <c r="FB174" i="1" s="1"/>
  <c r="FB154" i="1"/>
  <c r="FB155" i="1" s="1"/>
  <c r="FB158" i="1"/>
  <c r="FB159" i="1" s="1"/>
  <c r="FB354" i="1" s="1"/>
  <c r="FB337" i="1"/>
  <c r="FB340" i="1" s="1"/>
  <c r="FB429" i="1" l="1"/>
  <c r="FA294" i="1"/>
  <c r="FA177" i="1"/>
  <c r="FA366" i="1"/>
  <c r="FA396" i="1" s="1"/>
  <c r="EY335" i="1"/>
  <c r="EY336" i="1" s="1"/>
  <c r="EY338" i="1" s="1"/>
  <c r="EY266" i="1"/>
  <c r="FB135" i="1"/>
  <c r="FB9" i="1" s="1"/>
  <c r="FB409" i="1"/>
  <c r="EZ234" i="1"/>
  <c r="EY236" i="1"/>
  <c r="EY285" i="1" s="1"/>
  <c r="FA178" i="1"/>
  <c r="FA181" i="1" s="1"/>
  <c r="EZ209" i="1"/>
  <c r="EZ216" i="1" s="1"/>
  <c r="EZ217" i="1" s="1"/>
  <c r="FC7" i="1"/>
  <c r="FC126" i="1" s="1"/>
  <c r="FC127" i="1" s="1"/>
  <c r="FB206" i="1"/>
  <c r="FA202" i="1"/>
  <c r="FA212" i="1"/>
  <c r="FB213" i="1" s="1"/>
  <c r="FB145" i="1"/>
  <c r="FB193" i="1"/>
  <c r="FB343" i="1"/>
  <c r="FB142" i="1"/>
  <c r="FB463" i="1"/>
  <c r="FB197" i="1"/>
  <c r="FB186" i="1"/>
  <c r="FB187" i="1" s="1"/>
  <c r="FB190" i="1" s="1"/>
  <c r="FB171" i="1"/>
  <c r="FB175" i="1" s="1"/>
  <c r="FB296" i="1"/>
  <c r="FB140" i="1"/>
  <c r="FC5" i="1"/>
  <c r="FC426" i="1" l="1"/>
  <c r="FC427" i="1" s="1"/>
  <c r="FC428" i="1" s="1"/>
  <c r="FC342" i="1" s="1"/>
  <c r="FC418" i="1"/>
  <c r="FB180" i="1"/>
  <c r="FB253" i="1" s="1"/>
  <c r="FB201" i="1"/>
  <c r="FB369" i="1" s="1"/>
  <c r="FB399" i="1" s="1"/>
  <c r="FB233" i="1"/>
  <c r="FB163" i="1"/>
  <c r="FB166" i="1" s="1"/>
  <c r="FA223" i="1"/>
  <c r="FA257" i="1" s="1"/>
  <c r="FA263" i="1" s="1"/>
  <c r="FA472" i="1"/>
  <c r="FA474" i="1" s="1"/>
  <c r="FA484" i="1" s="1"/>
  <c r="FA293" i="1"/>
  <c r="EZ219" i="1"/>
  <c r="EZ225" i="1"/>
  <c r="EZ277" i="1"/>
  <c r="EZ283" i="1" s="1"/>
  <c r="FC124" i="1"/>
  <c r="FC125" i="1" s="1"/>
  <c r="FC137" i="1" s="1"/>
  <c r="FC229" i="1" s="1"/>
  <c r="FC271" i="1" s="1"/>
  <c r="FA207" i="1"/>
  <c r="FB208" i="1" s="1"/>
  <c r="FA214" i="1"/>
  <c r="FB194" i="1"/>
  <c r="FB199" i="1" s="1"/>
  <c r="FC352" i="1"/>
  <c r="FC357" i="1" s="1"/>
  <c r="FC459" i="1" s="1"/>
  <c r="FB143" i="1"/>
  <c r="FB146" i="1" s="1"/>
  <c r="FC8" i="1"/>
  <c r="FC158" i="1"/>
  <c r="FC159" i="1" s="1"/>
  <c r="FC354" i="1" s="1"/>
  <c r="FC150" i="1"/>
  <c r="FC151" i="1" s="1"/>
  <c r="FC6" i="1"/>
  <c r="FC172" i="1"/>
  <c r="FC173" i="1" s="1"/>
  <c r="FC174" i="1" s="1"/>
  <c r="FC154" i="1"/>
  <c r="FC155" i="1" s="1"/>
  <c r="FC337" i="1"/>
  <c r="FC340" i="1" s="1"/>
  <c r="FC129" i="1" l="1"/>
  <c r="FC429" i="1"/>
  <c r="FA234" i="1"/>
  <c r="FA277" i="1" s="1"/>
  <c r="FA283" i="1" s="1"/>
  <c r="EZ332" i="1"/>
  <c r="FB366" i="1"/>
  <c r="FB396" i="1" s="1"/>
  <c r="FB212" i="1"/>
  <c r="FC213" i="1" s="1"/>
  <c r="FB473" i="1"/>
  <c r="FB177" i="1"/>
  <c r="FB178" i="1" s="1"/>
  <c r="FB294" i="1"/>
  <c r="EZ335" i="1"/>
  <c r="EZ266" i="1"/>
  <c r="EZ236" i="1"/>
  <c r="EZ285" i="1" s="1"/>
  <c r="FC135" i="1"/>
  <c r="FC9" i="1" s="1"/>
  <c r="FC409" i="1"/>
  <c r="FA209" i="1"/>
  <c r="FA216" i="1" s="1"/>
  <c r="FA217" i="1" s="1"/>
  <c r="FA225" i="1" s="1"/>
  <c r="FD7" i="1"/>
  <c r="FD126" i="1" s="1"/>
  <c r="FD127" i="1" s="1"/>
  <c r="FC206" i="1"/>
  <c r="FC193" i="1"/>
  <c r="FC247" i="1"/>
  <c r="FB202" i="1"/>
  <c r="FC463" i="1"/>
  <c r="FC145" i="1"/>
  <c r="FC343" i="1"/>
  <c r="FD5" i="1"/>
  <c r="FC197" i="1"/>
  <c r="FC171" i="1"/>
  <c r="FC175" i="1" s="1"/>
  <c r="FC296" i="1"/>
  <c r="FC186" i="1"/>
  <c r="FC187" i="1" s="1"/>
  <c r="FC190" i="1" s="1"/>
  <c r="FC140" i="1"/>
  <c r="FC142" i="1"/>
  <c r="EZ336" i="1" l="1"/>
  <c r="EZ338" i="1" s="1"/>
  <c r="FD426" i="1"/>
  <c r="FD427" i="1" s="1"/>
  <c r="FD428" i="1" s="1"/>
  <c r="FD342" i="1" s="1"/>
  <c r="FD418" i="1"/>
  <c r="FB214" i="1"/>
  <c r="FA332" i="1"/>
  <c r="FC180" i="1"/>
  <c r="FC253" i="1" s="1"/>
  <c r="FC201" i="1"/>
  <c r="FC369" i="1" s="1"/>
  <c r="FC399" i="1" s="1"/>
  <c r="FC233" i="1"/>
  <c r="FC163" i="1"/>
  <c r="FC166" i="1" s="1"/>
  <c r="FA335" i="1"/>
  <c r="FA266" i="1"/>
  <c r="FB181" i="1"/>
  <c r="FB472" i="1"/>
  <c r="FB474" i="1" s="1"/>
  <c r="FB484" i="1" s="1"/>
  <c r="FB293" i="1"/>
  <c r="FB223" i="1"/>
  <c r="FB257" i="1" s="1"/>
  <c r="FB263" i="1" s="1"/>
  <c r="FA219" i="1"/>
  <c r="FB207" i="1"/>
  <c r="FC208" i="1" s="1"/>
  <c r="FD124" i="1"/>
  <c r="FD125" i="1" s="1"/>
  <c r="FD137" i="1" s="1"/>
  <c r="FD229" i="1" s="1"/>
  <c r="FD271" i="1" s="1"/>
  <c r="FC194" i="1"/>
  <c r="FC199" i="1" s="1"/>
  <c r="FC473" i="1" s="1"/>
  <c r="FD352" i="1"/>
  <c r="FD357" i="1" s="1"/>
  <c r="FD459" i="1" s="1"/>
  <c r="FC143" i="1"/>
  <c r="FC146" i="1" s="1"/>
  <c r="FD337" i="1"/>
  <c r="FD340" i="1" s="1"/>
  <c r="FD172" i="1"/>
  <c r="FD173" i="1" s="1"/>
  <c r="FD174" i="1" s="1"/>
  <c r="FD8" i="1"/>
  <c r="FD154" i="1"/>
  <c r="FD155" i="1" s="1"/>
  <c r="FD158" i="1"/>
  <c r="FD159" i="1" s="1"/>
  <c r="FD354" i="1" s="1"/>
  <c r="FD150" i="1"/>
  <c r="FD151" i="1" s="1"/>
  <c r="FD6" i="1"/>
  <c r="FD429" i="1" l="1"/>
  <c r="FC294" i="1"/>
  <c r="FC177" i="1"/>
  <c r="FC178" i="1" s="1"/>
  <c r="FC366" i="1"/>
  <c r="FC396" i="1" s="1"/>
  <c r="FD129" i="1"/>
  <c r="FA236" i="1"/>
  <c r="FA285" i="1" s="1"/>
  <c r="FA336" i="1"/>
  <c r="FA338" i="1" s="1"/>
  <c r="FB234" i="1"/>
  <c r="FB277" i="1" s="1"/>
  <c r="FB283" i="1" s="1"/>
  <c r="FB209" i="1"/>
  <c r="FB216" i="1" s="1"/>
  <c r="FB217" i="1" s="1"/>
  <c r="FE7" i="1"/>
  <c r="FE126" i="1" s="1"/>
  <c r="FE127" i="1" s="1"/>
  <c r="FD206" i="1"/>
  <c r="FC202" i="1"/>
  <c r="FC212" i="1"/>
  <c r="FD213" i="1" s="1"/>
  <c r="FD193" i="1"/>
  <c r="FD247" i="1"/>
  <c r="FD463" i="1"/>
  <c r="FD145" i="1"/>
  <c r="FD343" i="1"/>
  <c r="FE5" i="1"/>
  <c r="FD296" i="1"/>
  <c r="FD186" i="1"/>
  <c r="FD187" i="1" s="1"/>
  <c r="FD190" i="1" s="1"/>
  <c r="FD197" i="1"/>
  <c r="FD171" i="1"/>
  <c r="FD175" i="1" s="1"/>
  <c r="FD140" i="1"/>
  <c r="FD142" i="1"/>
  <c r="FE426" i="1" l="1"/>
  <c r="FE418" i="1"/>
  <c r="FC472" i="1"/>
  <c r="FC474" i="1" s="1"/>
  <c r="FC484" i="1" s="1"/>
  <c r="FC293" i="1"/>
  <c r="FB219" i="1"/>
  <c r="FB225" i="1"/>
  <c r="FC223" i="1"/>
  <c r="FC257" i="1" s="1"/>
  <c r="FC263" i="1" s="1"/>
  <c r="FB332" i="1"/>
  <c r="FC181" i="1"/>
  <c r="FD135" i="1"/>
  <c r="FD9" i="1" s="1"/>
  <c r="FD409" i="1"/>
  <c r="FC207" i="1"/>
  <c r="FD208" i="1" s="1"/>
  <c r="FE124" i="1"/>
  <c r="FE125" i="1" s="1"/>
  <c r="FE137" i="1" s="1"/>
  <c r="FE229" i="1" s="1"/>
  <c r="FE271" i="1" s="1"/>
  <c r="FC214" i="1"/>
  <c r="FD194" i="1"/>
  <c r="FD199" i="1" s="1"/>
  <c r="FE352" i="1"/>
  <c r="FE357" i="1" s="1"/>
  <c r="FE459" i="1" s="1"/>
  <c r="FE427" i="1"/>
  <c r="FE428" i="1" s="1"/>
  <c r="FE342" i="1" s="1"/>
  <c r="FE150" i="1"/>
  <c r="FE151" i="1" s="1"/>
  <c r="FE158" i="1"/>
  <c r="FE159" i="1" s="1"/>
  <c r="FE354" i="1" s="1"/>
  <c r="FE172" i="1"/>
  <c r="FE173" i="1" s="1"/>
  <c r="FE174" i="1" s="1"/>
  <c r="FE8" i="1"/>
  <c r="FE337" i="1"/>
  <c r="FE340" i="1" s="1"/>
  <c r="FE6" i="1"/>
  <c r="FE154" i="1"/>
  <c r="FE155" i="1" s="1"/>
  <c r="FD143" i="1"/>
  <c r="FD146" i="1" s="1"/>
  <c r="FE429" i="1" l="1"/>
  <c r="FC234" i="1"/>
  <c r="FC277" i="1" s="1"/>
  <c r="FC283" i="1" s="1"/>
  <c r="FD212" i="1"/>
  <c r="FE213" i="1" s="1"/>
  <c r="FD473" i="1"/>
  <c r="FD201" i="1"/>
  <c r="FD369" i="1" s="1"/>
  <c r="FD399" i="1" s="1"/>
  <c r="FD233" i="1"/>
  <c r="FD163" i="1"/>
  <c r="FD166" i="1" s="1"/>
  <c r="FD180" i="1"/>
  <c r="FD253" i="1" s="1"/>
  <c r="FB335" i="1"/>
  <c r="FB336" i="1" s="1"/>
  <c r="FB338" i="1" s="1"/>
  <c r="FB266" i="1"/>
  <c r="FD294" i="1"/>
  <c r="FD177" i="1"/>
  <c r="FD178" i="1" s="1"/>
  <c r="FE129" i="1"/>
  <c r="FB236" i="1"/>
  <c r="FB285" i="1" s="1"/>
  <c r="FC209" i="1"/>
  <c r="FC216" i="1" s="1"/>
  <c r="FC217" i="1" s="1"/>
  <c r="FC225" i="1" s="1"/>
  <c r="FF7" i="1"/>
  <c r="FF124" i="1" s="1"/>
  <c r="FF125" i="1" s="1"/>
  <c r="FF137" i="1" s="1"/>
  <c r="FF229" i="1" s="1"/>
  <c r="FF271" i="1" s="1"/>
  <c r="FE206" i="1"/>
  <c r="FE193" i="1"/>
  <c r="FE247" i="1"/>
  <c r="FE463" i="1"/>
  <c r="FE145" i="1"/>
  <c r="FE343" i="1"/>
  <c r="FF5" i="1"/>
  <c r="FE171" i="1"/>
  <c r="FE175" i="1" s="1"/>
  <c r="FE197" i="1"/>
  <c r="FE186" i="1"/>
  <c r="FE187" i="1" s="1"/>
  <c r="FE190" i="1" s="1"/>
  <c r="FE140" i="1"/>
  <c r="FE296" i="1"/>
  <c r="FE142" i="1"/>
  <c r="FF426" i="1" l="1"/>
  <c r="FF418" i="1"/>
  <c r="FD214" i="1"/>
  <c r="FD202" i="1"/>
  <c r="FC335" i="1"/>
  <c r="FC266" i="1"/>
  <c r="FC332" i="1"/>
  <c r="FD472" i="1"/>
  <c r="FD474" i="1" s="1"/>
  <c r="FD484" i="1" s="1"/>
  <c r="FD293" i="1"/>
  <c r="FD366" i="1"/>
  <c r="FD396" i="1" s="1"/>
  <c r="FE135" i="1"/>
  <c r="FE9" i="1" s="1"/>
  <c r="FE409" i="1"/>
  <c r="FF126" i="1"/>
  <c r="FF127" i="1" s="1"/>
  <c r="FF129" i="1" s="1"/>
  <c r="FC219" i="1"/>
  <c r="FD207" i="1"/>
  <c r="FD223" i="1"/>
  <c r="FD257" i="1" s="1"/>
  <c r="FD263" i="1" s="1"/>
  <c r="FD181" i="1"/>
  <c r="FE194" i="1"/>
  <c r="FE199" i="1" s="1"/>
  <c r="FF352" i="1"/>
  <c r="FF357" i="1" s="1"/>
  <c r="FF459" i="1" s="1"/>
  <c r="FF427" i="1"/>
  <c r="FF428" i="1" s="1"/>
  <c r="FF342" i="1" s="1"/>
  <c r="FE143" i="1"/>
  <c r="FE146" i="1" s="1"/>
  <c r="FF8" i="1"/>
  <c r="FF247" i="1" s="1"/>
  <c r="FF6" i="1"/>
  <c r="FF150" i="1"/>
  <c r="FF151" i="1" s="1"/>
  <c r="FF154" i="1"/>
  <c r="FF155" i="1" s="1"/>
  <c r="FF172" i="1"/>
  <c r="FF173" i="1" s="1"/>
  <c r="FF174" i="1" s="1"/>
  <c r="FF337" i="1"/>
  <c r="FF340" i="1" s="1"/>
  <c r="FF158" i="1"/>
  <c r="FF159" i="1" s="1"/>
  <c r="FF354" i="1" s="1"/>
  <c r="FF429" i="1" l="1"/>
  <c r="FE233" i="1"/>
  <c r="FE180" i="1"/>
  <c r="FE253" i="1" s="1"/>
  <c r="FE201" i="1"/>
  <c r="FE369" i="1" s="1"/>
  <c r="FE399" i="1" s="1"/>
  <c r="FE163" i="1"/>
  <c r="FE166" i="1" s="1"/>
  <c r="FD209" i="1"/>
  <c r="FD216" i="1" s="1"/>
  <c r="FD217" i="1" s="1"/>
  <c r="FD225" i="1" s="1"/>
  <c r="FE208" i="1"/>
  <c r="FE294" i="1"/>
  <c r="FE177" i="1"/>
  <c r="FE178" i="1" s="1"/>
  <c r="FE212" i="1"/>
  <c r="FF213" i="1" s="1"/>
  <c r="FE473" i="1"/>
  <c r="FF135" i="1"/>
  <c r="FF9" i="1" s="1"/>
  <c r="FF409" i="1"/>
  <c r="FD234" i="1"/>
  <c r="FD277" i="1" s="1"/>
  <c r="FD283" i="1" s="1"/>
  <c r="FC236" i="1"/>
  <c r="FC285" i="1" s="1"/>
  <c r="FC336" i="1"/>
  <c r="FC338" i="1" s="1"/>
  <c r="FG7" i="1"/>
  <c r="FG126" i="1" s="1"/>
  <c r="FG127" i="1" s="1"/>
  <c r="FF206" i="1"/>
  <c r="FF145" i="1"/>
  <c r="FF193" i="1"/>
  <c r="FF343" i="1"/>
  <c r="FF142" i="1"/>
  <c r="FF463" i="1"/>
  <c r="FG5" i="1"/>
  <c r="FF186" i="1"/>
  <c r="FF187" i="1" s="1"/>
  <c r="FF190" i="1" s="1"/>
  <c r="FF296" i="1"/>
  <c r="FF197" i="1"/>
  <c r="FF140" i="1"/>
  <c r="FF171" i="1"/>
  <c r="FF175" i="1" s="1"/>
  <c r="FD219" i="1" l="1"/>
  <c r="FE214" i="1"/>
  <c r="FG426" i="1"/>
  <c r="FG427" i="1" s="1"/>
  <c r="FG428" i="1" s="1"/>
  <c r="FG342" i="1" s="1"/>
  <c r="FG418" i="1"/>
  <c r="FE202" i="1"/>
  <c r="FE472" i="1"/>
  <c r="FE293" i="1"/>
  <c r="FE366" i="1"/>
  <c r="FE396" i="1" s="1"/>
  <c r="FF180" i="1"/>
  <c r="FF253" i="1" s="1"/>
  <c r="FF201" i="1"/>
  <c r="FF369" i="1" s="1"/>
  <c r="FF399" i="1" s="1"/>
  <c r="FF233" i="1"/>
  <c r="FF163" i="1"/>
  <c r="FF166" i="1" s="1"/>
  <c r="FD335" i="1"/>
  <c r="FD266" i="1"/>
  <c r="FD332" i="1"/>
  <c r="FE223" i="1"/>
  <c r="FG124" i="1"/>
  <c r="FG125" i="1" s="1"/>
  <c r="FG137" i="1" s="1"/>
  <c r="FG229" i="1" s="1"/>
  <c r="FG271" i="1" s="1"/>
  <c r="FD236" i="1"/>
  <c r="FD285" i="1" s="1"/>
  <c r="FE207" i="1"/>
  <c r="FF208" i="1" s="1"/>
  <c r="FE181" i="1"/>
  <c r="FF194" i="1"/>
  <c r="FF199" i="1" s="1"/>
  <c r="FF473" i="1" s="1"/>
  <c r="FE474" i="1"/>
  <c r="FE484" i="1" s="1"/>
  <c r="FF143" i="1"/>
  <c r="FF146" i="1" s="1"/>
  <c r="FG352" i="1"/>
  <c r="FG357" i="1" s="1"/>
  <c r="FG459" i="1" s="1"/>
  <c r="FG6" i="1"/>
  <c r="FG8" i="1"/>
  <c r="FG150" i="1"/>
  <c r="FG151" i="1" s="1"/>
  <c r="FG158" i="1"/>
  <c r="FG159" i="1" s="1"/>
  <c r="FG354" i="1" s="1"/>
  <c r="FG172" i="1"/>
  <c r="FG173" i="1" s="1"/>
  <c r="FG174" i="1" s="1"/>
  <c r="FG154" i="1"/>
  <c r="FG155" i="1" s="1"/>
  <c r="FG337" i="1"/>
  <c r="FG340" i="1" s="1"/>
  <c r="FG429" i="1" l="1"/>
  <c r="FE234" i="1"/>
  <c r="FE257" i="1"/>
  <c r="FE263" i="1" s="1"/>
  <c r="FF294" i="1"/>
  <c r="FF177" i="1"/>
  <c r="FF178" i="1" s="1"/>
  <c r="FF366" i="1"/>
  <c r="FF396" i="1" s="1"/>
  <c r="FD336" i="1"/>
  <c r="FD338" i="1" s="1"/>
  <c r="FG129" i="1"/>
  <c r="FE209" i="1"/>
  <c r="FE216" i="1" s="1"/>
  <c r="FE217" i="1" s="1"/>
  <c r="FH7" i="1"/>
  <c r="FH124" i="1" s="1"/>
  <c r="FH125" i="1" s="1"/>
  <c r="FH137" i="1" s="1"/>
  <c r="FH229" i="1" s="1"/>
  <c r="FH271" i="1" s="1"/>
  <c r="FG206" i="1"/>
  <c r="FF202" i="1"/>
  <c r="FF212" i="1"/>
  <c r="FG213" i="1" s="1"/>
  <c r="FG193" i="1"/>
  <c r="FG247" i="1"/>
  <c r="FG463" i="1"/>
  <c r="FG145" i="1"/>
  <c r="FG343" i="1"/>
  <c r="FG197" i="1"/>
  <c r="FG296" i="1"/>
  <c r="FG186" i="1"/>
  <c r="FG187" i="1" s="1"/>
  <c r="FG190" i="1" s="1"/>
  <c r="FG140" i="1"/>
  <c r="FG171" i="1"/>
  <c r="FG175" i="1" s="1"/>
  <c r="FG142" i="1"/>
  <c r="FH5" i="1"/>
  <c r="FH426" i="1" l="1"/>
  <c r="FH418" i="1"/>
  <c r="FH126" i="1"/>
  <c r="FH127" i="1" s="1"/>
  <c r="FH129" i="1" s="1"/>
  <c r="FF181" i="1"/>
  <c r="FF472" i="1"/>
  <c r="FF474" i="1" s="1"/>
  <c r="FF484" i="1" s="1"/>
  <c r="FF293" i="1"/>
  <c r="FE219" i="1"/>
  <c r="FE225" i="1"/>
  <c r="FE277" i="1"/>
  <c r="FE283" i="1" s="1"/>
  <c r="FG135" i="1"/>
  <c r="FG9" i="1" s="1"/>
  <c r="FG409" i="1"/>
  <c r="FF223" i="1"/>
  <c r="FF257" i="1" s="1"/>
  <c r="FF263" i="1" s="1"/>
  <c r="FF207" i="1"/>
  <c r="FG208" i="1" s="1"/>
  <c r="FF214" i="1"/>
  <c r="FG194" i="1"/>
  <c r="FG199" i="1" s="1"/>
  <c r="FH352" i="1"/>
  <c r="FH357" i="1" s="1"/>
  <c r="FH459" i="1" s="1"/>
  <c r="FH427" i="1"/>
  <c r="FH428" i="1" s="1"/>
  <c r="FH342" i="1" s="1"/>
  <c r="FG143" i="1"/>
  <c r="FG146" i="1" s="1"/>
  <c r="FH154" i="1"/>
  <c r="FH155" i="1" s="1"/>
  <c r="FH337" i="1"/>
  <c r="FH340" i="1" s="1"/>
  <c r="FH6" i="1"/>
  <c r="FH172" i="1"/>
  <c r="FH173" i="1" s="1"/>
  <c r="FH174" i="1" s="1"/>
  <c r="FH150" i="1"/>
  <c r="FH151" i="1" s="1"/>
  <c r="FH158" i="1"/>
  <c r="FH159" i="1" s="1"/>
  <c r="FH354" i="1" s="1"/>
  <c r="FH8" i="1"/>
  <c r="FH429" i="1" l="1"/>
  <c r="FE332" i="1"/>
  <c r="FG180" i="1"/>
  <c r="FG201" i="1"/>
  <c r="FG202" i="1" s="1"/>
  <c r="FG233" i="1"/>
  <c r="FG163" i="1"/>
  <c r="FG166" i="1" s="1"/>
  <c r="FG294" i="1"/>
  <c r="FG177" i="1"/>
  <c r="FG178" i="1" s="1"/>
  <c r="FG212" i="1"/>
  <c r="FH213" i="1" s="1"/>
  <c r="FG473" i="1"/>
  <c r="FE335" i="1"/>
  <c r="FE266" i="1"/>
  <c r="FH135" i="1"/>
  <c r="FH9" i="1" s="1"/>
  <c r="FH409" i="1"/>
  <c r="FG253" i="1"/>
  <c r="FG369" i="1"/>
  <c r="FG399" i="1" s="1"/>
  <c r="FF234" i="1"/>
  <c r="FF277" i="1" s="1"/>
  <c r="FF283" i="1" s="1"/>
  <c r="FE236" i="1"/>
  <c r="FE285" i="1" s="1"/>
  <c r="FF209" i="1"/>
  <c r="FF216" i="1" s="1"/>
  <c r="FF217" i="1" s="1"/>
  <c r="FF225" i="1" s="1"/>
  <c r="FI7" i="1"/>
  <c r="FI126" i="1" s="1"/>
  <c r="FI127" i="1" s="1"/>
  <c r="FH206" i="1"/>
  <c r="FH193" i="1"/>
  <c r="FH247" i="1"/>
  <c r="FH463" i="1"/>
  <c r="FH145" i="1"/>
  <c r="FH343" i="1"/>
  <c r="FH296" i="1"/>
  <c r="FH197" i="1"/>
  <c r="FH171" i="1"/>
  <c r="FH175" i="1" s="1"/>
  <c r="FH140" i="1"/>
  <c r="FH186" i="1"/>
  <c r="FH187" i="1" s="1"/>
  <c r="FH190" i="1" s="1"/>
  <c r="FI5" i="1"/>
  <c r="FH142" i="1"/>
  <c r="FE336" i="1" l="1"/>
  <c r="FE338" i="1" s="1"/>
  <c r="FI426" i="1"/>
  <c r="FI418" i="1"/>
  <c r="FH201" i="1"/>
  <c r="FH369" i="1" s="1"/>
  <c r="FH399" i="1" s="1"/>
  <c r="FH233" i="1"/>
  <c r="FH180" i="1"/>
  <c r="FH253" i="1" s="1"/>
  <c r="FH163" i="1"/>
  <c r="FH166" i="1" s="1"/>
  <c r="FG214" i="1"/>
  <c r="FG472" i="1"/>
  <c r="FG474" i="1" s="1"/>
  <c r="FG484" i="1" s="1"/>
  <c r="FG293" i="1"/>
  <c r="FF335" i="1"/>
  <c r="FF266" i="1"/>
  <c r="FG366" i="1"/>
  <c r="FG396" i="1" s="1"/>
  <c r="FF332" i="1"/>
  <c r="FG223" i="1"/>
  <c r="FG181" i="1"/>
  <c r="FG207" i="1"/>
  <c r="FH208" i="1" s="1"/>
  <c r="FI124" i="1"/>
  <c r="FI125" i="1" s="1"/>
  <c r="FI137" i="1" s="1"/>
  <c r="FI229" i="1" s="1"/>
  <c r="FI271" i="1" s="1"/>
  <c r="FF219" i="1"/>
  <c r="FH194" i="1"/>
  <c r="FH199" i="1" s="1"/>
  <c r="FH473" i="1" s="1"/>
  <c r="FI352" i="1"/>
  <c r="FI357" i="1" s="1"/>
  <c r="FI459" i="1" s="1"/>
  <c r="FI427" i="1"/>
  <c r="FI428" i="1" s="1"/>
  <c r="FI342" i="1" s="1"/>
  <c r="FI150" i="1"/>
  <c r="FI151" i="1" s="1"/>
  <c r="FI6" i="1"/>
  <c r="FI158" i="1"/>
  <c r="FI159" i="1" s="1"/>
  <c r="FI354" i="1" s="1"/>
  <c r="FI8" i="1"/>
  <c r="FI172" i="1"/>
  <c r="FI173" i="1" s="1"/>
  <c r="FI174" i="1" s="1"/>
  <c r="FI154" i="1"/>
  <c r="FI155" i="1" s="1"/>
  <c r="FI337" i="1"/>
  <c r="FI340" i="1" s="1"/>
  <c r="FH143" i="1"/>
  <c r="FH146" i="1" s="1"/>
  <c r="FI429" i="1" l="1"/>
  <c r="FH366" i="1"/>
  <c r="FH396" i="1" s="1"/>
  <c r="FH294" i="1"/>
  <c r="FH177" i="1"/>
  <c r="FH178" i="1" s="1"/>
  <c r="FG234" i="1"/>
  <c r="FG257" i="1"/>
  <c r="FG263" i="1" s="1"/>
  <c r="FF236" i="1"/>
  <c r="FF285" i="1" s="1"/>
  <c r="FF336" i="1"/>
  <c r="FF338" i="1" s="1"/>
  <c r="FG209" i="1"/>
  <c r="FG216" i="1" s="1"/>
  <c r="FG217" i="1" s="1"/>
  <c r="FI129" i="1"/>
  <c r="FJ7" i="1"/>
  <c r="FJ126" i="1" s="1"/>
  <c r="FJ127" i="1" s="1"/>
  <c r="FI206" i="1"/>
  <c r="FH202" i="1"/>
  <c r="FH212" i="1"/>
  <c r="FI213" i="1" s="1"/>
  <c r="FI193" i="1"/>
  <c r="FI247" i="1"/>
  <c r="FI463" i="1"/>
  <c r="FI145" i="1"/>
  <c r="FI343" i="1"/>
  <c r="FJ5" i="1"/>
  <c r="FI186" i="1"/>
  <c r="FI187" i="1" s="1"/>
  <c r="FI190" i="1" s="1"/>
  <c r="FI140" i="1"/>
  <c r="FI171" i="1"/>
  <c r="FI175" i="1" s="1"/>
  <c r="FI296" i="1"/>
  <c r="FI197" i="1"/>
  <c r="FI142" i="1"/>
  <c r="FJ426" i="1" l="1"/>
  <c r="FJ418" i="1"/>
  <c r="FG219" i="1"/>
  <c r="FG225" i="1"/>
  <c r="FH472" i="1"/>
  <c r="FH474" i="1" s="1"/>
  <c r="FH484" i="1" s="1"/>
  <c r="FH293" i="1"/>
  <c r="FG277" i="1"/>
  <c r="FG283" i="1" s="1"/>
  <c r="FI135" i="1"/>
  <c r="FI9" i="1" s="1"/>
  <c r="FI409" i="1"/>
  <c r="FH181" i="1"/>
  <c r="FH223" i="1"/>
  <c r="FH207" i="1"/>
  <c r="FI208" i="1" s="1"/>
  <c r="FJ124" i="1"/>
  <c r="FJ125" i="1" s="1"/>
  <c r="FJ137" i="1" s="1"/>
  <c r="FJ229" i="1" s="1"/>
  <c r="FJ271" i="1" s="1"/>
  <c r="FH214" i="1"/>
  <c r="FI194" i="1"/>
  <c r="FI199" i="1" s="1"/>
  <c r="FJ352" i="1"/>
  <c r="FJ357" i="1" s="1"/>
  <c r="FJ459" i="1" s="1"/>
  <c r="FJ427" i="1"/>
  <c r="FJ428" i="1" s="1"/>
  <c r="FJ342" i="1" s="1"/>
  <c r="FI143" i="1"/>
  <c r="FJ337" i="1"/>
  <c r="FJ340" i="1" s="1"/>
  <c r="FJ6" i="1"/>
  <c r="FJ8" i="1"/>
  <c r="FJ154" i="1"/>
  <c r="FJ155" i="1" s="1"/>
  <c r="FJ172" i="1"/>
  <c r="FJ173" i="1" s="1"/>
  <c r="FJ174" i="1" s="1"/>
  <c r="FJ150" i="1"/>
  <c r="FJ151" i="1" s="1"/>
  <c r="FJ158" i="1"/>
  <c r="FJ159" i="1" s="1"/>
  <c r="FJ354" i="1" s="1"/>
  <c r="FI146" i="1"/>
  <c r="FJ429" i="1" l="1"/>
  <c r="FG332" i="1"/>
  <c r="FI212" i="1"/>
  <c r="FJ213" i="1" s="1"/>
  <c r="FI473" i="1"/>
  <c r="FI233" i="1"/>
  <c r="FI180" i="1"/>
  <c r="FI253" i="1" s="1"/>
  <c r="FI163" i="1"/>
  <c r="FI166" i="1" s="1"/>
  <c r="FI201" i="1"/>
  <c r="FI369" i="1" s="1"/>
  <c r="FI399" i="1" s="1"/>
  <c r="FI294" i="1"/>
  <c r="FI177" i="1"/>
  <c r="FI178" i="1" s="1"/>
  <c r="FI223" i="1" s="1"/>
  <c r="FI257" i="1" s="1"/>
  <c r="FI263" i="1" s="1"/>
  <c r="FH234" i="1"/>
  <c r="FH257" i="1"/>
  <c r="FH263" i="1" s="1"/>
  <c r="FG335" i="1"/>
  <c r="FG266" i="1"/>
  <c r="FG236" i="1"/>
  <c r="FG285" i="1" s="1"/>
  <c r="FH209" i="1"/>
  <c r="FH216" i="1" s="1"/>
  <c r="FH217" i="1" s="1"/>
  <c r="FH225" i="1" s="1"/>
  <c r="FJ129" i="1"/>
  <c r="FK7" i="1"/>
  <c r="FK124" i="1" s="1"/>
  <c r="FK125" i="1" s="1"/>
  <c r="FK137" i="1" s="1"/>
  <c r="FK229" i="1" s="1"/>
  <c r="FK271" i="1" s="1"/>
  <c r="FJ206" i="1"/>
  <c r="FI214" i="1"/>
  <c r="FJ193" i="1"/>
  <c r="FJ247" i="1"/>
  <c r="FJ463" i="1"/>
  <c r="FJ145" i="1"/>
  <c r="FJ343" i="1"/>
  <c r="FJ140" i="1"/>
  <c r="FJ186" i="1"/>
  <c r="FJ187" i="1" s="1"/>
  <c r="FJ190" i="1" s="1"/>
  <c r="FJ197" i="1"/>
  <c r="FJ296" i="1"/>
  <c r="FJ171" i="1"/>
  <c r="FJ175" i="1" s="1"/>
  <c r="FK5" i="1"/>
  <c r="FJ142" i="1"/>
  <c r="FG336" i="1" l="1"/>
  <c r="FG338" i="1" s="1"/>
  <c r="FK426" i="1"/>
  <c r="FK418" i="1"/>
  <c r="FI366" i="1"/>
  <c r="FI396" i="1" s="1"/>
  <c r="FH335" i="1"/>
  <c r="FH266" i="1"/>
  <c r="FI472" i="1"/>
  <c r="FI474" i="1" s="1"/>
  <c r="FI484" i="1" s="1"/>
  <c r="FI293" i="1"/>
  <c r="FH277" i="1"/>
  <c r="FH283" i="1" s="1"/>
  <c r="FI202" i="1"/>
  <c r="FJ135" i="1"/>
  <c r="FJ9" i="1" s="1"/>
  <c r="FJ409" i="1"/>
  <c r="FK126" i="1"/>
  <c r="FK127" i="1" s="1"/>
  <c r="FK129" i="1" s="1"/>
  <c r="FI234" i="1"/>
  <c r="FI181" i="1"/>
  <c r="FH219" i="1"/>
  <c r="FI207" i="1"/>
  <c r="FJ208" i="1" s="1"/>
  <c r="FJ194" i="1"/>
  <c r="FJ199" i="1" s="1"/>
  <c r="FJ473" i="1" s="1"/>
  <c r="FK352" i="1"/>
  <c r="FK357" i="1" s="1"/>
  <c r="FK459" i="1" s="1"/>
  <c r="FK427" i="1"/>
  <c r="FK428" i="1" s="1"/>
  <c r="FK342" i="1" s="1"/>
  <c r="FJ143" i="1"/>
  <c r="FJ146" i="1" s="1"/>
  <c r="FK8" i="1"/>
  <c r="FK247" i="1" s="1"/>
  <c r="FK154" i="1"/>
  <c r="FK155" i="1" s="1"/>
  <c r="FK6" i="1"/>
  <c r="FK158" i="1"/>
  <c r="FK159" i="1" s="1"/>
  <c r="FK354" i="1" s="1"/>
  <c r="FK172" i="1"/>
  <c r="FK173" i="1" s="1"/>
  <c r="FK174" i="1" s="1"/>
  <c r="FK337" i="1"/>
  <c r="FK340" i="1" s="1"/>
  <c r="FK150" i="1"/>
  <c r="FK151" i="1" s="1"/>
  <c r="FK429" i="1" l="1"/>
  <c r="FJ294" i="1"/>
  <c r="FJ177" i="1"/>
  <c r="FJ178" i="1" s="1"/>
  <c r="FH332" i="1"/>
  <c r="FJ180" i="1"/>
  <c r="FJ253" i="1" s="1"/>
  <c r="FJ201" i="1"/>
  <c r="FJ233" i="1"/>
  <c r="FJ163" i="1"/>
  <c r="FJ166" i="1" s="1"/>
  <c r="FI277" i="1"/>
  <c r="FI283" i="1" s="1"/>
  <c r="FK135" i="1"/>
  <c r="FK9" i="1" s="1"/>
  <c r="FK409" i="1"/>
  <c r="FJ369" i="1"/>
  <c r="FJ399" i="1" s="1"/>
  <c r="FH236" i="1"/>
  <c r="FH285" i="1" s="1"/>
  <c r="FI209" i="1"/>
  <c r="FI216" i="1" s="1"/>
  <c r="FI217" i="1" s="1"/>
  <c r="FI225" i="1" s="1"/>
  <c r="FL7" i="1"/>
  <c r="FL126" i="1" s="1"/>
  <c r="FL127" i="1" s="1"/>
  <c r="FK206" i="1"/>
  <c r="FJ212" i="1"/>
  <c r="FK213" i="1" s="1"/>
  <c r="FK145" i="1"/>
  <c r="FK193" i="1"/>
  <c r="FK142" i="1"/>
  <c r="FK463" i="1"/>
  <c r="FK343" i="1"/>
  <c r="FL5" i="1"/>
  <c r="FK197" i="1"/>
  <c r="FK186" i="1"/>
  <c r="FK187" i="1" s="1"/>
  <c r="FK190" i="1" s="1"/>
  <c r="FK296" i="1"/>
  <c r="FK140" i="1"/>
  <c r="FK171" i="1"/>
  <c r="FK175" i="1" s="1"/>
  <c r="FL426" i="1" l="1"/>
  <c r="FL418" i="1"/>
  <c r="FH336" i="1"/>
  <c r="FH338" i="1" s="1"/>
  <c r="FI332" i="1"/>
  <c r="FJ472" i="1"/>
  <c r="FJ474" i="1" s="1"/>
  <c r="FJ484" i="1" s="1"/>
  <c r="FJ293" i="1"/>
  <c r="FJ366" i="1"/>
  <c r="FJ396" i="1" s="1"/>
  <c r="FK180" i="1"/>
  <c r="FK253" i="1" s="1"/>
  <c r="FK201" i="1"/>
  <c r="FK369" i="1" s="1"/>
  <c r="FK399" i="1" s="1"/>
  <c r="FK233" i="1"/>
  <c r="FK163" i="1"/>
  <c r="FK166" i="1" s="1"/>
  <c r="FI335" i="1"/>
  <c r="FI266" i="1"/>
  <c r="FJ202" i="1"/>
  <c r="FJ181" i="1"/>
  <c r="FJ223" i="1"/>
  <c r="FJ257" i="1" s="1"/>
  <c r="FJ263" i="1" s="1"/>
  <c r="FL124" i="1"/>
  <c r="FL125" i="1" s="1"/>
  <c r="FL137" i="1" s="1"/>
  <c r="FL229" i="1" s="1"/>
  <c r="FL271" i="1" s="1"/>
  <c r="FJ207" i="1"/>
  <c r="FK208" i="1" s="1"/>
  <c r="FI219" i="1"/>
  <c r="FJ214" i="1"/>
  <c r="FK194" i="1"/>
  <c r="FK199" i="1" s="1"/>
  <c r="FK143" i="1"/>
  <c r="FK146" i="1" s="1"/>
  <c r="FL352" i="1"/>
  <c r="FL357" i="1" s="1"/>
  <c r="FL459" i="1" s="1"/>
  <c r="FL427" i="1"/>
  <c r="FL428" i="1" s="1"/>
  <c r="FL342" i="1" s="1"/>
  <c r="FL6" i="1"/>
  <c r="FL337" i="1"/>
  <c r="FL340" i="1" s="1"/>
  <c r="FL158" i="1"/>
  <c r="FL159" i="1" s="1"/>
  <c r="FL354" i="1" s="1"/>
  <c r="FL172" i="1"/>
  <c r="FL173" i="1" s="1"/>
  <c r="FL174" i="1" s="1"/>
  <c r="FL8" i="1"/>
  <c r="FL154" i="1"/>
  <c r="FL155" i="1" s="1"/>
  <c r="FL150" i="1"/>
  <c r="FL151" i="1" s="1"/>
  <c r="FI336" i="1" l="1"/>
  <c r="FI338" i="1" s="1"/>
  <c r="FL429" i="1"/>
  <c r="FK294" i="1"/>
  <c r="FK177" i="1"/>
  <c r="FK178" i="1" s="1"/>
  <c r="FK212" i="1"/>
  <c r="FL213" i="1" s="1"/>
  <c r="FK473" i="1"/>
  <c r="FK366" i="1"/>
  <c r="FK396" i="1" s="1"/>
  <c r="FL129" i="1"/>
  <c r="FJ234" i="1"/>
  <c r="FI236" i="1"/>
  <c r="FI285" i="1" s="1"/>
  <c r="FJ209" i="1"/>
  <c r="FJ216" i="1" s="1"/>
  <c r="FJ217" i="1" s="1"/>
  <c r="FJ225" i="1" s="1"/>
  <c r="FM7" i="1"/>
  <c r="FM124" i="1" s="1"/>
  <c r="FM125" i="1" s="1"/>
  <c r="FM137" i="1" s="1"/>
  <c r="FM229" i="1" s="1"/>
  <c r="FM271" i="1" s="1"/>
  <c r="FL206" i="1"/>
  <c r="FL193" i="1"/>
  <c r="FL247" i="1"/>
  <c r="FK202" i="1"/>
  <c r="FL463" i="1"/>
  <c r="FL145" i="1"/>
  <c r="FL343" i="1"/>
  <c r="FL142" i="1"/>
  <c r="FL171" i="1"/>
  <c r="FL175" i="1" s="1"/>
  <c r="FL197" i="1"/>
  <c r="FL296" i="1"/>
  <c r="FL140" i="1"/>
  <c r="FL186" i="1"/>
  <c r="FL187" i="1" s="1"/>
  <c r="FL190" i="1" s="1"/>
  <c r="FM5" i="1"/>
  <c r="FK214" i="1" l="1"/>
  <c r="FM126" i="1"/>
  <c r="FM127" i="1" s="1"/>
  <c r="FM129" i="1" s="1"/>
  <c r="FM426" i="1"/>
  <c r="FM427" i="1" s="1"/>
  <c r="FM428" i="1" s="1"/>
  <c r="FM342" i="1" s="1"/>
  <c r="FM418" i="1"/>
  <c r="FK181" i="1"/>
  <c r="FK472" i="1"/>
  <c r="FK474" i="1" s="1"/>
  <c r="FK484" i="1" s="1"/>
  <c r="FK293" i="1"/>
  <c r="FJ277" i="1"/>
  <c r="FJ283" i="1" s="1"/>
  <c r="FJ335" i="1"/>
  <c r="FJ266" i="1"/>
  <c r="FL135" i="1"/>
  <c r="FL9" i="1" s="1"/>
  <c r="FL409" i="1"/>
  <c r="FK223" i="1"/>
  <c r="FJ236" i="1"/>
  <c r="FJ285" i="1" s="1"/>
  <c r="FJ219" i="1"/>
  <c r="FK207" i="1"/>
  <c r="FL208" i="1" s="1"/>
  <c r="FL194" i="1"/>
  <c r="FL199" i="1" s="1"/>
  <c r="FL473" i="1" s="1"/>
  <c r="FM352" i="1"/>
  <c r="FM357" i="1" s="1"/>
  <c r="FM459" i="1" s="1"/>
  <c r="FL143" i="1"/>
  <c r="FL146" i="1" s="1"/>
  <c r="FM337" i="1"/>
  <c r="FM340" i="1" s="1"/>
  <c r="FM150" i="1"/>
  <c r="FM151" i="1" s="1"/>
  <c r="FM8" i="1"/>
  <c r="FM154" i="1"/>
  <c r="FM155" i="1" s="1"/>
  <c r="FM6" i="1"/>
  <c r="FM158" i="1"/>
  <c r="FM159" i="1" s="1"/>
  <c r="FM354" i="1" s="1"/>
  <c r="FM172" i="1"/>
  <c r="FM173" i="1" s="1"/>
  <c r="FM174" i="1" s="1"/>
  <c r="FM429" i="1" l="1"/>
  <c r="FL294" i="1"/>
  <c r="FL177" i="1"/>
  <c r="FL178" i="1" s="1"/>
  <c r="FL201" i="1"/>
  <c r="FL369" i="1" s="1"/>
  <c r="FL399" i="1" s="1"/>
  <c r="FL233" i="1"/>
  <c r="FL163" i="1"/>
  <c r="FL166" i="1" s="1"/>
  <c r="FL180" i="1"/>
  <c r="FL253" i="1" s="1"/>
  <c r="FJ332" i="1"/>
  <c r="FK234" i="1"/>
  <c r="FK257" i="1"/>
  <c r="FK263" i="1" s="1"/>
  <c r="FM135" i="1"/>
  <c r="FM9" i="1" s="1"/>
  <c r="FM409" i="1"/>
  <c r="FK209" i="1"/>
  <c r="FK216" i="1" s="1"/>
  <c r="FK217" i="1" s="1"/>
  <c r="FN7" i="1"/>
  <c r="FN126" i="1" s="1"/>
  <c r="FN127" i="1" s="1"/>
  <c r="FM206" i="1"/>
  <c r="FL212" i="1"/>
  <c r="FM213" i="1" s="1"/>
  <c r="FM193" i="1"/>
  <c r="FM247" i="1"/>
  <c r="FM463" i="1"/>
  <c r="FM145" i="1"/>
  <c r="FM343" i="1"/>
  <c r="FM197" i="1"/>
  <c r="FM296" i="1"/>
  <c r="FM140" i="1"/>
  <c r="FM186" i="1"/>
  <c r="FM187" i="1" s="1"/>
  <c r="FM190" i="1" s="1"/>
  <c r="FM171" i="1"/>
  <c r="FM175" i="1" s="1"/>
  <c r="FN5" i="1"/>
  <c r="FM142" i="1"/>
  <c r="FN426" i="1" l="1"/>
  <c r="FN418" i="1"/>
  <c r="FK219" i="1"/>
  <c r="FK225" i="1"/>
  <c r="FL366" i="1"/>
  <c r="FL396" i="1" s="1"/>
  <c r="FK277" i="1"/>
  <c r="FK283" i="1" s="1"/>
  <c r="FL181" i="1"/>
  <c r="FL472" i="1"/>
  <c r="FL474" i="1" s="1"/>
  <c r="FL484" i="1" s="1"/>
  <c r="FL293" i="1"/>
  <c r="FJ336" i="1"/>
  <c r="FJ338" i="1" s="1"/>
  <c r="FM233" i="1"/>
  <c r="FM180" i="1"/>
  <c r="FM253" i="1" s="1"/>
  <c r="FM201" i="1"/>
  <c r="FM369" i="1" s="1"/>
  <c r="FM399" i="1" s="1"/>
  <c r="FM163" i="1"/>
  <c r="FM166" i="1" s="1"/>
  <c r="FL202" i="1"/>
  <c r="FN124" i="1"/>
  <c r="FN125" i="1" s="1"/>
  <c r="FN137" i="1" s="1"/>
  <c r="FN229" i="1" s="1"/>
  <c r="FN271" i="1" s="1"/>
  <c r="FL223" i="1"/>
  <c r="FL257" i="1" s="1"/>
  <c r="FL263" i="1" s="1"/>
  <c r="FL207" i="1"/>
  <c r="FM208" i="1" s="1"/>
  <c r="FL214" i="1"/>
  <c r="FM194" i="1"/>
  <c r="FM199" i="1" s="1"/>
  <c r="FN352" i="1"/>
  <c r="FN357" i="1" s="1"/>
  <c r="FN459" i="1" s="1"/>
  <c r="FN427" i="1"/>
  <c r="FN428" i="1" s="1"/>
  <c r="FN342" i="1" s="1"/>
  <c r="FM143" i="1"/>
  <c r="FN154" i="1"/>
  <c r="FN155" i="1" s="1"/>
  <c r="FN172" i="1"/>
  <c r="FN173" i="1" s="1"/>
  <c r="FN174" i="1" s="1"/>
  <c r="FN337" i="1"/>
  <c r="FN340" i="1" s="1"/>
  <c r="FN8" i="1"/>
  <c r="FN247" i="1" s="1"/>
  <c r="FN158" i="1"/>
  <c r="FN159" i="1" s="1"/>
  <c r="FN354" i="1" s="1"/>
  <c r="FN150" i="1"/>
  <c r="FN151" i="1" s="1"/>
  <c r="FN6" i="1"/>
  <c r="FM146" i="1"/>
  <c r="FN429" i="1" l="1"/>
  <c r="FN129" i="1"/>
  <c r="FN135" i="1" s="1"/>
  <c r="FN9" i="1" s="1"/>
  <c r="FK332" i="1"/>
  <c r="FM212" i="1"/>
  <c r="FN213" i="1" s="1"/>
  <c r="FM473" i="1"/>
  <c r="FM366" i="1"/>
  <c r="FM396" i="1" s="1"/>
  <c r="FM294" i="1"/>
  <c r="FM177" i="1"/>
  <c r="FM178" i="1" s="1"/>
  <c r="FK335" i="1"/>
  <c r="FK266" i="1"/>
  <c r="FK236" i="1"/>
  <c r="FK285" i="1" s="1"/>
  <c r="FL234" i="1"/>
  <c r="FL277" i="1" s="1"/>
  <c r="FL283" i="1" s="1"/>
  <c r="FL209" i="1"/>
  <c r="FL216" i="1" s="1"/>
  <c r="FL217" i="1" s="1"/>
  <c r="FL225" i="1" s="1"/>
  <c r="FO7" i="1"/>
  <c r="FO124" i="1" s="1"/>
  <c r="FO125" i="1" s="1"/>
  <c r="FO137" i="1" s="1"/>
  <c r="FO229" i="1" s="1"/>
  <c r="FO271" i="1" s="1"/>
  <c r="FN206" i="1"/>
  <c r="FM202" i="1"/>
  <c r="FN145" i="1"/>
  <c r="FN193" i="1"/>
  <c r="FN343" i="1"/>
  <c r="FN142" i="1"/>
  <c r="FN463" i="1"/>
  <c r="FO5" i="1"/>
  <c r="FN140" i="1"/>
  <c r="FN186" i="1"/>
  <c r="FN187" i="1" s="1"/>
  <c r="FN190" i="1" s="1"/>
  <c r="FN296" i="1"/>
  <c r="FN197" i="1"/>
  <c r="FN171" i="1"/>
  <c r="FN175" i="1" s="1"/>
  <c r="FK336" i="1" l="1"/>
  <c r="FK338" i="1" s="1"/>
  <c r="FO426" i="1"/>
  <c r="FO418" i="1"/>
  <c r="FN409" i="1"/>
  <c r="FM214" i="1"/>
  <c r="FM472" i="1"/>
  <c r="FM474" i="1" s="1"/>
  <c r="FM484" i="1" s="1"/>
  <c r="FM293" i="1"/>
  <c r="FL335" i="1"/>
  <c r="FL266" i="1"/>
  <c r="FN180" i="1"/>
  <c r="FN253" i="1" s="1"/>
  <c r="FN201" i="1"/>
  <c r="FN369" i="1" s="1"/>
  <c r="FN399" i="1" s="1"/>
  <c r="FN163" i="1"/>
  <c r="FN166" i="1" s="1"/>
  <c r="FN233" i="1"/>
  <c r="FL332" i="1"/>
  <c r="FM181" i="1"/>
  <c r="FN143" i="1"/>
  <c r="FN146" i="1" s="1"/>
  <c r="FM223" i="1"/>
  <c r="FM207" i="1"/>
  <c r="FN208" i="1" s="1"/>
  <c r="FO126" i="1"/>
  <c r="FO127" i="1" s="1"/>
  <c r="FO129" i="1" s="1"/>
  <c r="FL219" i="1"/>
  <c r="FN194" i="1"/>
  <c r="FN199" i="1" s="1"/>
  <c r="FO352" i="1"/>
  <c r="FO357" i="1" s="1"/>
  <c r="FO459" i="1" s="1"/>
  <c r="FO427" i="1"/>
  <c r="FO428" i="1" s="1"/>
  <c r="FO342" i="1" s="1"/>
  <c r="FO158" i="1"/>
  <c r="FO159" i="1" s="1"/>
  <c r="FO354" i="1" s="1"/>
  <c r="FO6" i="1"/>
  <c r="FO172" i="1"/>
  <c r="FO173" i="1" s="1"/>
  <c r="FO174" i="1" s="1"/>
  <c r="FO8" i="1"/>
  <c r="FO150" i="1"/>
  <c r="FO151" i="1" s="1"/>
  <c r="FO154" i="1"/>
  <c r="FO155" i="1" s="1"/>
  <c r="FO337" i="1"/>
  <c r="FO340" i="1" s="1"/>
  <c r="FO429" i="1" l="1"/>
  <c r="FN294" i="1"/>
  <c r="FN177" i="1"/>
  <c r="FN178" i="1" s="1"/>
  <c r="FN366" i="1"/>
  <c r="FN396" i="1" s="1"/>
  <c r="FN212" i="1"/>
  <c r="FO213" i="1" s="1"/>
  <c r="FN473" i="1"/>
  <c r="FM234" i="1"/>
  <c r="FM257" i="1"/>
  <c r="FM263" i="1" s="1"/>
  <c r="FO135" i="1"/>
  <c r="FO9" i="1" s="1"/>
  <c r="FO409" i="1"/>
  <c r="FL236" i="1"/>
  <c r="FL285" i="1" s="1"/>
  <c r="FL336" i="1"/>
  <c r="FL338" i="1" s="1"/>
  <c r="FM209" i="1"/>
  <c r="FM216" i="1" s="1"/>
  <c r="FM217" i="1" s="1"/>
  <c r="FP7" i="1"/>
  <c r="FP126" i="1" s="1"/>
  <c r="FP127" i="1" s="1"/>
  <c r="FO206" i="1"/>
  <c r="FO193" i="1"/>
  <c r="FO247" i="1"/>
  <c r="FN202" i="1"/>
  <c r="FO463" i="1"/>
  <c r="FO145" i="1"/>
  <c r="FO343" i="1"/>
  <c r="FP5" i="1"/>
  <c r="FO171" i="1"/>
  <c r="FO175" i="1" s="1"/>
  <c r="FO197" i="1"/>
  <c r="FO186" i="1"/>
  <c r="FO187" i="1" s="1"/>
  <c r="FO190" i="1" s="1"/>
  <c r="FO140" i="1"/>
  <c r="FO296" i="1"/>
  <c r="FO142" i="1"/>
  <c r="FP426" i="1" l="1"/>
  <c r="FP427" i="1" s="1"/>
  <c r="FP428" i="1" s="1"/>
  <c r="FP342" i="1" s="1"/>
  <c r="FP418" i="1"/>
  <c r="FN214" i="1"/>
  <c r="FP124" i="1"/>
  <c r="FP125" i="1" s="1"/>
  <c r="FP137" i="1" s="1"/>
  <c r="FP229" i="1" s="1"/>
  <c r="FP271" i="1" s="1"/>
  <c r="FM277" i="1"/>
  <c r="FM283" i="1" s="1"/>
  <c r="FM219" i="1"/>
  <c r="FM225" i="1"/>
  <c r="FN472" i="1"/>
  <c r="FN474" i="1" s="1"/>
  <c r="FN484" i="1" s="1"/>
  <c r="FN293" i="1"/>
  <c r="FO180" i="1"/>
  <c r="FO253" i="1" s="1"/>
  <c r="FO201" i="1"/>
  <c r="FO369" i="1" s="1"/>
  <c r="FO399" i="1" s="1"/>
  <c r="FO233" i="1"/>
  <c r="FO163" i="1"/>
  <c r="FO166" i="1" s="1"/>
  <c r="FN181" i="1"/>
  <c r="FN223" i="1"/>
  <c r="FN257" i="1" s="1"/>
  <c r="FN263" i="1" s="1"/>
  <c r="FN207" i="1"/>
  <c r="FO208" i="1" s="1"/>
  <c r="FO194" i="1"/>
  <c r="FO199" i="1" s="1"/>
  <c r="FP352" i="1"/>
  <c r="FP357" i="1" s="1"/>
  <c r="FP459" i="1" s="1"/>
  <c r="FO143" i="1"/>
  <c r="FO146" i="1" s="1"/>
  <c r="FP158" i="1"/>
  <c r="FP159" i="1" s="1"/>
  <c r="FP354" i="1" s="1"/>
  <c r="FP154" i="1"/>
  <c r="FP155" i="1" s="1"/>
  <c r="FP150" i="1"/>
  <c r="FP151" i="1" s="1"/>
  <c r="FP172" i="1"/>
  <c r="FP173" i="1" s="1"/>
  <c r="FP174" i="1" s="1"/>
  <c r="FP8" i="1"/>
  <c r="FP247" i="1" s="1"/>
  <c r="FP337" i="1"/>
  <c r="FP340" i="1" s="1"/>
  <c r="FP6" i="1"/>
  <c r="FP429" i="1" l="1"/>
  <c r="FP129" i="1"/>
  <c r="FM332" i="1"/>
  <c r="FO294" i="1"/>
  <c r="FO177" i="1"/>
  <c r="FO178" i="1" s="1"/>
  <c r="FO212" i="1"/>
  <c r="FP213" i="1" s="1"/>
  <c r="FO473" i="1"/>
  <c r="FM335" i="1"/>
  <c r="FM266" i="1"/>
  <c r="FO366" i="1"/>
  <c r="FO396" i="1" s="1"/>
  <c r="FP135" i="1"/>
  <c r="FP9" i="1" s="1"/>
  <c r="FP409" i="1"/>
  <c r="FN234" i="1"/>
  <c r="FN277" i="1" s="1"/>
  <c r="FN283" i="1" s="1"/>
  <c r="FM236" i="1"/>
  <c r="FM285" i="1" s="1"/>
  <c r="FN209" i="1"/>
  <c r="FN216" i="1" s="1"/>
  <c r="FN217" i="1" s="1"/>
  <c r="FQ7" i="1"/>
  <c r="FQ124" i="1" s="1"/>
  <c r="FQ125" i="1" s="1"/>
  <c r="FQ137" i="1" s="1"/>
  <c r="FQ229" i="1" s="1"/>
  <c r="FQ271" i="1" s="1"/>
  <c r="FP206" i="1"/>
  <c r="FO202" i="1"/>
  <c r="FP145" i="1"/>
  <c r="FP193" i="1"/>
  <c r="FP343" i="1"/>
  <c r="FP142" i="1"/>
  <c r="FP463" i="1"/>
  <c r="FQ5" i="1"/>
  <c r="FP197" i="1"/>
  <c r="FP171" i="1"/>
  <c r="FP175" i="1" s="1"/>
  <c r="FP186" i="1"/>
  <c r="FP187" i="1" s="1"/>
  <c r="FP190" i="1" s="1"/>
  <c r="FP296" i="1"/>
  <c r="FP140" i="1"/>
  <c r="FQ426" i="1" l="1"/>
  <c r="FQ418" i="1"/>
  <c r="FM336" i="1"/>
  <c r="FM338" i="1" s="1"/>
  <c r="FQ126" i="1"/>
  <c r="FQ127" i="1" s="1"/>
  <c r="FQ129" i="1" s="1"/>
  <c r="FO214" i="1"/>
  <c r="FN219" i="1"/>
  <c r="FN225" i="1"/>
  <c r="FO223" i="1"/>
  <c r="FO257" i="1" s="1"/>
  <c r="FO263" i="1" s="1"/>
  <c r="FO472" i="1"/>
  <c r="FO474" i="1" s="1"/>
  <c r="FO484" i="1" s="1"/>
  <c r="FO293" i="1"/>
  <c r="FP201" i="1"/>
  <c r="FP369" i="1" s="1"/>
  <c r="FP399" i="1" s="1"/>
  <c r="FP233" i="1"/>
  <c r="FP163" i="1"/>
  <c r="FP166" i="1" s="1"/>
  <c r="FP180" i="1"/>
  <c r="FP253" i="1" s="1"/>
  <c r="FN332" i="1"/>
  <c r="FP143" i="1"/>
  <c r="FP146" i="1" s="1"/>
  <c r="FO181" i="1"/>
  <c r="FO207" i="1"/>
  <c r="FP208" i="1" s="1"/>
  <c r="FP194" i="1"/>
  <c r="FP199" i="1" s="1"/>
  <c r="FQ352" i="1"/>
  <c r="FQ357" i="1" s="1"/>
  <c r="FQ459" i="1" s="1"/>
  <c r="FQ427" i="1"/>
  <c r="FQ428" i="1" s="1"/>
  <c r="FQ342" i="1" s="1"/>
  <c r="FQ337" i="1"/>
  <c r="FQ340" i="1" s="1"/>
  <c r="FQ6" i="1"/>
  <c r="FQ154" i="1"/>
  <c r="FQ155" i="1" s="1"/>
  <c r="FQ150" i="1"/>
  <c r="FQ151" i="1" s="1"/>
  <c r="FQ158" i="1"/>
  <c r="FQ159" i="1" s="1"/>
  <c r="FQ354" i="1" s="1"/>
  <c r="FQ8" i="1"/>
  <c r="FQ172" i="1"/>
  <c r="FQ173" i="1" s="1"/>
  <c r="FQ174" i="1" s="1"/>
  <c r="FQ429" i="1" l="1"/>
  <c r="FO234" i="1"/>
  <c r="FO277" i="1" s="1"/>
  <c r="FP294" i="1"/>
  <c r="FP177" i="1"/>
  <c r="FP178" i="1" s="1"/>
  <c r="FP366" i="1"/>
  <c r="FP396" i="1" s="1"/>
  <c r="FN335" i="1"/>
  <c r="FN336" i="1" s="1"/>
  <c r="FN338" i="1" s="1"/>
  <c r="FN266" i="1"/>
  <c r="FP212" i="1"/>
  <c r="FQ213" i="1" s="1"/>
  <c r="FP473" i="1"/>
  <c r="FQ135" i="1"/>
  <c r="FQ9" i="1" s="1"/>
  <c r="FQ409" i="1"/>
  <c r="FN236" i="1"/>
  <c r="FN285" i="1" s="1"/>
  <c r="FO209" i="1"/>
  <c r="FO216" i="1" s="1"/>
  <c r="FO217" i="1" s="1"/>
  <c r="FO225" i="1" s="1"/>
  <c r="FR7" i="1"/>
  <c r="FR126" i="1" s="1"/>
  <c r="FR127" i="1" s="1"/>
  <c r="FQ206" i="1"/>
  <c r="FQ193" i="1"/>
  <c r="FQ247" i="1"/>
  <c r="FP202" i="1"/>
  <c r="FQ463" i="1"/>
  <c r="FQ145" i="1"/>
  <c r="FQ343" i="1"/>
  <c r="FR5" i="1"/>
  <c r="FQ171" i="1"/>
  <c r="FQ175" i="1" s="1"/>
  <c r="FQ197" i="1"/>
  <c r="FQ186" i="1"/>
  <c r="FQ187" i="1" s="1"/>
  <c r="FQ190" i="1" s="1"/>
  <c r="FQ140" i="1"/>
  <c r="FQ296" i="1"/>
  <c r="FQ142" i="1"/>
  <c r="FR124" i="1" l="1"/>
  <c r="FR125" i="1" s="1"/>
  <c r="FR137" i="1" s="1"/>
  <c r="FR229" i="1" s="1"/>
  <c r="FR271" i="1" s="1"/>
  <c r="FP214" i="1"/>
  <c r="FR426" i="1"/>
  <c r="FR427" i="1" s="1"/>
  <c r="FR428" i="1" s="1"/>
  <c r="FR342" i="1" s="1"/>
  <c r="FR418" i="1"/>
  <c r="FO283" i="1"/>
  <c r="FO332" i="1"/>
  <c r="FO266" i="1"/>
  <c r="FO335" i="1"/>
  <c r="FP181" i="1"/>
  <c r="FP472" i="1"/>
  <c r="FP474" i="1" s="1"/>
  <c r="FP484" i="1" s="1"/>
  <c r="FP293" i="1"/>
  <c r="FQ233" i="1"/>
  <c r="FQ180" i="1"/>
  <c r="FQ253" i="1" s="1"/>
  <c r="FQ201" i="1"/>
  <c r="FQ369" i="1" s="1"/>
  <c r="FQ399" i="1" s="1"/>
  <c r="FQ163" i="1"/>
  <c r="FQ166" i="1" s="1"/>
  <c r="FP223" i="1"/>
  <c r="FO236" i="1"/>
  <c r="FO285" i="1" s="1"/>
  <c r="FO219" i="1"/>
  <c r="FP207" i="1"/>
  <c r="FQ208" i="1" s="1"/>
  <c r="FQ194" i="1"/>
  <c r="FQ199" i="1" s="1"/>
  <c r="FR352" i="1"/>
  <c r="FR357" i="1" s="1"/>
  <c r="FR459" i="1" s="1"/>
  <c r="FR129" i="1"/>
  <c r="FQ143" i="1"/>
  <c r="FQ146" i="1" s="1"/>
  <c r="FR337" i="1"/>
  <c r="FR340" i="1" s="1"/>
  <c r="FR154" i="1"/>
  <c r="FR155" i="1" s="1"/>
  <c r="FR6" i="1"/>
  <c r="FR158" i="1"/>
  <c r="FR159" i="1" s="1"/>
  <c r="FR354" i="1" s="1"/>
  <c r="FR8" i="1"/>
  <c r="FR247" i="1" s="1"/>
  <c r="FR172" i="1"/>
  <c r="FR173" i="1" s="1"/>
  <c r="FR174" i="1" s="1"/>
  <c r="FR150" i="1"/>
  <c r="FR151" i="1" s="1"/>
  <c r="FR429" i="1" l="1"/>
  <c r="FO336" i="1"/>
  <c r="FO338" i="1" s="1"/>
  <c r="FP234" i="1"/>
  <c r="FP257" i="1"/>
  <c r="FP263" i="1" s="1"/>
  <c r="FQ212" i="1"/>
  <c r="FR213" i="1" s="1"/>
  <c r="FQ473" i="1"/>
  <c r="FQ294" i="1"/>
  <c r="FQ177" i="1"/>
  <c r="FQ178" i="1" s="1"/>
  <c r="FQ366" i="1"/>
  <c r="FQ396" i="1" s="1"/>
  <c r="FR135" i="1"/>
  <c r="FR9" i="1" s="1"/>
  <c r="FR409" i="1"/>
  <c r="FP209" i="1"/>
  <c r="FP216" i="1" s="1"/>
  <c r="FP217" i="1" s="1"/>
  <c r="FS7" i="1"/>
  <c r="FS126" i="1" s="1"/>
  <c r="FS127" i="1" s="1"/>
  <c r="FR206" i="1"/>
  <c r="FQ202" i="1"/>
  <c r="FR145" i="1"/>
  <c r="FR193" i="1"/>
  <c r="FR142" i="1"/>
  <c r="FR463" i="1"/>
  <c r="FR343" i="1"/>
  <c r="FS5" i="1"/>
  <c r="FR197" i="1"/>
  <c r="FR296" i="1"/>
  <c r="FR186" i="1"/>
  <c r="FR187" i="1" s="1"/>
  <c r="FR190" i="1" s="1"/>
  <c r="FR140" i="1"/>
  <c r="FR171" i="1"/>
  <c r="FR175" i="1" s="1"/>
  <c r="FS426" i="1" l="1"/>
  <c r="FS418" i="1"/>
  <c r="FQ214" i="1"/>
  <c r="FQ181" i="1"/>
  <c r="FQ472" i="1"/>
  <c r="FQ474" i="1" s="1"/>
  <c r="FQ484" i="1" s="1"/>
  <c r="FQ293" i="1"/>
  <c r="FP219" i="1"/>
  <c r="FP225" i="1"/>
  <c r="FP236" i="1" s="1"/>
  <c r="FP285" i="1" s="1"/>
  <c r="FR180" i="1"/>
  <c r="FR253" i="1" s="1"/>
  <c r="FR201" i="1"/>
  <c r="FR369" i="1" s="1"/>
  <c r="FR399" i="1" s="1"/>
  <c r="FR233" i="1"/>
  <c r="FR163" i="1"/>
  <c r="FR166" i="1" s="1"/>
  <c r="FP277" i="1"/>
  <c r="FP283" i="1" s="1"/>
  <c r="FQ223" i="1"/>
  <c r="FQ207" i="1"/>
  <c r="FR208" i="1" s="1"/>
  <c r="FS124" i="1"/>
  <c r="FS125" i="1" s="1"/>
  <c r="FS137" i="1" s="1"/>
  <c r="FS229" i="1" s="1"/>
  <c r="FS271" i="1" s="1"/>
  <c r="FR194" i="1"/>
  <c r="FR199" i="1" s="1"/>
  <c r="FR143" i="1"/>
  <c r="FR146" i="1" s="1"/>
  <c r="FS352" i="1"/>
  <c r="FS357" i="1" s="1"/>
  <c r="FS459" i="1" s="1"/>
  <c r="FS427" i="1"/>
  <c r="FS428" i="1" s="1"/>
  <c r="FS8" i="1"/>
  <c r="FS6" i="1"/>
  <c r="FS172" i="1"/>
  <c r="FS173" i="1" s="1"/>
  <c r="FS174" i="1" s="1"/>
  <c r="FS150" i="1"/>
  <c r="FS151" i="1" s="1"/>
  <c r="FS158" i="1"/>
  <c r="FS159" i="1" s="1"/>
  <c r="FS354" i="1" s="1"/>
  <c r="FS154" i="1"/>
  <c r="FS155" i="1" s="1"/>
  <c r="FS337" i="1"/>
  <c r="FS340" i="1" s="1"/>
  <c r="FS342" i="1" l="1"/>
  <c r="FS429" i="1"/>
  <c r="FR294" i="1"/>
  <c r="FR177" i="1"/>
  <c r="FR178" i="1" s="1"/>
  <c r="FP332" i="1"/>
  <c r="FR212" i="1"/>
  <c r="FS213" i="1" s="1"/>
  <c r="FR473" i="1"/>
  <c r="FQ234" i="1"/>
  <c r="FQ257" i="1"/>
  <c r="FQ263" i="1" s="1"/>
  <c r="FR366" i="1"/>
  <c r="FR396" i="1" s="1"/>
  <c r="FP335" i="1"/>
  <c r="FP266" i="1"/>
  <c r="FS129" i="1"/>
  <c r="FQ209" i="1"/>
  <c r="FQ216" i="1" s="1"/>
  <c r="FQ217" i="1" s="1"/>
  <c r="FT7" i="1"/>
  <c r="FT126" i="1" s="1"/>
  <c r="FT127" i="1" s="1"/>
  <c r="FS206" i="1"/>
  <c r="FS193" i="1"/>
  <c r="FS247" i="1"/>
  <c r="FR202" i="1"/>
  <c r="FS463" i="1"/>
  <c r="FS145" i="1"/>
  <c r="FS343" i="1"/>
  <c r="FT5" i="1"/>
  <c r="FS171" i="1"/>
  <c r="FS175" i="1" s="1"/>
  <c r="FS197" i="1"/>
  <c r="FS186" i="1"/>
  <c r="FS187" i="1" s="1"/>
  <c r="FS190" i="1" s="1"/>
  <c r="FS140" i="1"/>
  <c r="FS296" i="1"/>
  <c r="FS142" i="1"/>
  <c r="FT426" i="1" l="1"/>
  <c r="FT427" i="1" s="1"/>
  <c r="FT428" i="1" s="1"/>
  <c r="FT342" i="1" s="1"/>
  <c r="FT418" i="1"/>
  <c r="FP336" i="1"/>
  <c r="FP338" i="1" s="1"/>
  <c r="FQ219" i="1"/>
  <c r="FQ225" i="1"/>
  <c r="FQ236" i="1" s="1"/>
  <c r="FQ285" i="1" s="1"/>
  <c r="FR214" i="1"/>
  <c r="FR181" i="1"/>
  <c r="FR472" i="1"/>
  <c r="FR474" i="1" s="1"/>
  <c r="FR484" i="1" s="1"/>
  <c r="FR293" i="1"/>
  <c r="FQ277" i="1"/>
  <c r="FQ283" i="1" s="1"/>
  <c r="FS135" i="1"/>
  <c r="FS9" i="1" s="1"/>
  <c r="FS409" i="1"/>
  <c r="FR223" i="1"/>
  <c r="FT124" i="1"/>
  <c r="FT125" i="1" s="1"/>
  <c r="FT137" i="1" s="1"/>
  <c r="FT229" i="1" s="1"/>
  <c r="FT271" i="1" s="1"/>
  <c r="FR207" i="1"/>
  <c r="FS208" i="1" s="1"/>
  <c r="FS194" i="1"/>
  <c r="FS199" i="1" s="1"/>
  <c r="FT352" i="1"/>
  <c r="FT357" i="1" s="1"/>
  <c r="FT459" i="1" s="1"/>
  <c r="FT172" i="1"/>
  <c r="FT173" i="1" s="1"/>
  <c r="FT174" i="1" s="1"/>
  <c r="FT337" i="1"/>
  <c r="FT340" i="1" s="1"/>
  <c r="FT154" i="1"/>
  <c r="FT155" i="1" s="1"/>
  <c r="FT158" i="1"/>
  <c r="FT159" i="1" s="1"/>
  <c r="FT354" i="1" s="1"/>
  <c r="FT8" i="1"/>
  <c r="FT6" i="1"/>
  <c r="FT150" i="1"/>
  <c r="FT151" i="1" s="1"/>
  <c r="FS143" i="1"/>
  <c r="FS146" i="1" s="1"/>
  <c r="FT429" i="1" l="1"/>
  <c r="FT129" i="1"/>
  <c r="FT409" i="1" s="1"/>
  <c r="FR234" i="1"/>
  <c r="FR257" i="1"/>
  <c r="FR263" i="1" s="1"/>
  <c r="FS294" i="1"/>
  <c r="FS177" i="1"/>
  <c r="FS178" i="1" s="1"/>
  <c r="FQ332" i="1"/>
  <c r="FS212" i="1"/>
  <c r="FT213" i="1" s="1"/>
  <c r="FS473" i="1"/>
  <c r="FQ335" i="1"/>
  <c r="FQ266" i="1"/>
  <c r="FS180" i="1"/>
  <c r="FS253" i="1" s="1"/>
  <c r="FS201" i="1"/>
  <c r="FS369" i="1" s="1"/>
  <c r="FS399" i="1" s="1"/>
  <c r="FS233" i="1"/>
  <c r="FS163" i="1"/>
  <c r="FS166" i="1" s="1"/>
  <c r="FT135" i="1"/>
  <c r="FT9" i="1" s="1"/>
  <c r="FR209" i="1"/>
  <c r="FR216" i="1" s="1"/>
  <c r="FR217" i="1" s="1"/>
  <c r="FU7" i="1"/>
  <c r="FU126" i="1" s="1"/>
  <c r="FU127" i="1" s="1"/>
  <c r="FT206" i="1"/>
  <c r="FT193" i="1"/>
  <c r="FT247" i="1"/>
  <c r="FT463" i="1"/>
  <c r="FT145" i="1"/>
  <c r="FT343" i="1"/>
  <c r="FU5" i="1"/>
  <c r="FT142" i="1"/>
  <c r="FT171" i="1"/>
  <c r="FT175" i="1" s="1"/>
  <c r="FT186" i="1"/>
  <c r="FT187" i="1" s="1"/>
  <c r="FT190" i="1" s="1"/>
  <c r="FT197" i="1"/>
  <c r="FT296" i="1"/>
  <c r="FT140" i="1"/>
  <c r="FU426" i="1" l="1"/>
  <c r="FU418" i="1"/>
  <c r="FQ336" i="1"/>
  <c r="FQ338" i="1" s="1"/>
  <c r="FS214" i="1"/>
  <c r="FS366" i="1"/>
  <c r="FS396" i="1" s="1"/>
  <c r="FT201" i="1"/>
  <c r="FT369" i="1" s="1"/>
  <c r="FT399" i="1" s="1"/>
  <c r="FT233" i="1"/>
  <c r="FT163" i="1"/>
  <c r="FT166" i="1" s="1"/>
  <c r="FT180" i="1"/>
  <c r="FT253" i="1" s="1"/>
  <c r="FS472" i="1"/>
  <c r="FS474" i="1" s="1"/>
  <c r="FS484" i="1" s="1"/>
  <c r="FS293" i="1"/>
  <c r="FR219" i="1"/>
  <c r="FR225" i="1"/>
  <c r="FR277" i="1"/>
  <c r="FR283" i="1" s="1"/>
  <c r="FS202" i="1"/>
  <c r="FS223" i="1"/>
  <c r="FS257" i="1" s="1"/>
  <c r="FS263" i="1" s="1"/>
  <c r="FS207" i="1"/>
  <c r="FT208" i="1" s="1"/>
  <c r="FS181" i="1"/>
  <c r="FU124" i="1"/>
  <c r="FU125" i="1" s="1"/>
  <c r="FU137" i="1" s="1"/>
  <c r="FU229" i="1" s="1"/>
  <c r="FU271" i="1" s="1"/>
  <c r="FT194" i="1"/>
  <c r="FT199" i="1" s="1"/>
  <c r="FU352" i="1"/>
  <c r="FU357" i="1" s="1"/>
  <c r="FU459" i="1" s="1"/>
  <c r="FU427" i="1"/>
  <c r="FU428" i="1" s="1"/>
  <c r="FU342" i="1" s="1"/>
  <c r="FT143" i="1"/>
  <c r="FT146" i="1" s="1"/>
  <c r="FU337" i="1"/>
  <c r="FU340" i="1" s="1"/>
  <c r="FU150" i="1"/>
  <c r="FU151" i="1" s="1"/>
  <c r="FU6" i="1"/>
  <c r="FU158" i="1"/>
  <c r="FU159" i="1" s="1"/>
  <c r="FU354" i="1" s="1"/>
  <c r="FU172" i="1"/>
  <c r="FU173" i="1" s="1"/>
  <c r="FU174" i="1" s="1"/>
  <c r="FU8" i="1"/>
  <c r="FU154" i="1"/>
  <c r="FU155" i="1" s="1"/>
  <c r="FU429" i="1" l="1"/>
  <c r="FT212" i="1"/>
  <c r="FU213" i="1" s="1"/>
  <c r="FT473" i="1"/>
  <c r="FR332" i="1"/>
  <c r="FT294" i="1"/>
  <c r="FT177" i="1"/>
  <c r="FT178" i="1" s="1"/>
  <c r="FR335" i="1"/>
  <c r="FR266" i="1"/>
  <c r="FT366" i="1"/>
  <c r="FT396" i="1" s="1"/>
  <c r="FS234" i="1"/>
  <c r="FS209" i="1"/>
  <c r="FS216" i="1" s="1"/>
  <c r="FS217" i="1" s="1"/>
  <c r="FR236" i="1"/>
  <c r="FR285" i="1" s="1"/>
  <c r="FU129" i="1"/>
  <c r="FV7" i="1"/>
  <c r="FV124" i="1" s="1"/>
  <c r="FV125" i="1" s="1"/>
  <c r="FV137" i="1" s="1"/>
  <c r="FV229" i="1" s="1"/>
  <c r="FV271" i="1" s="1"/>
  <c r="FU206" i="1"/>
  <c r="FT214" i="1"/>
  <c r="FU193" i="1"/>
  <c r="FU247" i="1"/>
  <c r="FT202" i="1"/>
  <c r="FU463" i="1"/>
  <c r="FU145" i="1"/>
  <c r="FU343" i="1"/>
  <c r="FU186" i="1"/>
  <c r="FU187" i="1" s="1"/>
  <c r="FU190" i="1" s="1"/>
  <c r="FU171" i="1"/>
  <c r="FU175" i="1" s="1"/>
  <c r="FU197" i="1"/>
  <c r="FU296" i="1"/>
  <c r="FU140" i="1"/>
  <c r="FU142" i="1"/>
  <c r="FV5" i="1"/>
  <c r="FV426" i="1" l="1"/>
  <c r="FV418" i="1"/>
  <c r="FR336" i="1"/>
  <c r="FR338" i="1" s="1"/>
  <c r="FT181" i="1"/>
  <c r="FT472" i="1"/>
  <c r="FT474" i="1" s="1"/>
  <c r="FT484" i="1" s="1"/>
  <c r="FT293" i="1"/>
  <c r="FS219" i="1"/>
  <c r="FS225" i="1"/>
  <c r="FS236" i="1" s="1"/>
  <c r="FS285" i="1" s="1"/>
  <c r="FS277" i="1"/>
  <c r="FS283" i="1" s="1"/>
  <c r="FU135" i="1"/>
  <c r="FU9" i="1" s="1"/>
  <c r="FU409" i="1"/>
  <c r="FV126" i="1"/>
  <c r="FV127" i="1" s="1"/>
  <c r="FV129" i="1" s="1"/>
  <c r="FT223" i="1"/>
  <c r="FT257" i="1" s="1"/>
  <c r="FT263" i="1" s="1"/>
  <c r="FT207" i="1"/>
  <c r="FU208" i="1" s="1"/>
  <c r="FU194" i="1"/>
  <c r="FU199" i="1" s="1"/>
  <c r="FV352" i="1"/>
  <c r="FV357" i="1" s="1"/>
  <c r="FV459" i="1" s="1"/>
  <c r="FV427" i="1"/>
  <c r="FV428" i="1" s="1"/>
  <c r="FV342" i="1" s="1"/>
  <c r="FV150" i="1"/>
  <c r="FV151" i="1" s="1"/>
  <c r="FV158" i="1"/>
  <c r="FV159" i="1" s="1"/>
  <c r="FV354" i="1" s="1"/>
  <c r="FV6" i="1"/>
  <c r="FV337" i="1"/>
  <c r="FV340" i="1" s="1"/>
  <c r="FV8" i="1"/>
  <c r="FV247" i="1" s="1"/>
  <c r="FV154" i="1"/>
  <c r="FV155" i="1" s="1"/>
  <c r="FV172" i="1"/>
  <c r="FV173" i="1" s="1"/>
  <c r="FV174" i="1" s="1"/>
  <c r="FU143" i="1"/>
  <c r="FU146" i="1" s="1"/>
  <c r="FV429" i="1" l="1"/>
  <c r="FU233" i="1"/>
  <c r="FU180" i="1"/>
  <c r="FU163" i="1"/>
  <c r="FU166" i="1" s="1"/>
  <c r="FU201" i="1"/>
  <c r="FU369" i="1" s="1"/>
  <c r="FU399" i="1" s="1"/>
  <c r="FU212" i="1"/>
  <c r="FV213" i="1" s="1"/>
  <c r="FU473" i="1"/>
  <c r="FS332" i="1"/>
  <c r="FU294" i="1"/>
  <c r="FU177" i="1"/>
  <c r="FU178" i="1" s="1"/>
  <c r="FS335" i="1"/>
  <c r="FS266" i="1"/>
  <c r="FV135" i="1"/>
  <c r="FV9" i="1" s="1"/>
  <c r="FV409" i="1"/>
  <c r="FU253" i="1"/>
  <c r="FT234" i="1"/>
  <c r="FT209" i="1"/>
  <c r="FT216" i="1" s="1"/>
  <c r="FT217" i="1" s="1"/>
  <c r="FT225" i="1" s="1"/>
  <c r="FW7" i="1"/>
  <c r="FW124" i="1" s="1"/>
  <c r="FW125" i="1" s="1"/>
  <c r="FW137" i="1" s="1"/>
  <c r="FW229" i="1" s="1"/>
  <c r="FW271" i="1" s="1"/>
  <c r="FV206" i="1"/>
  <c r="FV145" i="1"/>
  <c r="FV193" i="1"/>
  <c r="FV142" i="1"/>
  <c r="FV463" i="1"/>
  <c r="FV343" i="1"/>
  <c r="FW5" i="1"/>
  <c r="FV171" i="1"/>
  <c r="FV175" i="1" s="1"/>
  <c r="FV197" i="1"/>
  <c r="FV296" i="1"/>
  <c r="FV140" i="1"/>
  <c r="FV186" i="1"/>
  <c r="FV187" i="1" s="1"/>
  <c r="FV190" i="1" s="1"/>
  <c r="FU214" i="1" l="1"/>
  <c r="FW426" i="1"/>
  <c r="FW418" i="1"/>
  <c r="FS336" i="1"/>
  <c r="FS338" i="1" s="1"/>
  <c r="FU202" i="1"/>
  <c r="FT335" i="1"/>
  <c r="FT266" i="1"/>
  <c r="FU366" i="1"/>
  <c r="FU396" i="1" s="1"/>
  <c r="FV180" i="1"/>
  <c r="FV253" i="1" s="1"/>
  <c r="FV201" i="1"/>
  <c r="FV369" i="1" s="1"/>
  <c r="FV399" i="1" s="1"/>
  <c r="FV233" i="1"/>
  <c r="FV163" i="1"/>
  <c r="FV166" i="1" s="1"/>
  <c r="FU472" i="1"/>
  <c r="FU293" i="1"/>
  <c r="FT277" i="1"/>
  <c r="FT283" i="1" s="1"/>
  <c r="FU181" i="1"/>
  <c r="FU474" i="1"/>
  <c r="FU484" i="1" s="1"/>
  <c r="FU223" i="1"/>
  <c r="FU257" i="1" s="1"/>
  <c r="FU263" i="1" s="1"/>
  <c r="FW126" i="1"/>
  <c r="FW127" i="1" s="1"/>
  <c r="FW129" i="1" s="1"/>
  <c r="FT236" i="1"/>
  <c r="FT285" i="1" s="1"/>
  <c r="FT219" i="1"/>
  <c r="FU207" i="1"/>
  <c r="FV208" i="1" s="1"/>
  <c r="FV194" i="1"/>
  <c r="FV199" i="1" s="1"/>
  <c r="FV143" i="1"/>
  <c r="FV146" i="1" s="1"/>
  <c r="FW352" i="1"/>
  <c r="FW357" i="1" s="1"/>
  <c r="FW459" i="1" s="1"/>
  <c r="FW427" i="1"/>
  <c r="FW428" i="1" s="1"/>
  <c r="FW342" i="1" s="1"/>
  <c r="FW6" i="1"/>
  <c r="FW158" i="1"/>
  <c r="FW159" i="1" s="1"/>
  <c r="FW354" i="1" s="1"/>
  <c r="FW172" i="1"/>
  <c r="FW173" i="1" s="1"/>
  <c r="FW174" i="1" s="1"/>
  <c r="FW150" i="1"/>
  <c r="FW151" i="1" s="1"/>
  <c r="FW8" i="1"/>
  <c r="FW154" i="1"/>
  <c r="FW155" i="1" s="1"/>
  <c r="FW337" i="1"/>
  <c r="FW340" i="1" s="1"/>
  <c r="FW429" i="1" l="1"/>
  <c r="FV366" i="1"/>
  <c r="FV396" i="1" s="1"/>
  <c r="FV212" i="1"/>
  <c r="FW213" i="1" s="1"/>
  <c r="FV473" i="1"/>
  <c r="FV294" i="1"/>
  <c r="FV177" i="1"/>
  <c r="FV178" i="1" s="1"/>
  <c r="FT332" i="1"/>
  <c r="FW135" i="1"/>
  <c r="FW9" i="1" s="1"/>
  <c r="FW409" i="1"/>
  <c r="FU234" i="1"/>
  <c r="FU277" i="1" s="1"/>
  <c r="FU283" i="1" s="1"/>
  <c r="FU209" i="1"/>
  <c r="FU216" i="1" s="1"/>
  <c r="FU217" i="1" s="1"/>
  <c r="FX7" i="1"/>
  <c r="FX124" i="1" s="1"/>
  <c r="FX125" i="1" s="1"/>
  <c r="FX137" i="1" s="1"/>
  <c r="FX229" i="1" s="1"/>
  <c r="FX271" i="1" s="1"/>
  <c r="FW206" i="1"/>
  <c r="FW193" i="1"/>
  <c r="FW247" i="1"/>
  <c r="FV202" i="1"/>
  <c r="FW463" i="1"/>
  <c r="FW145" i="1"/>
  <c r="FW343" i="1"/>
  <c r="FW296" i="1"/>
  <c r="FW197" i="1"/>
  <c r="FW140" i="1"/>
  <c r="FW186" i="1"/>
  <c r="FW187" i="1" s="1"/>
  <c r="FW190" i="1" s="1"/>
  <c r="FW171" i="1"/>
  <c r="FW175" i="1" s="1"/>
  <c r="FW142" i="1"/>
  <c r="FX5" i="1"/>
  <c r="FV214" i="1" l="1"/>
  <c r="FX426" i="1"/>
  <c r="FX418" i="1"/>
  <c r="FX126" i="1"/>
  <c r="FX127" i="1" s="1"/>
  <c r="FX129" i="1" s="1"/>
  <c r="FV472" i="1"/>
  <c r="FV474" i="1" s="1"/>
  <c r="FV484" i="1" s="1"/>
  <c r="FV293" i="1"/>
  <c r="FU219" i="1"/>
  <c r="FU225" i="1"/>
  <c r="FT336" i="1"/>
  <c r="FT338" i="1" s="1"/>
  <c r="FW180" i="1"/>
  <c r="FW253" i="1" s="1"/>
  <c r="FW201" i="1"/>
  <c r="FW369" i="1" s="1"/>
  <c r="FW399" i="1" s="1"/>
  <c r="FW233" i="1"/>
  <c r="FW163" i="1"/>
  <c r="FW166" i="1" s="1"/>
  <c r="FU332" i="1"/>
  <c r="FV223" i="1"/>
  <c r="FV181" i="1"/>
  <c r="FV207" i="1"/>
  <c r="FW208" i="1" s="1"/>
  <c r="FW194" i="1"/>
  <c r="FW199" i="1" s="1"/>
  <c r="FW473" i="1" s="1"/>
  <c r="FX352" i="1"/>
  <c r="FX357" i="1" s="1"/>
  <c r="FX459" i="1" s="1"/>
  <c r="FX427" i="1"/>
  <c r="FX428" i="1" s="1"/>
  <c r="FX342" i="1" s="1"/>
  <c r="FX150" i="1"/>
  <c r="FX151" i="1" s="1"/>
  <c r="FX154" i="1"/>
  <c r="FX155" i="1" s="1"/>
  <c r="FX337" i="1"/>
  <c r="FX340" i="1" s="1"/>
  <c r="FX6" i="1"/>
  <c r="FX158" i="1"/>
  <c r="FX159" i="1" s="1"/>
  <c r="FX354" i="1" s="1"/>
  <c r="FX172" i="1"/>
  <c r="FX173" i="1" s="1"/>
  <c r="FX174" i="1" s="1"/>
  <c r="FX8" i="1"/>
  <c r="FW143" i="1"/>
  <c r="FW146" i="1" s="1"/>
  <c r="FX429" i="1" l="1"/>
  <c r="FU335" i="1"/>
  <c r="FU336" i="1" s="1"/>
  <c r="FU338" i="1" s="1"/>
  <c r="FU266" i="1"/>
  <c r="FW294" i="1"/>
  <c r="FW177" i="1"/>
  <c r="FW178" i="1" s="1"/>
  <c r="FV234" i="1"/>
  <c r="FV257" i="1"/>
  <c r="FV263" i="1" s="1"/>
  <c r="FW366" i="1"/>
  <c r="FW396" i="1" s="1"/>
  <c r="FX135" i="1"/>
  <c r="FX9" i="1" s="1"/>
  <c r="FX409" i="1"/>
  <c r="FU236" i="1"/>
  <c r="FU285" i="1" s="1"/>
  <c r="FV209" i="1"/>
  <c r="FV216" i="1" s="1"/>
  <c r="FV217" i="1" s="1"/>
  <c r="FY7" i="1"/>
  <c r="FY124" i="1" s="1"/>
  <c r="FY125" i="1" s="1"/>
  <c r="FY137" i="1" s="1"/>
  <c r="FY229" i="1" s="1"/>
  <c r="FY271" i="1" s="1"/>
  <c r="FX206" i="1"/>
  <c r="FW202" i="1"/>
  <c r="FW212" i="1"/>
  <c r="FX213" i="1" s="1"/>
  <c r="FX193" i="1"/>
  <c r="FX247" i="1"/>
  <c r="FX463" i="1"/>
  <c r="FX145" i="1"/>
  <c r="FX343" i="1"/>
  <c r="FY5" i="1"/>
  <c r="FX171" i="1"/>
  <c r="FX175" i="1" s="1"/>
  <c r="FX296" i="1"/>
  <c r="FX140" i="1"/>
  <c r="FX186" i="1"/>
  <c r="FX187" i="1" s="1"/>
  <c r="FX190" i="1" s="1"/>
  <c r="FX197" i="1"/>
  <c r="FX142" i="1"/>
  <c r="FY426" i="1" l="1"/>
  <c r="FY418" i="1"/>
  <c r="FY126" i="1"/>
  <c r="FY127" i="1" s="1"/>
  <c r="FY129" i="1" s="1"/>
  <c r="FW472" i="1"/>
  <c r="FW474" i="1" s="1"/>
  <c r="FW484" i="1" s="1"/>
  <c r="FW293" i="1"/>
  <c r="FV219" i="1"/>
  <c r="FV225" i="1"/>
  <c r="FX201" i="1"/>
  <c r="FX369" i="1" s="1"/>
  <c r="FX399" i="1" s="1"/>
  <c r="FX233" i="1"/>
  <c r="FX180" i="1"/>
  <c r="FX253" i="1" s="1"/>
  <c r="FX163" i="1"/>
  <c r="FX166" i="1" s="1"/>
  <c r="FV277" i="1"/>
  <c r="FV283" i="1" s="1"/>
  <c r="FW207" i="1"/>
  <c r="FW223" i="1"/>
  <c r="FW257" i="1" s="1"/>
  <c r="FW263" i="1" s="1"/>
  <c r="FW181" i="1"/>
  <c r="FW214" i="1"/>
  <c r="FX194" i="1"/>
  <c r="FX199" i="1" s="1"/>
  <c r="FY352" i="1"/>
  <c r="FY357" i="1" s="1"/>
  <c r="FY459" i="1" s="1"/>
  <c r="FY427" i="1"/>
  <c r="FY428" i="1" s="1"/>
  <c r="FY342" i="1" s="1"/>
  <c r="FX143" i="1"/>
  <c r="FX146" i="1" s="1"/>
  <c r="FY150" i="1"/>
  <c r="FY151" i="1" s="1"/>
  <c r="FY158" i="1"/>
  <c r="FY159" i="1" s="1"/>
  <c r="FY354" i="1" s="1"/>
  <c r="FY337" i="1"/>
  <c r="FY340" i="1" s="1"/>
  <c r="FY154" i="1"/>
  <c r="FY155" i="1" s="1"/>
  <c r="FY6" i="1"/>
  <c r="FY8" i="1"/>
  <c r="FY172" i="1"/>
  <c r="FY173" i="1" s="1"/>
  <c r="FY174" i="1" s="1"/>
  <c r="FY429" i="1" l="1"/>
  <c r="FV332" i="1"/>
  <c r="FW209" i="1"/>
  <c r="FW216" i="1" s="1"/>
  <c r="FW217" i="1" s="1"/>
  <c r="FW225" i="1" s="1"/>
  <c r="FX208" i="1"/>
  <c r="FX366" i="1"/>
  <c r="FX396" i="1" s="1"/>
  <c r="FV335" i="1"/>
  <c r="FV266" i="1"/>
  <c r="FX212" i="1"/>
  <c r="FY213" i="1" s="1"/>
  <c r="FX473" i="1"/>
  <c r="FX294" i="1"/>
  <c r="FX177" i="1"/>
  <c r="FX178" i="1" s="1"/>
  <c r="FY135" i="1"/>
  <c r="FY9" i="1" s="1"/>
  <c r="FY409" i="1"/>
  <c r="FW234" i="1"/>
  <c r="FW277" i="1" s="1"/>
  <c r="FW283" i="1" s="1"/>
  <c r="FV236" i="1"/>
  <c r="FV285" i="1" s="1"/>
  <c r="FZ7" i="1"/>
  <c r="FZ126" i="1" s="1"/>
  <c r="FZ127" i="1" s="1"/>
  <c r="FY206" i="1"/>
  <c r="FY193" i="1"/>
  <c r="FY247" i="1"/>
  <c r="FX202" i="1"/>
  <c r="FY463" i="1"/>
  <c r="FY145" i="1"/>
  <c r="FY343" i="1"/>
  <c r="FY197" i="1"/>
  <c r="FY296" i="1"/>
  <c r="FY171" i="1"/>
  <c r="FY175" i="1" s="1"/>
  <c r="FY140" i="1"/>
  <c r="FY186" i="1"/>
  <c r="FY187" i="1" s="1"/>
  <c r="FY190" i="1" s="1"/>
  <c r="FZ5" i="1"/>
  <c r="FY142" i="1"/>
  <c r="FV336" i="1" l="1"/>
  <c r="FV338" i="1" s="1"/>
  <c r="FX214" i="1"/>
  <c r="FZ426" i="1"/>
  <c r="FZ427" i="1" s="1"/>
  <c r="FZ428" i="1" s="1"/>
  <c r="FZ342" i="1" s="1"/>
  <c r="FZ418" i="1"/>
  <c r="FY233" i="1"/>
  <c r="FY180" i="1"/>
  <c r="FY253" i="1" s="1"/>
  <c r="FY163" i="1"/>
  <c r="FY166" i="1" s="1"/>
  <c r="FY201" i="1"/>
  <c r="FY369" i="1" s="1"/>
  <c r="FY399" i="1" s="1"/>
  <c r="FX472" i="1"/>
  <c r="FX474" i="1" s="1"/>
  <c r="FX484" i="1" s="1"/>
  <c r="FX293" i="1"/>
  <c r="FX181" i="1"/>
  <c r="FW335" i="1"/>
  <c r="FW266" i="1"/>
  <c r="FW332" i="1"/>
  <c r="FX223" i="1"/>
  <c r="FX257" i="1" s="1"/>
  <c r="FX263" i="1" s="1"/>
  <c r="FW236" i="1"/>
  <c r="FW285" i="1" s="1"/>
  <c r="FX207" i="1"/>
  <c r="FY208" i="1" s="1"/>
  <c r="FZ124" i="1"/>
  <c r="FZ125" i="1" s="1"/>
  <c r="FZ137" i="1" s="1"/>
  <c r="FZ229" i="1" s="1"/>
  <c r="FZ271" i="1" s="1"/>
  <c r="FW219" i="1"/>
  <c r="FY194" i="1"/>
  <c r="FY199" i="1" s="1"/>
  <c r="FZ352" i="1"/>
  <c r="FZ357" i="1" s="1"/>
  <c r="FZ459" i="1" s="1"/>
  <c r="FY143" i="1"/>
  <c r="FY146" i="1" s="1"/>
  <c r="FZ158" i="1"/>
  <c r="FZ159" i="1" s="1"/>
  <c r="FZ354" i="1" s="1"/>
  <c r="FZ154" i="1"/>
  <c r="FZ155" i="1" s="1"/>
  <c r="FZ6" i="1"/>
  <c r="FZ337" i="1"/>
  <c r="FZ340" i="1" s="1"/>
  <c r="FZ172" i="1"/>
  <c r="FZ173" i="1" s="1"/>
  <c r="FZ174" i="1" s="1"/>
  <c r="FZ8" i="1"/>
  <c r="FZ150" i="1"/>
  <c r="FZ151" i="1" s="1"/>
  <c r="FZ429" i="1" l="1"/>
  <c r="FW336" i="1"/>
  <c r="FW338" i="1" s="1"/>
  <c r="FY366" i="1"/>
  <c r="FY396" i="1" s="1"/>
  <c r="FY212" i="1"/>
  <c r="FZ213" i="1" s="1"/>
  <c r="FY473" i="1"/>
  <c r="FY294" i="1"/>
  <c r="FY177" i="1"/>
  <c r="FY178" i="1" s="1"/>
  <c r="FX234" i="1"/>
  <c r="FX277" i="1" s="1"/>
  <c r="FX283" i="1" s="1"/>
  <c r="FZ129" i="1"/>
  <c r="FX209" i="1"/>
  <c r="FX216" i="1" s="1"/>
  <c r="FX217" i="1" s="1"/>
  <c r="FX225" i="1" s="1"/>
  <c r="GA7" i="1"/>
  <c r="GA124" i="1" s="1"/>
  <c r="GA125" i="1" s="1"/>
  <c r="GA137" i="1" s="1"/>
  <c r="GA229" i="1" s="1"/>
  <c r="GA271" i="1" s="1"/>
  <c r="FZ206" i="1"/>
  <c r="FZ193" i="1"/>
  <c r="FZ247" i="1"/>
  <c r="FY202" i="1"/>
  <c r="FZ463" i="1"/>
  <c r="FZ145" i="1"/>
  <c r="FZ343" i="1"/>
  <c r="GA5" i="1"/>
  <c r="FZ197" i="1"/>
  <c r="FZ186" i="1"/>
  <c r="FZ187" i="1" s="1"/>
  <c r="FZ190" i="1" s="1"/>
  <c r="FZ171" i="1"/>
  <c r="FZ175" i="1" s="1"/>
  <c r="FZ296" i="1"/>
  <c r="FZ140" i="1"/>
  <c r="FZ142" i="1"/>
  <c r="GA426" i="1" l="1"/>
  <c r="GA418" i="1"/>
  <c r="FY214" i="1"/>
  <c r="FX335" i="1"/>
  <c r="FX266" i="1"/>
  <c r="FY223" i="1"/>
  <c r="FY257" i="1" s="1"/>
  <c r="FY263" i="1" s="1"/>
  <c r="FY472" i="1"/>
  <c r="FY474" i="1" s="1"/>
  <c r="FY484" i="1" s="1"/>
  <c r="FY293" i="1"/>
  <c r="FX332" i="1"/>
  <c r="FZ135" i="1"/>
  <c r="FZ9" i="1" s="1"/>
  <c r="FZ409" i="1"/>
  <c r="GA126" i="1"/>
  <c r="GA127" i="1" s="1"/>
  <c r="GA129" i="1" s="1"/>
  <c r="FX236" i="1"/>
  <c r="FX285" i="1" s="1"/>
  <c r="FY181" i="1"/>
  <c r="FX219" i="1"/>
  <c r="FY207" i="1"/>
  <c r="FZ208" i="1" s="1"/>
  <c r="FZ194" i="1"/>
  <c r="FZ199" i="1" s="1"/>
  <c r="GA352" i="1"/>
  <c r="GA357" i="1" s="1"/>
  <c r="GA459" i="1" s="1"/>
  <c r="GA427" i="1"/>
  <c r="GA428" i="1" s="1"/>
  <c r="GA342" i="1" s="1"/>
  <c r="GA8" i="1"/>
  <c r="GA247" i="1" s="1"/>
  <c r="GA158" i="1"/>
  <c r="GA159" i="1" s="1"/>
  <c r="GA354" i="1" s="1"/>
  <c r="GA150" i="1"/>
  <c r="GA151" i="1" s="1"/>
  <c r="GA337" i="1"/>
  <c r="GA340" i="1" s="1"/>
  <c r="GA6" i="1"/>
  <c r="GA154" i="1"/>
  <c r="GA155" i="1" s="1"/>
  <c r="GA172" i="1"/>
  <c r="GA173" i="1" s="1"/>
  <c r="GA174" i="1" s="1"/>
  <c r="FZ143" i="1"/>
  <c r="FZ146" i="1" s="1"/>
  <c r="GA429" i="1" l="1"/>
  <c r="FX336" i="1"/>
  <c r="FX338" i="1" s="1"/>
  <c r="FY234" i="1"/>
  <c r="FY277" i="1" s="1"/>
  <c r="FY283" i="1" s="1"/>
  <c r="FZ294" i="1"/>
  <c r="FZ177" i="1"/>
  <c r="FZ178" i="1" s="1"/>
  <c r="FZ180" i="1"/>
  <c r="FZ201" i="1"/>
  <c r="FZ202" i="1" s="1"/>
  <c r="FZ233" i="1"/>
  <c r="FZ163" i="1"/>
  <c r="FZ166" i="1" s="1"/>
  <c r="FZ212" i="1"/>
  <c r="GA213" i="1" s="1"/>
  <c r="FZ473" i="1"/>
  <c r="GA135" i="1"/>
  <c r="GA9" i="1" s="1"/>
  <c r="GA409" i="1"/>
  <c r="FZ253" i="1"/>
  <c r="FZ369" i="1"/>
  <c r="FZ399" i="1" s="1"/>
  <c r="FY209" i="1"/>
  <c r="FY216" i="1" s="1"/>
  <c r="FY217" i="1" s="1"/>
  <c r="FY225" i="1" s="1"/>
  <c r="GB7" i="1"/>
  <c r="GB126" i="1" s="1"/>
  <c r="GB127" i="1" s="1"/>
  <c r="GA206" i="1"/>
  <c r="GA145" i="1"/>
  <c r="GA193" i="1"/>
  <c r="GA343" i="1"/>
  <c r="GA142" i="1"/>
  <c r="GA463" i="1"/>
  <c r="GB5" i="1"/>
  <c r="GA171" i="1"/>
  <c r="GA175" i="1" s="1"/>
  <c r="GA186" i="1"/>
  <c r="GA187" i="1" s="1"/>
  <c r="GA190" i="1" s="1"/>
  <c r="GA197" i="1"/>
  <c r="GA140" i="1"/>
  <c r="GA296" i="1"/>
  <c r="GB426" i="1" l="1"/>
  <c r="GB418" i="1"/>
  <c r="GB124" i="1"/>
  <c r="GB125" i="1" s="1"/>
  <c r="GB137" i="1" s="1"/>
  <c r="GB229" i="1" s="1"/>
  <c r="GB271" i="1" s="1"/>
  <c r="FZ214" i="1"/>
  <c r="FZ366" i="1"/>
  <c r="FZ396" i="1" s="1"/>
  <c r="GA180" i="1"/>
  <c r="GA253" i="1" s="1"/>
  <c r="GA201" i="1"/>
  <c r="GA369" i="1" s="1"/>
  <c r="GA399" i="1" s="1"/>
  <c r="GA233" i="1"/>
  <c r="GA163" i="1"/>
  <c r="GA166" i="1" s="1"/>
  <c r="FY332" i="1"/>
  <c r="FZ472" i="1"/>
  <c r="FZ474" i="1" s="1"/>
  <c r="FZ484" i="1" s="1"/>
  <c r="FZ293" i="1"/>
  <c r="FY335" i="1"/>
  <c r="FY266" i="1"/>
  <c r="FZ223" i="1"/>
  <c r="FZ181" i="1"/>
  <c r="FY219" i="1"/>
  <c r="FZ207" i="1"/>
  <c r="GA208" i="1" s="1"/>
  <c r="GA194" i="1"/>
  <c r="GA199" i="1" s="1"/>
  <c r="GA473" i="1" s="1"/>
  <c r="GA143" i="1"/>
  <c r="GA146" i="1" s="1"/>
  <c r="GB352" i="1"/>
  <c r="GB357" i="1" s="1"/>
  <c r="GB459" i="1" s="1"/>
  <c r="GB427" i="1"/>
  <c r="GB428" i="1" s="1"/>
  <c r="GB342" i="1" s="1"/>
  <c r="GB154" i="1"/>
  <c r="GB155" i="1" s="1"/>
  <c r="GB6" i="1"/>
  <c r="GB337" i="1"/>
  <c r="GB340" i="1" s="1"/>
  <c r="GB150" i="1"/>
  <c r="GB151" i="1" s="1"/>
  <c r="GB158" i="1"/>
  <c r="GB159" i="1" s="1"/>
  <c r="GB354" i="1" s="1"/>
  <c r="GB172" i="1"/>
  <c r="GB173" i="1" s="1"/>
  <c r="GB174" i="1" s="1"/>
  <c r="GB8" i="1"/>
  <c r="GB129" i="1" l="1"/>
  <c r="GB409" i="1" s="1"/>
  <c r="GB429" i="1"/>
  <c r="FY336" i="1"/>
  <c r="FY338" i="1" s="1"/>
  <c r="FZ234" i="1"/>
  <c r="FZ257" i="1"/>
  <c r="FZ263" i="1" s="1"/>
  <c r="GA294" i="1"/>
  <c r="GA177" i="1"/>
  <c r="GA178" i="1" s="1"/>
  <c r="GA366" i="1"/>
  <c r="GA396" i="1" s="1"/>
  <c r="GB135" i="1"/>
  <c r="GB9" i="1" s="1"/>
  <c r="FZ209" i="1"/>
  <c r="FZ216" i="1" s="1"/>
  <c r="FZ217" i="1" s="1"/>
  <c r="FY236" i="1"/>
  <c r="FY285" i="1" s="1"/>
  <c r="GC7" i="1"/>
  <c r="GC124" i="1" s="1"/>
  <c r="GC125" i="1" s="1"/>
  <c r="GC137" i="1" s="1"/>
  <c r="GC229" i="1" s="1"/>
  <c r="GC271" i="1" s="1"/>
  <c r="GB206" i="1"/>
  <c r="GA202" i="1"/>
  <c r="GA212" i="1"/>
  <c r="GB213" i="1" s="1"/>
  <c r="GB193" i="1"/>
  <c r="GB247" i="1"/>
  <c r="GB463" i="1"/>
  <c r="GB145" i="1"/>
  <c r="GB343" i="1"/>
  <c r="GB140" i="1"/>
  <c r="GB171" i="1"/>
  <c r="GB175" i="1" s="1"/>
  <c r="GB197" i="1"/>
  <c r="GB296" i="1"/>
  <c r="GB186" i="1"/>
  <c r="GB187" i="1" s="1"/>
  <c r="GB190" i="1" s="1"/>
  <c r="GB142" i="1"/>
  <c r="GC5" i="1"/>
  <c r="GC126" i="1" l="1"/>
  <c r="GC127" i="1" s="1"/>
  <c r="GC426" i="1"/>
  <c r="GC418" i="1"/>
  <c r="GA181" i="1"/>
  <c r="GA472" i="1"/>
  <c r="GA474" i="1" s="1"/>
  <c r="GA484" i="1" s="1"/>
  <c r="GA293" i="1"/>
  <c r="GB201" i="1"/>
  <c r="GB369" i="1" s="1"/>
  <c r="GB399" i="1" s="1"/>
  <c r="GB233" i="1"/>
  <c r="GB163" i="1"/>
  <c r="GB166" i="1" s="1"/>
  <c r="GB180" i="1"/>
  <c r="GB253" i="1" s="1"/>
  <c r="FZ219" i="1"/>
  <c r="FZ225" i="1"/>
  <c r="FZ236" i="1" s="1"/>
  <c r="FZ285" i="1" s="1"/>
  <c r="FZ277" i="1"/>
  <c r="FZ283" i="1" s="1"/>
  <c r="GA223" i="1"/>
  <c r="GA257" i="1" s="1"/>
  <c r="GA263" i="1" s="1"/>
  <c r="GA207" i="1"/>
  <c r="GB208" i="1" s="1"/>
  <c r="GA214" i="1"/>
  <c r="GB194" i="1"/>
  <c r="GB199" i="1" s="1"/>
  <c r="GC352" i="1"/>
  <c r="GC357" i="1" s="1"/>
  <c r="GC459" i="1" s="1"/>
  <c r="GC427" i="1"/>
  <c r="GC428" i="1" s="1"/>
  <c r="GC342" i="1" s="1"/>
  <c r="GC129" i="1"/>
  <c r="GB143" i="1"/>
  <c r="GB146" i="1" s="1"/>
  <c r="GC150" i="1"/>
  <c r="GC151" i="1" s="1"/>
  <c r="GC172" i="1"/>
  <c r="GC173" i="1" s="1"/>
  <c r="GC174" i="1" s="1"/>
  <c r="GC8" i="1"/>
  <c r="GC6" i="1"/>
  <c r="GC154" i="1"/>
  <c r="GC155" i="1" s="1"/>
  <c r="GC337" i="1"/>
  <c r="GC340" i="1" s="1"/>
  <c r="GC158" i="1"/>
  <c r="GC159" i="1" s="1"/>
  <c r="GC354" i="1" s="1"/>
  <c r="GC429" i="1" l="1"/>
  <c r="GB212" i="1"/>
  <c r="GC213" i="1" s="1"/>
  <c r="GB473" i="1"/>
  <c r="FZ332" i="1"/>
  <c r="GB366" i="1"/>
  <c r="GB396" i="1" s="1"/>
  <c r="FZ335" i="1"/>
  <c r="FZ266" i="1"/>
  <c r="GB294" i="1"/>
  <c r="GB177" i="1"/>
  <c r="GB178" i="1" s="1"/>
  <c r="GC135" i="1"/>
  <c r="GC9" i="1" s="1"/>
  <c r="GC409" i="1"/>
  <c r="GA234" i="1"/>
  <c r="GA277" i="1" s="1"/>
  <c r="GA283" i="1" s="1"/>
  <c r="GA209" i="1"/>
  <c r="GA216" i="1" s="1"/>
  <c r="GA217" i="1" s="1"/>
  <c r="GA225" i="1" s="1"/>
  <c r="GD7" i="1"/>
  <c r="GD124" i="1" s="1"/>
  <c r="GD125" i="1" s="1"/>
  <c r="GD137" i="1" s="1"/>
  <c r="GD229" i="1" s="1"/>
  <c r="GD271" i="1" s="1"/>
  <c r="GC206" i="1"/>
  <c r="GB214" i="1"/>
  <c r="GC193" i="1"/>
  <c r="GC247" i="1"/>
  <c r="GB202" i="1"/>
  <c r="GC463" i="1"/>
  <c r="GC145" i="1"/>
  <c r="GC343" i="1"/>
  <c r="GD5" i="1"/>
  <c r="GC186" i="1"/>
  <c r="GC187" i="1" s="1"/>
  <c r="GC190" i="1" s="1"/>
  <c r="GC171" i="1"/>
  <c r="GC175" i="1" s="1"/>
  <c r="GC197" i="1"/>
  <c r="GC140" i="1"/>
  <c r="GC296" i="1"/>
  <c r="GC142" i="1"/>
  <c r="GD426" i="1" l="1"/>
  <c r="GD418" i="1"/>
  <c r="FZ336" i="1"/>
  <c r="FZ338" i="1" s="1"/>
  <c r="GB181" i="1"/>
  <c r="GB472" i="1"/>
  <c r="GB474" i="1" s="1"/>
  <c r="GB484" i="1" s="1"/>
  <c r="GB293" i="1"/>
  <c r="GA335" i="1"/>
  <c r="GA266" i="1"/>
  <c r="GC233" i="1"/>
  <c r="GC180" i="1"/>
  <c r="GC253" i="1" s="1"/>
  <c r="GC201" i="1"/>
  <c r="GC369" i="1" s="1"/>
  <c r="GC399" i="1" s="1"/>
  <c r="GC163" i="1"/>
  <c r="GC166" i="1" s="1"/>
  <c r="GA332" i="1"/>
  <c r="GB223" i="1"/>
  <c r="GB257" i="1" s="1"/>
  <c r="GB263" i="1" s="1"/>
  <c r="GA219" i="1"/>
  <c r="GB207" i="1"/>
  <c r="GC208" i="1" s="1"/>
  <c r="GD126" i="1"/>
  <c r="GD127" i="1" s="1"/>
  <c r="GD129" i="1" s="1"/>
  <c r="GC194" i="1"/>
  <c r="GC199" i="1" s="1"/>
  <c r="GD352" i="1"/>
  <c r="GD357" i="1" s="1"/>
  <c r="GD459" i="1" s="1"/>
  <c r="GD427" i="1"/>
  <c r="GD428" i="1" s="1"/>
  <c r="GD342" i="1" s="1"/>
  <c r="GC143" i="1"/>
  <c r="GC146" i="1" s="1"/>
  <c r="GD337" i="1"/>
  <c r="GD340" i="1" s="1"/>
  <c r="GD172" i="1"/>
  <c r="GD173" i="1" s="1"/>
  <c r="GD174" i="1" s="1"/>
  <c r="GD158" i="1"/>
  <c r="GD159" i="1" s="1"/>
  <c r="GD354" i="1" s="1"/>
  <c r="GD8" i="1"/>
  <c r="GD247" i="1" s="1"/>
  <c r="GD154" i="1"/>
  <c r="GD155" i="1" s="1"/>
  <c r="GD6" i="1"/>
  <c r="GD150" i="1"/>
  <c r="GD151" i="1" s="1"/>
  <c r="GD429" i="1" l="1"/>
  <c r="GC366" i="1"/>
  <c r="GC396" i="1" s="1"/>
  <c r="GC212" i="1"/>
  <c r="GD213" i="1" s="1"/>
  <c r="GC473" i="1"/>
  <c r="GC294" i="1"/>
  <c r="GC177" i="1"/>
  <c r="GC178" i="1" s="1"/>
  <c r="GD135" i="1"/>
  <c r="GD9" i="1" s="1"/>
  <c r="GD409" i="1"/>
  <c r="GB234" i="1"/>
  <c r="GA236" i="1"/>
  <c r="GA285" i="1" s="1"/>
  <c r="GA336" i="1"/>
  <c r="GA338" i="1" s="1"/>
  <c r="GB209" i="1"/>
  <c r="GB216" i="1" s="1"/>
  <c r="GB217" i="1" s="1"/>
  <c r="GE7" i="1"/>
  <c r="GE126" i="1" s="1"/>
  <c r="GE127" i="1" s="1"/>
  <c r="GD206" i="1"/>
  <c r="GC214" i="1"/>
  <c r="GC202" i="1"/>
  <c r="GD145" i="1"/>
  <c r="GD193" i="1"/>
  <c r="GD142" i="1"/>
  <c r="GD463" i="1"/>
  <c r="GD343" i="1"/>
  <c r="GD140" i="1"/>
  <c r="GD186" i="1"/>
  <c r="GD187" i="1" s="1"/>
  <c r="GD190" i="1" s="1"/>
  <c r="GD171" i="1"/>
  <c r="GD175" i="1" s="1"/>
  <c r="GD296" i="1"/>
  <c r="GD197" i="1"/>
  <c r="GE5" i="1"/>
  <c r="GE426" i="1" l="1"/>
  <c r="GE418" i="1"/>
  <c r="GC181" i="1"/>
  <c r="GC472" i="1"/>
  <c r="GC474" i="1" s="1"/>
  <c r="GC484" i="1" s="1"/>
  <c r="GC293" i="1"/>
  <c r="GD180" i="1"/>
  <c r="GD253" i="1" s="1"/>
  <c r="GD201" i="1"/>
  <c r="GD369" i="1" s="1"/>
  <c r="GD399" i="1" s="1"/>
  <c r="GD233" i="1"/>
  <c r="GD163" i="1"/>
  <c r="GD166" i="1" s="1"/>
  <c r="GB219" i="1"/>
  <c r="GB225" i="1"/>
  <c r="GB277" i="1"/>
  <c r="GB283" i="1" s="1"/>
  <c r="GC223" i="1"/>
  <c r="GC257" i="1" s="1"/>
  <c r="GC263" i="1" s="1"/>
  <c r="GC207" i="1"/>
  <c r="GD208" i="1" s="1"/>
  <c r="GE124" i="1"/>
  <c r="GE125" i="1" s="1"/>
  <c r="GE137" i="1" s="1"/>
  <c r="GE229" i="1" s="1"/>
  <c r="GE271" i="1" s="1"/>
  <c r="GD194" i="1"/>
  <c r="GD199" i="1" s="1"/>
  <c r="GD143" i="1"/>
  <c r="GD146" i="1" s="1"/>
  <c r="GE352" i="1"/>
  <c r="GE357" i="1" s="1"/>
  <c r="GE459" i="1" s="1"/>
  <c r="GE427" i="1"/>
  <c r="GE428" i="1" s="1"/>
  <c r="GE342" i="1" s="1"/>
  <c r="GE158" i="1"/>
  <c r="GE159" i="1" s="1"/>
  <c r="GE354" i="1" s="1"/>
  <c r="GE150" i="1"/>
  <c r="GE151" i="1" s="1"/>
  <c r="GE8" i="1"/>
  <c r="GE154" i="1"/>
  <c r="GE155" i="1" s="1"/>
  <c r="GE6" i="1"/>
  <c r="GE172" i="1"/>
  <c r="GE173" i="1" s="1"/>
  <c r="GE174" i="1" s="1"/>
  <c r="GE337" i="1"/>
  <c r="GE340" i="1" s="1"/>
  <c r="GE429" i="1" l="1"/>
  <c r="GE129" i="1"/>
  <c r="GE135" i="1" s="1"/>
  <c r="GE9" i="1" s="1"/>
  <c r="GD366" i="1"/>
  <c r="GD396" i="1" s="1"/>
  <c r="GB332" i="1"/>
  <c r="GD212" i="1"/>
  <c r="GE213" i="1" s="1"/>
  <c r="GD473" i="1"/>
  <c r="GD294" i="1"/>
  <c r="GD177" i="1"/>
  <c r="GD178" i="1" s="1"/>
  <c r="GB335" i="1"/>
  <c r="GB266" i="1"/>
  <c r="GC234" i="1"/>
  <c r="GC277" i="1" s="1"/>
  <c r="GC283" i="1" s="1"/>
  <c r="GB236" i="1"/>
  <c r="GB285" i="1" s="1"/>
  <c r="GC209" i="1"/>
  <c r="GC216" i="1" s="1"/>
  <c r="GC217" i="1" s="1"/>
  <c r="GC225" i="1" s="1"/>
  <c r="GF7" i="1"/>
  <c r="GF124" i="1" s="1"/>
  <c r="GF125" i="1" s="1"/>
  <c r="GF137" i="1" s="1"/>
  <c r="GF229" i="1" s="1"/>
  <c r="GF271" i="1" s="1"/>
  <c r="GE206" i="1"/>
  <c r="GE193" i="1"/>
  <c r="GE247" i="1"/>
  <c r="GD202" i="1"/>
  <c r="GE463" i="1"/>
  <c r="GE145" i="1"/>
  <c r="GE343" i="1"/>
  <c r="GE140" i="1"/>
  <c r="GE197" i="1"/>
  <c r="GE186" i="1"/>
  <c r="GE187" i="1" s="1"/>
  <c r="GE190" i="1" s="1"/>
  <c r="GE296" i="1"/>
  <c r="GE171" i="1"/>
  <c r="GE175" i="1" s="1"/>
  <c r="GE142" i="1"/>
  <c r="GF5" i="1"/>
  <c r="GB336" i="1" l="1"/>
  <c r="GB338" i="1" s="1"/>
  <c r="GF426" i="1"/>
  <c r="GF427" i="1" s="1"/>
  <c r="GF428" i="1" s="1"/>
  <c r="GF342" i="1" s="1"/>
  <c r="GF418" i="1"/>
  <c r="GE409" i="1"/>
  <c r="GF126" i="1"/>
  <c r="GF127" i="1" s="1"/>
  <c r="GF129" i="1" s="1"/>
  <c r="GC335" i="1"/>
  <c r="GC266" i="1"/>
  <c r="GD214" i="1"/>
  <c r="GD472" i="1"/>
  <c r="GD474" i="1" s="1"/>
  <c r="GD484" i="1" s="1"/>
  <c r="GD293" i="1"/>
  <c r="GE180" i="1"/>
  <c r="GE253" i="1" s="1"/>
  <c r="GE201" i="1"/>
  <c r="GE369" i="1" s="1"/>
  <c r="GE399" i="1" s="1"/>
  <c r="GE233" i="1"/>
  <c r="GE163" i="1"/>
  <c r="GE166" i="1" s="1"/>
  <c r="GC332" i="1"/>
  <c r="GD223" i="1"/>
  <c r="GD181" i="1"/>
  <c r="GC219" i="1"/>
  <c r="GC236" i="1"/>
  <c r="GC285" i="1" s="1"/>
  <c r="GD207" i="1"/>
  <c r="GE208" i="1" s="1"/>
  <c r="GE194" i="1"/>
  <c r="GE199" i="1" s="1"/>
  <c r="GF352" i="1"/>
  <c r="GF357" i="1" s="1"/>
  <c r="GF459" i="1" s="1"/>
  <c r="GF150" i="1"/>
  <c r="GF151" i="1" s="1"/>
  <c r="GF337" i="1"/>
  <c r="GF340" i="1" s="1"/>
  <c r="GF172" i="1"/>
  <c r="GF173" i="1" s="1"/>
  <c r="GF174" i="1" s="1"/>
  <c r="GF6" i="1"/>
  <c r="GF154" i="1"/>
  <c r="GF155" i="1" s="1"/>
  <c r="GF158" i="1"/>
  <c r="GF159" i="1" s="1"/>
  <c r="GF354" i="1" s="1"/>
  <c r="GF8" i="1"/>
  <c r="GE143" i="1"/>
  <c r="GE146" i="1" s="1"/>
  <c r="GF429" i="1" l="1"/>
  <c r="GD234" i="1"/>
  <c r="GD257" i="1"/>
  <c r="GD263" i="1" s="1"/>
  <c r="GC336" i="1"/>
  <c r="GC338" i="1" s="1"/>
  <c r="GE212" i="1"/>
  <c r="GF213" i="1" s="1"/>
  <c r="GE473" i="1"/>
  <c r="GE294" i="1"/>
  <c r="GE177" i="1"/>
  <c r="GE178" i="1" s="1"/>
  <c r="GE366" i="1"/>
  <c r="GE396" i="1" s="1"/>
  <c r="GF135" i="1"/>
  <c r="GF9" i="1" s="1"/>
  <c r="GF409" i="1"/>
  <c r="GD209" i="1"/>
  <c r="GD216" i="1" s="1"/>
  <c r="GD217" i="1" s="1"/>
  <c r="GD225" i="1" s="1"/>
  <c r="GG7" i="1"/>
  <c r="GG126" i="1" s="1"/>
  <c r="GG127" i="1" s="1"/>
  <c r="GF206" i="1"/>
  <c r="GF193" i="1"/>
  <c r="GF247" i="1"/>
  <c r="GE202" i="1"/>
  <c r="GF463" i="1"/>
  <c r="GF145" i="1"/>
  <c r="GF343" i="1"/>
  <c r="GG5" i="1"/>
  <c r="GF140" i="1"/>
  <c r="GF186" i="1"/>
  <c r="GF187" i="1" s="1"/>
  <c r="GF190" i="1" s="1"/>
  <c r="GF197" i="1"/>
  <c r="GF296" i="1"/>
  <c r="GF171" i="1"/>
  <c r="GF175" i="1" s="1"/>
  <c r="GF142" i="1"/>
  <c r="GE214" i="1" l="1"/>
  <c r="GG426" i="1"/>
  <c r="GG427" i="1" s="1"/>
  <c r="GG428" i="1" s="1"/>
  <c r="GG342" i="1" s="1"/>
  <c r="GG418" i="1"/>
  <c r="GE181" i="1"/>
  <c r="GE472" i="1"/>
  <c r="GE474" i="1" s="1"/>
  <c r="GE484" i="1" s="1"/>
  <c r="GE293" i="1"/>
  <c r="GF201" i="1"/>
  <c r="GF369" i="1" s="1"/>
  <c r="GF399" i="1" s="1"/>
  <c r="GF233" i="1"/>
  <c r="GF163" i="1"/>
  <c r="GF166" i="1" s="1"/>
  <c r="GF180" i="1"/>
  <c r="GF253" i="1" s="1"/>
  <c r="GD335" i="1"/>
  <c r="GD266" i="1"/>
  <c r="GD277" i="1"/>
  <c r="GD283" i="1" s="1"/>
  <c r="GE223" i="1"/>
  <c r="GE257" i="1" s="1"/>
  <c r="GE263" i="1" s="1"/>
  <c r="GG124" i="1"/>
  <c r="GG125" i="1" s="1"/>
  <c r="GG137" i="1" s="1"/>
  <c r="GG229" i="1" s="1"/>
  <c r="GG271" i="1" s="1"/>
  <c r="GD236" i="1"/>
  <c r="GD285" i="1" s="1"/>
  <c r="GD219" i="1"/>
  <c r="GE207" i="1"/>
  <c r="GF208" i="1" s="1"/>
  <c r="GF194" i="1"/>
  <c r="GF199" i="1" s="1"/>
  <c r="GG352" i="1"/>
  <c r="GG357" i="1" s="1"/>
  <c r="GG459" i="1" s="1"/>
  <c r="GG337" i="1"/>
  <c r="GG340" i="1" s="1"/>
  <c r="GG172" i="1"/>
  <c r="GG173" i="1" s="1"/>
  <c r="GG174" i="1" s="1"/>
  <c r="GG150" i="1"/>
  <c r="GG151" i="1" s="1"/>
  <c r="GG8" i="1"/>
  <c r="GG6" i="1"/>
  <c r="GG158" i="1"/>
  <c r="GG159" i="1" s="1"/>
  <c r="GG354" i="1" s="1"/>
  <c r="GG154" i="1"/>
  <c r="GG155" i="1" s="1"/>
  <c r="GF143" i="1"/>
  <c r="GF146" i="1" s="1"/>
  <c r="GG429" i="1" l="1"/>
  <c r="GG129" i="1"/>
  <c r="GG409" i="1" s="1"/>
  <c r="GE234" i="1"/>
  <c r="GE277" i="1" s="1"/>
  <c r="GE283" i="1" s="1"/>
  <c r="GD332" i="1"/>
  <c r="GF212" i="1"/>
  <c r="GG213" i="1" s="1"/>
  <c r="GF473" i="1"/>
  <c r="GF366" i="1"/>
  <c r="GF396" i="1" s="1"/>
  <c r="GF294" i="1"/>
  <c r="GF177" i="1"/>
  <c r="GF178" i="1" s="1"/>
  <c r="GG135" i="1"/>
  <c r="GG9" i="1" s="1"/>
  <c r="GE209" i="1"/>
  <c r="GE216" i="1" s="1"/>
  <c r="GE217" i="1" s="1"/>
  <c r="GE225" i="1" s="1"/>
  <c r="GH7" i="1"/>
  <c r="GH126" i="1" s="1"/>
  <c r="GH127" i="1" s="1"/>
  <c r="GG206" i="1"/>
  <c r="GG193" i="1"/>
  <c r="GG247" i="1"/>
  <c r="GF202" i="1"/>
  <c r="GG463" i="1"/>
  <c r="GG145" i="1"/>
  <c r="GG343" i="1"/>
  <c r="GH5" i="1"/>
  <c r="GG186" i="1"/>
  <c r="GG187" i="1" s="1"/>
  <c r="GG190" i="1" s="1"/>
  <c r="GG171" i="1"/>
  <c r="GG175" i="1" s="1"/>
  <c r="GG197" i="1"/>
  <c r="GG296" i="1"/>
  <c r="GG140" i="1"/>
  <c r="GG142" i="1"/>
  <c r="GH124" i="1" l="1"/>
  <c r="GH125" i="1" s="1"/>
  <c r="GH137" i="1" s="1"/>
  <c r="GH229" i="1" s="1"/>
  <c r="GH271" i="1" s="1"/>
  <c r="GH426" i="1"/>
  <c r="GH418" i="1"/>
  <c r="GF214" i="1"/>
  <c r="GE332" i="1"/>
  <c r="GD336" i="1"/>
  <c r="GD338" i="1" s="1"/>
  <c r="GF472" i="1"/>
  <c r="GF474" i="1" s="1"/>
  <c r="GF484" i="1" s="1"/>
  <c r="GF293" i="1"/>
  <c r="GE335" i="1"/>
  <c r="GE266" i="1"/>
  <c r="GG233" i="1"/>
  <c r="GG180" i="1"/>
  <c r="GG253" i="1" s="1"/>
  <c r="GG201" i="1"/>
  <c r="GG369" i="1" s="1"/>
  <c r="GG399" i="1" s="1"/>
  <c r="GG163" i="1"/>
  <c r="GG166" i="1" s="1"/>
  <c r="GF223" i="1"/>
  <c r="GF257" i="1" s="1"/>
  <c r="GF263" i="1" s="1"/>
  <c r="GF207" i="1"/>
  <c r="GE236" i="1"/>
  <c r="GE285" i="1" s="1"/>
  <c r="GE219" i="1"/>
  <c r="GF181" i="1"/>
  <c r="GG194" i="1"/>
  <c r="GG199" i="1" s="1"/>
  <c r="GH352" i="1"/>
  <c r="GH357" i="1" s="1"/>
  <c r="GH459" i="1" s="1"/>
  <c r="GH427" i="1"/>
  <c r="GH428" i="1" s="1"/>
  <c r="GH342" i="1" s="1"/>
  <c r="GH129" i="1"/>
  <c r="GH172" i="1"/>
  <c r="GH173" i="1" s="1"/>
  <c r="GH174" i="1" s="1"/>
  <c r="GH8" i="1"/>
  <c r="GH247" i="1" s="1"/>
  <c r="GH150" i="1"/>
  <c r="GH151" i="1" s="1"/>
  <c r="GH337" i="1"/>
  <c r="GH340" i="1" s="1"/>
  <c r="GH158" i="1"/>
  <c r="GH159" i="1" s="1"/>
  <c r="GH354" i="1" s="1"/>
  <c r="GH154" i="1"/>
  <c r="GH155" i="1" s="1"/>
  <c r="GH6" i="1"/>
  <c r="GG143" i="1"/>
  <c r="GG146" i="1" s="1"/>
  <c r="GE336" i="1" l="1"/>
  <c r="GE338" i="1" s="1"/>
  <c r="GH429" i="1"/>
  <c r="GF234" i="1"/>
  <c r="GG366" i="1"/>
  <c r="GG396" i="1" s="1"/>
  <c r="GG294" i="1"/>
  <c r="GG177" i="1"/>
  <c r="GG178" i="1" s="1"/>
  <c r="GF209" i="1"/>
  <c r="GF216" i="1" s="1"/>
  <c r="GF217" i="1" s="1"/>
  <c r="GF225" i="1" s="1"/>
  <c r="GG208" i="1"/>
  <c r="GG212" i="1"/>
  <c r="GH213" i="1" s="1"/>
  <c r="GG473" i="1"/>
  <c r="GF277" i="1"/>
  <c r="GF283" i="1" s="1"/>
  <c r="GH135" i="1"/>
  <c r="GH9" i="1" s="1"/>
  <c r="GH409" i="1"/>
  <c r="GI7" i="1"/>
  <c r="GI126" i="1" s="1"/>
  <c r="GI127" i="1" s="1"/>
  <c r="GH206" i="1"/>
  <c r="GG202" i="1"/>
  <c r="GH145" i="1"/>
  <c r="GH193" i="1"/>
  <c r="GH343" i="1"/>
  <c r="GH142" i="1"/>
  <c r="GH463" i="1"/>
  <c r="GI5" i="1"/>
  <c r="GH186" i="1"/>
  <c r="GH187" i="1" s="1"/>
  <c r="GH190" i="1" s="1"/>
  <c r="GH296" i="1"/>
  <c r="GH140" i="1"/>
  <c r="GH171" i="1"/>
  <c r="GH175" i="1" s="1"/>
  <c r="GH197" i="1"/>
  <c r="GI426" i="1" l="1"/>
  <c r="GI427" i="1" s="1"/>
  <c r="GI428" i="1" s="1"/>
  <c r="GI342" i="1" s="1"/>
  <c r="GI418" i="1"/>
  <c r="GG214" i="1"/>
  <c r="GF332" i="1"/>
  <c r="GG472" i="1"/>
  <c r="GG474" i="1" s="1"/>
  <c r="GG484" i="1" s="1"/>
  <c r="GG293" i="1"/>
  <c r="GH180" i="1"/>
  <c r="GH253" i="1" s="1"/>
  <c r="GH201" i="1"/>
  <c r="GH369" i="1" s="1"/>
  <c r="GH399" i="1" s="1"/>
  <c r="GH233" i="1"/>
  <c r="GH163" i="1"/>
  <c r="GH166" i="1" s="1"/>
  <c r="GF219" i="1"/>
  <c r="GF335" i="1"/>
  <c r="GF266" i="1"/>
  <c r="GI124" i="1"/>
  <c r="GI125" i="1" s="1"/>
  <c r="GI137" i="1" s="1"/>
  <c r="GI229" i="1" s="1"/>
  <c r="GI271" i="1" s="1"/>
  <c r="GG223" i="1"/>
  <c r="GG257" i="1" s="1"/>
  <c r="GG263" i="1" s="1"/>
  <c r="GG207" i="1"/>
  <c r="GH208" i="1" s="1"/>
  <c r="GG181" i="1"/>
  <c r="GF236" i="1"/>
  <c r="GF285" i="1" s="1"/>
  <c r="GH194" i="1"/>
  <c r="GH199" i="1" s="1"/>
  <c r="GH473" i="1" s="1"/>
  <c r="GH143" i="1"/>
  <c r="GH146" i="1" s="1"/>
  <c r="GI352" i="1"/>
  <c r="GI357" i="1" s="1"/>
  <c r="GI459" i="1" s="1"/>
  <c r="GI337" i="1"/>
  <c r="GI340" i="1" s="1"/>
  <c r="GI6" i="1"/>
  <c r="GI150" i="1"/>
  <c r="GI151" i="1" s="1"/>
  <c r="GI172" i="1"/>
  <c r="GI173" i="1" s="1"/>
  <c r="GI174" i="1" s="1"/>
  <c r="GI8" i="1"/>
  <c r="GI158" i="1"/>
  <c r="GI159" i="1" s="1"/>
  <c r="GI354" i="1" s="1"/>
  <c r="GI154" i="1"/>
  <c r="GI155" i="1" s="1"/>
  <c r="GF336" i="1" l="1"/>
  <c r="GF338" i="1" s="1"/>
  <c r="GI429" i="1"/>
  <c r="GI129" i="1"/>
  <c r="GI409" i="1" s="1"/>
  <c r="GH294" i="1"/>
  <c r="GH177" i="1"/>
  <c r="GH178" i="1" s="1"/>
  <c r="GH366" i="1"/>
  <c r="GH396" i="1" s="1"/>
  <c r="GI135" i="1"/>
  <c r="GI9" i="1" s="1"/>
  <c r="GG234" i="1"/>
  <c r="GG277" i="1" s="1"/>
  <c r="GG283" i="1" s="1"/>
  <c r="GG209" i="1"/>
  <c r="GG216" i="1" s="1"/>
  <c r="GG217" i="1" s="1"/>
  <c r="GJ7" i="1"/>
  <c r="GJ126" i="1" s="1"/>
  <c r="GJ127" i="1" s="1"/>
  <c r="GI206" i="1"/>
  <c r="GH202" i="1"/>
  <c r="GH212" i="1"/>
  <c r="GI213" i="1" s="1"/>
  <c r="GI193" i="1"/>
  <c r="GI247" i="1"/>
  <c r="GI463" i="1"/>
  <c r="GI145" i="1"/>
  <c r="GI343" i="1"/>
  <c r="GI296" i="1"/>
  <c r="GI197" i="1"/>
  <c r="GI140" i="1"/>
  <c r="GI186" i="1"/>
  <c r="GI187" i="1" s="1"/>
  <c r="GI190" i="1" s="1"/>
  <c r="GI171" i="1"/>
  <c r="GI175" i="1" s="1"/>
  <c r="GI142" i="1"/>
  <c r="GJ5" i="1"/>
  <c r="GJ426" i="1" l="1"/>
  <c r="GJ418" i="1"/>
  <c r="GG219" i="1"/>
  <c r="GG225" i="1"/>
  <c r="GH472" i="1"/>
  <c r="GH293" i="1"/>
  <c r="GI180" i="1"/>
  <c r="GI253" i="1" s="1"/>
  <c r="GI201" i="1"/>
  <c r="GI369" i="1" s="1"/>
  <c r="GI399" i="1" s="1"/>
  <c r="GI233" i="1"/>
  <c r="GI163" i="1"/>
  <c r="GI166" i="1" s="1"/>
  <c r="GG332" i="1"/>
  <c r="GH223" i="1"/>
  <c r="GH257" i="1" s="1"/>
  <c r="GH263" i="1" s="1"/>
  <c r="GH474" i="1"/>
  <c r="GH484" i="1" s="1"/>
  <c r="GH181" i="1"/>
  <c r="GH207" i="1"/>
  <c r="GI208" i="1" s="1"/>
  <c r="GJ124" i="1"/>
  <c r="GJ125" i="1" s="1"/>
  <c r="GJ137" i="1" s="1"/>
  <c r="GJ229" i="1" s="1"/>
  <c r="GJ271" i="1" s="1"/>
  <c r="GH214" i="1"/>
  <c r="GI194" i="1"/>
  <c r="GI199" i="1" s="1"/>
  <c r="GI473" i="1" s="1"/>
  <c r="GJ352" i="1"/>
  <c r="GJ357" i="1" s="1"/>
  <c r="GJ459" i="1" s="1"/>
  <c r="GJ427" i="1"/>
  <c r="GJ428" i="1" s="1"/>
  <c r="GJ342" i="1" s="1"/>
  <c r="GI143" i="1"/>
  <c r="GI146" i="1" s="1"/>
  <c r="GJ8" i="1"/>
  <c r="GJ247" i="1" s="1"/>
  <c r="GJ150" i="1"/>
  <c r="GJ151" i="1" s="1"/>
  <c r="GJ6" i="1"/>
  <c r="GJ154" i="1"/>
  <c r="GJ155" i="1" s="1"/>
  <c r="GJ172" i="1"/>
  <c r="GJ173" i="1" s="1"/>
  <c r="GJ174" i="1" s="1"/>
  <c r="GJ337" i="1"/>
  <c r="GJ340" i="1" s="1"/>
  <c r="GJ158" i="1"/>
  <c r="GJ159" i="1" s="1"/>
  <c r="GJ354" i="1" s="1"/>
  <c r="GJ429" i="1" l="1"/>
  <c r="GH234" i="1"/>
  <c r="GH277" i="1" s="1"/>
  <c r="GH283" i="1" s="1"/>
  <c r="GI294" i="1"/>
  <c r="GI177" i="1"/>
  <c r="GI178" i="1" s="1"/>
  <c r="GI366" i="1"/>
  <c r="GI396" i="1" s="1"/>
  <c r="GG335" i="1"/>
  <c r="GG336" i="1" s="1"/>
  <c r="GG338" i="1" s="1"/>
  <c r="GG266" i="1"/>
  <c r="GG236" i="1"/>
  <c r="GG285" i="1" s="1"/>
  <c r="GJ129" i="1"/>
  <c r="GH209" i="1"/>
  <c r="GH216" i="1" s="1"/>
  <c r="GH217" i="1" s="1"/>
  <c r="GH225" i="1" s="1"/>
  <c r="GK7" i="1"/>
  <c r="GK126" i="1" s="1"/>
  <c r="GK127" i="1" s="1"/>
  <c r="GJ206" i="1"/>
  <c r="GI202" i="1"/>
  <c r="GI212" i="1"/>
  <c r="GJ213" i="1" s="1"/>
  <c r="GJ145" i="1"/>
  <c r="GJ193" i="1"/>
  <c r="GJ343" i="1"/>
  <c r="GJ142" i="1"/>
  <c r="GJ463" i="1"/>
  <c r="GK5" i="1"/>
  <c r="GJ140" i="1"/>
  <c r="GJ171" i="1"/>
  <c r="GJ175" i="1" s="1"/>
  <c r="GJ296" i="1"/>
  <c r="GJ186" i="1"/>
  <c r="GJ187" i="1" s="1"/>
  <c r="GJ190" i="1" s="1"/>
  <c r="GJ197" i="1"/>
  <c r="GK426" i="1" l="1"/>
  <c r="GK418" i="1"/>
  <c r="GK124" i="1"/>
  <c r="GK125" i="1" s="1"/>
  <c r="GK137" i="1" s="1"/>
  <c r="GK229" i="1" s="1"/>
  <c r="GK271" i="1" s="1"/>
  <c r="GH332" i="1"/>
  <c r="GI223" i="1"/>
  <c r="GI257" i="1" s="1"/>
  <c r="GI263" i="1" s="1"/>
  <c r="GI472" i="1"/>
  <c r="GI474" i="1" s="1"/>
  <c r="GI484" i="1" s="1"/>
  <c r="GI293" i="1"/>
  <c r="GH335" i="1"/>
  <c r="GH266" i="1"/>
  <c r="GJ135" i="1"/>
  <c r="GJ9" i="1" s="1"/>
  <c r="GJ409" i="1"/>
  <c r="GI181" i="1"/>
  <c r="GI234" i="1"/>
  <c r="GH219" i="1"/>
  <c r="GI207" i="1"/>
  <c r="GJ208" i="1" s="1"/>
  <c r="GI214" i="1"/>
  <c r="GJ194" i="1"/>
  <c r="GJ199" i="1" s="1"/>
  <c r="GJ473" i="1" s="1"/>
  <c r="GJ143" i="1"/>
  <c r="GJ146" i="1" s="1"/>
  <c r="GK352" i="1"/>
  <c r="GK357" i="1" s="1"/>
  <c r="GK459" i="1" s="1"/>
  <c r="GK427" i="1"/>
  <c r="GK428" i="1" s="1"/>
  <c r="GK342" i="1" s="1"/>
  <c r="GK337" i="1"/>
  <c r="GK340" i="1" s="1"/>
  <c r="GK150" i="1"/>
  <c r="GK151" i="1" s="1"/>
  <c r="GK8" i="1"/>
  <c r="GK172" i="1"/>
  <c r="GK173" i="1" s="1"/>
  <c r="GK174" i="1" s="1"/>
  <c r="GK154" i="1"/>
  <c r="GK155" i="1" s="1"/>
  <c r="GK6" i="1"/>
  <c r="GK158" i="1"/>
  <c r="GK159" i="1" s="1"/>
  <c r="GK354" i="1" s="1"/>
  <c r="GK429" i="1" l="1"/>
  <c r="GK129" i="1"/>
  <c r="GK409" i="1" s="1"/>
  <c r="GJ294" i="1"/>
  <c r="GJ177" i="1"/>
  <c r="GJ178" i="1" s="1"/>
  <c r="GJ223" i="1" s="1"/>
  <c r="GJ257" i="1" s="1"/>
  <c r="GJ263" i="1" s="1"/>
  <c r="GI277" i="1"/>
  <c r="GI283" i="1" s="1"/>
  <c r="GJ201" i="1"/>
  <c r="GJ202" i="1" s="1"/>
  <c r="GJ233" i="1"/>
  <c r="GJ163" i="1"/>
  <c r="GJ166" i="1" s="1"/>
  <c r="GJ180" i="1"/>
  <c r="GJ253" i="1" s="1"/>
  <c r="GK135" i="1"/>
  <c r="GK9" i="1" s="1"/>
  <c r="GH236" i="1"/>
  <c r="GH285" i="1" s="1"/>
  <c r="GH336" i="1"/>
  <c r="GH338" i="1" s="1"/>
  <c r="GI209" i="1"/>
  <c r="GI216" i="1" s="1"/>
  <c r="GI217" i="1" s="1"/>
  <c r="GI225" i="1" s="1"/>
  <c r="GL7" i="1"/>
  <c r="GL124" i="1" s="1"/>
  <c r="GL125" i="1" s="1"/>
  <c r="GL137" i="1" s="1"/>
  <c r="GL229" i="1" s="1"/>
  <c r="GL271" i="1" s="1"/>
  <c r="GK206" i="1"/>
  <c r="GJ212" i="1"/>
  <c r="GK213" i="1" s="1"/>
  <c r="GK193" i="1"/>
  <c r="GK247" i="1"/>
  <c r="GK463" i="1"/>
  <c r="GK145" i="1"/>
  <c r="GK343" i="1"/>
  <c r="GL5" i="1"/>
  <c r="GK140" i="1"/>
  <c r="GK186" i="1"/>
  <c r="GK187" i="1" s="1"/>
  <c r="GK190" i="1" s="1"/>
  <c r="GK171" i="1"/>
  <c r="GK175" i="1" s="1"/>
  <c r="GK296" i="1"/>
  <c r="GK197" i="1"/>
  <c r="GK142" i="1"/>
  <c r="GL426" i="1" l="1"/>
  <c r="GL418" i="1"/>
  <c r="GL126" i="1"/>
  <c r="GL127" i="1" s="1"/>
  <c r="GL129" i="1" s="1"/>
  <c r="GJ369" i="1"/>
  <c r="GJ399" i="1" s="1"/>
  <c r="GJ366" i="1"/>
  <c r="GJ396" i="1" s="1"/>
  <c r="GI332" i="1"/>
  <c r="GI335" i="1"/>
  <c r="GI266" i="1"/>
  <c r="GJ472" i="1"/>
  <c r="GJ474" i="1" s="1"/>
  <c r="GJ484" i="1" s="1"/>
  <c r="GJ293" i="1"/>
  <c r="GK233" i="1"/>
  <c r="GK180" i="1"/>
  <c r="GK253" i="1" s="1"/>
  <c r="GK163" i="1"/>
  <c r="GK166" i="1" s="1"/>
  <c r="GK201" i="1"/>
  <c r="GK369" i="1" s="1"/>
  <c r="GK399" i="1" s="1"/>
  <c r="GJ234" i="1"/>
  <c r="GI219" i="1"/>
  <c r="GJ207" i="1"/>
  <c r="GK208" i="1" s="1"/>
  <c r="GJ181" i="1"/>
  <c r="GJ214" i="1"/>
  <c r="GK194" i="1"/>
  <c r="GK199" i="1" s="1"/>
  <c r="GL352" i="1"/>
  <c r="GL357" i="1" s="1"/>
  <c r="GL459" i="1" s="1"/>
  <c r="GL427" i="1"/>
  <c r="GL428" i="1" s="1"/>
  <c r="GL342" i="1" s="1"/>
  <c r="GK143" i="1"/>
  <c r="GK146" i="1" s="1"/>
  <c r="GL172" i="1"/>
  <c r="GL173" i="1" s="1"/>
  <c r="GL174" i="1" s="1"/>
  <c r="GL150" i="1"/>
  <c r="GL151" i="1" s="1"/>
  <c r="GL8" i="1"/>
  <c r="GL247" i="1" s="1"/>
  <c r="GL158" i="1"/>
  <c r="GL159" i="1" s="1"/>
  <c r="GL354" i="1" s="1"/>
  <c r="GL154" i="1"/>
  <c r="GL155" i="1" s="1"/>
  <c r="GL337" i="1"/>
  <c r="GL340" i="1" s="1"/>
  <c r="GL6" i="1"/>
  <c r="GL429" i="1" l="1"/>
  <c r="GJ277" i="1"/>
  <c r="GJ283" i="1" s="1"/>
  <c r="GK294" i="1"/>
  <c r="GK177" i="1"/>
  <c r="GK178" i="1" s="1"/>
  <c r="GK212" i="1"/>
  <c r="GL213" i="1" s="1"/>
  <c r="GK473" i="1"/>
  <c r="GK366" i="1"/>
  <c r="GK396" i="1" s="1"/>
  <c r="GL135" i="1"/>
  <c r="GL9" i="1" s="1"/>
  <c r="GL409" i="1"/>
  <c r="GI236" i="1"/>
  <c r="GI285" i="1" s="1"/>
  <c r="GI336" i="1"/>
  <c r="GI338" i="1" s="1"/>
  <c r="GJ209" i="1"/>
  <c r="GM7" i="1"/>
  <c r="GM124" i="1" s="1"/>
  <c r="GM125" i="1" s="1"/>
  <c r="GM137" i="1" s="1"/>
  <c r="GM229" i="1" s="1"/>
  <c r="GM271" i="1" s="1"/>
  <c r="GL206" i="1"/>
  <c r="GK202" i="1"/>
  <c r="GL145" i="1"/>
  <c r="GL193" i="1"/>
  <c r="GL343" i="1"/>
  <c r="GL142" i="1"/>
  <c r="GL463" i="1"/>
  <c r="GM5" i="1"/>
  <c r="GL171" i="1"/>
  <c r="GL175" i="1" s="1"/>
  <c r="GL140" i="1"/>
  <c r="GL296" i="1"/>
  <c r="GL197" i="1"/>
  <c r="GL186" i="1"/>
  <c r="GL187" i="1" s="1"/>
  <c r="GL190" i="1" s="1"/>
  <c r="GM426" i="1" l="1"/>
  <c r="GM427" i="1" s="1"/>
  <c r="GM428" i="1" s="1"/>
  <c r="GM342" i="1" s="1"/>
  <c r="GM418" i="1"/>
  <c r="GK214" i="1"/>
  <c r="GJ332" i="1"/>
  <c r="GK223" i="1"/>
  <c r="GK257" i="1" s="1"/>
  <c r="GK263" i="1" s="1"/>
  <c r="GK472" i="1"/>
  <c r="GK474" i="1" s="1"/>
  <c r="GK484" i="1" s="1"/>
  <c r="GK293" i="1"/>
  <c r="GL180" i="1"/>
  <c r="GL253" i="1" s="1"/>
  <c r="GL201" i="1"/>
  <c r="GL369" i="1" s="1"/>
  <c r="GL399" i="1" s="1"/>
  <c r="GL233" i="1"/>
  <c r="GL163" i="1"/>
  <c r="GL166" i="1" s="1"/>
  <c r="GK207" i="1"/>
  <c r="GL208" i="1" s="1"/>
  <c r="GJ216" i="1"/>
  <c r="GJ217" i="1" s="1"/>
  <c r="GJ225" i="1" s="1"/>
  <c r="GK181" i="1"/>
  <c r="GM126" i="1"/>
  <c r="GM127" i="1" s="1"/>
  <c r="GM129" i="1" s="1"/>
  <c r="GL194" i="1"/>
  <c r="GL199" i="1" s="1"/>
  <c r="GL473" i="1" s="1"/>
  <c r="GL143" i="1"/>
  <c r="GL146" i="1" s="1"/>
  <c r="GM352" i="1"/>
  <c r="GM357" i="1" s="1"/>
  <c r="GM459" i="1" s="1"/>
  <c r="GM150" i="1"/>
  <c r="GM151" i="1" s="1"/>
  <c r="GM8" i="1"/>
  <c r="GM172" i="1"/>
  <c r="GM173" i="1" s="1"/>
  <c r="GM174" i="1" s="1"/>
  <c r="GM337" i="1"/>
  <c r="GM340" i="1" s="1"/>
  <c r="GM6" i="1"/>
  <c r="GM154" i="1"/>
  <c r="GM155" i="1" s="1"/>
  <c r="GM158" i="1"/>
  <c r="GM159" i="1" s="1"/>
  <c r="GM354" i="1" s="1"/>
  <c r="GM429" i="1" l="1"/>
  <c r="GK234" i="1"/>
  <c r="GK277" i="1" s="1"/>
  <c r="GK283" i="1" s="1"/>
  <c r="GL294" i="1"/>
  <c r="GL177" i="1"/>
  <c r="GL178" i="1" s="1"/>
  <c r="GL366" i="1"/>
  <c r="GL396" i="1" s="1"/>
  <c r="GJ335" i="1"/>
  <c r="GJ336" i="1" s="1"/>
  <c r="GJ338" i="1" s="1"/>
  <c r="GJ266" i="1"/>
  <c r="GM135" i="1"/>
  <c r="GM9" i="1" s="1"/>
  <c r="GM409" i="1"/>
  <c r="GJ219" i="1"/>
  <c r="GK209" i="1"/>
  <c r="GK216" i="1" s="1"/>
  <c r="GK217" i="1" s="1"/>
  <c r="GN7" i="1"/>
  <c r="GN126" i="1" s="1"/>
  <c r="GN127" i="1" s="1"/>
  <c r="GM206" i="1"/>
  <c r="GL202" i="1"/>
  <c r="GL212" i="1"/>
  <c r="GM213" i="1" s="1"/>
  <c r="GM193" i="1"/>
  <c r="GM247" i="1"/>
  <c r="GM463" i="1"/>
  <c r="GM145" i="1"/>
  <c r="GM343" i="1"/>
  <c r="GM186" i="1"/>
  <c r="GM187" i="1" s="1"/>
  <c r="GM190" i="1" s="1"/>
  <c r="GM171" i="1"/>
  <c r="GM175" i="1" s="1"/>
  <c r="GM296" i="1"/>
  <c r="GM140" i="1"/>
  <c r="GM197" i="1"/>
  <c r="GM142" i="1"/>
  <c r="GN5" i="1"/>
  <c r="GN426" i="1" l="1"/>
  <c r="GN418" i="1"/>
  <c r="GK332" i="1"/>
  <c r="GK219" i="1"/>
  <c r="GK225" i="1"/>
  <c r="GL472" i="1"/>
  <c r="GL474" i="1" s="1"/>
  <c r="GL484" i="1" s="1"/>
  <c r="GL293" i="1"/>
  <c r="GM180" i="1"/>
  <c r="GM253" i="1" s="1"/>
  <c r="GM201" i="1"/>
  <c r="GM369" i="1" s="1"/>
  <c r="GM399" i="1" s="1"/>
  <c r="GM233" i="1"/>
  <c r="GM163" i="1"/>
  <c r="GM166" i="1" s="1"/>
  <c r="GL223" i="1"/>
  <c r="GL181" i="1"/>
  <c r="GL207" i="1"/>
  <c r="GM208" i="1" s="1"/>
  <c r="GJ236" i="1"/>
  <c r="GJ285" i="1" s="1"/>
  <c r="GN124" i="1"/>
  <c r="GN125" i="1" s="1"/>
  <c r="GN137" i="1" s="1"/>
  <c r="GN229" i="1" s="1"/>
  <c r="GN271" i="1" s="1"/>
  <c r="GL214" i="1"/>
  <c r="GM194" i="1"/>
  <c r="GM199" i="1" s="1"/>
  <c r="GN352" i="1"/>
  <c r="GN357" i="1" s="1"/>
  <c r="GN459" i="1" s="1"/>
  <c r="GN427" i="1"/>
  <c r="GN428" i="1" s="1"/>
  <c r="GN342" i="1" s="1"/>
  <c r="GM143" i="1"/>
  <c r="GM146" i="1" s="1"/>
  <c r="GN337" i="1"/>
  <c r="GN340" i="1" s="1"/>
  <c r="GN150" i="1"/>
  <c r="GN151" i="1" s="1"/>
  <c r="GN6" i="1"/>
  <c r="GN172" i="1"/>
  <c r="GN173" i="1" s="1"/>
  <c r="GN174" i="1" s="1"/>
  <c r="GN8" i="1"/>
  <c r="GN158" i="1"/>
  <c r="GN159" i="1" s="1"/>
  <c r="GN354" i="1" s="1"/>
  <c r="GN154" i="1"/>
  <c r="GN155" i="1" s="1"/>
  <c r="GN429" i="1" l="1"/>
  <c r="GM294" i="1"/>
  <c r="GM177" i="1"/>
  <c r="GM178" i="1" s="1"/>
  <c r="GM212" i="1"/>
  <c r="GN213" i="1" s="1"/>
  <c r="GM473" i="1"/>
  <c r="GL234" i="1"/>
  <c r="GL257" i="1"/>
  <c r="GL263" i="1" s="1"/>
  <c r="GK335" i="1"/>
  <c r="GK336" i="1" s="1"/>
  <c r="GK338" i="1" s="1"/>
  <c r="GK266" i="1"/>
  <c r="GM366" i="1"/>
  <c r="GM396" i="1" s="1"/>
  <c r="GN129" i="1"/>
  <c r="GK236" i="1"/>
  <c r="GK285" i="1" s="1"/>
  <c r="GL209" i="1"/>
  <c r="GL216" i="1" s="1"/>
  <c r="GL217" i="1" s="1"/>
  <c r="GL225" i="1" s="1"/>
  <c r="GO7" i="1"/>
  <c r="GO126" i="1" s="1"/>
  <c r="GO127" i="1" s="1"/>
  <c r="GN206" i="1"/>
  <c r="GM214" i="1"/>
  <c r="GN193" i="1"/>
  <c r="GN247" i="1"/>
  <c r="GM202" i="1"/>
  <c r="GN463" i="1"/>
  <c r="GN145" i="1"/>
  <c r="GN343" i="1"/>
  <c r="GN171" i="1"/>
  <c r="GN175" i="1" s="1"/>
  <c r="GN197" i="1"/>
  <c r="GN296" i="1"/>
  <c r="GN140" i="1"/>
  <c r="GN186" i="1"/>
  <c r="GN187" i="1" s="1"/>
  <c r="GN190" i="1" s="1"/>
  <c r="GO5" i="1"/>
  <c r="GN142" i="1"/>
  <c r="GO426" i="1" l="1"/>
  <c r="GO418" i="1"/>
  <c r="GM472" i="1"/>
  <c r="GM474" i="1" s="1"/>
  <c r="GM484" i="1" s="1"/>
  <c r="GM293" i="1"/>
  <c r="GL335" i="1"/>
  <c r="GL266" i="1"/>
  <c r="GL277" i="1"/>
  <c r="GL283" i="1" s="1"/>
  <c r="GN135" i="1"/>
  <c r="GN9" i="1" s="1"/>
  <c r="GN409" i="1"/>
  <c r="GM223" i="1"/>
  <c r="GM257" i="1" s="1"/>
  <c r="GM263" i="1" s="1"/>
  <c r="GM181" i="1"/>
  <c r="GO124" i="1"/>
  <c r="GO125" i="1" s="1"/>
  <c r="GO137" i="1" s="1"/>
  <c r="GO229" i="1" s="1"/>
  <c r="GO271" i="1" s="1"/>
  <c r="GL219" i="1"/>
  <c r="GM207" i="1"/>
  <c r="GN208" i="1" s="1"/>
  <c r="GN194" i="1"/>
  <c r="GN199" i="1" s="1"/>
  <c r="GO352" i="1"/>
  <c r="GO357" i="1" s="1"/>
  <c r="GO459" i="1" s="1"/>
  <c r="GO427" i="1"/>
  <c r="GO428" i="1" s="1"/>
  <c r="GO342" i="1" s="1"/>
  <c r="GN143" i="1"/>
  <c r="GN146" i="1" s="1"/>
  <c r="GO172" i="1"/>
  <c r="GO173" i="1" s="1"/>
  <c r="GO174" i="1" s="1"/>
  <c r="GO150" i="1"/>
  <c r="GO151" i="1" s="1"/>
  <c r="GO154" i="1"/>
  <c r="GO155" i="1" s="1"/>
  <c r="GO337" i="1"/>
  <c r="GO340" i="1" s="1"/>
  <c r="GO8" i="1"/>
  <c r="GO6" i="1"/>
  <c r="GO158" i="1"/>
  <c r="GO159" i="1" s="1"/>
  <c r="GO354" i="1" s="1"/>
  <c r="GO429" i="1" l="1"/>
  <c r="GL332" i="1"/>
  <c r="GL336" i="1" s="1"/>
  <c r="GL338" i="1" s="1"/>
  <c r="GN294" i="1"/>
  <c r="GN177" i="1"/>
  <c r="GN178" i="1" s="1"/>
  <c r="GN212" i="1"/>
  <c r="GO213" i="1" s="1"/>
  <c r="GN473" i="1"/>
  <c r="GN201" i="1"/>
  <c r="GN202" i="1" s="1"/>
  <c r="GN233" i="1"/>
  <c r="GN180" i="1"/>
  <c r="GN253" i="1" s="1"/>
  <c r="GN163" i="1"/>
  <c r="GN166" i="1" s="1"/>
  <c r="GO129" i="1"/>
  <c r="GL236" i="1"/>
  <c r="GL285" i="1" s="1"/>
  <c r="GM234" i="1"/>
  <c r="GM277" i="1" s="1"/>
  <c r="GM283" i="1" s="1"/>
  <c r="GM209" i="1"/>
  <c r="GM216" i="1" s="1"/>
  <c r="GM217" i="1" s="1"/>
  <c r="GP7" i="1"/>
  <c r="GP126" i="1" s="1"/>
  <c r="GP127" i="1" s="1"/>
  <c r="GO206" i="1"/>
  <c r="GO193" i="1"/>
  <c r="GO247" i="1"/>
  <c r="GO463" i="1"/>
  <c r="GO145" i="1"/>
  <c r="GO343" i="1"/>
  <c r="GP124" i="1"/>
  <c r="GP125" i="1" s="1"/>
  <c r="GP137" i="1" s="1"/>
  <c r="GP229" i="1" s="1"/>
  <c r="GP271" i="1" s="1"/>
  <c r="GP5" i="1"/>
  <c r="GO142" i="1"/>
  <c r="GO140" i="1"/>
  <c r="GO171" i="1"/>
  <c r="GO175" i="1" s="1"/>
  <c r="GO186" i="1"/>
  <c r="GO187" i="1" s="1"/>
  <c r="GO190" i="1" s="1"/>
  <c r="GO296" i="1"/>
  <c r="GO197" i="1"/>
  <c r="GN369" i="1" l="1"/>
  <c r="GN399" i="1" s="1"/>
  <c r="GP426" i="1"/>
  <c r="GP418" i="1"/>
  <c r="GN214" i="1"/>
  <c r="GN366" i="1"/>
  <c r="GN396" i="1" s="1"/>
  <c r="GN181" i="1"/>
  <c r="GN472" i="1"/>
  <c r="GN474" i="1" s="1"/>
  <c r="GN484" i="1" s="1"/>
  <c r="GN293" i="1"/>
  <c r="GM219" i="1"/>
  <c r="GM225" i="1"/>
  <c r="GM332" i="1"/>
  <c r="GO135" i="1"/>
  <c r="GO9" i="1" s="1"/>
  <c r="GO409" i="1"/>
  <c r="GN223" i="1"/>
  <c r="GN257" i="1" s="1"/>
  <c r="GN263" i="1" s="1"/>
  <c r="GN207" i="1"/>
  <c r="GO208" i="1" s="1"/>
  <c r="GO194" i="1"/>
  <c r="GO199" i="1" s="1"/>
  <c r="GP352" i="1"/>
  <c r="GP357" i="1" s="1"/>
  <c r="GP459" i="1" s="1"/>
  <c r="GP427" i="1"/>
  <c r="GP428" i="1" s="1"/>
  <c r="GP342" i="1" s="1"/>
  <c r="GP129" i="1"/>
  <c r="GO143" i="1"/>
  <c r="GO146" i="1" s="1"/>
  <c r="GP172" i="1"/>
  <c r="GP173" i="1" s="1"/>
  <c r="GP174" i="1" s="1"/>
  <c r="GP337" i="1"/>
  <c r="GP340" i="1" s="1"/>
  <c r="GP6" i="1"/>
  <c r="GP8" i="1"/>
  <c r="GP247" i="1" s="1"/>
  <c r="GP150" i="1"/>
  <c r="GP151" i="1" s="1"/>
  <c r="GP158" i="1"/>
  <c r="GP159" i="1" s="1"/>
  <c r="GP354" i="1" s="1"/>
  <c r="GP154" i="1"/>
  <c r="GP155" i="1" s="1"/>
  <c r="GP429" i="1" l="1"/>
  <c r="GO294" i="1"/>
  <c r="GO177" i="1"/>
  <c r="GO178" i="1" s="1"/>
  <c r="GM335" i="1"/>
  <c r="GM336" i="1" s="1"/>
  <c r="GM338" i="1" s="1"/>
  <c r="GM266" i="1"/>
  <c r="GO212" i="1"/>
  <c r="GP213" i="1" s="1"/>
  <c r="GO473" i="1"/>
  <c r="GO233" i="1"/>
  <c r="GO180" i="1"/>
  <c r="GO253" i="1" s="1"/>
  <c r="GO201" i="1"/>
  <c r="GO369" i="1" s="1"/>
  <c r="GO399" i="1" s="1"/>
  <c r="GO163" i="1"/>
  <c r="GO166" i="1" s="1"/>
  <c r="GP135" i="1"/>
  <c r="GP9" i="1" s="1"/>
  <c r="GP409" i="1"/>
  <c r="GM236" i="1"/>
  <c r="GM285" i="1" s="1"/>
  <c r="GN234" i="1"/>
  <c r="GN277" i="1" s="1"/>
  <c r="GN283" i="1" s="1"/>
  <c r="GN209" i="1"/>
  <c r="GN216" i="1" s="1"/>
  <c r="GN217" i="1" s="1"/>
  <c r="GN225" i="1" s="1"/>
  <c r="GQ7" i="1"/>
  <c r="GQ126" i="1" s="1"/>
  <c r="GQ127" i="1" s="1"/>
  <c r="GP206" i="1"/>
  <c r="GP145" i="1"/>
  <c r="GP193" i="1"/>
  <c r="GP142" i="1"/>
  <c r="GP463" i="1"/>
  <c r="GP343" i="1"/>
  <c r="GP171" i="1"/>
  <c r="GP175" i="1" s="1"/>
  <c r="GP140" i="1"/>
  <c r="GP296" i="1"/>
  <c r="GP186" i="1"/>
  <c r="GP187" i="1" s="1"/>
  <c r="GP190" i="1" s="1"/>
  <c r="GP197" i="1"/>
  <c r="GQ5" i="1"/>
  <c r="GO202" i="1" l="1"/>
  <c r="GQ426" i="1"/>
  <c r="GQ427" i="1" s="1"/>
  <c r="GQ428" i="1" s="1"/>
  <c r="GQ418" i="1"/>
  <c r="GO214" i="1"/>
  <c r="GN335" i="1"/>
  <c r="GN266" i="1"/>
  <c r="GO472" i="1"/>
  <c r="GO474" i="1" s="1"/>
  <c r="GO484" i="1" s="1"/>
  <c r="GO293" i="1"/>
  <c r="GP180" i="1"/>
  <c r="GP253" i="1" s="1"/>
  <c r="GP201" i="1"/>
  <c r="GP369" i="1" s="1"/>
  <c r="GP399" i="1" s="1"/>
  <c r="GP233" i="1"/>
  <c r="GP163" i="1"/>
  <c r="GP166" i="1" s="1"/>
  <c r="GO366" i="1"/>
  <c r="GO396" i="1" s="1"/>
  <c r="GN332" i="1"/>
  <c r="GO181" i="1"/>
  <c r="GO223" i="1"/>
  <c r="GO257" i="1" s="1"/>
  <c r="GO263" i="1" s="1"/>
  <c r="GQ124" i="1"/>
  <c r="GQ125" i="1" s="1"/>
  <c r="GQ137" i="1" s="1"/>
  <c r="GQ229" i="1" s="1"/>
  <c r="GQ271" i="1" s="1"/>
  <c r="GN236" i="1"/>
  <c r="GN285" i="1" s="1"/>
  <c r="GN219" i="1"/>
  <c r="GO207" i="1"/>
  <c r="GP208" i="1" s="1"/>
  <c r="GP194" i="1"/>
  <c r="GP199" i="1" s="1"/>
  <c r="GP473" i="1" s="1"/>
  <c r="GP143" i="1"/>
  <c r="GP146" i="1" s="1"/>
  <c r="GQ352" i="1"/>
  <c r="GQ357" i="1" s="1"/>
  <c r="GQ459" i="1" s="1"/>
  <c r="GQ337" i="1"/>
  <c r="GQ340" i="1" s="1"/>
  <c r="GQ6" i="1"/>
  <c r="GQ8" i="1"/>
  <c r="GQ172" i="1"/>
  <c r="GQ173" i="1" s="1"/>
  <c r="GQ174" i="1" s="1"/>
  <c r="GQ154" i="1"/>
  <c r="GQ155" i="1" s="1"/>
  <c r="GQ150" i="1"/>
  <c r="GQ151" i="1" s="1"/>
  <c r="GQ158" i="1"/>
  <c r="GQ159" i="1" s="1"/>
  <c r="GQ354" i="1" s="1"/>
  <c r="GQ342" i="1" l="1"/>
  <c r="GQ429" i="1"/>
  <c r="GQ129" i="1"/>
  <c r="GQ409" i="1" s="1"/>
  <c r="GP366" i="1"/>
  <c r="GP396" i="1" s="1"/>
  <c r="GP294" i="1"/>
  <c r="GP177" i="1"/>
  <c r="GP178" i="1" s="1"/>
  <c r="GN336" i="1"/>
  <c r="GN338" i="1" s="1"/>
  <c r="GQ135" i="1"/>
  <c r="GQ9" i="1" s="1"/>
  <c r="GO234" i="1"/>
  <c r="GO277" i="1" s="1"/>
  <c r="GO283" i="1" s="1"/>
  <c r="GO209" i="1"/>
  <c r="GO216" i="1" s="1"/>
  <c r="GO217" i="1" s="1"/>
  <c r="GO225" i="1" s="1"/>
  <c r="GR7" i="1"/>
  <c r="GR126" i="1" s="1"/>
  <c r="GR127" i="1" s="1"/>
  <c r="GQ206" i="1"/>
  <c r="GP202" i="1"/>
  <c r="GP212" i="1"/>
  <c r="GQ213" i="1" s="1"/>
  <c r="GQ193" i="1"/>
  <c r="GQ247" i="1"/>
  <c r="GQ463" i="1"/>
  <c r="GQ145" i="1"/>
  <c r="GQ343" i="1"/>
  <c r="GR5" i="1"/>
  <c r="GQ296" i="1"/>
  <c r="GQ186" i="1"/>
  <c r="GQ187" i="1" s="1"/>
  <c r="GQ190" i="1" s="1"/>
  <c r="GQ140" i="1"/>
  <c r="GQ171" i="1"/>
  <c r="GQ175" i="1" s="1"/>
  <c r="GQ197" i="1"/>
  <c r="GQ142" i="1"/>
  <c r="GR426" i="1" l="1"/>
  <c r="GR418" i="1"/>
  <c r="GP181" i="1"/>
  <c r="GP472" i="1"/>
  <c r="GP474" i="1" s="1"/>
  <c r="GP484" i="1" s="1"/>
  <c r="GP293" i="1"/>
  <c r="GP223" i="1"/>
  <c r="GP257" i="1" s="1"/>
  <c r="GP263" i="1" s="1"/>
  <c r="GO335" i="1"/>
  <c r="GO266" i="1"/>
  <c r="GQ180" i="1"/>
  <c r="GQ253" i="1" s="1"/>
  <c r="GQ201" i="1"/>
  <c r="GQ369" i="1" s="1"/>
  <c r="GQ399" i="1" s="1"/>
  <c r="GQ233" i="1"/>
  <c r="GQ163" i="1"/>
  <c r="GQ166" i="1" s="1"/>
  <c r="GO332" i="1"/>
  <c r="GR124" i="1"/>
  <c r="GR125" i="1" s="1"/>
  <c r="GR137" i="1" s="1"/>
  <c r="GR229" i="1" s="1"/>
  <c r="GR271" i="1" s="1"/>
  <c r="GO236" i="1"/>
  <c r="GO285" i="1" s="1"/>
  <c r="GO219" i="1"/>
  <c r="GP207" i="1"/>
  <c r="GQ208" i="1" s="1"/>
  <c r="GP214" i="1"/>
  <c r="GQ194" i="1"/>
  <c r="GQ199" i="1" s="1"/>
  <c r="GR352" i="1"/>
  <c r="GR357" i="1" s="1"/>
  <c r="GR459" i="1" s="1"/>
  <c r="GR427" i="1"/>
  <c r="GR428" i="1" s="1"/>
  <c r="GR342" i="1" s="1"/>
  <c r="GQ143" i="1"/>
  <c r="GQ146" i="1" s="1"/>
  <c r="GR150" i="1"/>
  <c r="GR151" i="1" s="1"/>
  <c r="GR158" i="1"/>
  <c r="GR159" i="1" s="1"/>
  <c r="GR354" i="1" s="1"/>
  <c r="GR172" i="1"/>
  <c r="GR173" i="1" s="1"/>
  <c r="GR174" i="1" s="1"/>
  <c r="GR337" i="1"/>
  <c r="GR340" i="1" s="1"/>
  <c r="GR8" i="1"/>
  <c r="GR6" i="1"/>
  <c r="GR154" i="1"/>
  <c r="GR155" i="1" s="1"/>
  <c r="GR429" i="1" l="1"/>
  <c r="GQ212" i="1"/>
  <c r="GR213" i="1" s="1"/>
  <c r="GQ473" i="1"/>
  <c r="GP234" i="1"/>
  <c r="GQ294" i="1"/>
  <c r="GQ177" i="1"/>
  <c r="GQ178" i="1" s="1"/>
  <c r="GQ223" i="1" s="1"/>
  <c r="GQ257" i="1" s="1"/>
  <c r="GQ263" i="1" s="1"/>
  <c r="GO336" i="1"/>
  <c r="GO338" i="1" s="1"/>
  <c r="GQ366" i="1"/>
  <c r="GQ396" i="1" s="1"/>
  <c r="GR129" i="1"/>
  <c r="GP209" i="1"/>
  <c r="GP216" i="1" s="1"/>
  <c r="GP217" i="1" s="1"/>
  <c r="GP225" i="1" s="1"/>
  <c r="GS7" i="1"/>
  <c r="GS126" i="1" s="1"/>
  <c r="GS127" i="1" s="1"/>
  <c r="GR206" i="1"/>
  <c r="GR193" i="1"/>
  <c r="GR247" i="1"/>
  <c r="GQ202" i="1"/>
  <c r="GR463" i="1"/>
  <c r="GR145" i="1"/>
  <c r="GR343" i="1"/>
  <c r="GS5" i="1"/>
  <c r="GR140" i="1"/>
  <c r="GR197" i="1"/>
  <c r="GR186" i="1"/>
  <c r="GR187" i="1" s="1"/>
  <c r="GR190" i="1" s="1"/>
  <c r="GR171" i="1"/>
  <c r="GR175" i="1" s="1"/>
  <c r="GR296" i="1"/>
  <c r="GR142" i="1"/>
  <c r="GQ214" i="1" l="1"/>
  <c r="GS426" i="1"/>
  <c r="GS418" i="1"/>
  <c r="GP335" i="1"/>
  <c r="GP266" i="1"/>
  <c r="GP277" i="1"/>
  <c r="GP283" i="1" s="1"/>
  <c r="GQ472" i="1"/>
  <c r="GQ474" i="1" s="1"/>
  <c r="GQ484" i="1" s="1"/>
  <c r="GQ293" i="1"/>
  <c r="GR135" i="1"/>
  <c r="GR9" i="1" s="1"/>
  <c r="GR409" i="1"/>
  <c r="GQ181" i="1"/>
  <c r="GS124" i="1"/>
  <c r="GS125" i="1" s="1"/>
  <c r="GS137" i="1" s="1"/>
  <c r="GS229" i="1" s="1"/>
  <c r="GS271" i="1" s="1"/>
  <c r="GQ234" i="1"/>
  <c r="GP219" i="1"/>
  <c r="GQ207" i="1"/>
  <c r="GR208" i="1" s="1"/>
  <c r="GR194" i="1"/>
  <c r="GR199" i="1" s="1"/>
  <c r="GS352" i="1"/>
  <c r="GS357" i="1" s="1"/>
  <c r="GS459" i="1" s="1"/>
  <c r="GS427" i="1"/>
  <c r="GS428" i="1" s="1"/>
  <c r="GS342" i="1" s="1"/>
  <c r="GR143" i="1"/>
  <c r="GR146" i="1" s="1"/>
  <c r="GS337" i="1"/>
  <c r="GS340" i="1" s="1"/>
  <c r="GS154" i="1"/>
  <c r="GS155" i="1" s="1"/>
  <c r="GS158" i="1"/>
  <c r="GS159" i="1" s="1"/>
  <c r="GS354" i="1" s="1"/>
  <c r="GS150" i="1"/>
  <c r="GS151" i="1" s="1"/>
  <c r="GS172" i="1"/>
  <c r="GS173" i="1" s="1"/>
  <c r="GS174" i="1" s="1"/>
  <c r="GS6" i="1"/>
  <c r="GS8" i="1"/>
  <c r="GS247" i="1" s="1"/>
  <c r="GS429" i="1" l="1"/>
  <c r="GR294" i="1"/>
  <c r="GR177" i="1"/>
  <c r="GR178" i="1" s="1"/>
  <c r="GR212" i="1"/>
  <c r="GS213" i="1" s="1"/>
  <c r="GR473" i="1"/>
  <c r="GQ277" i="1"/>
  <c r="GQ283" i="1" s="1"/>
  <c r="GR201" i="1"/>
  <c r="GR369" i="1" s="1"/>
  <c r="GR399" i="1" s="1"/>
  <c r="GR233" i="1"/>
  <c r="GR163" i="1"/>
  <c r="GR166" i="1" s="1"/>
  <c r="GR180" i="1"/>
  <c r="GR253" i="1" s="1"/>
  <c r="GP332" i="1"/>
  <c r="GS129" i="1"/>
  <c r="GP236" i="1"/>
  <c r="GP285" i="1" s="1"/>
  <c r="GQ209" i="1"/>
  <c r="GQ216" i="1" s="1"/>
  <c r="GQ217" i="1" s="1"/>
  <c r="GT7" i="1"/>
  <c r="GT126" i="1" s="1"/>
  <c r="GT127" i="1" s="1"/>
  <c r="GS206" i="1"/>
  <c r="GS145" i="1"/>
  <c r="GS193" i="1"/>
  <c r="GS343" i="1"/>
  <c r="GS142" i="1"/>
  <c r="GS463" i="1"/>
  <c r="GS197" i="1"/>
  <c r="GS186" i="1"/>
  <c r="GS187" i="1" s="1"/>
  <c r="GS190" i="1" s="1"/>
  <c r="GS171" i="1"/>
  <c r="GS175" i="1" s="1"/>
  <c r="GS140" i="1"/>
  <c r="GS296" i="1"/>
  <c r="GT5" i="1"/>
  <c r="GT426" i="1" l="1"/>
  <c r="GT418" i="1"/>
  <c r="GR202" i="1"/>
  <c r="GR214" i="1"/>
  <c r="GP336" i="1"/>
  <c r="GP338" i="1" s="1"/>
  <c r="GQ332" i="1"/>
  <c r="GR366" i="1"/>
  <c r="GR396" i="1" s="1"/>
  <c r="GQ219" i="1"/>
  <c r="GQ225" i="1"/>
  <c r="GR181" i="1"/>
  <c r="GR472" i="1"/>
  <c r="GR474" i="1" s="1"/>
  <c r="GR484" i="1" s="1"/>
  <c r="GR293" i="1"/>
  <c r="GS135" i="1"/>
  <c r="GS9" i="1" s="1"/>
  <c r="GS409" i="1"/>
  <c r="GR223" i="1"/>
  <c r="GR207" i="1"/>
  <c r="GS208" i="1" s="1"/>
  <c r="GT124" i="1"/>
  <c r="GT125" i="1" s="1"/>
  <c r="GT137" i="1" s="1"/>
  <c r="GT229" i="1" s="1"/>
  <c r="GT271" i="1" s="1"/>
  <c r="GS194" i="1"/>
  <c r="GS199" i="1" s="1"/>
  <c r="GS473" i="1" s="1"/>
  <c r="GS143" i="1"/>
  <c r="GS146" i="1" s="1"/>
  <c r="GT352" i="1"/>
  <c r="GT357" i="1" s="1"/>
  <c r="GT427" i="1"/>
  <c r="GT428" i="1" s="1"/>
  <c r="GT342" i="1" s="1"/>
  <c r="GT158" i="1"/>
  <c r="GT159" i="1" s="1"/>
  <c r="GT150" i="1"/>
  <c r="GT151" i="1" s="1"/>
  <c r="GT8" i="1"/>
  <c r="GT154" i="1"/>
  <c r="GT155" i="1" s="1"/>
  <c r="GT337" i="1"/>
  <c r="GT340" i="1" s="1"/>
  <c r="GT6" i="1"/>
  <c r="GT172" i="1"/>
  <c r="GT173" i="1" s="1"/>
  <c r="GT174" i="1" s="1"/>
  <c r="GT429" i="1" l="1"/>
  <c r="GS233" i="1"/>
  <c r="GS180" i="1"/>
  <c r="GS253" i="1" s="1"/>
  <c r="GS201" i="1"/>
  <c r="GS163" i="1"/>
  <c r="GQ335" i="1"/>
  <c r="GQ336" i="1" s="1"/>
  <c r="GQ338" i="1" s="1"/>
  <c r="GQ266" i="1"/>
  <c r="GS294" i="1"/>
  <c r="GS177" i="1"/>
  <c r="GS178" i="1" s="1"/>
  <c r="GR234" i="1"/>
  <c r="GR257" i="1"/>
  <c r="GR263" i="1" s="1"/>
  <c r="GS369" i="1"/>
  <c r="GS399" i="1" s="1"/>
  <c r="GS166" i="1"/>
  <c r="GT129" i="1"/>
  <c r="GT459" i="1"/>
  <c r="GQ236" i="1"/>
  <c r="GQ285" i="1" s="1"/>
  <c r="GR209" i="1"/>
  <c r="GR216" i="1" s="1"/>
  <c r="GR217" i="1" s="1"/>
  <c r="GU7" i="1"/>
  <c r="GU126" i="1" s="1"/>
  <c r="GU127" i="1" s="1"/>
  <c r="GT206" i="1"/>
  <c r="GS212" i="1"/>
  <c r="GT193" i="1"/>
  <c r="GT247" i="1"/>
  <c r="GT354" i="1"/>
  <c r="GT463" i="1"/>
  <c r="GT145" i="1"/>
  <c r="GT343" i="1"/>
  <c r="GT171" i="1"/>
  <c r="GT175" i="1" s="1"/>
  <c r="GT197" i="1"/>
  <c r="GT140" i="1"/>
  <c r="GT296" i="1"/>
  <c r="GT186" i="1"/>
  <c r="GT187" i="1" s="1"/>
  <c r="GT190" i="1" s="1"/>
  <c r="GT142" i="1"/>
  <c r="GU5" i="1"/>
  <c r="GU426" i="1" l="1"/>
  <c r="GU418" i="1"/>
  <c r="GS472" i="1"/>
  <c r="GS474" i="1" s="1"/>
  <c r="GS484" i="1" s="1"/>
  <c r="GS293" i="1"/>
  <c r="GR219" i="1"/>
  <c r="GR225" i="1"/>
  <c r="GS366" i="1"/>
  <c r="GS396" i="1" s="1"/>
  <c r="GR277" i="1"/>
  <c r="GR283" i="1" s="1"/>
  <c r="GS202" i="1"/>
  <c r="GT135" i="1"/>
  <c r="GT9" i="1" s="1"/>
  <c r="GT409" i="1"/>
  <c r="GU124" i="1"/>
  <c r="GU125" i="1" s="1"/>
  <c r="GU137" i="1" s="1"/>
  <c r="GU229" i="1" s="1"/>
  <c r="GU271" i="1" s="1"/>
  <c r="GS207" i="1"/>
  <c r="GS209" i="1" s="1"/>
  <c r="GS223" i="1"/>
  <c r="GS257" i="1" s="1"/>
  <c r="GS263" i="1" s="1"/>
  <c r="GS181" i="1"/>
  <c r="GT213" i="1"/>
  <c r="GS214" i="1"/>
  <c r="GT194" i="1"/>
  <c r="GT199" i="1" s="1"/>
  <c r="GT212" i="1" s="1"/>
  <c r="GU213" i="1" s="1"/>
  <c r="GU352" i="1"/>
  <c r="GU357" i="1" s="1"/>
  <c r="GU427" i="1"/>
  <c r="GU428" i="1" s="1"/>
  <c r="GU342" i="1" s="1"/>
  <c r="GT143" i="1"/>
  <c r="GT146" i="1" s="1"/>
  <c r="GU337" i="1"/>
  <c r="GU340" i="1" s="1"/>
  <c r="GU172" i="1"/>
  <c r="GU173" i="1" s="1"/>
  <c r="GU174" i="1" s="1"/>
  <c r="GU154" i="1"/>
  <c r="GU155" i="1" s="1"/>
  <c r="GU8" i="1"/>
  <c r="GU6" i="1"/>
  <c r="GU150" i="1"/>
  <c r="GU151" i="1" s="1"/>
  <c r="GU158" i="1"/>
  <c r="GU159" i="1" s="1"/>
  <c r="GU429" i="1" l="1"/>
  <c r="GU129" i="1"/>
  <c r="GU409" i="1" s="1"/>
  <c r="GR332" i="1"/>
  <c r="GR335" i="1"/>
  <c r="GR266" i="1"/>
  <c r="GU135" i="1"/>
  <c r="GT180" i="1"/>
  <c r="GT253" i="1" s="1"/>
  <c r="GT233" i="1"/>
  <c r="GT163" i="1"/>
  <c r="GT166" i="1" s="1"/>
  <c r="GT366" i="1" s="1"/>
  <c r="GT396" i="1" s="1"/>
  <c r="GT201" i="1"/>
  <c r="GT369" i="1" s="1"/>
  <c r="GT399" i="1" s="1"/>
  <c r="GT208" i="1"/>
  <c r="GU459" i="1"/>
  <c r="GR236" i="1"/>
  <c r="GR285" i="1" s="1"/>
  <c r="GS234" i="1"/>
  <c r="GS277" i="1" s="1"/>
  <c r="GS283" i="1" s="1"/>
  <c r="GT177" i="1"/>
  <c r="GT178" i="1" s="1"/>
  <c r="GT472" i="1" s="1"/>
  <c r="GT294" i="1"/>
  <c r="GT214" i="1"/>
  <c r="GV7" i="1"/>
  <c r="GV126" i="1" s="1"/>
  <c r="GV127" i="1" s="1"/>
  <c r="GU206" i="1"/>
  <c r="GS216" i="1"/>
  <c r="GS217" i="1" s="1"/>
  <c r="GS225" i="1" s="1"/>
  <c r="GU193" i="1"/>
  <c r="GU247" i="1"/>
  <c r="GT473" i="1"/>
  <c r="GU354" i="1"/>
  <c r="GU463" i="1"/>
  <c r="GU145" i="1"/>
  <c r="GU343" i="1"/>
  <c r="GU186" i="1"/>
  <c r="GU187" i="1" s="1"/>
  <c r="GU190" i="1" s="1"/>
  <c r="GU296" i="1"/>
  <c r="GU171" i="1"/>
  <c r="GU175" i="1" s="1"/>
  <c r="GU140" i="1"/>
  <c r="GU197" i="1"/>
  <c r="GU142" i="1"/>
  <c r="GV5" i="1"/>
  <c r="GV426" i="1" l="1"/>
  <c r="GV418" i="1"/>
  <c r="GR336" i="1"/>
  <c r="GR338" i="1" s="1"/>
  <c r="GU180" i="1"/>
  <c r="GU253" i="1" s="1"/>
  <c r="GU9" i="1"/>
  <c r="GS335" i="1"/>
  <c r="GS266" i="1"/>
  <c r="GU163" i="1"/>
  <c r="GU166" i="1" s="1"/>
  <c r="GU366" i="1" s="1"/>
  <c r="GU396" i="1" s="1"/>
  <c r="GT202" i="1"/>
  <c r="GU201" i="1"/>
  <c r="GU369" i="1" s="1"/>
  <c r="GU399" i="1" s="1"/>
  <c r="GU233" i="1"/>
  <c r="GS332" i="1"/>
  <c r="GT181" i="1"/>
  <c r="GT223" i="1"/>
  <c r="GT234" i="1" s="1"/>
  <c r="GT277" i="1" s="1"/>
  <c r="GT332" i="1" s="1"/>
  <c r="GT207" i="1"/>
  <c r="GT293" i="1"/>
  <c r="GV124" i="1"/>
  <c r="GV125" i="1" s="1"/>
  <c r="GV137" i="1" s="1"/>
  <c r="GV229" i="1" s="1"/>
  <c r="GV271" i="1" s="1"/>
  <c r="GS219" i="1"/>
  <c r="GT474" i="1"/>
  <c r="GT484" i="1" s="1"/>
  <c r="GU194" i="1"/>
  <c r="GU199" i="1" s="1"/>
  <c r="GU212" i="1" s="1"/>
  <c r="GV352" i="1"/>
  <c r="GV357" i="1" s="1"/>
  <c r="GV427" i="1"/>
  <c r="GV428" i="1" s="1"/>
  <c r="GV342" i="1" s="1"/>
  <c r="GU143" i="1"/>
  <c r="GU146" i="1" s="1"/>
  <c r="GV158" i="1"/>
  <c r="GV159" i="1" s="1"/>
  <c r="GV150" i="1"/>
  <c r="GV151" i="1" s="1"/>
  <c r="GV337" i="1"/>
  <c r="GV340" i="1" s="1"/>
  <c r="GV172" i="1"/>
  <c r="GV173" i="1" s="1"/>
  <c r="GV174" i="1" s="1"/>
  <c r="GV154" i="1"/>
  <c r="GV155" i="1" s="1"/>
  <c r="GV6" i="1"/>
  <c r="GV8" i="1"/>
  <c r="GV247" i="1" s="1"/>
  <c r="GV429" i="1" l="1"/>
  <c r="GV129" i="1"/>
  <c r="GV135" i="1" s="1"/>
  <c r="GV9" i="1" s="1"/>
  <c r="GT257" i="1"/>
  <c r="GT263" i="1" s="1"/>
  <c r="GV459" i="1"/>
  <c r="GS236" i="1"/>
  <c r="GS285" i="1" s="1"/>
  <c r="GS336" i="1"/>
  <c r="GS338" i="1" s="1"/>
  <c r="GU177" i="1"/>
  <c r="GU178" i="1" s="1"/>
  <c r="GU223" i="1" s="1"/>
  <c r="GU294" i="1"/>
  <c r="GU208" i="1"/>
  <c r="GT209" i="1"/>
  <c r="GT216" i="1" s="1"/>
  <c r="GT217" i="1" s="1"/>
  <c r="GT219" i="1" s="1"/>
  <c r="GT283" i="1"/>
  <c r="GW7" i="1"/>
  <c r="GW124" i="1" s="1"/>
  <c r="GW125" i="1" s="1"/>
  <c r="GW137" i="1" s="1"/>
  <c r="GV206" i="1"/>
  <c r="GV213" i="1"/>
  <c r="GU214" i="1"/>
  <c r="GU202" i="1"/>
  <c r="GU473" i="1"/>
  <c r="GV145" i="1"/>
  <c r="GV193" i="1"/>
  <c r="GV354" i="1"/>
  <c r="GV343" i="1"/>
  <c r="GV142" i="1"/>
  <c r="GV463" i="1"/>
  <c r="GV140" i="1"/>
  <c r="GV197" i="1"/>
  <c r="GV171" i="1"/>
  <c r="GV175" i="1" s="1"/>
  <c r="GV186" i="1"/>
  <c r="GV187" i="1" s="1"/>
  <c r="GV190" i="1" s="1"/>
  <c r="GV296" i="1"/>
  <c r="GW5" i="1"/>
  <c r="GW126" i="1" l="1"/>
  <c r="GW127" i="1" s="1"/>
  <c r="GW426" i="1"/>
  <c r="GW418" i="1"/>
  <c r="GV409" i="1"/>
  <c r="GV201" i="1"/>
  <c r="GV369" i="1" s="1"/>
  <c r="GV399" i="1" s="1"/>
  <c r="GV180" i="1"/>
  <c r="GV253" i="1" s="1"/>
  <c r="GV163" i="1"/>
  <c r="GV166" i="1" s="1"/>
  <c r="GV366" i="1" s="1"/>
  <c r="GV396" i="1" s="1"/>
  <c r="GV233" i="1"/>
  <c r="GU181" i="1"/>
  <c r="GU472" i="1"/>
  <c r="GU474" i="1" s="1"/>
  <c r="GU484" i="1" s="1"/>
  <c r="GU234" i="1"/>
  <c r="GU277" i="1" s="1"/>
  <c r="GU332" i="1" s="1"/>
  <c r="GT225" i="1"/>
  <c r="GU207" i="1"/>
  <c r="GV208" i="1" s="1"/>
  <c r="GU293" i="1"/>
  <c r="GU257" i="1"/>
  <c r="GV194" i="1"/>
  <c r="GV199" i="1" s="1"/>
  <c r="GV212" i="1" s="1"/>
  <c r="GW213" i="1" s="1"/>
  <c r="GV143" i="1"/>
  <c r="GV146" i="1" s="1"/>
  <c r="GW352" i="1"/>
  <c r="GW357" i="1" s="1"/>
  <c r="GW427" i="1"/>
  <c r="GW428" i="1" s="1"/>
  <c r="GW342" i="1" s="1"/>
  <c r="GW229" i="1"/>
  <c r="GW271" i="1" s="1"/>
  <c r="GW129" i="1"/>
  <c r="GW337" i="1"/>
  <c r="GW340" i="1" s="1"/>
  <c r="GW172" i="1"/>
  <c r="GW173" i="1" s="1"/>
  <c r="GW174" i="1" s="1"/>
  <c r="GW158" i="1"/>
  <c r="GW159" i="1" s="1"/>
  <c r="GW8" i="1"/>
  <c r="GW154" i="1"/>
  <c r="GW155" i="1" s="1"/>
  <c r="GW150" i="1"/>
  <c r="GW151" i="1" s="1"/>
  <c r="GW6" i="1"/>
  <c r="GW429" i="1" l="1"/>
  <c r="GW135" i="1"/>
  <c r="GW9" i="1" s="1"/>
  <c r="GW409" i="1"/>
  <c r="GT236" i="1"/>
  <c r="GT285" i="1" s="1"/>
  <c r="GT335" i="1"/>
  <c r="GT336" i="1" s="1"/>
  <c r="GT338" i="1" s="1"/>
  <c r="GW459" i="1"/>
  <c r="GT266" i="1"/>
  <c r="GV177" i="1"/>
  <c r="GV178" i="1" s="1"/>
  <c r="GV293" i="1" s="1"/>
  <c r="GV294" i="1"/>
  <c r="GU209" i="1"/>
  <c r="GU216" i="1" s="1"/>
  <c r="GU217" i="1" s="1"/>
  <c r="GU219" i="1" s="1"/>
  <c r="GU283" i="1"/>
  <c r="GU263" i="1"/>
  <c r="GX7" i="1"/>
  <c r="GX124" i="1" s="1"/>
  <c r="GX125" i="1" s="1"/>
  <c r="GX137" i="1" s="1"/>
  <c r="GW206" i="1"/>
  <c r="GV214" i="1"/>
  <c r="GV207" i="1"/>
  <c r="GW193" i="1"/>
  <c r="GW247" i="1"/>
  <c r="GV202" i="1"/>
  <c r="GV473" i="1"/>
  <c r="GW354" i="1"/>
  <c r="GW463" i="1"/>
  <c r="GW145" i="1"/>
  <c r="GW343" i="1"/>
  <c r="GW163" i="1"/>
  <c r="GW166" i="1" s="1"/>
  <c r="GW366" i="1" s="1"/>
  <c r="GW396" i="1" s="1"/>
  <c r="GW233" i="1"/>
  <c r="GX5" i="1"/>
  <c r="GW296" i="1"/>
  <c r="GW197" i="1"/>
  <c r="GW140" i="1"/>
  <c r="GW186" i="1"/>
  <c r="GW187" i="1" s="1"/>
  <c r="GW190" i="1" s="1"/>
  <c r="GW171" i="1"/>
  <c r="GW175" i="1" s="1"/>
  <c r="GW142" i="1"/>
  <c r="GW201" i="1" l="1"/>
  <c r="GW369" i="1" s="1"/>
  <c r="GW399" i="1" s="1"/>
  <c r="GW180" i="1"/>
  <c r="GW253" i="1" s="1"/>
  <c r="GX126" i="1"/>
  <c r="GX127" i="1" s="1"/>
  <c r="GX426" i="1"/>
  <c r="GX427" i="1" s="1"/>
  <c r="GX428" i="1" s="1"/>
  <c r="GX418" i="1"/>
  <c r="GV223" i="1"/>
  <c r="GV234" i="1" s="1"/>
  <c r="GV277" i="1" s="1"/>
  <c r="GV332" i="1" s="1"/>
  <c r="GV472" i="1"/>
  <c r="GV474" i="1" s="1"/>
  <c r="GV484" i="1" s="1"/>
  <c r="GV181" i="1"/>
  <c r="GU225" i="1"/>
  <c r="GW208" i="1"/>
  <c r="GV209" i="1"/>
  <c r="GV216" i="1" s="1"/>
  <c r="GV217" i="1" s="1"/>
  <c r="GW194" i="1"/>
  <c r="GW199" i="1" s="1"/>
  <c r="GW212" i="1" s="1"/>
  <c r="GX213" i="1" s="1"/>
  <c r="GX352" i="1"/>
  <c r="GX357" i="1" s="1"/>
  <c r="GX229" i="1"/>
  <c r="GX271" i="1" s="1"/>
  <c r="GX129" i="1"/>
  <c r="GW143" i="1"/>
  <c r="GW146" i="1" s="1"/>
  <c r="GX150" i="1"/>
  <c r="GX151" i="1" s="1"/>
  <c r="GX6" i="1"/>
  <c r="GX337" i="1"/>
  <c r="GX340" i="1" s="1"/>
  <c r="GX172" i="1"/>
  <c r="GX173" i="1" s="1"/>
  <c r="GX174" i="1" s="1"/>
  <c r="GX154" i="1"/>
  <c r="GX155" i="1" s="1"/>
  <c r="GX8" i="1"/>
  <c r="GX158" i="1"/>
  <c r="GX159" i="1" s="1"/>
  <c r="GX342" i="1" l="1"/>
  <c r="GX429" i="1"/>
  <c r="GV257" i="1"/>
  <c r="GV263" i="1" s="1"/>
  <c r="GX135" i="1"/>
  <c r="GX9" i="1" s="1"/>
  <c r="GX409" i="1"/>
  <c r="GX459" i="1"/>
  <c r="GU236" i="1"/>
  <c r="GU285" i="1" s="1"/>
  <c r="GU335" i="1"/>
  <c r="GU336" i="1" s="1"/>
  <c r="GU338" i="1" s="1"/>
  <c r="GU266" i="1"/>
  <c r="GW177" i="1"/>
  <c r="GW178" i="1" s="1"/>
  <c r="GW181" i="1" s="1"/>
  <c r="GW294" i="1"/>
  <c r="GV283" i="1"/>
  <c r="GV219" i="1"/>
  <c r="GV225" i="1"/>
  <c r="GY7" i="1"/>
  <c r="GY126" i="1" s="1"/>
  <c r="GY127" i="1" s="1"/>
  <c r="GX206" i="1"/>
  <c r="GW214" i="1"/>
  <c r="GX193" i="1"/>
  <c r="GX247" i="1"/>
  <c r="GW202" i="1"/>
  <c r="GW473" i="1"/>
  <c r="GX354" i="1"/>
  <c r="GX463" i="1"/>
  <c r="GX145" i="1"/>
  <c r="GX343" i="1"/>
  <c r="GX197" i="1"/>
  <c r="GX171" i="1"/>
  <c r="GX175" i="1" s="1"/>
  <c r="GX186" i="1"/>
  <c r="GX187" i="1" s="1"/>
  <c r="GX190" i="1" s="1"/>
  <c r="GX296" i="1"/>
  <c r="GX140" i="1"/>
  <c r="GY5" i="1"/>
  <c r="GX142" i="1"/>
  <c r="GX233" i="1" l="1"/>
  <c r="GX201" i="1"/>
  <c r="GX369" i="1" s="1"/>
  <c r="GX399" i="1" s="1"/>
  <c r="GX180" i="1"/>
  <c r="GX253" i="1" s="1"/>
  <c r="GX163" i="1"/>
  <c r="GX166" i="1" s="1"/>
  <c r="GX366" i="1" s="1"/>
  <c r="GX396" i="1" s="1"/>
  <c r="GW472" i="1"/>
  <c r="GW474" i="1" s="1"/>
  <c r="GW484" i="1" s="1"/>
  <c r="GY426" i="1"/>
  <c r="GY427" i="1" s="1"/>
  <c r="GY428" i="1" s="1"/>
  <c r="GY342" i="1" s="1"/>
  <c r="GY418" i="1"/>
  <c r="GW223" i="1"/>
  <c r="GW234" i="1" s="1"/>
  <c r="GW277" i="1" s="1"/>
  <c r="GW332" i="1" s="1"/>
  <c r="GV236" i="1"/>
  <c r="GV285" i="1" s="1"/>
  <c r="GV335" i="1"/>
  <c r="GV336" i="1" s="1"/>
  <c r="GV338" i="1" s="1"/>
  <c r="GW207" i="1"/>
  <c r="GW293" i="1"/>
  <c r="GY124" i="1"/>
  <c r="GY125" i="1" s="1"/>
  <c r="GY137" i="1" s="1"/>
  <c r="GY229" i="1" s="1"/>
  <c r="GY271" i="1" s="1"/>
  <c r="GV266" i="1"/>
  <c r="GX194" i="1"/>
  <c r="GX199" i="1" s="1"/>
  <c r="GX212" i="1" s="1"/>
  <c r="GY213" i="1" s="1"/>
  <c r="GY352" i="1"/>
  <c r="GY357" i="1" s="1"/>
  <c r="GX143" i="1"/>
  <c r="GX146" i="1" s="1"/>
  <c r="GY337" i="1"/>
  <c r="GY340" i="1" s="1"/>
  <c r="GY8" i="1"/>
  <c r="GY247" i="1" s="1"/>
  <c r="GY6" i="1"/>
  <c r="GY158" i="1"/>
  <c r="GY159" i="1" s="1"/>
  <c r="GY172" i="1"/>
  <c r="GY173" i="1" s="1"/>
  <c r="GY174" i="1" s="1"/>
  <c r="GY150" i="1"/>
  <c r="GY151" i="1" s="1"/>
  <c r="GY154" i="1"/>
  <c r="GY155" i="1" s="1"/>
  <c r="GY429" i="1" l="1"/>
  <c r="GW257" i="1"/>
  <c r="GY459" i="1"/>
  <c r="GY129" i="1"/>
  <c r="GX177" i="1"/>
  <c r="GX178" i="1" s="1"/>
  <c r="GX472" i="1" s="1"/>
  <c r="GX294" i="1"/>
  <c r="GX208" i="1"/>
  <c r="GW209" i="1"/>
  <c r="GW216" i="1" s="1"/>
  <c r="GW217" i="1" s="1"/>
  <c r="GW219" i="1" s="1"/>
  <c r="GW283" i="1"/>
  <c r="GW263" i="1"/>
  <c r="GZ7" i="1"/>
  <c r="GZ126" i="1" s="1"/>
  <c r="GZ127" i="1" s="1"/>
  <c r="GY206" i="1"/>
  <c r="GX214" i="1"/>
  <c r="GX202" i="1"/>
  <c r="GX473" i="1"/>
  <c r="GY145" i="1"/>
  <c r="GY193" i="1"/>
  <c r="GY354" i="1"/>
  <c r="GY343" i="1"/>
  <c r="GY142" i="1"/>
  <c r="GY463" i="1"/>
  <c r="GZ5" i="1"/>
  <c r="GY296" i="1"/>
  <c r="GY140" i="1"/>
  <c r="GY171" i="1"/>
  <c r="GY175" i="1" s="1"/>
  <c r="GY197" i="1"/>
  <c r="GY186" i="1"/>
  <c r="GY187" i="1" s="1"/>
  <c r="GY190" i="1" s="1"/>
  <c r="GZ426" i="1" l="1"/>
  <c r="GZ427" i="1" s="1"/>
  <c r="GZ428" i="1" s="1"/>
  <c r="GZ342" i="1" s="1"/>
  <c r="GZ418" i="1"/>
  <c r="GY135" i="1"/>
  <c r="GY163" i="1" s="1"/>
  <c r="GY166" i="1" s="1"/>
  <c r="GY366" i="1" s="1"/>
  <c r="GY396" i="1" s="1"/>
  <c r="GY409" i="1"/>
  <c r="GX223" i="1"/>
  <c r="GX234" i="1" s="1"/>
  <c r="GX277" i="1" s="1"/>
  <c r="GX332" i="1" s="1"/>
  <c r="GX181" i="1"/>
  <c r="GZ124" i="1"/>
  <c r="GZ125" i="1" s="1"/>
  <c r="GZ137" i="1" s="1"/>
  <c r="GZ229" i="1" s="1"/>
  <c r="GZ271" i="1" s="1"/>
  <c r="GW225" i="1"/>
  <c r="GX207" i="1"/>
  <c r="GX293" i="1"/>
  <c r="GX474" i="1"/>
  <c r="GX484" i="1" s="1"/>
  <c r="GY194" i="1"/>
  <c r="GY199" i="1" s="1"/>
  <c r="GY212" i="1" s="1"/>
  <c r="GZ213" i="1" s="1"/>
  <c r="GY143" i="1"/>
  <c r="GY146" i="1" s="1"/>
  <c r="GZ352" i="1"/>
  <c r="GZ357" i="1" s="1"/>
  <c r="GZ337" i="1"/>
  <c r="GZ340" i="1" s="1"/>
  <c r="GZ6" i="1"/>
  <c r="GZ172" i="1"/>
  <c r="GZ173" i="1" s="1"/>
  <c r="GZ174" i="1" s="1"/>
  <c r="GZ154" i="1"/>
  <c r="GZ155" i="1" s="1"/>
  <c r="GZ150" i="1"/>
  <c r="GZ151" i="1" s="1"/>
  <c r="GZ8" i="1"/>
  <c r="GZ158" i="1"/>
  <c r="GZ159" i="1" s="1"/>
  <c r="GZ429" i="1" l="1"/>
  <c r="GY201" i="1"/>
  <c r="GY369" i="1" s="1"/>
  <c r="GY399" i="1" s="1"/>
  <c r="GY9" i="1"/>
  <c r="GX257" i="1"/>
  <c r="GX263" i="1" s="1"/>
  <c r="GY180" i="1"/>
  <c r="GY253" i="1" s="1"/>
  <c r="GY233" i="1"/>
  <c r="GZ129" i="1"/>
  <c r="GW236" i="1"/>
  <c r="GW285" i="1" s="1"/>
  <c r="GW335" i="1"/>
  <c r="GW336" i="1" s="1"/>
  <c r="GW338" i="1" s="1"/>
  <c r="GZ459" i="1"/>
  <c r="GW266" i="1"/>
  <c r="GY177" i="1"/>
  <c r="GY178" i="1" s="1"/>
  <c r="GY293" i="1" s="1"/>
  <c r="GY294" i="1"/>
  <c r="GY208" i="1"/>
  <c r="GX209" i="1"/>
  <c r="GX216" i="1" s="1"/>
  <c r="GX217" i="1" s="1"/>
  <c r="GX283" i="1"/>
  <c r="HA7" i="1"/>
  <c r="HA124" i="1" s="1"/>
  <c r="HA125" i="1" s="1"/>
  <c r="HA137" i="1" s="1"/>
  <c r="HA229" i="1" s="1"/>
  <c r="HA271" i="1" s="1"/>
  <c r="GZ206" i="1"/>
  <c r="GY214" i="1"/>
  <c r="GZ193" i="1"/>
  <c r="GZ247" i="1"/>
  <c r="GY202" i="1"/>
  <c r="GY473" i="1"/>
  <c r="GZ354" i="1"/>
  <c r="GZ463" i="1"/>
  <c r="GZ145" i="1"/>
  <c r="GZ343" i="1"/>
  <c r="GZ197" i="1"/>
  <c r="GZ171" i="1"/>
  <c r="GZ175" i="1" s="1"/>
  <c r="GZ296" i="1"/>
  <c r="GZ140" i="1"/>
  <c r="GZ186" i="1"/>
  <c r="GZ187" i="1" s="1"/>
  <c r="GZ190" i="1" s="1"/>
  <c r="GZ142" i="1"/>
  <c r="HA5" i="1"/>
  <c r="HA426" i="1" l="1"/>
  <c r="HA427" i="1" s="1"/>
  <c r="HA428" i="1" s="1"/>
  <c r="HA342" i="1" s="1"/>
  <c r="HA418" i="1"/>
  <c r="HA126" i="1"/>
  <c r="HA127" i="1" s="1"/>
  <c r="HA129" i="1" s="1"/>
  <c r="GZ135" i="1"/>
  <c r="GZ9" i="1" s="1"/>
  <c r="GZ409" i="1"/>
  <c r="GY181" i="1"/>
  <c r="GY472" i="1"/>
  <c r="GY474" i="1" s="1"/>
  <c r="GY484" i="1" s="1"/>
  <c r="GY223" i="1"/>
  <c r="GY234" i="1" s="1"/>
  <c r="GY277" i="1" s="1"/>
  <c r="GY332" i="1" s="1"/>
  <c r="GY207" i="1"/>
  <c r="GZ208" i="1" s="1"/>
  <c r="GX225" i="1"/>
  <c r="GX335" i="1" s="1"/>
  <c r="GX336" i="1" s="1"/>
  <c r="GX338" i="1" s="1"/>
  <c r="GX219" i="1"/>
  <c r="GZ194" i="1"/>
  <c r="GZ199" i="1" s="1"/>
  <c r="GZ212" i="1" s="1"/>
  <c r="HA213" i="1" s="1"/>
  <c r="HA352" i="1"/>
  <c r="HA357" i="1" s="1"/>
  <c r="GZ143" i="1"/>
  <c r="GZ146" i="1" s="1"/>
  <c r="HA8" i="1"/>
  <c r="HA154" i="1"/>
  <c r="HA150" i="1"/>
  <c r="HA158" i="1"/>
  <c r="HA159" i="1" s="1"/>
  <c r="HA6" i="1"/>
  <c r="HA206" i="1" s="1"/>
  <c r="HA337" i="1"/>
  <c r="HA172" i="1"/>
  <c r="HA173" i="1" s="1"/>
  <c r="HA174" i="1" s="1"/>
  <c r="HA429" i="1" l="1"/>
  <c r="HA135" i="1"/>
  <c r="HA9" i="1" s="1"/>
  <c r="HA409" i="1"/>
  <c r="GZ163" i="1"/>
  <c r="GZ166" i="1" s="1"/>
  <c r="GZ366" i="1" s="1"/>
  <c r="GZ396" i="1" s="1"/>
  <c r="GZ180" i="1"/>
  <c r="GZ253" i="1" s="1"/>
  <c r="GZ233" i="1"/>
  <c r="GZ201" i="1"/>
  <c r="GZ369" i="1" s="1"/>
  <c r="GZ399" i="1" s="1"/>
  <c r="GY209" i="1"/>
  <c r="GY216" i="1" s="1"/>
  <c r="GY217" i="1" s="1"/>
  <c r="GY219" i="1" s="1"/>
  <c r="GY257" i="1"/>
  <c r="GY263" i="1" s="1"/>
  <c r="HA459" i="1"/>
  <c r="GZ177" i="1"/>
  <c r="GZ178" i="1" s="1"/>
  <c r="GZ223" i="1" s="1"/>
  <c r="GZ294" i="1"/>
  <c r="GX266" i="1"/>
  <c r="GX236" i="1"/>
  <c r="GX285" i="1" s="1"/>
  <c r="GY283" i="1"/>
  <c r="GZ214" i="1"/>
  <c r="HA193" i="1"/>
  <c r="HA247" i="1"/>
  <c r="GZ202" i="1"/>
  <c r="GZ473" i="1"/>
  <c r="HA354" i="1"/>
  <c r="HA463" i="1"/>
  <c r="HA145" i="1"/>
  <c r="HA343" i="1"/>
  <c r="HA155" i="1"/>
  <c r="F156" i="1"/>
  <c r="E312" i="1"/>
  <c r="F354" i="1" s="1"/>
  <c r="HA151" i="1"/>
  <c r="F152" i="1"/>
  <c r="HA340" i="1"/>
  <c r="H336" i="1"/>
  <c r="HA186" i="1"/>
  <c r="HA187" i="1" s="1"/>
  <c r="HA190" i="1" s="1"/>
  <c r="HA171" i="1"/>
  <c r="HA175" i="1" s="1"/>
  <c r="HA140" i="1"/>
  <c r="HA296" i="1"/>
  <c r="HA197" i="1"/>
  <c r="HA142" i="1"/>
  <c r="HA233" i="1" l="1"/>
  <c r="HA201" i="1"/>
  <c r="HA369" i="1" s="1"/>
  <c r="HA399" i="1" s="1"/>
  <c r="HA163" i="1"/>
  <c r="HA166" i="1" s="1"/>
  <c r="F312" i="1" s="1"/>
  <c r="F366" i="1" s="1"/>
  <c r="HA180" i="1"/>
  <c r="HA253" i="1" s="1"/>
  <c r="GZ472" i="1"/>
  <c r="GZ474" i="1" s="1"/>
  <c r="GZ484" i="1" s="1"/>
  <c r="GY225" i="1"/>
  <c r="GY266" i="1" s="1"/>
  <c r="GZ181" i="1"/>
  <c r="GZ234" i="1"/>
  <c r="GZ277" i="1" s="1"/>
  <c r="GZ332" i="1" s="1"/>
  <c r="GZ207" i="1"/>
  <c r="GZ293" i="1"/>
  <c r="GZ257" i="1"/>
  <c r="HA194" i="1"/>
  <c r="HA199" i="1" s="1"/>
  <c r="HA212" i="1" s="1"/>
  <c r="HA214" i="1" s="1"/>
  <c r="F346" i="1"/>
  <c r="D13" i="5"/>
  <c r="E13" i="5" s="1"/>
  <c r="HA143" i="1"/>
  <c r="HA146" i="1" s="1"/>
  <c r="L156" i="1"/>
  <c r="L355" i="1" s="1"/>
  <c r="P156" i="1"/>
  <c r="P355" i="1" s="1"/>
  <c r="T156" i="1"/>
  <c r="T355" i="1" s="1"/>
  <c r="X156" i="1"/>
  <c r="X355" i="1" s="1"/>
  <c r="AB156" i="1"/>
  <c r="AB355" i="1" s="1"/>
  <c r="AF156" i="1"/>
  <c r="AF355" i="1" s="1"/>
  <c r="AJ156" i="1"/>
  <c r="AJ355" i="1" s="1"/>
  <c r="AN156" i="1"/>
  <c r="AN355" i="1" s="1"/>
  <c r="AR156" i="1"/>
  <c r="AR355" i="1" s="1"/>
  <c r="AV156" i="1"/>
  <c r="AV355" i="1" s="1"/>
  <c r="AZ156" i="1"/>
  <c r="AZ355" i="1" s="1"/>
  <c r="BD156" i="1"/>
  <c r="BD355" i="1" s="1"/>
  <c r="BH156" i="1"/>
  <c r="BH355" i="1" s="1"/>
  <c r="BL156" i="1"/>
  <c r="BL355" i="1" s="1"/>
  <c r="BP156" i="1"/>
  <c r="BP355" i="1" s="1"/>
  <c r="BT156" i="1"/>
  <c r="BT355" i="1" s="1"/>
  <c r="BX156" i="1"/>
  <c r="BX355" i="1" s="1"/>
  <c r="CB156" i="1"/>
  <c r="CB355" i="1" s="1"/>
  <c r="CF156" i="1"/>
  <c r="CF355" i="1" s="1"/>
  <c r="CJ156" i="1"/>
  <c r="CJ355" i="1" s="1"/>
  <c r="CN156" i="1"/>
  <c r="CN355" i="1" s="1"/>
  <c r="CR156" i="1"/>
  <c r="CR355" i="1" s="1"/>
  <c r="CV156" i="1"/>
  <c r="CV355" i="1" s="1"/>
  <c r="CZ156" i="1"/>
  <c r="CZ355" i="1" s="1"/>
  <c r="DD156" i="1"/>
  <c r="DD355" i="1" s="1"/>
  <c r="M156" i="1"/>
  <c r="M355" i="1" s="1"/>
  <c r="Q156" i="1"/>
  <c r="Q355" i="1" s="1"/>
  <c r="U156" i="1"/>
  <c r="U355" i="1" s="1"/>
  <c r="Y156" i="1"/>
  <c r="Y355" i="1" s="1"/>
  <c r="AC156" i="1"/>
  <c r="AC355" i="1" s="1"/>
  <c r="AG156" i="1"/>
  <c r="AG355" i="1" s="1"/>
  <c r="AK156" i="1"/>
  <c r="AK355" i="1" s="1"/>
  <c r="AO156" i="1"/>
  <c r="AO355" i="1" s="1"/>
  <c r="AS156" i="1"/>
  <c r="AS355" i="1" s="1"/>
  <c r="AW156" i="1"/>
  <c r="AW355" i="1" s="1"/>
  <c r="BA156" i="1"/>
  <c r="BA355" i="1" s="1"/>
  <c r="BE156" i="1"/>
  <c r="BE355" i="1" s="1"/>
  <c r="BI156" i="1"/>
  <c r="BI355" i="1" s="1"/>
  <c r="BM156" i="1"/>
  <c r="BM355" i="1" s="1"/>
  <c r="BQ156" i="1"/>
  <c r="BQ355" i="1" s="1"/>
  <c r="BU156" i="1"/>
  <c r="BU355" i="1" s="1"/>
  <c r="BY156" i="1"/>
  <c r="BY355" i="1" s="1"/>
  <c r="CC156" i="1"/>
  <c r="CC355" i="1" s="1"/>
  <c r="CG156" i="1"/>
  <c r="CG355" i="1" s="1"/>
  <c r="CK156" i="1"/>
  <c r="CK355" i="1" s="1"/>
  <c r="CO156" i="1"/>
  <c r="CO355" i="1" s="1"/>
  <c r="CS156" i="1"/>
  <c r="CS355" i="1" s="1"/>
  <c r="CW156" i="1"/>
  <c r="CW355" i="1" s="1"/>
  <c r="DA156" i="1"/>
  <c r="DA355" i="1" s="1"/>
  <c r="DE156" i="1"/>
  <c r="DE355" i="1" s="1"/>
  <c r="K156" i="1"/>
  <c r="K355" i="1" s="1"/>
  <c r="S156" i="1"/>
  <c r="S355" i="1" s="1"/>
  <c r="AA156" i="1"/>
  <c r="AA355" i="1" s="1"/>
  <c r="AI156" i="1"/>
  <c r="AI355" i="1" s="1"/>
  <c r="AQ156" i="1"/>
  <c r="AQ355" i="1" s="1"/>
  <c r="AY156" i="1"/>
  <c r="AY355" i="1" s="1"/>
  <c r="BG156" i="1"/>
  <c r="BG355" i="1" s="1"/>
  <c r="BO156" i="1"/>
  <c r="BO355" i="1" s="1"/>
  <c r="BW156" i="1"/>
  <c r="BW355" i="1" s="1"/>
  <c r="CE156" i="1"/>
  <c r="CE355" i="1" s="1"/>
  <c r="CM156" i="1"/>
  <c r="CM355" i="1" s="1"/>
  <c r="CU156" i="1"/>
  <c r="CU355" i="1" s="1"/>
  <c r="DC156" i="1"/>
  <c r="DC355" i="1" s="1"/>
  <c r="J156" i="1"/>
  <c r="J355" i="1" s="1"/>
  <c r="N156" i="1"/>
  <c r="N355" i="1" s="1"/>
  <c r="R156" i="1"/>
  <c r="R355" i="1" s="1"/>
  <c r="V156" i="1"/>
  <c r="V355" i="1" s="1"/>
  <c r="Z156" i="1"/>
  <c r="Z355" i="1" s="1"/>
  <c r="AD156" i="1"/>
  <c r="AD355" i="1" s="1"/>
  <c r="AH156" i="1"/>
  <c r="AH355" i="1" s="1"/>
  <c r="AL156" i="1"/>
  <c r="AL355" i="1" s="1"/>
  <c r="AP156" i="1"/>
  <c r="AP355" i="1" s="1"/>
  <c r="AT156" i="1"/>
  <c r="AT355" i="1" s="1"/>
  <c r="AX156" i="1"/>
  <c r="AX355" i="1" s="1"/>
  <c r="BB156" i="1"/>
  <c r="BB355" i="1" s="1"/>
  <c r="BF156" i="1"/>
  <c r="BF355" i="1" s="1"/>
  <c r="BJ156" i="1"/>
  <c r="BJ355" i="1" s="1"/>
  <c r="BN156" i="1"/>
  <c r="BN355" i="1" s="1"/>
  <c r="BR156" i="1"/>
  <c r="BR355" i="1" s="1"/>
  <c r="BV156" i="1"/>
  <c r="BV355" i="1" s="1"/>
  <c r="BZ156" i="1"/>
  <c r="BZ355" i="1" s="1"/>
  <c r="CD156" i="1"/>
  <c r="CD355" i="1" s="1"/>
  <c r="CH156" i="1"/>
  <c r="CH355" i="1" s="1"/>
  <c r="CL156" i="1"/>
  <c r="CL355" i="1" s="1"/>
  <c r="CP156" i="1"/>
  <c r="CP355" i="1" s="1"/>
  <c r="CT156" i="1"/>
  <c r="CT355" i="1" s="1"/>
  <c r="CX156" i="1"/>
  <c r="CX355" i="1" s="1"/>
  <c r="DB156" i="1"/>
  <c r="DB355" i="1" s="1"/>
  <c r="DF156" i="1"/>
  <c r="DF355" i="1" s="1"/>
  <c r="O156" i="1"/>
  <c r="O355" i="1" s="1"/>
  <c r="W156" i="1"/>
  <c r="W355" i="1" s="1"/>
  <c r="AE156" i="1"/>
  <c r="AE355" i="1" s="1"/>
  <c r="AM156" i="1"/>
  <c r="AM355" i="1" s="1"/>
  <c r="AU156" i="1"/>
  <c r="AU355" i="1" s="1"/>
  <c r="BC156" i="1"/>
  <c r="BC355" i="1" s="1"/>
  <c r="BK156" i="1"/>
  <c r="BK355" i="1" s="1"/>
  <c r="BS156" i="1"/>
  <c r="BS355" i="1" s="1"/>
  <c r="CA156" i="1"/>
  <c r="CA355" i="1" s="1"/>
  <c r="CI156" i="1"/>
  <c r="CI355" i="1" s="1"/>
  <c r="CQ156" i="1"/>
  <c r="CQ355" i="1" s="1"/>
  <c r="CY156" i="1"/>
  <c r="CY355" i="1" s="1"/>
  <c r="DG156" i="1"/>
  <c r="DG355" i="1" s="1"/>
  <c r="DH156" i="1"/>
  <c r="DH355" i="1" s="1"/>
  <c r="DI156" i="1"/>
  <c r="DI355" i="1" s="1"/>
  <c r="DJ156" i="1"/>
  <c r="DJ355" i="1" s="1"/>
  <c r="DK156" i="1"/>
  <c r="DK355" i="1" s="1"/>
  <c r="DL156" i="1"/>
  <c r="DL355" i="1" s="1"/>
  <c r="DM156" i="1"/>
  <c r="DM355" i="1" s="1"/>
  <c r="DN156" i="1"/>
  <c r="DN355" i="1" s="1"/>
  <c r="DO156" i="1"/>
  <c r="DO355" i="1" s="1"/>
  <c r="DP156" i="1"/>
  <c r="DP355" i="1" s="1"/>
  <c r="DQ156" i="1"/>
  <c r="DQ355" i="1" s="1"/>
  <c r="DR156" i="1"/>
  <c r="DR355" i="1" s="1"/>
  <c r="DS156" i="1"/>
  <c r="DS355" i="1" s="1"/>
  <c r="DT156" i="1"/>
  <c r="DT355" i="1" s="1"/>
  <c r="DU156" i="1"/>
  <c r="DU355" i="1" s="1"/>
  <c r="DV156" i="1"/>
  <c r="DV355" i="1" s="1"/>
  <c r="DW156" i="1"/>
  <c r="DW355" i="1" s="1"/>
  <c r="DX156" i="1"/>
  <c r="DX355" i="1" s="1"/>
  <c r="DY156" i="1"/>
  <c r="DY355" i="1" s="1"/>
  <c r="DZ156" i="1"/>
  <c r="DZ355" i="1" s="1"/>
  <c r="EA156" i="1"/>
  <c r="EA355" i="1" s="1"/>
  <c r="EB156" i="1"/>
  <c r="EB355" i="1" s="1"/>
  <c r="EC156" i="1"/>
  <c r="EC355" i="1" s="1"/>
  <c r="ED156" i="1"/>
  <c r="ED355" i="1" s="1"/>
  <c r="EE156" i="1"/>
  <c r="EE355" i="1" s="1"/>
  <c r="EF156" i="1"/>
  <c r="EF355" i="1" s="1"/>
  <c r="EG156" i="1"/>
  <c r="EG355" i="1" s="1"/>
  <c r="EH156" i="1"/>
  <c r="EH355" i="1" s="1"/>
  <c r="EI156" i="1"/>
  <c r="EI355" i="1" s="1"/>
  <c r="EJ156" i="1"/>
  <c r="EJ355" i="1" s="1"/>
  <c r="EK156" i="1"/>
  <c r="EK355" i="1" s="1"/>
  <c r="EL156" i="1"/>
  <c r="EL355" i="1" s="1"/>
  <c r="EM156" i="1"/>
  <c r="EM355" i="1" s="1"/>
  <c r="EN156" i="1"/>
  <c r="EN355" i="1" s="1"/>
  <c r="EO156" i="1"/>
  <c r="EO355" i="1" s="1"/>
  <c r="EP156" i="1"/>
  <c r="EP355" i="1" s="1"/>
  <c r="EQ156" i="1"/>
  <c r="EQ355" i="1" s="1"/>
  <c r="ER156" i="1"/>
  <c r="ER355" i="1" s="1"/>
  <c r="ES156" i="1"/>
  <c r="ES355" i="1" s="1"/>
  <c r="ET156" i="1"/>
  <c r="ET355" i="1" s="1"/>
  <c r="EU156" i="1"/>
  <c r="EU355" i="1" s="1"/>
  <c r="EV156" i="1"/>
  <c r="EV355" i="1" s="1"/>
  <c r="EW156" i="1"/>
  <c r="EW355" i="1" s="1"/>
  <c r="EX156" i="1"/>
  <c r="EX355" i="1" s="1"/>
  <c r="EY156" i="1"/>
  <c r="EY355" i="1" s="1"/>
  <c r="EZ156" i="1"/>
  <c r="EZ355" i="1" s="1"/>
  <c r="FA156" i="1"/>
  <c r="FA355" i="1" s="1"/>
  <c r="FB156" i="1"/>
  <c r="FB355" i="1" s="1"/>
  <c r="FC156" i="1"/>
  <c r="FC355" i="1" s="1"/>
  <c r="FD156" i="1"/>
  <c r="FD355" i="1" s="1"/>
  <c r="FE156" i="1"/>
  <c r="FE355" i="1" s="1"/>
  <c r="FF156" i="1"/>
  <c r="FF355" i="1" s="1"/>
  <c r="FG156" i="1"/>
  <c r="FG355" i="1" s="1"/>
  <c r="FH156" i="1"/>
  <c r="FH355" i="1" s="1"/>
  <c r="FI156" i="1"/>
  <c r="FI355" i="1" s="1"/>
  <c r="FJ156" i="1"/>
  <c r="FJ355" i="1" s="1"/>
  <c r="FK156" i="1"/>
  <c r="FK355" i="1" s="1"/>
  <c r="FL156" i="1"/>
  <c r="FL355" i="1" s="1"/>
  <c r="FM156" i="1"/>
  <c r="FM355" i="1" s="1"/>
  <c r="FN156" i="1"/>
  <c r="FN355" i="1" s="1"/>
  <c r="FO156" i="1"/>
  <c r="FO355" i="1" s="1"/>
  <c r="FP156" i="1"/>
  <c r="FP355" i="1" s="1"/>
  <c r="FQ156" i="1"/>
  <c r="FQ355" i="1" s="1"/>
  <c r="FR156" i="1"/>
  <c r="FR355" i="1" s="1"/>
  <c r="FS156" i="1"/>
  <c r="FS355" i="1" s="1"/>
  <c r="FT156" i="1"/>
  <c r="FT355" i="1" s="1"/>
  <c r="FU156" i="1"/>
  <c r="FU355" i="1" s="1"/>
  <c r="FV156" i="1"/>
  <c r="FV355" i="1" s="1"/>
  <c r="FW156" i="1"/>
  <c r="FW355" i="1" s="1"/>
  <c r="FX156" i="1"/>
  <c r="FX355" i="1" s="1"/>
  <c r="FY156" i="1"/>
  <c r="FY355" i="1" s="1"/>
  <c r="FZ156" i="1"/>
  <c r="FZ355" i="1" s="1"/>
  <c r="GA156" i="1"/>
  <c r="GA355" i="1" s="1"/>
  <c r="GB156" i="1"/>
  <c r="GB355" i="1" s="1"/>
  <c r="GC156" i="1"/>
  <c r="GC355" i="1" s="1"/>
  <c r="GD156" i="1"/>
  <c r="GD355" i="1" s="1"/>
  <c r="GE156" i="1"/>
  <c r="GE355" i="1" s="1"/>
  <c r="GF156" i="1"/>
  <c r="GF355" i="1" s="1"/>
  <c r="GG156" i="1"/>
  <c r="GG355" i="1" s="1"/>
  <c r="GH156" i="1"/>
  <c r="GH355" i="1" s="1"/>
  <c r="GI156" i="1"/>
  <c r="GI355" i="1" s="1"/>
  <c r="GJ156" i="1"/>
  <c r="GJ355" i="1" s="1"/>
  <c r="GK156" i="1"/>
  <c r="GK355" i="1" s="1"/>
  <c r="GL156" i="1"/>
  <c r="GL355" i="1" s="1"/>
  <c r="GM156" i="1"/>
  <c r="GM355" i="1" s="1"/>
  <c r="GN156" i="1"/>
  <c r="GN355" i="1" s="1"/>
  <c r="GO156" i="1"/>
  <c r="GO355" i="1" s="1"/>
  <c r="GP156" i="1"/>
  <c r="GP355" i="1" s="1"/>
  <c r="GQ156" i="1"/>
  <c r="GQ355" i="1" s="1"/>
  <c r="GR156" i="1"/>
  <c r="GR355" i="1" s="1"/>
  <c r="GS156" i="1"/>
  <c r="GS355" i="1" s="1"/>
  <c r="GT156" i="1"/>
  <c r="GU156" i="1"/>
  <c r="GV156" i="1"/>
  <c r="GW156" i="1"/>
  <c r="GX156" i="1"/>
  <c r="GY156" i="1"/>
  <c r="GZ156" i="1"/>
  <c r="J152" i="1"/>
  <c r="M152" i="1"/>
  <c r="M168" i="1" s="1"/>
  <c r="M398" i="1" s="1"/>
  <c r="R152" i="1"/>
  <c r="V152" i="1"/>
  <c r="V168" i="1" s="1"/>
  <c r="V398" i="1" s="1"/>
  <c r="Z152" i="1"/>
  <c r="Z168" i="1" s="1"/>
  <c r="Z398" i="1" s="1"/>
  <c r="AD152" i="1"/>
  <c r="AD168" i="1" s="1"/>
  <c r="AD398" i="1" s="1"/>
  <c r="AH152" i="1"/>
  <c r="AL152" i="1"/>
  <c r="AL168" i="1" s="1"/>
  <c r="AL398" i="1" s="1"/>
  <c r="AP152" i="1"/>
  <c r="AP168" i="1" s="1"/>
  <c r="AP398" i="1" s="1"/>
  <c r="AS152" i="1"/>
  <c r="AS168" i="1" s="1"/>
  <c r="AS398" i="1" s="1"/>
  <c r="AX152" i="1"/>
  <c r="BB152" i="1"/>
  <c r="BB168" i="1" s="1"/>
  <c r="BB398" i="1" s="1"/>
  <c r="BE152" i="1"/>
  <c r="BE168" i="1" s="1"/>
  <c r="BE398" i="1" s="1"/>
  <c r="BJ152" i="1"/>
  <c r="BJ168" i="1" s="1"/>
  <c r="BJ398" i="1" s="1"/>
  <c r="BN152" i="1"/>
  <c r="BR152" i="1"/>
  <c r="BR168" i="1" s="1"/>
  <c r="BR398" i="1" s="1"/>
  <c r="BV152" i="1"/>
  <c r="BV168" i="1" s="1"/>
  <c r="BV398" i="1" s="1"/>
  <c r="BZ152" i="1"/>
  <c r="BZ168" i="1" s="1"/>
  <c r="BZ398" i="1" s="1"/>
  <c r="CD152" i="1"/>
  <c r="CH152" i="1"/>
  <c r="CH168" i="1" s="1"/>
  <c r="CH398" i="1" s="1"/>
  <c r="CL152" i="1"/>
  <c r="CL168" i="1" s="1"/>
  <c r="CL398" i="1" s="1"/>
  <c r="CP152" i="1"/>
  <c r="CP168" i="1" s="1"/>
  <c r="CP398" i="1" s="1"/>
  <c r="CT152" i="1"/>
  <c r="CX152" i="1"/>
  <c r="CX168" i="1" s="1"/>
  <c r="CX398" i="1" s="1"/>
  <c r="DB152" i="1"/>
  <c r="DB168" i="1" s="1"/>
  <c r="DB398" i="1" s="1"/>
  <c r="DF152" i="1"/>
  <c r="DF168" i="1" s="1"/>
  <c r="DF398" i="1" s="1"/>
  <c r="AF152" i="1"/>
  <c r="AN152" i="1"/>
  <c r="AN168" i="1" s="1"/>
  <c r="AN398" i="1" s="1"/>
  <c r="AW152" i="1"/>
  <c r="AW168" i="1" s="1"/>
  <c r="AW398" i="1" s="1"/>
  <c r="BF152" i="1"/>
  <c r="BF168" i="1" s="1"/>
  <c r="BF398" i="1" s="1"/>
  <c r="BM152" i="1"/>
  <c r="BM168" i="1" s="1"/>
  <c r="BM398" i="1" s="1"/>
  <c r="BU152" i="1"/>
  <c r="BU168" i="1" s="1"/>
  <c r="BU398" i="1" s="1"/>
  <c r="CC152" i="1"/>
  <c r="CC168" i="1" s="1"/>
  <c r="CC398" i="1" s="1"/>
  <c r="CK152" i="1"/>
  <c r="CK168" i="1" s="1"/>
  <c r="CK398" i="1" s="1"/>
  <c r="CS152" i="1"/>
  <c r="CS168" i="1" s="1"/>
  <c r="CS398" i="1" s="1"/>
  <c r="DA152" i="1"/>
  <c r="DA168" i="1" s="1"/>
  <c r="DA398" i="1" s="1"/>
  <c r="K152" i="1"/>
  <c r="K168" i="1" s="1"/>
  <c r="K398" i="1" s="1"/>
  <c r="N152" i="1"/>
  <c r="N168" i="1" s="1"/>
  <c r="N398" i="1" s="1"/>
  <c r="S152" i="1"/>
  <c r="S168" i="1" s="1"/>
  <c r="S398" i="1" s="1"/>
  <c r="W152" i="1"/>
  <c r="W168" i="1" s="1"/>
  <c r="W398" i="1" s="1"/>
  <c r="AB152" i="1"/>
  <c r="AB168" i="1" s="1"/>
  <c r="AB398" i="1" s="1"/>
  <c r="AE152" i="1"/>
  <c r="AE168" i="1" s="1"/>
  <c r="AE398" i="1" s="1"/>
  <c r="AI152" i="1"/>
  <c r="AM152" i="1"/>
  <c r="AM168" i="1" s="1"/>
  <c r="AM398" i="1" s="1"/>
  <c r="AR152" i="1"/>
  <c r="AR168" i="1" s="1"/>
  <c r="AR398" i="1" s="1"/>
  <c r="AU152" i="1"/>
  <c r="AU168" i="1" s="1"/>
  <c r="AU398" i="1" s="1"/>
  <c r="AY152" i="1"/>
  <c r="AY168" i="1" s="1"/>
  <c r="AY398" i="1" s="1"/>
  <c r="BC152" i="1"/>
  <c r="BC168" i="1" s="1"/>
  <c r="BC398" i="1" s="1"/>
  <c r="BG152" i="1"/>
  <c r="BG168" i="1" s="1"/>
  <c r="BG398" i="1" s="1"/>
  <c r="BK152" i="1"/>
  <c r="BK168" i="1" s="1"/>
  <c r="BK398" i="1" s="1"/>
  <c r="BO152" i="1"/>
  <c r="BS152" i="1"/>
  <c r="BS168" i="1" s="1"/>
  <c r="BS398" i="1" s="1"/>
  <c r="BW152" i="1"/>
  <c r="BW168" i="1" s="1"/>
  <c r="BW398" i="1" s="1"/>
  <c r="CA152" i="1"/>
  <c r="CA168" i="1" s="1"/>
  <c r="CA398" i="1" s="1"/>
  <c r="CE152" i="1"/>
  <c r="CE168" i="1" s="1"/>
  <c r="CE398" i="1" s="1"/>
  <c r="CI152" i="1"/>
  <c r="CI168" i="1" s="1"/>
  <c r="CI398" i="1" s="1"/>
  <c r="CM152" i="1"/>
  <c r="CM168" i="1" s="1"/>
  <c r="CM398" i="1" s="1"/>
  <c r="CQ152" i="1"/>
  <c r="CQ168" i="1" s="1"/>
  <c r="CQ398" i="1" s="1"/>
  <c r="CU152" i="1"/>
  <c r="CY152" i="1"/>
  <c r="CY168" i="1" s="1"/>
  <c r="CY398" i="1" s="1"/>
  <c r="DD152" i="1"/>
  <c r="DD168" i="1" s="1"/>
  <c r="DD398" i="1" s="1"/>
  <c r="DG152" i="1"/>
  <c r="DG168" i="1" s="1"/>
  <c r="DG398" i="1" s="1"/>
  <c r="L152" i="1"/>
  <c r="L168" i="1" s="1"/>
  <c r="L398" i="1" s="1"/>
  <c r="P152" i="1"/>
  <c r="P168" i="1" s="1"/>
  <c r="P398" i="1" s="1"/>
  <c r="T152" i="1"/>
  <c r="T168" i="1" s="1"/>
  <c r="T398" i="1" s="1"/>
  <c r="X152" i="1"/>
  <c r="AA152" i="1"/>
  <c r="AA168" i="1" s="1"/>
  <c r="AA398" i="1" s="1"/>
  <c r="AG152" i="1"/>
  <c r="AG168" i="1" s="1"/>
  <c r="AG398" i="1" s="1"/>
  <c r="AJ152" i="1"/>
  <c r="AJ168" i="1" s="1"/>
  <c r="AJ398" i="1" s="1"/>
  <c r="AO152" i="1"/>
  <c r="AO168" i="1" s="1"/>
  <c r="AO398" i="1" s="1"/>
  <c r="AQ152" i="1"/>
  <c r="AQ168" i="1" s="1"/>
  <c r="AQ398" i="1" s="1"/>
  <c r="AV152" i="1"/>
  <c r="AV168" i="1" s="1"/>
  <c r="AV398" i="1" s="1"/>
  <c r="AZ152" i="1"/>
  <c r="AZ168" i="1" s="1"/>
  <c r="AZ398" i="1" s="1"/>
  <c r="BD152" i="1"/>
  <c r="BD168" i="1" s="1"/>
  <c r="BD398" i="1" s="1"/>
  <c r="BH152" i="1"/>
  <c r="BH168" i="1" s="1"/>
  <c r="BH398" i="1" s="1"/>
  <c r="BL152" i="1"/>
  <c r="BL168" i="1" s="1"/>
  <c r="BL398" i="1" s="1"/>
  <c r="BP152" i="1"/>
  <c r="BP168" i="1" s="1"/>
  <c r="BP398" i="1" s="1"/>
  <c r="BT152" i="1"/>
  <c r="BT168" i="1" s="1"/>
  <c r="BT398" i="1" s="1"/>
  <c r="BX152" i="1"/>
  <c r="BX168" i="1" s="1"/>
  <c r="BX398" i="1" s="1"/>
  <c r="CB152" i="1"/>
  <c r="CB168" i="1" s="1"/>
  <c r="CB398" i="1" s="1"/>
  <c r="CF152" i="1"/>
  <c r="CF168" i="1" s="1"/>
  <c r="CF398" i="1" s="1"/>
  <c r="CJ152" i="1"/>
  <c r="CJ168" i="1" s="1"/>
  <c r="CJ398" i="1" s="1"/>
  <c r="CN152" i="1"/>
  <c r="CN168" i="1" s="1"/>
  <c r="CN398" i="1" s="1"/>
  <c r="CR152" i="1"/>
  <c r="CR168" i="1" s="1"/>
  <c r="CR398" i="1" s="1"/>
  <c r="CV152" i="1"/>
  <c r="CV168" i="1" s="1"/>
  <c r="CV398" i="1" s="1"/>
  <c r="CZ152" i="1"/>
  <c r="DC152" i="1"/>
  <c r="DC168" i="1" s="1"/>
  <c r="DC398" i="1" s="1"/>
  <c r="O152" i="1"/>
  <c r="O168" i="1" s="1"/>
  <c r="O398" i="1" s="1"/>
  <c r="Q152" i="1"/>
  <c r="Q168" i="1" s="1"/>
  <c r="Q398" i="1" s="1"/>
  <c r="U152" i="1"/>
  <c r="Y152" i="1"/>
  <c r="Y168" i="1" s="1"/>
  <c r="Y398" i="1" s="1"/>
  <c r="AC152" i="1"/>
  <c r="AC168" i="1" s="1"/>
  <c r="AC398" i="1" s="1"/>
  <c r="AK152" i="1"/>
  <c r="AK168" i="1" s="1"/>
  <c r="AK398" i="1" s="1"/>
  <c r="AT152" i="1"/>
  <c r="AT168" i="1" s="1"/>
  <c r="AT398" i="1" s="1"/>
  <c r="BA152" i="1"/>
  <c r="BA168" i="1" s="1"/>
  <c r="BA398" i="1" s="1"/>
  <c r="BI152" i="1"/>
  <c r="BI168" i="1" s="1"/>
  <c r="BI398" i="1" s="1"/>
  <c r="BQ152" i="1"/>
  <c r="BQ168" i="1" s="1"/>
  <c r="BQ398" i="1" s="1"/>
  <c r="BY152" i="1"/>
  <c r="BY168" i="1" s="1"/>
  <c r="BY398" i="1" s="1"/>
  <c r="CG152" i="1"/>
  <c r="CG168" i="1" s="1"/>
  <c r="CG398" i="1" s="1"/>
  <c r="CO152" i="1"/>
  <c r="CO168" i="1" s="1"/>
  <c r="CO398" i="1" s="1"/>
  <c r="CW152" i="1"/>
  <c r="CW168" i="1" s="1"/>
  <c r="CW398" i="1" s="1"/>
  <c r="DE152" i="1"/>
  <c r="DE168" i="1" s="1"/>
  <c r="DE398" i="1" s="1"/>
  <c r="DH152" i="1"/>
  <c r="DH168" i="1" s="1"/>
  <c r="DH398" i="1" s="1"/>
  <c r="DI152" i="1"/>
  <c r="DI168" i="1" s="1"/>
  <c r="DI398" i="1" s="1"/>
  <c r="DJ152" i="1"/>
  <c r="DJ168" i="1" s="1"/>
  <c r="DJ398" i="1" s="1"/>
  <c r="DK152" i="1"/>
  <c r="DK168" i="1" s="1"/>
  <c r="DK398" i="1" s="1"/>
  <c r="DL152" i="1"/>
  <c r="DL168" i="1" s="1"/>
  <c r="DL398" i="1" s="1"/>
  <c r="DM152" i="1"/>
  <c r="DM168" i="1" s="1"/>
  <c r="DM398" i="1" s="1"/>
  <c r="DN152" i="1"/>
  <c r="DN168" i="1" s="1"/>
  <c r="DN398" i="1" s="1"/>
  <c r="DO152" i="1"/>
  <c r="DO168" i="1" s="1"/>
  <c r="DO398" i="1" s="1"/>
  <c r="DP152" i="1"/>
  <c r="DP168" i="1" s="1"/>
  <c r="DP398" i="1" s="1"/>
  <c r="DQ152" i="1"/>
  <c r="DQ168" i="1" s="1"/>
  <c r="DQ398" i="1" s="1"/>
  <c r="DR152" i="1"/>
  <c r="DR168" i="1" s="1"/>
  <c r="DR398" i="1" s="1"/>
  <c r="DS152" i="1"/>
  <c r="DS168" i="1" s="1"/>
  <c r="DS398" i="1" s="1"/>
  <c r="DT152" i="1"/>
  <c r="DT168" i="1" s="1"/>
  <c r="DT398" i="1" s="1"/>
  <c r="DU152" i="1"/>
  <c r="DU168" i="1" s="1"/>
  <c r="DU398" i="1" s="1"/>
  <c r="DV152" i="1"/>
  <c r="DV168" i="1" s="1"/>
  <c r="DV398" i="1" s="1"/>
  <c r="DW152" i="1"/>
  <c r="DW168" i="1" s="1"/>
  <c r="DW398" i="1" s="1"/>
  <c r="DX152" i="1"/>
  <c r="DX168" i="1" s="1"/>
  <c r="DX398" i="1" s="1"/>
  <c r="DY152" i="1"/>
  <c r="DY168" i="1" s="1"/>
  <c r="DY398" i="1" s="1"/>
  <c r="DZ152" i="1"/>
  <c r="DZ168" i="1" s="1"/>
  <c r="DZ398" i="1" s="1"/>
  <c r="EA152" i="1"/>
  <c r="EA168" i="1" s="1"/>
  <c r="EA398" i="1" s="1"/>
  <c r="EB152" i="1"/>
  <c r="EB168" i="1" s="1"/>
  <c r="EB398" i="1" s="1"/>
  <c r="EC152" i="1"/>
  <c r="EC168" i="1" s="1"/>
  <c r="EC398" i="1" s="1"/>
  <c r="ED152" i="1"/>
  <c r="ED168" i="1" s="1"/>
  <c r="ED398" i="1" s="1"/>
  <c r="EE152" i="1"/>
  <c r="EE168" i="1" s="1"/>
  <c r="EE398" i="1" s="1"/>
  <c r="EF152" i="1"/>
  <c r="EF168" i="1" s="1"/>
  <c r="EF398" i="1" s="1"/>
  <c r="EG152" i="1"/>
  <c r="EG168" i="1" s="1"/>
  <c r="EG398" i="1" s="1"/>
  <c r="EH152" i="1"/>
  <c r="EH168" i="1" s="1"/>
  <c r="EH398" i="1" s="1"/>
  <c r="EI152" i="1"/>
  <c r="EI168" i="1" s="1"/>
  <c r="EI398" i="1" s="1"/>
  <c r="EJ152" i="1"/>
  <c r="EJ168" i="1" s="1"/>
  <c r="EJ398" i="1" s="1"/>
  <c r="EK152" i="1"/>
  <c r="EK168" i="1" s="1"/>
  <c r="EK398" i="1" s="1"/>
  <c r="EL152" i="1"/>
  <c r="EL168" i="1" s="1"/>
  <c r="EL398" i="1" s="1"/>
  <c r="EM152" i="1"/>
  <c r="EM168" i="1" s="1"/>
  <c r="EM398" i="1" s="1"/>
  <c r="EN152" i="1"/>
  <c r="EN168" i="1" s="1"/>
  <c r="EN398" i="1" s="1"/>
  <c r="EO152" i="1"/>
  <c r="EO168" i="1" s="1"/>
  <c r="EO398" i="1" s="1"/>
  <c r="EP152" i="1"/>
  <c r="EP168" i="1" s="1"/>
  <c r="EP398" i="1" s="1"/>
  <c r="EQ152" i="1"/>
  <c r="EQ168" i="1" s="1"/>
  <c r="EQ398" i="1" s="1"/>
  <c r="ER152" i="1"/>
  <c r="ER168" i="1" s="1"/>
  <c r="ER398" i="1" s="1"/>
  <c r="ES152" i="1"/>
  <c r="ES168" i="1" s="1"/>
  <c r="ES398" i="1" s="1"/>
  <c r="ET152" i="1"/>
  <c r="ET168" i="1" s="1"/>
  <c r="ET398" i="1" s="1"/>
  <c r="EU152" i="1"/>
  <c r="EU168" i="1" s="1"/>
  <c r="EU398" i="1" s="1"/>
  <c r="EV152" i="1"/>
  <c r="EV168" i="1" s="1"/>
  <c r="EV398" i="1" s="1"/>
  <c r="EW152" i="1"/>
  <c r="EW168" i="1" s="1"/>
  <c r="EW398" i="1" s="1"/>
  <c r="EX152" i="1"/>
  <c r="EX168" i="1" s="1"/>
  <c r="EX398" i="1" s="1"/>
  <c r="EY152" i="1"/>
  <c r="EY168" i="1" s="1"/>
  <c r="EY398" i="1" s="1"/>
  <c r="EZ152" i="1"/>
  <c r="EZ168" i="1" s="1"/>
  <c r="EZ398" i="1" s="1"/>
  <c r="FA152" i="1"/>
  <c r="FA168" i="1" s="1"/>
  <c r="FA398" i="1" s="1"/>
  <c r="FB152" i="1"/>
  <c r="FB168" i="1" s="1"/>
  <c r="FB398" i="1" s="1"/>
  <c r="FC152" i="1"/>
  <c r="FC168" i="1" s="1"/>
  <c r="FC398" i="1" s="1"/>
  <c r="FD152" i="1"/>
  <c r="FD168" i="1" s="1"/>
  <c r="FD398" i="1" s="1"/>
  <c r="FE152" i="1"/>
  <c r="FE168" i="1" s="1"/>
  <c r="FE398" i="1" s="1"/>
  <c r="FF152" i="1"/>
  <c r="FF168" i="1" s="1"/>
  <c r="FF398" i="1" s="1"/>
  <c r="FG152" i="1"/>
  <c r="FG168" i="1" s="1"/>
  <c r="FG398" i="1" s="1"/>
  <c r="FH152" i="1"/>
  <c r="FH168" i="1" s="1"/>
  <c r="FH398" i="1" s="1"/>
  <c r="FI152" i="1"/>
  <c r="FI168" i="1" s="1"/>
  <c r="FI398" i="1" s="1"/>
  <c r="FJ152" i="1"/>
  <c r="FJ168" i="1" s="1"/>
  <c r="FJ398" i="1" s="1"/>
  <c r="FK152" i="1"/>
  <c r="FK168" i="1" s="1"/>
  <c r="FK398" i="1" s="1"/>
  <c r="FL152" i="1"/>
  <c r="FL168" i="1" s="1"/>
  <c r="FL398" i="1" s="1"/>
  <c r="FM152" i="1"/>
  <c r="FM168" i="1" s="1"/>
  <c r="FM398" i="1" s="1"/>
  <c r="FN152" i="1"/>
  <c r="FN168" i="1" s="1"/>
  <c r="FN398" i="1" s="1"/>
  <c r="FO152" i="1"/>
  <c r="FO168" i="1" s="1"/>
  <c r="FO398" i="1" s="1"/>
  <c r="FP152" i="1"/>
  <c r="FP168" i="1" s="1"/>
  <c r="FP398" i="1" s="1"/>
  <c r="FQ152" i="1"/>
  <c r="FQ168" i="1" s="1"/>
  <c r="FQ398" i="1" s="1"/>
  <c r="FR152" i="1"/>
  <c r="FR168" i="1" s="1"/>
  <c r="FR398" i="1" s="1"/>
  <c r="FS152" i="1"/>
  <c r="FS168" i="1" s="1"/>
  <c r="FS398" i="1" s="1"/>
  <c r="FT152" i="1"/>
  <c r="FT168" i="1" s="1"/>
  <c r="FT398" i="1" s="1"/>
  <c r="FU152" i="1"/>
  <c r="FU168" i="1" s="1"/>
  <c r="FU398" i="1" s="1"/>
  <c r="FV152" i="1"/>
  <c r="FV168" i="1" s="1"/>
  <c r="FV398" i="1" s="1"/>
  <c r="FW152" i="1"/>
  <c r="FW168" i="1" s="1"/>
  <c r="FW398" i="1" s="1"/>
  <c r="FX152" i="1"/>
  <c r="FX168" i="1" s="1"/>
  <c r="FX398" i="1" s="1"/>
  <c r="FY152" i="1"/>
  <c r="FY168" i="1" s="1"/>
  <c r="FY398" i="1" s="1"/>
  <c r="FZ152" i="1"/>
  <c r="FZ168" i="1" s="1"/>
  <c r="FZ398" i="1" s="1"/>
  <c r="GA152" i="1"/>
  <c r="GA168" i="1" s="1"/>
  <c r="GA398" i="1" s="1"/>
  <c r="GB152" i="1"/>
  <c r="GB168" i="1" s="1"/>
  <c r="GB398" i="1" s="1"/>
  <c r="GC152" i="1"/>
  <c r="GC168" i="1" s="1"/>
  <c r="GC398" i="1" s="1"/>
  <c r="GD152" i="1"/>
  <c r="GD168" i="1" s="1"/>
  <c r="GD398" i="1" s="1"/>
  <c r="GE152" i="1"/>
  <c r="GE168" i="1" s="1"/>
  <c r="GE398" i="1" s="1"/>
  <c r="GF152" i="1"/>
  <c r="GF168" i="1" s="1"/>
  <c r="GF398" i="1" s="1"/>
  <c r="GG152" i="1"/>
  <c r="GG168" i="1" s="1"/>
  <c r="GG398" i="1" s="1"/>
  <c r="GH152" i="1"/>
  <c r="GH168" i="1" s="1"/>
  <c r="GH398" i="1" s="1"/>
  <c r="GI152" i="1"/>
  <c r="GI168" i="1" s="1"/>
  <c r="GI398" i="1" s="1"/>
  <c r="GJ152" i="1"/>
  <c r="GJ168" i="1" s="1"/>
  <c r="GJ398" i="1" s="1"/>
  <c r="GK152" i="1"/>
  <c r="GK168" i="1" s="1"/>
  <c r="GK398" i="1" s="1"/>
  <c r="GL152" i="1"/>
  <c r="GL168" i="1" s="1"/>
  <c r="GL398" i="1" s="1"/>
  <c r="GM152" i="1"/>
  <c r="GM168" i="1" s="1"/>
  <c r="GM398" i="1" s="1"/>
  <c r="GN152" i="1"/>
  <c r="GN168" i="1" s="1"/>
  <c r="GN398" i="1" s="1"/>
  <c r="GO152" i="1"/>
  <c r="GO168" i="1" s="1"/>
  <c r="GO398" i="1" s="1"/>
  <c r="GP152" i="1"/>
  <c r="GP168" i="1" s="1"/>
  <c r="GP398" i="1" s="1"/>
  <c r="GQ152" i="1"/>
  <c r="GQ168" i="1" s="1"/>
  <c r="GQ398" i="1" s="1"/>
  <c r="GR152" i="1"/>
  <c r="GR168" i="1" s="1"/>
  <c r="GR398" i="1" s="1"/>
  <c r="GS152" i="1"/>
  <c r="GS168" i="1" s="1"/>
  <c r="GS398" i="1" s="1"/>
  <c r="GT152" i="1"/>
  <c r="GT168" i="1" s="1"/>
  <c r="GT398" i="1" s="1"/>
  <c r="GU152" i="1"/>
  <c r="GU168" i="1" s="1"/>
  <c r="GU398" i="1" s="1"/>
  <c r="GV152" i="1"/>
  <c r="GV168" i="1" s="1"/>
  <c r="GV398" i="1" s="1"/>
  <c r="GW152" i="1"/>
  <c r="GW168" i="1" s="1"/>
  <c r="GW398" i="1" s="1"/>
  <c r="GX152" i="1"/>
  <c r="GX168" i="1" s="1"/>
  <c r="GX398" i="1" s="1"/>
  <c r="GY152" i="1"/>
  <c r="GY168" i="1" s="1"/>
  <c r="GY398" i="1" s="1"/>
  <c r="GZ152" i="1"/>
  <c r="GZ168" i="1" s="1"/>
  <c r="GZ398" i="1" s="1"/>
  <c r="HA152" i="1"/>
  <c r="HA168" i="1" s="1"/>
  <c r="HA398" i="1" s="1"/>
  <c r="HA156" i="1"/>
  <c r="HA366" i="1" l="1"/>
  <c r="HA396" i="1" s="1"/>
  <c r="GY236" i="1"/>
  <c r="GY285" i="1" s="1"/>
  <c r="GY335" i="1"/>
  <c r="GY336" i="1" s="1"/>
  <c r="GY338" i="1" s="1"/>
  <c r="HA177" i="1"/>
  <c r="HA178" i="1" s="1"/>
  <c r="HA181" i="1" s="1"/>
  <c r="HA294" i="1"/>
  <c r="HA208" i="1"/>
  <c r="GZ209" i="1"/>
  <c r="GZ216" i="1" s="1"/>
  <c r="GZ217" i="1" s="1"/>
  <c r="GZ225" i="1" s="1"/>
  <c r="GZ283" i="1"/>
  <c r="GZ263" i="1"/>
  <c r="HA202" i="1"/>
  <c r="HA473" i="1"/>
  <c r="GZ355" i="1"/>
  <c r="GZ167" i="1"/>
  <c r="GZ367" i="1" s="1"/>
  <c r="GR167" i="1"/>
  <c r="GR367" i="1" s="1"/>
  <c r="GJ167" i="1"/>
  <c r="GJ367" i="1" s="1"/>
  <c r="GB167" i="1"/>
  <c r="GB367" i="1" s="1"/>
  <c r="FT167" i="1"/>
  <c r="FT367" i="1" s="1"/>
  <c r="FL167" i="1"/>
  <c r="FL367" i="1" s="1"/>
  <c r="FD167" i="1"/>
  <c r="FD367" i="1" s="1"/>
  <c r="EV167" i="1"/>
  <c r="EV367" i="1" s="1"/>
  <c r="EN167" i="1"/>
  <c r="EN367" i="1" s="1"/>
  <c r="EF167" i="1"/>
  <c r="EF367" i="1" s="1"/>
  <c r="DX167" i="1"/>
  <c r="DX367" i="1" s="1"/>
  <c r="DP167" i="1"/>
  <c r="DP367" i="1" s="1"/>
  <c r="CI167" i="1"/>
  <c r="CI367" i="1" s="1"/>
  <c r="W167" i="1"/>
  <c r="W367" i="1" s="1"/>
  <c r="CH167" i="1"/>
  <c r="CH367" i="1" s="1"/>
  <c r="BB167" i="1"/>
  <c r="BB367" i="1" s="1"/>
  <c r="AL167" i="1"/>
  <c r="AL367" i="1" s="1"/>
  <c r="DC167" i="1"/>
  <c r="DC367" i="1" s="1"/>
  <c r="AQ167" i="1"/>
  <c r="AQ367" i="1" s="1"/>
  <c r="CS167" i="1"/>
  <c r="CS367" i="1" s="1"/>
  <c r="BM167" i="1"/>
  <c r="BM367" i="1" s="1"/>
  <c r="Q167" i="1"/>
  <c r="Q367" i="1" s="1"/>
  <c r="CF167" i="1"/>
  <c r="CF367" i="1" s="1"/>
  <c r="CU168" i="1"/>
  <c r="CU398" i="1" s="1"/>
  <c r="BO168" i="1"/>
  <c r="BO398" i="1" s="1"/>
  <c r="AI168" i="1"/>
  <c r="AI398" i="1" s="1"/>
  <c r="AF168" i="1"/>
  <c r="AF398" i="1" s="1"/>
  <c r="CT168" i="1"/>
  <c r="CT398" i="1" s="1"/>
  <c r="CD168" i="1"/>
  <c r="CD398" i="1" s="1"/>
  <c r="BN168" i="1"/>
  <c r="BN398" i="1" s="1"/>
  <c r="AX168" i="1"/>
  <c r="AX398" i="1" s="1"/>
  <c r="AH168" i="1"/>
  <c r="AH398" i="1" s="1"/>
  <c r="R168" i="1"/>
  <c r="R398" i="1" s="1"/>
  <c r="GY355" i="1"/>
  <c r="GY167" i="1"/>
  <c r="GY367" i="1" s="1"/>
  <c r="GU355" i="1"/>
  <c r="GU167" i="1"/>
  <c r="GU367" i="1" s="1"/>
  <c r="GQ167" i="1"/>
  <c r="GQ367" i="1" s="1"/>
  <c r="GM167" i="1"/>
  <c r="GM367" i="1" s="1"/>
  <c r="GI167" i="1"/>
  <c r="GI367" i="1" s="1"/>
  <c r="GE167" i="1"/>
  <c r="GE367" i="1" s="1"/>
  <c r="GA167" i="1"/>
  <c r="GA367" i="1" s="1"/>
  <c r="FW167" i="1"/>
  <c r="FW367" i="1" s="1"/>
  <c r="FS167" i="1"/>
  <c r="FS367" i="1" s="1"/>
  <c r="FO167" i="1"/>
  <c r="FO367" i="1" s="1"/>
  <c r="FK167" i="1"/>
  <c r="FK367" i="1" s="1"/>
  <c r="FG167" i="1"/>
  <c r="FG367" i="1" s="1"/>
  <c r="FC167" i="1"/>
  <c r="FC367" i="1" s="1"/>
  <c r="EY167" i="1"/>
  <c r="EY367" i="1" s="1"/>
  <c r="EU167" i="1"/>
  <c r="EU367" i="1" s="1"/>
  <c r="EQ167" i="1"/>
  <c r="EQ367" i="1" s="1"/>
  <c r="EM167" i="1"/>
  <c r="EM367" i="1" s="1"/>
  <c r="EI167" i="1"/>
  <c r="EI367" i="1" s="1"/>
  <c r="EE167" i="1"/>
  <c r="EE367" i="1" s="1"/>
  <c r="EA167" i="1"/>
  <c r="EA367" i="1" s="1"/>
  <c r="DW167" i="1"/>
  <c r="DW367" i="1" s="1"/>
  <c r="DS167" i="1"/>
  <c r="DS367" i="1" s="1"/>
  <c r="DO167" i="1"/>
  <c r="DO367" i="1" s="1"/>
  <c r="DK167" i="1"/>
  <c r="DK367" i="1" s="1"/>
  <c r="DG167" i="1"/>
  <c r="DG367" i="1" s="1"/>
  <c r="CA167" i="1"/>
  <c r="CA367" i="1" s="1"/>
  <c r="AU167" i="1"/>
  <c r="AU367" i="1" s="1"/>
  <c r="O167" i="1"/>
  <c r="O367" i="1" s="1"/>
  <c r="CT167" i="1"/>
  <c r="CT367" i="1" s="1"/>
  <c r="CD167" i="1"/>
  <c r="CD367" i="1" s="1"/>
  <c r="BN167" i="1"/>
  <c r="BN367" i="1" s="1"/>
  <c r="AX167" i="1"/>
  <c r="AX367" i="1" s="1"/>
  <c r="AH167" i="1"/>
  <c r="AH367" i="1" s="1"/>
  <c r="R167" i="1"/>
  <c r="R367" i="1" s="1"/>
  <c r="CU167" i="1"/>
  <c r="CU367" i="1" s="1"/>
  <c r="BO167" i="1"/>
  <c r="BO367" i="1" s="1"/>
  <c r="AI167" i="1"/>
  <c r="AI367" i="1" s="1"/>
  <c r="DE167" i="1"/>
  <c r="DE367" i="1" s="1"/>
  <c r="CO167" i="1"/>
  <c r="CO367" i="1" s="1"/>
  <c r="BY167" i="1"/>
  <c r="BY367" i="1" s="1"/>
  <c r="BI167" i="1"/>
  <c r="BI367" i="1" s="1"/>
  <c r="AS167" i="1"/>
  <c r="AS367" i="1" s="1"/>
  <c r="AC167" i="1"/>
  <c r="AC367" i="1" s="1"/>
  <c r="M167" i="1"/>
  <c r="M367" i="1" s="1"/>
  <c r="CR167" i="1"/>
  <c r="CR367" i="1" s="1"/>
  <c r="CB167" i="1"/>
  <c r="CB367" i="1" s="1"/>
  <c r="BL167" i="1"/>
  <c r="BL367" i="1" s="1"/>
  <c r="AV167" i="1"/>
  <c r="AV367" i="1" s="1"/>
  <c r="AF167" i="1"/>
  <c r="AF367" i="1" s="1"/>
  <c r="P167" i="1"/>
  <c r="P367" i="1" s="1"/>
  <c r="U168" i="1"/>
  <c r="U398" i="1" s="1"/>
  <c r="CZ168" i="1"/>
  <c r="CZ398" i="1" s="1"/>
  <c r="X168" i="1"/>
  <c r="X398" i="1" s="1"/>
  <c r="GX355" i="1"/>
  <c r="GX167" i="1"/>
  <c r="GX367" i="1" s="1"/>
  <c r="GT355" i="1"/>
  <c r="GT167" i="1"/>
  <c r="GT367" i="1" s="1"/>
  <c r="GP167" i="1"/>
  <c r="GP367" i="1" s="1"/>
  <c r="GL167" i="1"/>
  <c r="GL367" i="1" s="1"/>
  <c r="GH167" i="1"/>
  <c r="GH367" i="1" s="1"/>
  <c r="GD167" i="1"/>
  <c r="GD367" i="1" s="1"/>
  <c r="FZ167" i="1"/>
  <c r="FZ367" i="1" s="1"/>
  <c r="FV167" i="1"/>
  <c r="FV367" i="1" s="1"/>
  <c r="FR167" i="1"/>
  <c r="FR367" i="1" s="1"/>
  <c r="FN167" i="1"/>
  <c r="FN367" i="1" s="1"/>
  <c r="FJ167" i="1"/>
  <c r="FJ367" i="1" s="1"/>
  <c r="FF167" i="1"/>
  <c r="FF367" i="1" s="1"/>
  <c r="FB167" i="1"/>
  <c r="FB367" i="1" s="1"/>
  <c r="EX167" i="1"/>
  <c r="EX367" i="1" s="1"/>
  <c r="ET167" i="1"/>
  <c r="ET367" i="1" s="1"/>
  <c r="EP167" i="1"/>
  <c r="EP367" i="1" s="1"/>
  <c r="EL167" i="1"/>
  <c r="EL367" i="1" s="1"/>
  <c r="EH167" i="1"/>
  <c r="EH367" i="1" s="1"/>
  <c r="ED167" i="1"/>
  <c r="ED367" i="1" s="1"/>
  <c r="DZ167" i="1"/>
  <c r="DZ367" i="1" s="1"/>
  <c r="DV167" i="1"/>
  <c r="DV367" i="1" s="1"/>
  <c r="DR167" i="1"/>
  <c r="DR367" i="1" s="1"/>
  <c r="DN167" i="1"/>
  <c r="DN367" i="1" s="1"/>
  <c r="DJ167" i="1"/>
  <c r="DJ367" i="1" s="1"/>
  <c r="CY167" i="1"/>
  <c r="CY367" i="1" s="1"/>
  <c r="BS167" i="1"/>
  <c r="BS367" i="1" s="1"/>
  <c r="AM167" i="1"/>
  <c r="AM367" i="1" s="1"/>
  <c r="DF167" i="1"/>
  <c r="DF367" i="1" s="1"/>
  <c r="CP167" i="1"/>
  <c r="CP367" i="1" s="1"/>
  <c r="BZ167" i="1"/>
  <c r="BZ367" i="1" s="1"/>
  <c r="BJ167" i="1"/>
  <c r="BJ367" i="1" s="1"/>
  <c r="AT167" i="1"/>
  <c r="AT367" i="1" s="1"/>
  <c r="AD167" i="1"/>
  <c r="AD367" i="1" s="1"/>
  <c r="N167" i="1"/>
  <c r="N367" i="1" s="1"/>
  <c r="CM167" i="1"/>
  <c r="CM367" i="1" s="1"/>
  <c r="BG167" i="1"/>
  <c r="BG367" i="1" s="1"/>
  <c r="AA167" i="1"/>
  <c r="AA367" i="1" s="1"/>
  <c r="DA167" i="1"/>
  <c r="DA367" i="1" s="1"/>
  <c r="CK167" i="1"/>
  <c r="CK367" i="1" s="1"/>
  <c r="BU167" i="1"/>
  <c r="BU367" i="1" s="1"/>
  <c r="BE167" i="1"/>
  <c r="BE367" i="1" s="1"/>
  <c r="AO167" i="1"/>
  <c r="AO367" i="1" s="1"/>
  <c r="Y167" i="1"/>
  <c r="Y367" i="1" s="1"/>
  <c r="DD167" i="1"/>
  <c r="DD367" i="1" s="1"/>
  <c r="CN167" i="1"/>
  <c r="CN367" i="1" s="1"/>
  <c r="BX167" i="1"/>
  <c r="BX367" i="1" s="1"/>
  <c r="BH167" i="1"/>
  <c r="BH367" i="1" s="1"/>
  <c r="AR167" i="1"/>
  <c r="AR367" i="1" s="1"/>
  <c r="AB167" i="1"/>
  <c r="AB367" i="1" s="1"/>
  <c r="L167" i="1"/>
  <c r="L367" i="1" s="1"/>
  <c r="GV355" i="1"/>
  <c r="GV167" i="1"/>
  <c r="GV367" i="1" s="1"/>
  <c r="GN167" i="1"/>
  <c r="GN367" i="1" s="1"/>
  <c r="GF167" i="1"/>
  <c r="GF367" i="1" s="1"/>
  <c r="FX167" i="1"/>
  <c r="FX367" i="1" s="1"/>
  <c r="FP167" i="1"/>
  <c r="FP367" i="1" s="1"/>
  <c r="FH167" i="1"/>
  <c r="FH367" i="1" s="1"/>
  <c r="EZ167" i="1"/>
  <c r="EZ367" i="1" s="1"/>
  <c r="ER167" i="1"/>
  <c r="ER367" i="1" s="1"/>
  <c r="EJ167" i="1"/>
  <c r="EJ367" i="1" s="1"/>
  <c r="EB167" i="1"/>
  <c r="EB367" i="1" s="1"/>
  <c r="DT167" i="1"/>
  <c r="DT367" i="1" s="1"/>
  <c r="DL167" i="1"/>
  <c r="DL367" i="1" s="1"/>
  <c r="DH167" i="1"/>
  <c r="DH367" i="1" s="1"/>
  <c r="BC167" i="1"/>
  <c r="BC367" i="1" s="1"/>
  <c r="CX167" i="1"/>
  <c r="CX367" i="1" s="1"/>
  <c r="BR167" i="1"/>
  <c r="BR367" i="1" s="1"/>
  <c r="V167" i="1"/>
  <c r="V367" i="1" s="1"/>
  <c r="BW167" i="1"/>
  <c r="BW367" i="1" s="1"/>
  <c r="K167" i="1"/>
  <c r="K367" i="1" s="1"/>
  <c r="CC167" i="1"/>
  <c r="CC367" i="1" s="1"/>
  <c r="AW167" i="1"/>
  <c r="AW367" i="1" s="1"/>
  <c r="AG167" i="1"/>
  <c r="AG367" i="1" s="1"/>
  <c r="CV167" i="1"/>
  <c r="CV367" i="1" s="1"/>
  <c r="BP167" i="1"/>
  <c r="BP367" i="1" s="1"/>
  <c r="AZ167" i="1"/>
  <c r="AZ367" i="1" s="1"/>
  <c r="AJ167" i="1"/>
  <c r="AJ367" i="1" s="1"/>
  <c r="T167" i="1"/>
  <c r="T367" i="1" s="1"/>
  <c r="HA355" i="1"/>
  <c r="HA167" i="1"/>
  <c r="HA367" i="1" s="1"/>
  <c r="J168" i="1"/>
  <c r="J398" i="1" s="1"/>
  <c r="GW355" i="1"/>
  <c r="GW167" i="1"/>
  <c r="GW367" i="1" s="1"/>
  <c r="GS167" i="1"/>
  <c r="GS367" i="1" s="1"/>
  <c r="GO167" i="1"/>
  <c r="GO367" i="1" s="1"/>
  <c r="GK167" i="1"/>
  <c r="GK367" i="1" s="1"/>
  <c r="GG167" i="1"/>
  <c r="GG367" i="1" s="1"/>
  <c r="GC167" i="1"/>
  <c r="GC367" i="1" s="1"/>
  <c r="FY167" i="1"/>
  <c r="FY367" i="1" s="1"/>
  <c r="FU167" i="1"/>
  <c r="FU367" i="1" s="1"/>
  <c r="FQ167" i="1"/>
  <c r="FQ367" i="1" s="1"/>
  <c r="FM167" i="1"/>
  <c r="FM367" i="1" s="1"/>
  <c r="FI167" i="1"/>
  <c r="FI367" i="1" s="1"/>
  <c r="FE167" i="1"/>
  <c r="FE367" i="1" s="1"/>
  <c r="FA167" i="1"/>
  <c r="FA367" i="1" s="1"/>
  <c r="EW167" i="1"/>
  <c r="EW367" i="1" s="1"/>
  <c r="ES167" i="1"/>
  <c r="ES367" i="1" s="1"/>
  <c r="EO167" i="1"/>
  <c r="EO367" i="1" s="1"/>
  <c r="EK167" i="1"/>
  <c r="EK367" i="1" s="1"/>
  <c r="EG167" i="1"/>
  <c r="EG367" i="1" s="1"/>
  <c r="EC167" i="1"/>
  <c r="EC367" i="1" s="1"/>
  <c r="DY167" i="1"/>
  <c r="DY367" i="1" s="1"/>
  <c r="DU167" i="1"/>
  <c r="DU367" i="1" s="1"/>
  <c r="DQ167" i="1"/>
  <c r="DQ367" i="1" s="1"/>
  <c r="DM167" i="1"/>
  <c r="DM367" i="1" s="1"/>
  <c r="DI167" i="1"/>
  <c r="DI367" i="1" s="1"/>
  <c r="CQ167" i="1"/>
  <c r="CQ367" i="1" s="1"/>
  <c r="BK167" i="1"/>
  <c r="BK367" i="1" s="1"/>
  <c r="AE167" i="1"/>
  <c r="AE367" i="1" s="1"/>
  <c r="DB167" i="1"/>
  <c r="DB367" i="1" s="1"/>
  <c r="CL167" i="1"/>
  <c r="CL367" i="1" s="1"/>
  <c r="BV167" i="1"/>
  <c r="BV367" i="1" s="1"/>
  <c r="BF167" i="1"/>
  <c r="BF367" i="1" s="1"/>
  <c r="AP167" i="1"/>
  <c r="AP367" i="1" s="1"/>
  <c r="Z167" i="1"/>
  <c r="Z367" i="1" s="1"/>
  <c r="J167" i="1"/>
  <c r="J367" i="1" s="1"/>
  <c r="CE167" i="1"/>
  <c r="CE367" i="1" s="1"/>
  <c r="AY167" i="1"/>
  <c r="AY367" i="1" s="1"/>
  <c r="S167" i="1"/>
  <c r="S367" i="1" s="1"/>
  <c r="CW167" i="1"/>
  <c r="CW367" i="1" s="1"/>
  <c r="CG167" i="1"/>
  <c r="CG367" i="1" s="1"/>
  <c r="BQ167" i="1"/>
  <c r="BQ367" i="1" s="1"/>
  <c r="BA167" i="1"/>
  <c r="BA367" i="1" s="1"/>
  <c r="AK167" i="1"/>
  <c r="AK367" i="1" s="1"/>
  <c r="U167" i="1"/>
  <c r="U367" i="1" s="1"/>
  <c r="CZ167" i="1"/>
  <c r="CZ367" i="1" s="1"/>
  <c r="CJ167" i="1"/>
  <c r="CJ367" i="1" s="1"/>
  <c r="BT167" i="1"/>
  <c r="BT367" i="1" s="1"/>
  <c r="BD167" i="1"/>
  <c r="BD367" i="1" s="1"/>
  <c r="AN167" i="1"/>
  <c r="AN367" i="1" s="1"/>
  <c r="X167" i="1"/>
  <c r="X367" i="1" s="1"/>
  <c r="N161" i="1"/>
  <c r="CK161" i="1"/>
  <c r="DF161" i="1"/>
  <c r="BZ161" i="1"/>
  <c r="BJ161" i="1"/>
  <c r="BQ161" i="1"/>
  <c r="AK161" i="1"/>
  <c r="CL161" i="1"/>
  <c r="Z161" i="1"/>
  <c r="AG161" i="1"/>
  <c r="CI161" i="1"/>
  <c r="BC161" i="1"/>
  <c r="W161" i="1"/>
  <c r="CX161" i="1"/>
  <c r="CH161" i="1"/>
  <c r="BR161" i="1"/>
  <c r="BB161" i="1"/>
  <c r="AL161" i="1"/>
  <c r="V161" i="1"/>
  <c r="AT161" i="1"/>
  <c r="AO161" i="1"/>
  <c r="CP161" i="1"/>
  <c r="AD161" i="1"/>
  <c r="CW161" i="1"/>
  <c r="DB161" i="1"/>
  <c r="BV161" i="1"/>
  <c r="AP161" i="1"/>
  <c r="Q161" i="1"/>
  <c r="CV161" i="1"/>
  <c r="CF161" i="1"/>
  <c r="BP161" i="1"/>
  <c r="AZ161" i="1"/>
  <c r="AJ161" i="1"/>
  <c r="T161" i="1"/>
  <c r="BW161" i="1"/>
  <c r="K161" i="1"/>
  <c r="CC161" i="1"/>
  <c r="AW161" i="1"/>
  <c r="U161" i="1"/>
  <c r="CZ161" i="1"/>
  <c r="CJ161" i="1"/>
  <c r="BT161" i="1"/>
  <c r="BD161" i="1"/>
  <c r="X161" i="1"/>
  <c r="CQ161" i="1"/>
  <c r="BK161" i="1"/>
  <c r="AE161" i="1"/>
  <c r="BF161" i="1"/>
  <c r="GZ161" i="1"/>
  <c r="GZ224" i="1" s="1"/>
  <c r="GV161" i="1"/>
  <c r="GV224" i="1" s="1"/>
  <c r="GV235" i="1" s="1"/>
  <c r="GR161" i="1"/>
  <c r="GN161" i="1"/>
  <c r="GJ161" i="1"/>
  <c r="GF161" i="1"/>
  <c r="GB161" i="1"/>
  <c r="FX161" i="1"/>
  <c r="FT161" i="1"/>
  <c r="FP161" i="1"/>
  <c r="FL161" i="1"/>
  <c r="FH161" i="1"/>
  <c r="FD161" i="1"/>
  <c r="EZ161" i="1"/>
  <c r="EV161" i="1"/>
  <c r="ER161" i="1"/>
  <c r="EN161" i="1"/>
  <c r="EJ161" i="1"/>
  <c r="EF161" i="1"/>
  <c r="EB161" i="1"/>
  <c r="DX161" i="1"/>
  <c r="DT161" i="1"/>
  <c r="DP161" i="1"/>
  <c r="DL161" i="1"/>
  <c r="DH161" i="1"/>
  <c r="DC161" i="1"/>
  <c r="AQ161" i="1"/>
  <c r="CS161" i="1"/>
  <c r="BM161" i="1"/>
  <c r="GW161" i="1"/>
  <c r="GW224" i="1" s="1"/>
  <c r="GW235" i="1" s="1"/>
  <c r="GS161" i="1"/>
  <c r="GO161" i="1"/>
  <c r="GK161" i="1"/>
  <c r="GG161" i="1"/>
  <c r="GC161" i="1"/>
  <c r="FY161" i="1"/>
  <c r="FU161" i="1"/>
  <c r="FQ161" i="1"/>
  <c r="FM161" i="1"/>
  <c r="FI161" i="1"/>
  <c r="FE161" i="1"/>
  <c r="FA161" i="1"/>
  <c r="EW161" i="1"/>
  <c r="ES161" i="1"/>
  <c r="EO161" i="1"/>
  <c r="EK161" i="1"/>
  <c r="EG161" i="1"/>
  <c r="EC161" i="1"/>
  <c r="DY161" i="1"/>
  <c r="DU161" i="1"/>
  <c r="DQ161" i="1"/>
  <c r="DM161" i="1"/>
  <c r="DI161" i="1"/>
  <c r="AN161" i="1"/>
  <c r="GX161" i="1"/>
  <c r="GX224" i="1" s="1"/>
  <c r="GX235" i="1" s="1"/>
  <c r="GT161" i="1"/>
  <c r="GT224" i="1" s="1"/>
  <c r="GT235" i="1" s="1"/>
  <c r="GP161" i="1"/>
  <c r="GL161" i="1"/>
  <c r="GH161" i="1"/>
  <c r="GD161" i="1"/>
  <c r="FZ161" i="1"/>
  <c r="FV161" i="1"/>
  <c r="FR161" i="1"/>
  <c r="FN161" i="1"/>
  <c r="FJ161" i="1"/>
  <c r="FF161" i="1"/>
  <c r="FB161" i="1"/>
  <c r="EX161" i="1"/>
  <c r="ET161" i="1"/>
  <c r="EP161" i="1"/>
  <c r="EL161" i="1"/>
  <c r="EH161" i="1"/>
  <c r="ED161" i="1"/>
  <c r="DZ161" i="1"/>
  <c r="DV161" i="1"/>
  <c r="DR161" i="1"/>
  <c r="DN161" i="1"/>
  <c r="DJ161" i="1"/>
  <c r="DD161" i="1"/>
  <c r="CM161" i="1"/>
  <c r="BG161" i="1"/>
  <c r="AR161" i="1"/>
  <c r="AB161" i="1"/>
  <c r="BE161" i="1"/>
  <c r="HA161" i="1"/>
  <c r="HA224" i="1" s="1"/>
  <c r="GY161" i="1"/>
  <c r="GY224" i="1" s="1"/>
  <c r="GY235" i="1" s="1"/>
  <c r="GU161" i="1"/>
  <c r="GU224" i="1" s="1"/>
  <c r="GU235" i="1" s="1"/>
  <c r="GQ161" i="1"/>
  <c r="GM161" i="1"/>
  <c r="GI161" i="1"/>
  <c r="GE161" i="1"/>
  <c r="GA161" i="1"/>
  <c r="FW161" i="1"/>
  <c r="FS161" i="1"/>
  <c r="FO161" i="1"/>
  <c r="FK161" i="1"/>
  <c r="FG161" i="1"/>
  <c r="FC161" i="1"/>
  <c r="EY161" i="1"/>
  <c r="EU161" i="1"/>
  <c r="EQ161" i="1"/>
  <c r="EM161" i="1"/>
  <c r="EI161" i="1"/>
  <c r="EE161" i="1"/>
  <c r="EA161" i="1"/>
  <c r="DW161" i="1"/>
  <c r="DS161" i="1"/>
  <c r="DO161" i="1"/>
  <c r="DK161" i="1"/>
  <c r="DE161" i="1"/>
  <c r="BY161" i="1"/>
  <c r="DG161" i="1"/>
  <c r="CA161" i="1"/>
  <c r="AU161" i="1"/>
  <c r="AS161" i="1"/>
  <c r="M161" i="1"/>
  <c r="J161" i="1"/>
  <c r="E314" i="1"/>
  <c r="F356" i="1" s="1"/>
  <c r="BI161" i="1"/>
  <c r="AC161" i="1"/>
  <c r="CR161" i="1"/>
  <c r="CB161" i="1"/>
  <c r="AV161" i="1"/>
  <c r="P161" i="1"/>
  <c r="CY161" i="1"/>
  <c r="BS161" i="1"/>
  <c r="AM161" i="1"/>
  <c r="DA161" i="1"/>
  <c r="BU161" i="1"/>
  <c r="E313" i="1"/>
  <c r="F355" i="1" s="1"/>
  <c r="CO161" i="1"/>
  <c r="O161" i="1"/>
  <c r="BL161" i="1"/>
  <c r="CG161" i="1"/>
  <c r="BA161" i="1"/>
  <c r="Y161" i="1"/>
  <c r="CN161" i="1"/>
  <c r="BX161" i="1"/>
  <c r="BH161" i="1"/>
  <c r="AA161" i="1"/>
  <c r="L161" i="1"/>
  <c r="CU161" i="1"/>
  <c r="CE161" i="1"/>
  <c r="BO161" i="1"/>
  <c r="AY161" i="1"/>
  <c r="AI161" i="1"/>
  <c r="S161" i="1"/>
  <c r="AF161" i="1"/>
  <c r="CT161" i="1"/>
  <c r="CD161" i="1"/>
  <c r="BN161" i="1"/>
  <c r="AX161" i="1"/>
  <c r="AH161" i="1"/>
  <c r="R161" i="1"/>
  <c r="HA472" i="1" l="1"/>
  <c r="HA474" i="1" s="1"/>
  <c r="HA484" i="1" s="1"/>
  <c r="CT224" i="1"/>
  <c r="CT265" i="1" s="1"/>
  <c r="L224" i="1"/>
  <c r="L265" i="1" s="1"/>
  <c r="BU224" i="1"/>
  <c r="BU265" i="1" s="1"/>
  <c r="J224" i="1"/>
  <c r="J265" i="1" s="1"/>
  <c r="J267" i="1" s="1"/>
  <c r="DK224" i="1"/>
  <c r="DK265" i="1" s="1"/>
  <c r="FG224" i="1"/>
  <c r="FG265" i="1" s="1"/>
  <c r="BG224" i="1"/>
  <c r="BG265" i="1" s="1"/>
  <c r="ET224" i="1"/>
  <c r="ET265" i="1" s="1"/>
  <c r="GP224" i="1"/>
  <c r="GP265" i="1" s="1"/>
  <c r="FE224" i="1"/>
  <c r="FE265" i="1" s="1"/>
  <c r="BM224" i="1"/>
  <c r="BM265" i="1" s="1"/>
  <c r="DX224" i="1"/>
  <c r="DX265" i="1" s="1"/>
  <c r="FT224" i="1"/>
  <c r="FT265" i="1" s="1"/>
  <c r="CQ224" i="1"/>
  <c r="CQ265" i="1" s="1"/>
  <c r="AJ224" i="1"/>
  <c r="AJ265" i="1" s="1"/>
  <c r="AP224" i="1"/>
  <c r="AP265" i="1" s="1"/>
  <c r="AD224" i="1"/>
  <c r="AD265" i="1" s="1"/>
  <c r="V224" i="1"/>
  <c r="V265" i="1" s="1"/>
  <c r="AG224" i="1"/>
  <c r="AG265" i="1" s="1"/>
  <c r="BQ224" i="1"/>
  <c r="BQ265" i="1" s="1"/>
  <c r="BO224" i="1"/>
  <c r="BO265" i="1" s="1"/>
  <c r="DA224" i="1"/>
  <c r="DA265" i="1" s="1"/>
  <c r="M224" i="1"/>
  <c r="M265" i="1" s="1"/>
  <c r="FK224" i="1"/>
  <c r="FK265" i="1" s="1"/>
  <c r="BE224" i="1"/>
  <c r="BE265" i="1" s="1"/>
  <c r="EH224" i="1"/>
  <c r="EH265" i="1" s="1"/>
  <c r="FN224" i="1"/>
  <c r="FN265" i="1" s="1"/>
  <c r="DM224" i="1"/>
  <c r="DM265" i="1" s="1"/>
  <c r="FI224" i="1"/>
  <c r="FI265" i="1" s="1"/>
  <c r="CS224" i="1"/>
  <c r="CS265" i="1" s="1"/>
  <c r="ER224" i="1"/>
  <c r="ER265" i="1" s="1"/>
  <c r="GN224" i="1"/>
  <c r="GN265" i="1" s="1"/>
  <c r="CZ224" i="1"/>
  <c r="CZ265" i="1" s="1"/>
  <c r="Q224" i="1"/>
  <c r="Q265" i="1" s="1"/>
  <c r="CK224" i="1"/>
  <c r="CK265" i="1" s="1"/>
  <c r="AY224" i="1"/>
  <c r="AY265" i="1" s="1"/>
  <c r="CN224" i="1"/>
  <c r="CN265" i="1" s="1"/>
  <c r="CY224" i="1"/>
  <c r="CY265" i="1" s="1"/>
  <c r="CA224" i="1"/>
  <c r="CA265" i="1" s="1"/>
  <c r="EQ224" i="1"/>
  <c r="EQ265" i="1" s="1"/>
  <c r="FW224" i="1"/>
  <c r="FW265" i="1" s="1"/>
  <c r="GM224" i="1"/>
  <c r="GM265" i="1" s="1"/>
  <c r="DN224" i="1"/>
  <c r="DN265" i="1" s="1"/>
  <c r="FJ224" i="1"/>
  <c r="FJ265" i="1" s="1"/>
  <c r="DI224" i="1"/>
  <c r="DI265" i="1" s="1"/>
  <c r="EO224" i="1"/>
  <c r="EO265" i="1" s="1"/>
  <c r="FU224" i="1"/>
  <c r="FU265" i="1" s="1"/>
  <c r="DH224" i="1"/>
  <c r="DH265" i="1" s="1"/>
  <c r="FD224" i="1"/>
  <c r="FD265" i="1" s="1"/>
  <c r="GJ224" i="1"/>
  <c r="GJ265" i="1" s="1"/>
  <c r="CJ224" i="1"/>
  <c r="CJ265" i="1" s="1"/>
  <c r="CC224" i="1"/>
  <c r="CC265" i="1" s="1"/>
  <c r="DB224" i="1"/>
  <c r="DB265" i="1" s="1"/>
  <c r="AO224" i="1"/>
  <c r="AO265" i="1" s="1"/>
  <c r="CH224" i="1"/>
  <c r="CH265" i="1" s="1"/>
  <c r="AF224" i="1"/>
  <c r="AF265" i="1" s="1"/>
  <c r="AA224" i="1"/>
  <c r="AA265" i="1" s="1"/>
  <c r="O224" i="1"/>
  <c r="O265" i="1" s="1"/>
  <c r="P224" i="1"/>
  <c r="P265" i="1" s="1"/>
  <c r="DO224" i="1"/>
  <c r="DO265" i="1" s="1"/>
  <c r="EE224" i="1"/>
  <c r="EE265" i="1" s="1"/>
  <c r="GA224" i="1"/>
  <c r="GA265" i="1" s="1"/>
  <c r="CM224" i="1"/>
  <c r="CM265" i="1" s="1"/>
  <c r="ES224" i="1"/>
  <c r="ES265" i="1" s="1"/>
  <c r="GO224" i="1"/>
  <c r="GO265" i="1" s="1"/>
  <c r="EB224" i="1"/>
  <c r="EB265" i="1" s="1"/>
  <c r="FH224" i="1"/>
  <c r="FH265" i="1" s="1"/>
  <c r="BF224" i="1"/>
  <c r="BF265" i="1" s="1"/>
  <c r="X224" i="1"/>
  <c r="X265" i="1" s="1"/>
  <c r="AZ224" i="1"/>
  <c r="AZ265" i="1" s="1"/>
  <c r="BZ224" i="1"/>
  <c r="BZ265" i="1" s="1"/>
  <c r="BN224" i="1"/>
  <c r="BN265" i="1" s="1"/>
  <c r="S224" i="1"/>
  <c r="S265" i="1" s="1"/>
  <c r="CE224" i="1"/>
  <c r="CE265" i="1" s="1"/>
  <c r="BH224" i="1"/>
  <c r="BH265" i="1" s="1"/>
  <c r="BA224" i="1"/>
  <c r="BA265" i="1" s="1"/>
  <c r="CO224" i="1"/>
  <c r="CO265" i="1" s="1"/>
  <c r="AM224" i="1"/>
  <c r="AM265" i="1" s="1"/>
  <c r="AV224" i="1"/>
  <c r="AV265" i="1" s="1"/>
  <c r="BI224" i="1"/>
  <c r="BI265" i="1" s="1"/>
  <c r="AS224" i="1"/>
  <c r="AS265" i="1" s="1"/>
  <c r="BY224" i="1"/>
  <c r="BY265" i="1" s="1"/>
  <c r="DS224" i="1"/>
  <c r="DS265" i="1" s="1"/>
  <c r="EI224" i="1"/>
  <c r="EI265" i="1" s="1"/>
  <c r="EY224" i="1"/>
  <c r="EY265" i="1" s="1"/>
  <c r="FO224" i="1"/>
  <c r="FO265" i="1" s="1"/>
  <c r="GE224" i="1"/>
  <c r="GE265" i="1" s="1"/>
  <c r="AB224" i="1"/>
  <c r="AB265" i="1" s="1"/>
  <c r="DD224" i="1"/>
  <c r="DD265" i="1" s="1"/>
  <c r="DV224" i="1"/>
  <c r="DV265" i="1" s="1"/>
  <c r="EL224" i="1"/>
  <c r="EL265" i="1" s="1"/>
  <c r="FB224" i="1"/>
  <c r="FB265" i="1" s="1"/>
  <c r="FR224" i="1"/>
  <c r="FR265" i="1" s="1"/>
  <c r="GH224" i="1"/>
  <c r="GH265" i="1" s="1"/>
  <c r="DQ224" i="1"/>
  <c r="DQ265" i="1" s="1"/>
  <c r="EG224" i="1"/>
  <c r="EG265" i="1" s="1"/>
  <c r="EW224" i="1"/>
  <c r="EW265" i="1" s="1"/>
  <c r="FM224" i="1"/>
  <c r="FM265" i="1" s="1"/>
  <c r="GC224" i="1"/>
  <c r="GC265" i="1" s="1"/>
  <c r="GS224" i="1"/>
  <c r="GS265" i="1" s="1"/>
  <c r="AQ224" i="1"/>
  <c r="AQ265" i="1" s="1"/>
  <c r="DP224" i="1"/>
  <c r="DP265" i="1" s="1"/>
  <c r="EF224" i="1"/>
  <c r="EF265" i="1" s="1"/>
  <c r="EV224" i="1"/>
  <c r="EV265" i="1" s="1"/>
  <c r="FL224" i="1"/>
  <c r="FL265" i="1" s="1"/>
  <c r="GB224" i="1"/>
  <c r="GB265" i="1" s="1"/>
  <c r="GR224" i="1"/>
  <c r="GR265" i="1" s="1"/>
  <c r="AE224" i="1"/>
  <c r="AE265" i="1" s="1"/>
  <c r="BD224" i="1"/>
  <c r="BD265" i="1" s="1"/>
  <c r="U224" i="1"/>
  <c r="U265" i="1" s="1"/>
  <c r="BW224" i="1"/>
  <c r="BW265" i="1" s="1"/>
  <c r="BP224" i="1"/>
  <c r="BP265" i="1" s="1"/>
  <c r="BV224" i="1"/>
  <c r="BV265" i="1" s="1"/>
  <c r="CP224" i="1"/>
  <c r="CP265" i="1" s="1"/>
  <c r="AT224" i="1"/>
  <c r="AT265" i="1" s="1"/>
  <c r="AL224" i="1"/>
  <c r="AL265" i="1" s="1"/>
  <c r="BR224" i="1"/>
  <c r="BR265" i="1" s="1"/>
  <c r="CX224" i="1"/>
  <c r="CX265" i="1" s="1"/>
  <c r="BC224" i="1"/>
  <c r="BC265" i="1" s="1"/>
  <c r="AK224" i="1"/>
  <c r="AK265" i="1" s="1"/>
  <c r="AH224" i="1"/>
  <c r="AH265" i="1" s="1"/>
  <c r="BL224" i="1"/>
  <c r="BL265" i="1" s="1"/>
  <c r="CR224" i="1"/>
  <c r="CR265" i="1" s="1"/>
  <c r="EA224" i="1"/>
  <c r="EA265" i="1" s="1"/>
  <c r="ED224" i="1"/>
  <c r="ED265" i="1" s="1"/>
  <c r="FZ224" i="1"/>
  <c r="FZ265" i="1" s="1"/>
  <c r="DY224" i="1"/>
  <c r="DY265" i="1" s="1"/>
  <c r="GK224" i="1"/>
  <c r="GK265" i="1" s="1"/>
  <c r="EN224" i="1"/>
  <c r="EN265" i="1" s="1"/>
  <c r="CV224" i="1"/>
  <c r="CV265" i="1" s="1"/>
  <c r="BB224" i="1"/>
  <c r="BB265" i="1" s="1"/>
  <c r="CL224" i="1"/>
  <c r="CL265" i="1" s="1"/>
  <c r="AX224" i="1"/>
  <c r="AX265" i="1" s="1"/>
  <c r="Y224" i="1"/>
  <c r="Y265" i="1" s="1"/>
  <c r="AC224" i="1"/>
  <c r="AC265" i="1" s="1"/>
  <c r="DG224" i="1"/>
  <c r="DG265" i="1" s="1"/>
  <c r="EU224" i="1"/>
  <c r="EU265" i="1" s="1"/>
  <c r="GQ224" i="1"/>
  <c r="GQ265" i="1" s="1"/>
  <c r="DR224" i="1"/>
  <c r="DR265" i="1" s="1"/>
  <c r="EX224" i="1"/>
  <c r="EX265" i="1" s="1"/>
  <c r="GD224" i="1"/>
  <c r="GD265" i="1" s="1"/>
  <c r="EC224" i="1"/>
  <c r="EC265" i="1" s="1"/>
  <c r="FY224" i="1"/>
  <c r="FY265" i="1" s="1"/>
  <c r="DL224" i="1"/>
  <c r="DL265" i="1" s="1"/>
  <c r="FX224" i="1"/>
  <c r="FX265" i="1" s="1"/>
  <c r="K224" i="1"/>
  <c r="K265" i="1" s="1"/>
  <c r="CI224" i="1"/>
  <c r="CI265" i="1" s="1"/>
  <c r="Z224" i="1"/>
  <c r="Z265" i="1" s="1"/>
  <c r="R224" i="1"/>
  <c r="R265" i="1" s="1"/>
  <c r="CD224" i="1"/>
  <c r="CD265" i="1" s="1"/>
  <c r="AI224" i="1"/>
  <c r="AI265" i="1" s="1"/>
  <c r="CU224" i="1"/>
  <c r="CU265" i="1" s="1"/>
  <c r="BX224" i="1"/>
  <c r="BX265" i="1" s="1"/>
  <c r="CG224" i="1"/>
  <c r="CG265" i="1" s="1"/>
  <c r="BS224" i="1"/>
  <c r="BS265" i="1" s="1"/>
  <c r="CB224" i="1"/>
  <c r="CB265" i="1" s="1"/>
  <c r="AU224" i="1"/>
  <c r="AU265" i="1" s="1"/>
  <c r="DE224" i="1"/>
  <c r="DE265" i="1" s="1"/>
  <c r="DW224" i="1"/>
  <c r="DW265" i="1" s="1"/>
  <c r="EM224" i="1"/>
  <c r="EM265" i="1" s="1"/>
  <c r="FC224" i="1"/>
  <c r="FC265" i="1" s="1"/>
  <c r="FS224" i="1"/>
  <c r="FS265" i="1" s="1"/>
  <c r="GI224" i="1"/>
  <c r="GI265" i="1" s="1"/>
  <c r="AR224" i="1"/>
  <c r="AR265" i="1" s="1"/>
  <c r="DJ224" i="1"/>
  <c r="DJ265" i="1" s="1"/>
  <c r="DZ224" i="1"/>
  <c r="DZ265" i="1" s="1"/>
  <c r="EP224" i="1"/>
  <c r="EP265" i="1" s="1"/>
  <c r="FF224" i="1"/>
  <c r="FF265" i="1" s="1"/>
  <c r="FV224" i="1"/>
  <c r="FV265" i="1" s="1"/>
  <c r="GL224" i="1"/>
  <c r="GL265" i="1" s="1"/>
  <c r="AN224" i="1"/>
  <c r="AN265" i="1" s="1"/>
  <c r="DU224" i="1"/>
  <c r="DU265" i="1" s="1"/>
  <c r="EK224" i="1"/>
  <c r="EK265" i="1" s="1"/>
  <c r="FA224" i="1"/>
  <c r="FA265" i="1" s="1"/>
  <c r="FQ224" i="1"/>
  <c r="FQ265" i="1" s="1"/>
  <c r="GG224" i="1"/>
  <c r="GG265" i="1" s="1"/>
  <c r="DC224" i="1"/>
  <c r="DC265" i="1" s="1"/>
  <c r="DT224" i="1"/>
  <c r="DT265" i="1" s="1"/>
  <c r="EJ224" i="1"/>
  <c r="EJ265" i="1" s="1"/>
  <c r="EZ224" i="1"/>
  <c r="EZ265" i="1" s="1"/>
  <c r="FP224" i="1"/>
  <c r="FP265" i="1" s="1"/>
  <c r="GF224" i="1"/>
  <c r="GF265" i="1" s="1"/>
  <c r="BK224" i="1"/>
  <c r="BK265" i="1" s="1"/>
  <c r="BT224" i="1"/>
  <c r="BT265" i="1" s="1"/>
  <c r="AW224" i="1"/>
  <c r="AW265" i="1" s="1"/>
  <c r="T224" i="1"/>
  <c r="T265" i="1" s="1"/>
  <c r="CF224" i="1"/>
  <c r="CF265" i="1" s="1"/>
  <c r="CW224" i="1"/>
  <c r="CW265" i="1" s="1"/>
  <c r="W224" i="1"/>
  <c r="W265" i="1" s="1"/>
  <c r="BJ224" i="1"/>
  <c r="BJ265" i="1" s="1"/>
  <c r="DF224" i="1"/>
  <c r="DF265" i="1" s="1"/>
  <c r="N224" i="1"/>
  <c r="N265" i="1" s="1"/>
  <c r="HA223" i="1"/>
  <c r="HA257" i="1" s="1"/>
  <c r="AN397" i="1"/>
  <c r="AN403" i="1" s="1"/>
  <c r="BT397" i="1"/>
  <c r="BT403" i="1" s="1"/>
  <c r="CZ397" i="1"/>
  <c r="CZ403" i="1" s="1"/>
  <c r="AK397" i="1"/>
  <c r="AK403" i="1" s="1"/>
  <c r="BQ397" i="1"/>
  <c r="BQ403" i="1" s="1"/>
  <c r="CW397" i="1"/>
  <c r="CW403" i="1" s="1"/>
  <c r="AY397" i="1"/>
  <c r="AY403" i="1" s="1"/>
  <c r="J397" i="1"/>
  <c r="J403" i="1" s="1"/>
  <c r="AP397" i="1"/>
  <c r="AP403" i="1" s="1"/>
  <c r="BV397" i="1"/>
  <c r="BV403" i="1" s="1"/>
  <c r="DB397" i="1"/>
  <c r="DB403" i="1" s="1"/>
  <c r="BK397" i="1"/>
  <c r="BK403" i="1" s="1"/>
  <c r="DI397" i="1"/>
  <c r="DI403" i="1" s="1"/>
  <c r="DQ397" i="1"/>
  <c r="DQ403" i="1" s="1"/>
  <c r="DY397" i="1"/>
  <c r="DY403" i="1" s="1"/>
  <c r="EG397" i="1"/>
  <c r="EG403" i="1" s="1"/>
  <c r="EO397" i="1"/>
  <c r="EO403" i="1" s="1"/>
  <c r="EW397" i="1"/>
  <c r="EW403" i="1" s="1"/>
  <c r="FE397" i="1"/>
  <c r="FE403" i="1" s="1"/>
  <c r="FM397" i="1"/>
  <c r="FM403" i="1" s="1"/>
  <c r="FU397" i="1"/>
  <c r="FU403" i="1" s="1"/>
  <c r="GC397" i="1"/>
  <c r="GC403" i="1" s="1"/>
  <c r="GK397" i="1"/>
  <c r="GK403" i="1" s="1"/>
  <c r="GS397" i="1"/>
  <c r="GS403" i="1" s="1"/>
  <c r="T397" i="1"/>
  <c r="T403" i="1" s="1"/>
  <c r="AZ397" i="1"/>
  <c r="AZ403" i="1" s="1"/>
  <c r="CV397" i="1"/>
  <c r="CV403" i="1" s="1"/>
  <c r="AW397" i="1"/>
  <c r="AW403" i="1" s="1"/>
  <c r="K397" i="1"/>
  <c r="K403" i="1" s="1"/>
  <c r="V397" i="1"/>
  <c r="V403" i="1" s="1"/>
  <c r="CX397" i="1"/>
  <c r="CX403" i="1" s="1"/>
  <c r="DH397" i="1"/>
  <c r="DH403" i="1" s="1"/>
  <c r="DT397" i="1"/>
  <c r="DT403" i="1" s="1"/>
  <c r="EJ397" i="1"/>
  <c r="EJ403" i="1" s="1"/>
  <c r="EZ397" i="1"/>
  <c r="EZ403" i="1" s="1"/>
  <c r="FP397" i="1"/>
  <c r="FP403" i="1" s="1"/>
  <c r="GF397" i="1"/>
  <c r="GF403" i="1" s="1"/>
  <c r="GV397" i="1"/>
  <c r="GV403" i="1" s="1"/>
  <c r="AB397" i="1"/>
  <c r="AB403" i="1" s="1"/>
  <c r="BH397" i="1"/>
  <c r="BH403" i="1" s="1"/>
  <c r="CN397" i="1"/>
  <c r="CN403" i="1" s="1"/>
  <c r="Y397" i="1"/>
  <c r="Y403" i="1" s="1"/>
  <c r="BE397" i="1"/>
  <c r="BE403" i="1" s="1"/>
  <c r="CK397" i="1"/>
  <c r="CK403" i="1" s="1"/>
  <c r="AA397" i="1"/>
  <c r="AA403" i="1" s="1"/>
  <c r="CM397" i="1"/>
  <c r="CM403" i="1" s="1"/>
  <c r="AD397" i="1"/>
  <c r="AD403" i="1" s="1"/>
  <c r="BJ397" i="1"/>
  <c r="BJ403" i="1" s="1"/>
  <c r="CP397" i="1"/>
  <c r="CP403" i="1" s="1"/>
  <c r="AM397" i="1"/>
  <c r="AM403" i="1" s="1"/>
  <c r="CY397" i="1"/>
  <c r="CY403" i="1" s="1"/>
  <c r="DN397" i="1"/>
  <c r="DN403" i="1" s="1"/>
  <c r="DV397" i="1"/>
  <c r="DV403" i="1" s="1"/>
  <c r="ED397" i="1"/>
  <c r="ED403" i="1" s="1"/>
  <c r="EL397" i="1"/>
  <c r="EL403" i="1" s="1"/>
  <c r="ET397" i="1"/>
  <c r="ET403" i="1" s="1"/>
  <c r="FB397" i="1"/>
  <c r="FB403" i="1" s="1"/>
  <c r="FJ397" i="1"/>
  <c r="FJ403" i="1" s="1"/>
  <c r="FR397" i="1"/>
  <c r="FR403" i="1" s="1"/>
  <c r="FZ397" i="1"/>
  <c r="FZ403" i="1" s="1"/>
  <c r="GH397" i="1"/>
  <c r="GH403" i="1" s="1"/>
  <c r="GP397" i="1"/>
  <c r="GP403" i="1" s="1"/>
  <c r="GX397" i="1"/>
  <c r="GX403" i="1" s="1"/>
  <c r="P397" i="1"/>
  <c r="P403" i="1" s="1"/>
  <c r="AV397" i="1"/>
  <c r="AV403" i="1" s="1"/>
  <c r="CB397" i="1"/>
  <c r="CB403" i="1" s="1"/>
  <c r="M397" i="1"/>
  <c r="M403" i="1" s="1"/>
  <c r="AS397" i="1"/>
  <c r="AS403" i="1" s="1"/>
  <c r="BY397" i="1"/>
  <c r="BY403" i="1" s="1"/>
  <c r="DE397" i="1"/>
  <c r="DE403" i="1" s="1"/>
  <c r="BO397" i="1"/>
  <c r="BO403" i="1" s="1"/>
  <c r="R397" i="1"/>
  <c r="R403" i="1" s="1"/>
  <c r="AX397" i="1"/>
  <c r="AX403" i="1" s="1"/>
  <c r="CD397" i="1"/>
  <c r="CD403" i="1" s="1"/>
  <c r="O397" i="1"/>
  <c r="O403" i="1" s="1"/>
  <c r="CA397" i="1"/>
  <c r="CA403" i="1" s="1"/>
  <c r="DK397" i="1"/>
  <c r="DK403" i="1" s="1"/>
  <c r="DS397" i="1"/>
  <c r="DS403" i="1" s="1"/>
  <c r="EA397" i="1"/>
  <c r="EA403" i="1" s="1"/>
  <c r="EI397" i="1"/>
  <c r="EI403" i="1" s="1"/>
  <c r="EQ397" i="1"/>
  <c r="EQ403" i="1" s="1"/>
  <c r="EY397" i="1"/>
  <c r="EY403" i="1" s="1"/>
  <c r="FG397" i="1"/>
  <c r="FG403" i="1" s="1"/>
  <c r="FO397" i="1"/>
  <c r="FO403" i="1" s="1"/>
  <c r="FW397" i="1"/>
  <c r="FW403" i="1" s="1"/>
  <c r="GE397" i="1"/>
  <c r="GE403" i="1" s="1"/>
  <c r="GM397" i="1"/>
  <c r="GM403" i="1" s="1"/>
  <c r="GU397" i="1"/>
  <c r="GU403" i="1" s="1"/>
  <c r="CF397" i="1"/>
  <c r="CF403" i="1" s="1"/>
  <c r="BM397" i="1"/>
  <c r="BM403" i="1" s="1"/>
  <c r="AQ397" i="1"/>
  <c r="AQ403" i="1" s="1"/>
  <c r="AL397" i="1"/>
  <c r="AL403" i="1" s="1"/>
  <c r="CH397" i="1"/>
  <c r="CH403" i="1" s="1"/>
  <c r="CI397" i="1"/>
  <c r="CI403" i="1" s="1"/>
  <c r="DX397" i="1"/>
  <c r="DX403" i="1" s="1"/>
  <c r="EN397" i="1"/>
  <c r="EN403" i="1" s="1"/>
  <c r="FD397" i="1"/>
  <c r="FD403" i="1" s="1"/>
  <c r="FT397" i="1"/>
  <c r="FT403" i="1" s="1"/>
  <c r="GJ397" i="1"/>
  <c r="GJ403" i="1" s="1"/>
  <c r="GZ397" i="1"/>
  <c r="GZ403" i="1" s="1"/>
  <c r="X397" i="1"/>
  <c r="X403" i="1" s="1"/>
  <c r="BD397" i="1"/>
  <c r="BD403" i="1" s="1"/>
  <c r="CJ397" i="1"/>
  <c r="CJ403" i="1" s="1"/>
  <c r="U397" i="1"/>
  <c r="U403" i="1" s="1"/>
  <c r="BA397" i="1"/>
  <c r="BA403" i="1" s="1"/>
  <c r="CG397" i="1"/>
  <c r="CG403" i="1" s="1"/>
  <c r="S397" i="1"/>
  <c r="S403" i="1" s="1"/>
  <c r="CE397" i="1"/>
  <c r="CE403" i="1" s="1"/>
  <c r="Z397" i="1"/>
  <c r="Z403" i="1" s="1"/>
  <c r="BF397" i="1"/>
  <c r="BF403" i="1" s="1"/>
  <c r="CL397" i="1"/>
  <c r="CL403" i="1" s="1"/>
  <c r="AE397" i="1"/>
  <c r="AE403" i="1" s="1"/>
  <c r="CQ397" i="1"/>
  <c r="CQ403" i="1" s="1"/>
  <c r="DM397" i="1"/>
  <c r="DM403" i="1" s="1"/>
  <c r="DU397" i="1"/>
  <c r="DU403" i="1" s="1"/>
  <c r="EC397" i="1"/>
  <c r="EC403" i="1" s="1"/>
  <c r="EK397" i="1"/>
  <c r="EK403" i="1" s="1"/>
  <c r="ES397" i="1"/>
  <c r="ES403" i="1" s="1"/>
  <c r="FA397" i="1"/>
  <c r="FA403" i="1" s="1"/>
  <c r="FI397" i="1"/>
  <c r="FI403" i="1" s="1"/>
  <c r="FQ397" i="1"/>
  <c r="FQ403" i="1" s="1"/>
  <c r="FY397" i="1"/>
  <c r="FY403" i="1" s="1"/>
  <c r="GG397" i="1"/>
  <c r="GG403" i="1" s="1"/>
  <c r="GO397" i="1"/>
  <c r="GO403" i="1" s="1"/>
  <c r="GW397" i="1"/>
  <c r="GW403" i="1" s="1"/>
  <c r="HA397" i="1"/>
  <c r="HA403" i="1" s="1"/>
  <c r="AJ397" i="1"/>
  <c r="AJ403" i="1" s="1"/>
  <c r="BP397" i="1"/>
  <c r="BP403" i="1" s="1"/>
  <c r="AG397" i="1"/>
  <c r="AG403" i="1" s="1"/>
  <c r="CC397" i="1"/>
  <c r="CC403" i="1" s="1"/>
  <c r="BW397" i="1"/>
  <c r="BW403" i="1" s="1"/>
  <c r="BR397" i="1"/>
  <c r="BR403" i="1" s="1"/>
  <c r="BC397" i="1"/>
  <c r="BC403" i="1" s="1"/>
  <c r="DL397" i="1"/>
  <c r="DL403" i="1" s="1"/>
  <c r="EB397" i="1"/>
  <c r="EB403" i="1" s="1"/>
  <c r="ER397" i="1"/>
  <c r="ER403" i="1" s="1"/>
  <c r="FH397" i="1"/>
  <c r="FH403" i="1" s="1"/>
  <c r="FX397" i="1"/>
  <c r="FX403" i="1" s="1"/>
  <c r="GN397" i="1"/>
  <c r="GN403" i="1" s="1"/>
  <c r="L397" i="1"/>
  <c r="L403" i="1" s="1"/>
  <c r="AR397" i="1"/>
  <c r="AR403" i="1" s="1"/>
  <c r="BX397" i="1"/>
  <c r="BX403" i="1" s="1"/>
  <c r="DD397" i="1"/>
  <c r="DD403" i="1" s="1"/>
  <c r="AO397" i="1"/>
  <c r="AO403" i="1" s="1"/>
  <c r="BU397" i="1"/>
  <c r="BU403" i="1" s="1"/>
  <c r="DA397" i="1"/>
  <c r="DA403" i="1" s="1"/>
  <c r="BG397" i="1"/>
  <c r="BG403" i="1" s="1"/>
  <c r="N397" i="1"/>
  <c r="N403" i="1" s="1"/>
  <c r="AT397" i="1"/>
  <c r="AT403" i="1" s="1"/>
  <c r="BZ397" i="1"/>
  <c r="BZ403" i="1" s="1"/>
  <c r="DF397" i="1"/>
  <c r="DF403" i="1" s="1"/>
  <c r="BS397" i="1"/>
  <c r="BS403" i="1" s="1"/>
  <c r="DJ397" i="1"/>
  <c r="DJ403" i="1" s="1"/>
  <c r="DR397" i="1"/>
  <c r="DR403" i="1" s="1"/>
  <c r="DZ397" i="1"/>
  <c r="DZ403" i="1" s="1"/>
  <c r="EH397" i="1"/>
  <c r="EH403" i="1" s="1"/>
  <c r="EP397" i="1"/>
  <c r="EP403" i="1" s="1"/>
  <c r="EX397" i="1"/>
  <c r="EX403" i="1" s="1"/>
  <c r="FF397" i="1"/>
  <c r="FF403" i="1" s="1"/>
  <c r="FN397" i="1"/>
  <c r="FN403" i="1" s="1"/>
  <c r="FV397" i="1"/>
  <c r="FV403" i="1" s="1"/>
  <c r="GD397" i="1"/>
  <c r="GD403" i="1" s="1"/>
  <c r="GL397" i="1"/>
  <c r="GL403" i="1" s="1"/>
  <c r="GT397" i="1"/>
  <c r="GT403" i="1" s="1"/>
  <c r="AF397" i="1"/>
  <c r="AF403" i="1" s="1"/>
  <c r="BL397" i="1"/>
  <c r="BL403" i="1" s="1"/>
  <c r="CR397" i="1"/>
  <c r="CR403" i="1" s="1"/>
  <c r="AC397" i="1"/>
  <c r="AC403" i="1" s="1"/>
  <c r="BI397" i="1"/>
  <c r="BI403" i="1" s="1"/>
  <c r="CO397" i="1"/>
  <c r="CO403" i="1" s="1"/>
  <c r="AI397" i="1"/>
  <c r="AI403" i="1" s="1"/>
  <c r="CU397" i="1"/>
  <c r="CU403" i="1" s="1"/>
  <c r="AH397" i="1"/>
  <c r="AH403" i="1" s="1"/>
  <c r="BN397" i="1"/>
  <c r="BN403" i="1" s="1"/>
  <c r="CT397" i="1"/>
  <c r="CT403" i="1" s="1"/>
  <c r="AU397" i="1"/>
  <c r="AU403" i="1" s="1"/>
  <c r="DG397" i="1"/>
  <c r="DG403" i="1" s="1"/>
  <c r="DO397" i="1"/>
  <c r="DO403" i="1" s="1"/>
  <c r="DW397" i="1"/>
  <c r="DW403" i="1" s="1"/>
  <c r="EE397" i="1"/>
  <c r="EE403" i="1" s="1"/>
  <c r="EM397" i="1"/>
  <c r="EM403" i="1" s="1"/>
  <c r="EU397" i="1"/>
  <c r="EU403" i="1" s="1"/>
  <c r="FC397" i="1"/>
  <c r="FC403" i="1" s="1"/>
  <c r="FK397" i="1"/>
  <c r="FK403" i="1" s="1"/>
  <c r="FS397" i="1"/>
  <c r="FS403" i="1" s="1"/>
  <c r="GA397" i="1"/>
  <c r="GA403" i="1" s="1"/>
  <c r="GI397" i="1"/>
  <c r="GI403" i="1" s="1"/>
  <c r="GQ397" i="1"/>
  <c r="GQ403" i="1" s="1"/>
  <c r="GY397" i="1"/>
  <c r="GY403" i="1" s="1"/>
  <c r="Q397" i="1"/>
  <c r="Q403" i="1" s="1"/>
  <c r="CS397" i="1"/>
  <c r="CS403" i="1" s="1"/>
  <c r="DC397" i="1"/>
  <c r="DC403" i="1" s="1"/>
  <c r="BB397" i="1"/>
  <c r="BB403" i="1" s="1"/>
  <c r="W397" i="1"/>
  <c r="W403" i="1" s="1"/>
  <c r="DP397" i="1"/>
  <c r="DP403" i="1" s="1"/>
  <c r="EF397" i="1"/>
  <c r="EF403" i="1" s="1"/>
  <c r="EV397" i="1"/>
  <c r="EV403" i="1" s="1"/>
  <c r="FL397" i="1"/>
  <c r="FL403" i="1" s="1"/>
  <c r="GB397" i="1"/>
  <c r="GB403" i="1" s="1"/>
  <c r="GR397" i="1"/>
  <c r="GR403" i="1" s="1"/>
  <c r="GZ236" i="1"/>
  <c r="GZ285" i="1" s="1"/>
  <c r="GZ335" i="1"/>
  <c r="GZ336" i="1" s="1"/>
  <c r="GZ338" i="1" s="1"/>
  <c r="GZ219" i="1"/>
  <c r="G298" i="1"/>
  <c r="G302" i="1"/>
  <c r="HA207" i="1"/>
  <c r="HA209" i="1" s="1"/>
  <c r="HA216" i="1" s="1"/>
  <c r="HA217" i="1" s="1"/>
  <c r="HA219" i="1" s="1"/>
  <c r="HA293" i="1"/>
  <c r="G297" i="1" s="1"/>
  <c r="G301" i="1" s="1"/>
  <c r="GT286" i="1"/>
  <c r="GT237" i="1"/>
  <c r="HA265" i="1"/>
  <c r="HA235" i="1"/>
  <c r="HA286" i="1" s="1"/>
  <c r="GX286" i="1"/>
  <c r="GX237" i="1"/>
  <c r="GZ265" i="1"/>
  <c r="GZ235" i="1"/>
  <c r="GZ286" i="1" s="1"/>
  <c r="GU286" i="1"/>
  <c r="GU237" i="1"/>
  <c r="GY286" i="1"/>
  <c r="GY237" i="1"/>
  <c r="GW286" i="1"/>
  <c r="GW237" i="1"/>
  <c r="GV286" i="1"/>
  <c r="GV237" i="1"/>
  <c r="R226" i="1"/>
  <c r="R230" i="1" s="1"/>
  <c r="FC226" i="1"/>
  <c r="FC230" i="1" s="1"/>
  <c r="GW265" i="1"/>
  <c r="GW226" i="1"/>
  <c r="GW230" i="1" s="1"/>
  <c r="CT226" i="1"/>
  <c r="CT230" i="1" s="1"/>
  <c r="FJ226" i="1"/>
  <c r="FJ230" i="1" s="1"/>
  <c r="AU226" i="1"/>
  <c r="AU230" i="1" s="1"/>
  <c r="GY265" i="1"/>
  <c r="GY226" i="1"/>
  <c r="GY230" i="1" s="1"/>
  <c r="EK226" i="1"/>
  <c r="EK230" i="1" s="1"/>
  <c r="DC226" i="1"/>
  <c r="DC230" i="1" s="1"/>
  <c r="GV265" i="1"/>
  <c r="GV226" i="1"/>
  <c r="GV230" i="1" s="1"/>
  <c r="AW226" i="1"/>
  <c r="AW230" i="1" s="1"/>
  <c r="EU226" i="1"/>
  <c r="EU230" i="1" s="1"/>
  <c r="GT265" i="1"/>
  <c r="GT226" i="1"/>
  <c r="GT230" i="1" s="1"/>
  <c r="BF226" i="1"/>
  <c r="BF230" i="1" s="1"/>
  <c r="DJ226" i="1"/>
  <c r="DJ230" i="1" s="1"/>
  <c r="FV226" i="1"/>
  <c r="FV230" i="1" s="1"/>
  <c r="BA226" i="1"/>
  <c r="BA230" i="1" s="1"/>
  <c r="AS226" i="1"/>
  <c r="AS230" i="1" s="1"/>
  <c r="GU265" i="1"/>
  <c r="GU226" i="1"/>
  <c r="GU230" i="1" s="1"/>
  <c r="GX265" i="1"/>
  <c r="GX226" i="1"/>
  <c r="GX230" i="1" s="1"/>
  <c r="GZ266" i="1"/>
  <c r="GZ226" i="1"/>
  <c r="GZ230" i="1" s="1"/>
  <c r="DB235" i="1"/>
  <c r="DB286" i="1" s="1"/>
  <c r="AD235" i="1"/>
  <c r="AD286" i="1" s="1"/>
  <c r="AK235" i="1"/>
  <c r="AK286" i="1" s="1"/>
  <c r="AT164" i="1"/>
  <c r="AT241" i="1" s="1"/>
  <c r="AT244" i="1" s="1"/>
  <c r="AT458" i="1" s="1"/>
  <c r="AG164" i="1"/>
  <c r="AG241" i="1" s="1"/>
  <c r="AG244" i="1" s="1"/>
  <c r="AG458" i="1" s="1"/>
  <c r="BQ164" i="1"/>
  <c r="BQ241" i="1" s="1"/>
  <c r="BQ244" i="1" s="1"/>
  <c r="BQ458" i="1" s="1"/>
  <c r="AP164" i="1"/>
  <c r="AP241" i="1" s="1"/>
  <c r="AP244" i="1" s="1"/>
  <c r="AP458" i="1" s="1"/>
  <c r="CW164" i="1"/>
  <c r="CW241" i="1" s="1"/>
  <c r="CW244" i="1" s="1"/>
  <c r="CW458" i="1" s="1"/>
  <c r="AD164" i="1"/>
  <c r="AD241" i="1" s="1"/>
  <c r="AD244" i="1" s="1"/>
  <c r="AD458" i="1" s="1"/>
  <c r="AO164" i="1"/>
  <c r="AO241" i="1" s="1"/>
  <c r="AO244" i="1" s="1"/>
  <c r="AO458" i="1" s="1"/>
  <c r="Z164" i="1"/>
  <c r="Z241" i="1" s="1"/>
  <c r="Z244" i="1" s="1"/>
  <c r="Z458" i="1" s="1"/>
  <c r="CK164" i="1"/>
  <c r="CK241" i="1" s="1"/>
  <c r="CK244" i="1" s="1"/>
  <c r="CK458" i="1" s="1"/>
  <c r="AL164" i="1"/>
  <c r="AL241" i="1" s="1"/>
  <c r="AL244" i="1" s="1"/>
  <c r="AL458" i="1" s="1"/>
  <c r="BR164" i="1"/>
  <c r="BR241" i="1" s="1"/>
  <c r="BR244" i="1" s="1"/>
  <c r="BR458" i="1" s="1"/>
  <c r="CX164" i="1"/>
  <c r="CX241" i="1" s="1"/>
  <c r="CX244" i="1" s="1"/>
  <c r="CX458" i="1" s="1"/>
  <c r="BC164" i="1"/>
  <c r="BC241" i="1" s="1"/>
  <c r="BC244" i="1" s="1"/>
  <c r="BC458" i="1" s="1"/>
  <c r="AK164" i="1"/>
  <c r="AK241" i="1" s="1"/>
  <c r="AK244" i="1" s="1"/>
  <c r="AK458" i="1" s="1"/>
  <c r="F313" i="1"/>
  <c r="F367" i="1" s="1"/>
  <c r="F314" i="1"/>
  <c r="F368" i="1" s="1"/>
  <c r="W164" i="1"/>
  <c r="W241" i="1" s="1"/>
  <c r="W244" i="1" s="1"/>
  <c r="W458" i="1" s="1"/>
  <c r="V164" i="1"/>
  <c r="V241" i="1" s="1"/>
  <c r="V244" i="1" s="1"/>
  <c r="V458" i="1" s="1"/>
  <c r="CP164" i="1"/>
  <c r="CP241" i="1" s="1"/>
  <c r="CP244" i="1" s="1"/>
  <c r="CP458" i="1" s="1"/>
  <c r="BV164" i="1"/>
  <c r="BV241" i="1" s="1"/>
  <c r="BV244" i="1" s="1"/>
  <c r="BV458" i="1" s="1"/>
  <c r="CI164" i="1"/>
  <c r="CI241" i="1" s="1"/>
  <c r="CI244" i="1" s="1"/>
  <c r="CI458" i="1" s="1"/>
  <c r="BZ164" i="1"/>
  <c r="BZ241" i="1" s="1"/>
  <c r="BZ244" i="1" s="1"/>
  <c r="BZ458" i="1" s="1"/>
  <c r="CL164" i="1"/>
  <c r="CL241" i="1" s="1"/>
  <c r="CL244" i="1" s="1"/>
  <c r="CL458" i="1" s="1"/>
  <c r="BB164" i="1"/>
  <c r="BB241" i="1" s="1"/>
  <c r="BB244" i="1" s="1"/>
  <c r="BB458" i="1" s="1"/>
  <c r="BJ164" i="1"/>
  <c r="BJ241" i="1" s="1"/>
  <c r="BJ244" i="1" s="1"/>
  <c r="BJ458" i="1" s="1"/>
  <c r="N164" i="1"/>
  <c r="N241" i="1" s="1"/>
  <c r="N244" i="1" s="1"/>
  <c r="N458" i="1" s="1"/>
  <c r="DF164" i="1"/>
  <c r="DF241" i="1" s="1"/>
  <c r="DF244" i="1" s="1"/>
  <c r="DF458" i="1" s="1"/>
  <c r="CH164" i="1"/>
  <c r="CH241" i="1" s="1"/>
  <c r="CH244" i="1" s="1"/>
  <c r="CH458" i="1" s="1"/>
  <c r="DB164" i="1"/>
  <c r="DB241" i="1" s="1"/>
  <c r="DB244" i="1" s="1"/>
  <c r="DB458" i="1" s="1"/>
  <c r="BN164" i="1"/>
  <c r="BN241" i="1" s="1"/>
  <c r="BN244" i="1" s="1"/>
  <c r="BN458" i="1" s="1"/>
  <c r="CE164" i="1"/>
  <c r="CE241" i="1" s="1"/>
  <c r="CE244" i="1" s="1"/>
  <c r="CE458" i="1" s="1"/>
  <c r="CO164" i="1"/>
  <c r="CO241" i="1" s="1"/>
  <c r="CO244" i="1" s="1"/>
  <c r="CO458" i="1" s="1"/>
  <c r="AV164" i="1"/>
  <c r="AV241" i="1" s="1"/>
  <c r="AV244" i="1" s="1"/>
  <c r="AV458" i="1" s="1"/>
  <c r="DG164" i="1"/>
  <c r="DG241" i="1" s="1"/>
  <c r="DG244" i="1" s="1"/>
  <c r="DG458" i="1" s="1"/>
  <c r="EE164" i="1"/>
  <c r="EE241" i="1" s="1"/>
  <c r="EE244" i="1" s="1"/>
  <c r="EE458" i="1" s="1"/>
  <c r="GA164" i="1"/>
  <c r="GA241" i="1" s="1"/>
  <c r="GA244" i="1" s="1"/>
  <c r="GA458" i="1" s="1"/>
  <c r="DR164" i="1"/>
  <c r="DR241" i="1" s="1"/>
  <c r="DR244" i="1" s="1"/>
  <c r="DR458" i="1" s="1"/>
  <c r="EX164" i="1"/>
  <c r="EX241" i="1" s="1"/>
  <c r="EX244" i="1" s="1"/>
  <c r="EX458" i="1" s="1"/>
  <c r="GT164" i="1"/>
  <c r="GT241" i="1" s="1"/>
  <c r="GT244" i="1" s="1"/>
  <c r="GT458" i="1" s="1"/>
  <c r="FI164" i="1"/>
  <c r="FI241" i="1" s="1"/>
  <c r="FI244" i="1" s="1"/>
  <c r="FI458" i="1" s="1"/>
  <c r="CS164" i="1"/>
  <c r="CS241" i="1" s="1"/>
  <c r="CS244" i="1" s="1"/>
  <c r="CS458" i="1" s="1"/>
  <c r="ER164" i="1"/>
  <c r="ER241" i="1" s="1"/>
  <c r="ER244" i="1" s="1"/>
  <c r="ER458" i="1" s="1"/>
  <c r="FH164" i="1"/>
  <c r="FH241" i="1" s="1"/>
  <c r="FH244" i="1" s="1"/>
  <c r="FH458" i="1" s="1"/>
  <c r="BF164" i="1"/>
  <c r="BF241" i="1" s="1"/>
  <c r="BF244" i="1" s="1"/>
  <c r="BF458" i="1" s="1"/>
  <c r="K164" i="1"/>
  <c r="K241" i="1" s="1"/>
  <c r="K244" i="1" s="1"/>
  <c r="K458" i="1" s="1"/>
  <c r="BS164" i="1"/>
  <c r="BS241" i="1" s="1"/>
  <c r="BS244" i="1" s="1"/>
  <c r="BS458" i="1" s="1"/>
  <c r="CB164" i="1"/>
  <c r="CB241" i="1" s="1"/>
  <c r="CB244" i="1" s="1"/>
  <c r="CB458" i="1" s="1"/>
  <c r="AS164" i="1"/>
  <c r="AS241" i="1" s="1"/>
  <c r="AS244" i="1" s="1"/>
  <c r="AS458" i="1" s="1"/>
  <c r="BY164" i="1"/>
  <c r="BY241" i="1" s="1"/>
  <c r="BY244" i="1" s="1"/>
  <c r="BY458" i="1" s="1"/>
  <c r="DS164" i="1"/>
  <c r="DS241" i="1" s="1"/>
  <c r="DS244" i="1" s="1"/>
  <c r="DS458" i="1" s="1"/>
  <c r="EI164" i="1"/>
  <c r="EI241" i="1" s="1"/>
  <c r="EI244" i="1" s="1"/>
  <c r="EI458" i="1" s="1"/>
  <c r="EY164" i="1"/>
  <c r="EY241" i="1" s="1"/>
  <c r="EY244" i="1" s="1"/>
  <c r="EY458" i="1" s="1"/>
  <c r="FO164" i="1"/>
  <c r="FO241" i="1" s="1"/>
  <c r="FO244" i="1" s="1"/>
  <c r="FO458" i="1" s="1"/>
  <c r="GE164" i="1"/>
  <c r="GE241" i="1" s="1"/>
  <c r="GE244" i="1" s="1"/>
  <c r="GE458" i="1" s="1"/>
  <c r="GU164" i="1"/>
  <c r="GU241" i="1" s="1"/>
  <c r="GU244" i="1" s="1"/>
  <c r="GU458" i="1" s="1"/>
  <c r="AB164" i="1"/>
  <c r="AB241" i="1" s="1"/>
  <c r="AB244" i="1" s="1"/>
  <c r="AB458" i="1" s="1"/>
  <c r="DD164" i="1"/>
  <c r="DD241" i="1" s="1"/>
  <c r="DD244" i="1" s="1"/>
  <c r="DD458" i="1" s="1"/>
  <c r="DV164" i="1"/>
  <c r="DV241" i="1" s="1"/>
  <c r="DV244" i="1" s="1"/>
  <c r="DV458" i="1" s="1"/>
  <c r="EL164" i="1"/>
  <c r="EL241" i="1" s="1"/>
  <c r="EL244" i="1" s="1"/>
  <c r="EL458" i="1" s="1"/>
  <c r="FB164" i="1"/>
  <c r="FB241" i="1" s="1"/>
  <c r="FB244" i="1" s="1"/>
  <c r="FB458" i="1" s="1"/>
  <c r="FR164" i="1"/>
  <c r="FR241" i="1" s="1"/>
  <c r="FR244" i="1" s="1"/>
  <c r="FR458" i="1" s="1"/>
  <c r="GH164" i="1"/>
  <c r="GH241" i="1" s="1"/>
  <c r="GH244" i="1" s="1"/>
  <c r="GH458" i="1" s="1"/>
  <c r="GX164" i="1"/>
  <c r="GX241" i="1" s="1"/>
  <c r="GX244" i="1" s="1"/>
  <c r="GX458" i="1" s="1"/>
  <c r="DQ164" i="1"/>
  <c r="DQ241" i="1" s="1"/>
  <c r="DQ244" i="1" s="1"/>
  <c r="DQ458" i="1" s="1"/>
  <c r="EG164" i="1"/>
  <c r="EG241" i="1" s="1"/>
  <c r="EG244" i="1" s="1"/>
  <c r="EG458" i="1" s="1"/>
  <c r="EW164" i="1"/>
  <c r="EW241" i="1" s="1"/>
  <c r="EW244" i="1" s="1"/>
  <c r="EW458" i="1" s="1"/>
  <c r="FM164" i="1"/>
  <c r="FM241" i="1" s="1"/>
  <c r="FM244" i="1" s="1"/>
  <c r="FM458" i="1" s="1"/>
  <c r="GC164" i="1"/>
  <c r="GC241" i="1" s="1"/>
  <c r="GC244" i="1" s="1"/>
  <c r="GC458" i="1" s="1"/>
  <c r="GS164" i="1"/>
  <c r="GS241" i="1" s="1"/>
  <c r="GS244" i="1" s="1"/>
  <c r="GS458" i="1" s="1"/>
  <c r="AQ164" i="1"/>
  <c r="AQ241" i="1" s="1"/>
  <c r="AQ244" i="1" s="1"/>
  <c r="AQ458" i="1" s="1"/>
  <c r="DP164" i="1"/>
  <c r="DP241" i="1" s="1"/>
  <c r="DP244" i="1" s="1"/>
  <c r="DP458" i="1" s="1"/>
  <c r="EF164" i="1"/>
  <c r="EF241" i="1" s="1"/>
  <c r="EF244" i="1" s="1"/>
  <c r="EF458" i="1" s="1"/>
  <c r="EV164" i="1"/>
  <c r="EV241" i="1" s="1"/>
  <c r="EV244" i="1" s="1"/>
  <c r="EV458" i="1" s="1"/>
  <c r="FL164" i="1"/>
  <c r="FL241" i="1" s="1"/>
  <c r="FL244" i="1" s="1"/>
  <c r="FL458" i="1" s="1"/>
  <c r="GB164" i="1"/>
  <c r="GB241" i="1" s="1"/>
  <c r="GB244" i="1" s="1"/>
  <c r="GB458" i="1" s="1"/>
  <c r="GR164" i="1"/>
  <c r="GR241" i="1" s="1"/>
  <c r="GR244" i="1" s="1"/>
  <c r="GR458" i="1" s="1"/>
  <c r="AE164" i="1"/>
  <c r="AE241" i="1" s="1"/>
  <c r="AE244" i="1" s="1"/>
  <c r="AE458" i="1" s="1"/>
  <c r="BD164" i="1"/>
  <c r="BD241" i="1" s="1"/>
  <c r="BD244" i="1" s="1"/>
  <c r="BD458" i="1" s="1"/>
  <c r="U164" i="1"/>
  <c r="U241" i="1" s="1"/>
  <c r="U244" i="1" s="1"/>
  <c r="U458" i="1" s="1"/>
  <c r="BW164" i="1"/>
  <c r="BW241" i="1" s="1"/>
  <c r="BW244" i="1" s="1"/>
  <c r="BW458" i="1" s="1"/>
  <c r="BP164" i="1"/>
  <c r="BP241" i="1" s="1"/>
  <c r="BP244" i="1" s="1"/>
  <c r="BP458" i="1" s="1"/>
  <c r="BA164" i="1"/>
  <c r="BA241" i="1" s="1"/>
  <c r="BA244" i="1" s="1"/>
  <c r="BA458" i="1" s="1"/>
  <c r="BI164" i="1"/>
  <c r="BI241" i="1" s="1"/>
  <c r="BI244" i="1" s="1"/>
  <c r="BI458" i="1" s="1"/>
  <c r="EU164" i="1"/>
  <c r="EU241" i="1" s="1"/>
  <c r="EU244" i="1" s="1"/>
  <c r="EU458" i="1" s="1"/>
  <c r="BE164" i="1"/>
  <c r="BE241" i="1" s="1"/>
  <c r="BE244" i="1" s="1"/>
  <c r="BE458" i="1" s="1"/>
  <c r="EH164" i="1"/>
  <c r="EH241" i="1" s="1"/>
  <c r="EH244" i="1" s="1"/>
  <c r="EH458" i="1" s="1"/>
  <c r="GD164" i="1"/>
  <c r="GD241" i="1" s="1"/>
  <c r="GD244" i="1" s="1"/>
  <c r="GD458" i="1" s="1"/>
  <c r="EC164" i="1"/>
  <c r="EC241" i="1" s="1"/>
  <c r="EC244" i="1" s="1"/>
  <c r="EC458" i="1" s="1"/>
  <c r="FY164" i="1"/>
  <c r="FY241" i="1" s="1"/>
  <c r="FY244" i="1" s="1"/>
  <c r="FY458" i="1" s="1"/>
  <c r="DL164" i="1"/>
  <c r="DL241" i="1" s="1"/>
  <c r="DL244" i="1" s="1"/>
  <c r="DL458" i="1" s="1"/>
  <c r="GN164" i="1"/>
  <c r="GN241" i="1" s="1"/>
  <c r="GN244" i="1" s="1"/>
  <c r="GN458" i="1" s="1"/>
  <c r="CZ164" i="1"/>
  <c r="CZ241" i="1" s="1"/>
  <c r="CZ244" i="1" s="1"/>
  <c r="CZ458" i="1" s="1"/>
  <c r="Q164" i="1"/>
  <c r="Q241" i="1" s="1"/>
  <c r="Q244" i="1" s="1"/>
  <c r="Q458" i="1" s="1"/>
  <c r="R164" i="1"/>
  <c r="R241" i="1" s="1"/>
  <c r="R244" i="1" s="1"/>
  <c r="R458" i="1" s="1"/>
  <c r="AI164" i="1"/>
  <c r="AI241" i="1" s="1"/>
  <c r="AI244" i="1" s="1"/>
  <c r="AI458" i="1" s="1"/>
  <c r="BX164" i="1"/>
  <c r="BX241" i="1" s="1"/>
  <c r="BX244" i="1" s="1"/>
  <c r="BX458" i="1" s="1"/>
  <c r="AH164" i="1"/>
  <c r="AH241" i="1" s="1"/>
  <c r="AH244" i="1" s="1"/>
  <c r="AH458" i="1" s="1"/>
  <c r="AY164" i="1"/>
  <c r="AY241" i="1" s="1"/>
  <c r="AY244" i="1" s="1"/>
  <c r="AY458" i="1" s="1"/>
  <c r="CN164" i="1"/>
  <c r="CN241" i="1" s="1"/>
  <c r="CN244" i="1" s="1"/>
  <c r="CN458" i="1" s="1"/>
  <c r="CY164" i="1"/>
  <c r="CY241" i="1" s="1"/>
  <c r="CY244" i="1" s="1"/>
  <c r="CY458" i="1" s="1"/>
  <c r="CR164" i="1"/>
  <c r="CR241" i="1" s="1"/>
  <c r="CR244" i="1" s="1"/>
  <c r="CR458" i="1" s="1"/>
  <c r="AU164" i="1"/>
  <c r="AU241" i="1" s="1"/>
  <c r="AU244" i="1" s="1"/>
  <c r="AU458" i="1" s="1"/>
  <c r="DE164" i="1"/>
  <c r="DE241" i="1" s="1"/>
  <c r="DE244" i="1" s="1"/>
  <c r="DE458" i="1" s="1"/>
  <c r="DW164" i="1"/>
  <c r="DW241" i="1" s="1"/>
  <c r="DW244" i="1" s="1"/>
  <c r="DW458" i="1" s="1"/>
  <c r="EM164" i="1"/>
  <c r="EM241" i="1" s="1"/>
  <c r="EM244" i="1" s="1"/>
  <c r="EM458" i="1" s="1"/>
  <c r="FC164" i="1"/>
  <c r="FC241" i="1" s="1"/>
  <c r="FC244" i="1" s="1"/>
  <c r="FC458" i="1" s="1"/>
  <c r="FS164" i="1"/>
  <c r="FS241" i="1" s="1"/>
  <c r="FS244" i="1" s="1"/>
  <c r="FS458" i="1" s="1"/>
  <c r="GI164" i="1"/>
  <c r="GI241" i="1" s="1"/>
  <c r="GI244" i="1" s="1"/>
  <c r="GI458" i="1" s="1"/>
  <c r="GY164" i="1"/>
  <c r="GY241" i="1" s="1"/>
  <c r="GY244" i="1" s="1"/>
  <c r="GY458" i="1" s="1"/>
  <c r="AR164" i="1"/>
  <c r="AR241" i="1" s="1"/>
  <c r="AR244" i="1" s="1"/>
  <c r="AR458" i="1" s="1"/>
  <c r="DJ164" i="1"/>
  <c r="DJ241" i="1" s="1"/>
  <c r="DJ244" i="1" s="1"/>
  <c r="DJ458" i="1" s="1"/>
  <c r="DZ164" i="1"/>
  <c r="DZ241" i="1" s="1"/>
  <c r="DZ244" i="1" s="1"/>
  <c r="DZ458" i="1" s="1"/>
  <c r="EP164" i="1"/>
  <c r="EP241" i="1" s="1"/>
  <c r="EP244" i="1" s="1"/>
  <c r="EP458" i="1" s="1"/>
  <c r="FF164" i="1"/>
  <c r="FF241" i="1" s="1"/>
  <c r="FF244" i="1" s="1"/>
  <c r="FF458" i="1" s="1"/>
  <c r="FV164" i="1"/>
  <c r="FV241" i="1" s="1"/>
  <c r="FV244" i="1" s="1"/>
  <c r="FV458" i="1" s="1"/>
  <c r="GL164" i="1"/>
  <c r="GL241" i="1" s="1"/>
  <c r="GL244" i="1" s="1"/>
  <c r="GL458" i="1" s="1"/>
  <c r="AN164" i="1"/>
  <c r="AN241" i="1" s="1"/>
  <c r="AN244" i="1" s="1"/>
  <c r="AN458" i="1" s="1"/>
  <c r="DU164" i="1"/>
  <c r="DU241" i="1" s="1"/>
  <c r="DU244" i="1" s="1"/>
  <c r="DU458" i="1" s="1"/>
  <c r="EK164" i="1"/>
  <c r="EK241" i="1" s="1"/>
  <c r="EK244" i="1" s="1"/>
  <c r="EK458" i="1" s="1"/>
  <c r="FA164" i="1"/>
  <c r="FA241" i="1" s="1"/>
  <c r="FA244" i="1" s="1"/>
  <c r="FA458" i="1" s="1"/>
  <c r="FQ164" i="1"/>
  <c r="FQ241" i="1" s="1"/>
  <c r="FQ244" i="1" s="1"/>
  <c r="FQ458" i="1" s="1"/>
  <c r="GG164" i="1"/>
  <c r="GG241" i="1" s="1"/>
  <c r="GG244" i="1" s="1"/>
  <c r="GG458" i="1" s="1"/>
  <c r="GW164" i="1"/>
  <c r="GW241" i="1" s="1"/>
  <c r="GW244" i="1" s="1"/>
  <c r="GW458" i="1" s="1"/>
  <c r="DC164" i="1"/>
  <c r="DC241" i="1" s="1"/>
  <c r="DC244" i="1" s="1"/>
  <c r="DC458" i="1" s="1"/>
  <c r="DT164" i="1"/>
  <c r="DT241" i="1" s="1"/>
  <c r="DT244" i="1" s="1"/>
  <c r="DT458" i="1" s="1"/>
  <c r="EJ164" i="1"/>
  <c r="EJ241" i="1" s="1"/>
  <c r="EJ244" i="1" s="1"/>
  <c r="EJ458" i="1" s="1"/>
  <c r="EZ164" i="1"/>
  <c r="EZ241" i="1" s="1"/>
  <c r="EZ244" i="1" s="1"/>
  <c r="EZ458" i="1" s="1"/>
  <c r="FP164" i="1"/>
  <c r="FP241" i="1" s="1"/>
  <c r="FP244" i="1" s="1"/>
  <c r="FP458" i="1" s="1"/>
  <c r="GF164" i="1"/>
  <c r="GF241" i="1" s="1"/>
  <c r="GF244" i="1" s="1"/>
  <c r="GF458" i="1" s="1"/>
  <c r="GV164" i="1"/>
  <c r="GV241" i="1" s="1"/>
  <c r="GV244" i="1" s="1"/>
  <c r="GV458" i="1" s="1"/>
  <c r="BK164" i="1"/>
  <c r="BK241" i="1" s="1"/>
  <c r="BK244" i="1" s="1"/>
  <c r="BK458" i="1" s="1"/>
  <c r="BT164" i="1"/>
  <c r="BT241" i="1" s="1"/>
  <c r="BT244" i="1" s="1"/>
  <c r="BT458" i="1" s="1"/>
  <c r="AW164" i="1"/>
  <c r="AW241" i="1" s="1"/>
  <c r="AW244" i="1" s="1"/>
  <c r="AW458" i="1" s="1"/>
  <c r="T164" i="1"/>
  <c r="T241" i="1" s="1"/>
  <c r="T244" i="1" s="1"/>
  <c r="T458" i="1" s="1"/>
  <c r="CF164" i="1"/>
  <c r="CF241" i="1" s="1"/>
  <c r="CF244" i="1" s="1"/>
  <c r="CF458" i="1" s="1"/>
  <c r="S164" i="1"/>
  <c r="S241" i="1" s="1"/>
  <c r="S244" i="1" s="1"/>
  <c r="S458" i="1" s="1"/>
  <c r="BH164" i="1"/>
  <c r="BH241" i="1" s="1"/>
  <c r="BH244" i="1" s="1"/>
  <c r="BH458" i="1" s="1"/>
  <c r="AM164" i="1"/>
  <c r="AM241" i="1" s="1"/>
  <c r="AM244" i="1" s="1"/>
  <c r="AM458" i="1" s="1"/>
  <c r="M164" i="1"/>
  <c r="M241" i="1" s="1"/>
  <c r="M244" i="1" s="1"/>
  <c r="M458" i="1" s="1"/>
  <c r="DO164" i="1"/>
  <c r="DO241" i="1" s="1"/>
  <c r="DO244" i="1" s="1"/>
  <c r="DO458" i="1" s="1"/>
  <c r="FK164" i="1"/>
  <c r="FK241" i="1" s="1"/>
  <c r="FK244" i="1" s="1"/>
  <c r="FK458" i="1" s="1"/>
  <c r="GQ164" i="1"/>
  <c r="GQ241" i="1" s="1"/>
  <c r="GQ244" i="1" s="1"/>
  <c r="GQ458" i="1" s="1"/>
  <c r="CM164" i="1"/>
  <c r="CM241" i="1" s="1"/>
  <c r="CM244" i="1" s="1"/>
  <c r="CM458" i="1" s="1"/>
  <c r="FN164" i="1"/>
  <c r="FN241" i="1" s="1"/>
  <c r="FN244" i="1" s="1"/>
  <c r="FN458" i="1" s="1"/>
  <c r="DM164" i="1"/>
  <c r="DM241" i="1" s="1"/>
  <c r="DM244" i="1" s="1"/>
  <c r="DM458" i="1" s="1"/>
  <c r="ES164" i="1"/>
  <c r="ES241" i="1" s="1"/>
  <c r="ES244" i="1" s="1"/>
  <c r="ES458" i="1" s="1"/>
  <c r="GO164" i="1"/>
  <c r="GO241" i="1" s="1"/>
  <c r="GO244" i="1" s="1"/>
  <c r="GO458" i="1" s="1"/>
  <c r="EB164" i="1"/>
  <c r="EB241" i="1" s="1"/>
  <c r="EB244" i="1" s="1"/>
  <c r="EB458" i="1" s="1"/>
  <c r="FX164" i="1"/>
  <c r="FX241" i="1" s="1"/>
  <c r="FX244" i="1" s="1"/>
  <c r="FX458" i="1" s="1"/>
  <c r="X164" i="1"/>
  <c r="X241" i="1" s="1"/>
  <c r="X244" i="1" s="1"/>
  <c r="X458" i="1" s="1"/>
  <c r="AZ164" i="1"/>
  <c r="AZ241" i="1" s="1"/>
  <c r="AZ244" i="1" s="1"/>
  <c r="AZ458" i="1" s="1"/>
  <c r="CD164" i="1"/>
  <c r="CD241" i="1" s="1"/>
  <c r="CD244" i="1" s="1"/>
  <c r="CD458" i="1" s="1"/>
  <c r="CU164" i="1"/>
  <c r="CU241" i="1" s="1"/>
  <c r="CU244" i="1" s="1"/>
  <c r="CU458" i="1" s="1"/>
  <c r="CG164" i="1"/>
  <c r="CG241" i="1" s="1"/>
  <c r="CG244" i="1" s="1"/>
  <c r="CG458" i="1" s="1"/>
  <c r="CT164" i="1"/>
  <c r="CT241" i="1" s="1"/>
  <c r="CT244" i="1" s="1"/>
  <c r="CT458" i="1" s="1"/>
  <c r="L164" i="1"/>
  <c r="L241" i="1" s="1"/>
  <c r="L244" i="1" s="1"/>
  <c r="L458" i="1" s="1"/>
  <c r="BL164" i="1"/>
  <c r="BL241" i="1" s="1"/>
  <c r="BL244" i="1" s="1"/>
  <c r="BL458" i="1" s="1"/>
  <c r="BU164" i="1"/>
  <c r="BU241" i="1" s="1"/>
  <c r="BU244" i="1" s="1"/>
  <c r="BU458" i="1" s="1"/>
  <c r="J164" i="1"/>
  <c r="J241" i="1" s="1"/>
  <c r="J244" i="1" s="1"/>
  <c r="J458" i="1" s="1"/>
  <c r="J461" i="1" s="1"/>
  <c r="K457" i="1" s="1"/>
  <c r="K464" i="1" s="1"/>
  <c r="AX164" i="1"/>
  <c r="AX241" i="1" s="1"/>
  <c r="AX244" i="1" s="1"/>
  <c r="AX458" i="1" s="1"/>
  <c r="AF164" i="1"/>
  <c r="AF241" i="1" s="1"/>
  <c r="AF244" i="1" s="1"/>
  <c r="AF458" i="1" s="1"/>
  <c r="BO164" i="1"/>
  <c r="BO241" i="1" s="1"/>
  <c r="BO244" i="1" s="1"/>
  <c r="BO458" i="1" s="1"/>
  <c r="AA164" i="1"/>
  <c r="AA241" i="1" s="1"/>
  <c r="AA244" i="1" s="1"/>
  <c r="AA458" i="1" s="1"/>
  <c r="Y164" i="1"/>
  <c r="Y241" i="1" s="1"/>
  <c r="Y244" i="1" s="1"/>
  <c r="Y458" i="1" s="1"/>
  <c r="O164" i="1"/>
  <c r="O241" i="1" s="1"/>
  <c r="O244" i="1" s="1"/>
  <c r="O458" i="1" s="1"/>
  <c r="DA164" i="1"/>
  <c r="DA241" i="1" s="1"/>
  <c r="DA244" i="1" s="1"/>
  <c r="DA458" i="1" s="1"/>
  <c r="P164" i="1"/>
  <c r="P241" i="1" s="1"/>
  <c r="P244" i="1" s="1"/>
  <c r="P458" i="1" s="1"/>
  <c r="AC164" i="1"/>
  <c r="AC241" i="1" s="1"/>
  <c r="AC244" i="1" s="1"/>
  <c r="AC458" i="1" s="1"/>
  <c r="CA164" i="1"/>
  <c r="CA241" i="1" s="1"/>
  <c r="CA244" i="1" s="1"/>
  <c r="CA458" i="1" s="1"/>
  <c r="DK164" i="1"/>
  <c r="DK241" i="1" s="1"/>
  <c r="DK244" i="1" s="1"/>
  <c r="DK458" i="1" s="1"/>
  <c r="EA164" i="1"/>
  <c r="EA241" i="1" s="1"/>
  <c r="EA244" i="1" s="1"/>
  <c r="EA458" i="1" s="1"/>
  <c r="EQ164" i="1"/>
  <c r="EQ241" i="1" s="1"/>
  <c r="EQ244" i="1" s="1"/>
  <c r="EQ458" i="1" s="1"/>
  <c r="FG164" i="1"/>
  <c r="FG241" i="1" s="1"/>
  <c r="FG244" i="1" s="1"/>
  <c r="FG458" i="1" s="1"/>
  <c r="FW164" i="1"/>
  <c r="FW241" i="1" s="1"/>
  <c r="FW244" i="1" s="1"/>
  <c r="FW458" i="1" s="1"/>
  <c r="GM164" i="1"/>
  <c r="GM241" i="1" s="1"/>
  <c r="GM244" i="1" s="1"/>
  <c r="GM458" i="1" s="1"/>
  <c r="HA164" i="1"/>
  <c r="HA241" i="1" s="1"/>
  <c r="HA244" i="1" s="1"/>
  <c r="HA458" i="1" s="1"/>
  <c r="BG164" i="1"/>
  <c r="BG241" i="1" s="1"/>
  <c r="BG244" i="1" s="1"/>
  <c r="BG458" i="1" s="1"/>
  <c r="DN164" i="1"/>
  <c r="DN241" i="1" s="1"/>
  <c r="DN244" i="1" s="1"/>
  <c r="DN458" i="1" s="1"/>
  <c r="ED164" i="1"/>
  <c r="ED241" i="1" s="1"/>
  <c r="ED244" i="1" s="1"/>
  <c r="ED458" i="1" s="1"/>
  <c r="ET164" i="1"/>
  <c r="ET241" i="1" s="1"/>
  <c r="ET244" i="1" s="1"/>
  <c r="ET458" i="1" s="1"/>
  <c r="FJ164" i="1"/>
  <c r="FJ241" i="1" s="1"/>
  <c r="FJ244" i="1" s="1"/>
  <c r="FJ458" i="1" s="1"/>
  <c r="FZ164" i="1"/>
  <c r="FZ241" i="1" s="1"/>
  <c r="FZ244" i="1" s="1"/>
  <c r="FZ458" i="1" s="1"/>
  <c r="GP164" i="1"/>
  <c r="GP241" i="1" s="1"/>
  <c r="GP244" i="1" s="1"/>
  <c r="GP458" i="1" s="1"/>
  <c r="DI164" i="1"/>
  <c r="DI241" i="1" s="1"/>
  <c r="DI244" i="1" s="1"/>
  <c r="DI458" i="1" s="1"/>
  <c r="DY164" i="1"/>
  <c r="DY241" i="1" s="1"/>
  <c r="DY244" i="1" s="1"/>
  <c r="DY458" i="1" s="1"/>
  <c r="EO164" i="1"/>
  <c r="EO241" i="1" s="1"/>
  <c r="EO244" i="1" s="1"/>
  <c r="EO458" i="1" s="1"/>
  <c r="FE164" i="1"/>
  <c r="FE241" i="1" s="1"/>
  <c r="FE244" i="1" s="1"/>
  <c r="FE458" i="1" s="1"/>
  <c r="FU164" i="1"/>
  <c r="FU241" i="1" s="1"/>
  <c r="FU244" i="1" s="1"/>
  <c r="FU458" i="1" s="1"/>
  <c r="GK164" i="1"/>
  <c r="GK241" i="1" s="1"/>
  <c r="GK244" i="1" s="1"/>
  <c r="GK458" i="1" s="1"/>
  <c r="BM164" i="1"/>
  <c r="BM241" i="1" s="1"/>
  <c r="BM244" i="1" s="1"/>
  <c r="BM458" i="1" s="1"/>
  <c r="DH164" i="1"/>
  <c r="DH241" i="1" s="1"/>
  <c r="DH244" i="1" s="1"/>
  <c r="DH458" i="1" s="1"/>
  <c r="DX164" i="1"/>
  <c r="DX241" i="1" s="1"/>
  <c r="DX244" i="1" s="1"/>
  <c r="DX458" i="1" s="1"/>
  <c r="EN164" i="1"/>
  <c r="EN241" i="1" s="1"/>
  <c r="EN244" i="1" s="1"/>
  <c r="EN458" i="1" s="1"/>
  <c r="FD164" i="1"/>
  <c r="FD241" i="1" s="1"/>
  <c r="FD244" i="1" s="1"/>
  <c r="FD458" i="1" s="1"/>
  <c r="FT164" i="1"/>
  <c r="FT241" i="1" s="1"/>
  <c r="FT244" i="1" s="1"/>
  <c r="FT458" i="1" s="1"/>
  <c r="GJ164" i="1"/>
  <c r="GJ241" i="1" s="1"/>
  <c r="GJ244" i="1" s="1"/>
  <c r="GJ458" i="1" s="1"/>
  <c r="GZ164" i="1"/>
  <c r="GZ241" i="1" s="1"/>
  <c r="GZ244" i="1" s="1"/>
  <c r="GZ458" i="1" s="1"/>
  <c r="CQ164" i="1"/>
  <c r="CQ241" i="1" s="1"/>
  <c r="CQ244" i="1" s="1"/>
  <c r="CQ458" i="1" s="1"/>
  <c r="CJ164" i="1"/>
  <c r="CJ241" i="1" s="1"/>
  <c r="CJ244" i="1" s="1"/>
  <c r="CJ458" i="1" s="1"/>
  <c r="CC164" i="1"/>
  <c r="CC241" i="1" s="1"/>
  <c r="CC244" i="1" s="1"/>
  <c r="CC458" i="1" s="1"/>
  <c r="AJ164" i="1"/>
  <c r="AJ241" i="1" s="1"/>
  <c r="AJ244" i="1" s="1"/>
  <c r="AJ458" i="1" s="1"/>
  <c r="CV164" i="1"/>
  <c r="CV241" i="1" s="1"/>
  <c r="CV244" i="1" s="1"/>
  <c r="CV458" i="1" s="1"/>
  <c r="L356" i="1"/>
  <c r="L363" i="1" s="1"/>
  <c r="P356" i="1"/>
  <c r="P363" i="1" s="1"/>
  <c r="T356" i="1"/>
  <c r="T363" i="1" s="1"/>
  <c r="X356" i="1"/>
  <c r="X363" i="1" s="1"/>
  <c r="AB356" i="1"/>
  <c r="AB363" i="1" s="1"/>
  <c r="AF356" i="1"/>
  <c r="AF363" i="1" s="1"/>
  <c r="AJ356" i="1"/>
  <c r="AJ363" i="1" s="1"/>
  <c r="AN356" i="1"/>
  <c r="AN363" i="1" s="1"/>
  <c r="AR356" i="1"/>
  <c r="AR363" i="1" s="1"/>
  <c r="AV356" i="1"/>
  <c r="AV363" i="1" s="1"/>
  <c r="AZ356" i="1"/>
  <c r="AZ363" i="1" s="1"/>
  <c r="BD356" i="1"/>
  <c r="BD363" i="1" s="1"/>
  <c r="BH356" i="1"/>
  <c r="BH363" i="1" s="1"/>
  <c r="BL356" i="1"/>
  <c r="BL363" i="1" s="1"/>
  <c r="BP356" i="1"/>
  <c r="BP363" i="1" s="1"/>
  <c r="BT356" i="1"/>
  <c r="BT363" i="1" s="1"/>
  <c r="BX356" i="1"/>
  <c r="BX363" i="1" s="1"/>
  <c r="CB356" i="1"/>
  <c r="CB363" i="1" s="1"/>
  <c r="CF356" i="1"/>
  <c r="CF363" i="1" s="1"/>
  <c r="CJ356" i="1"/>
  <c r="CJ363" i="1" s="1"/>
  <c r="CN356" i="1"/>
  <c r="CN363" i="1" s="1"/>
  <c r="CR356" i="1"/>
  <c r="CR363" i="1" s="1"/>
  <c r="CV356" i="1"/>
  <c r="CV363" i="1" s="1"/>
  <c r="CZ356" i="1"/>
  <c r="CZ363" i="1" s="1"/>
  <c r="DD356" i="1"/>
  <c r="DD363" i="1" s="1"/>
  <c r="DH356" i="1"/>
  <c r="DH363" i="1" s="1"/>
  <c r="DL356" i="1"/>
  <c r="DL363" i="1" s="1"/>
  <c r="DP356" i="1"/>
  <c r="DP363" i="1" s="1"/>
  <c r="DT356" i="1"/>
  <c r="DT363" i="1" s="1"/>
  <c r="DX356" i="1"/>
  <c r="DX363" i="1" s="1"/>
  <c r="EB356" i="1"/>
  <c r="EB363" i="1" s="1"/>
  <c r="EF356" i="1"/>
  <c r="EF363" i="1" s="1"/>
  <c r="EJ356" i="1"/>
  <c r="EJ363" i="1" s="1"/>
  <c r="EN356" i="1"/>
  <c r="EN363" i="1" s="1"/>
  <c r="ER356" i="1"/>
  <c r="ER363" i="1" s="1"/>
  <c r="EV356" i="1"/>
  <c r="EV363" i="1" s="1"/>
  <c r="EZ356" i="1"/>
  <c r="EZ363" i="1" s="1"/>
  <c r="FD356" i="1"/>
  <c r="FD363" i="1" s="1"/>
  <c r="FH356" i="1"/>
  <c r="FH363" i="1" s="1"/>
  <c r="FL356" i="1"/>
  <c r="FL363" i="1" s="1"/>
  <c r="FP356" i="1"/>
  <c r="FP363" i="1" s="1"/>
  <c r="FT356" i="1"/>
  <c r="FT363" i="1" s="1"/>
  <c r="FX356" i="1"/>
  <c r="FX363" i="1" s="1"/>
  <c r="GB356" i="1"/>
  <c r="GB363" i="1" s="1"/>
  <c r="GF356" i="1"/>
  <c r="GF363" i="1" s="1"/>
  <c r="GJ356" i="1"/>
  <c r="GJ363" i="1" s="1"/>
  <c r="GN356" i="1"/>
  <c r="GN363" i="1" s="1"/>
  <c r="GR356" i="1"/>
  <c r="GR363" i="1" s="1"/>
  <c r="GV356" i="1"/>
  <c r="GV363" i="1" s="1"/>
  <c r="GZ356" i="1"/>
  <c r="GZ363" i="1" s="1"/>
  <c r="K356" i="1"/>
  <c r="K363" i="1" s="1"/>
  <c r="Q356" i="1"/>
  <c r="Q363" i="1" s="1"/>
  <c r="V356" i="1"/>
  <c r="V363" i="1" s="1"/>
  <c r="AA356" i="1"/>
  <c r="AA363" i="1" s="1"/>
  <c r="AG356" i="1"/>
  <c r="AG363" i="1" s="1"/>
  <c r="AL356" i="1"/>
  <c r="AL363" i="1" s="1"/>
  <c r="AQ356" i="1"/>
  <c r="AQ363" i="1" s="1"/>
  <c r="AW356" i="1"/>
  <c r="AW363" i="1" s="1"/>
  <c r="BB356" i="1"/>
  <c r="BB363" i="1" s="1"/>
  <c r="BG356" i="1"/>
  <c r="BG363" i="1" s="1"/>
  <c r="BM356" i="1"/>
  <c r="BM363" i="1" s="1"/>
  <c r="BR356" i="1"/>
  <c r="BR363" i="1" s="1"/>
  <c r="BW356" i="1"/>
  <c r="BW363" i="1" s="1"/>
  <c r="CC356" i="1"/>
  <c r="CC363" i="1" s="1"/>
  <c r="CH356" i="1"/>
  <c r="CH363" i="1" s="1"/>
  <c r="CM356" i="1"/>
  <c r="CM363" i="1" s="1"/>
  <c r="CS356" i="1"/>
  <c r="CS363" i="1" s="1"/>
  <c r="CX356" i="1"/>
  <c r="CX363" i="1" s="1"/>
  <c r="DC356" i="1"/>
  <c r="DC363" i="1" s="1"/>
  <c r="DI356" i="1"/>
  <c r="DI363" i="1" s="1"/>
  <c r="DN356" i="1"/>
  <c r="DN363" i="1" s="1"/>
  <c r="DS356" i="1"/>
  <c r="DS363" i="1" s="1"/>
  <c r="DY356" i="1"/>
  <c r="DY363" i="1" s="1"/>
  <c r="ED356" i="1"/>
  <c r="ED363" i="1" s="1"/>
  <c r="EI356" i="1"/>
  <c r="EI363" i="1" s="1"/>
  <c r="EO356" i="1"/>
  <c r="EO363" i="1" s="1"/>
  <c r="ET356" i="1"/>
  <c r="ET363" i="1" s="1"/>
  <c r="M356" i="1"/>
  <c r="M363" i="1" s="1"/>
  <c r="R356" i="1"/>
  <c r="R363" i="1" s="1"/>
  <c r="W356" i="1"/>
  <c r="W363" i="1" s="1"/>
  <c r="AC356" i="1"/>
  <c r="AC363" i="1" s="1"/>
  <c r="AH356" i="1"/>
  <c r="AH363" i="1" s="1"/>
  <c r="AM356" i="1"/>
  <c r="AM363" i="1" s="1"/>
  <c r="AS356" i="1"/>
  <c r="AS363" i="1" s="1"/>
  <c r="AX356" i="1"/>
  <c r="AX363" i="1" s="1"/>
  <c r="BC356" i="1"/>
  <c r="BC363" i="1" s="1"/>
  <c r="BI356" i="1"/>
  <c r="BI363" i="1" s="1"/>
  <c r="BN356" i="1"/>
  <c r="BN363" i="1" s="1"/>
  <c r="BS356" i="1"/>
  <c r="BS363" i="1" s="1"/>
  <c r="BY356" i="1"/>
  <c r="BY363" i="1" s="1"/>
  <c r="CD356" i="1"/>
  <c r="CD363" i="1" s="1"/>
  <c r="CI356" i="1"/>
  <c r="CI363" i="1" s="1"/>
  <c r="CO356" i="1"/>
  <c r="CO363" i="1" s="1"/>
  <c r="CT356" i="1"/>
  <c r="CT363" i="1" s="1"/>
  <c r="CY356" i="1"/>
  <c r="CY363" i="1" s="1"/>
  <c r="DE356" i="1"/>
  <c r="DE363" i="1" s="1"/>
  <c r="DJ356" i="1"/>
  <c r="DJ363" i="1" s="1"/>
  <c r="DO356" i="1"/>
  <c r="DO363" i="1" s="1"/>
  <c r="DU356" i="1"/>
  <c r="DU363" i="1" s="1"/>
  <c r="DZ356" i="1"/>
  <c r="DZ363" i="1" s="1"/>
  <c r="EE356" i="1"/>
  <c r="EE363" i="1" s="1"/>
  <c r="EK356" i="1"/>
  <c r="EK363" i="1" s="1"/>
  <c r="EP356" i="1"/>
  <c r="EP363" i="1" s="1"/>
  <c r="S356" i="1"/>
  <c r="S363" i="1" s="1"/>
  <c r="AD356" i="1"/>
  <c r="AD363" i="1" s="1"/>
  <c r="AO356" i="1"/>
  <c r="AO363" i="1" s="1"/>
  <c r="AY356" i="1"/>
  <c r="AY363" i="1" s="1"/>
  <c r="BJ356" i="1"/>
  <c r="BJ363" i="1" s="1"/>
  <c r="BU356" i="1"/>
  <c r="BU363" i="1" s="1"/>
  <c r="CE356" i="1"/>
  <c r="CE363" i="1" s="1"/>
  <c r="CP356" i="1"/>
  <c r="CP363" i="1" s="1"/>
  <c r="DA356" i="1"/>
  <c r="DA363" i="1" s="1"/>
  <c r="DK356" i="1"/>
  <c r="DK363" i="1" s="1"/>
  <c r="DV356" i="1"/>
  <c r="DV363" i="1" s="1"/>
  <c r="EG356" i="1"/>
  <c r="EG363" i="1" s="1"/>
  <c r="EQ356" i="1"/>
  <c r="EQ363" i="1" s="1"/>
  <c r="EX356" i="1"/>
  <c r="EX363" i="1" s="1"/>
  <c r="FC356" i="1"/>
  <c r="FC363" i="1" s="1"/>
  <c r="FI356" i="1"/>
  <c r="FI363" i="1" s="1"/>
  <c r="FN356" i="1"/>
  <c r="FN363" i="1" s="1"/>
  <c r="FS356" i="1"/>
  <c r="FS363" i="1" s="1"/>
  <c r="FY356" i="1"/>
  <c r="FY363" i="1" s="1"/>
  <c r="GD356" i="1"/>
  <c r="GD363" i="1" s="1"/>
  <c r="GI356" i="1"/>
  <c r="GI363" i="1" s="1"/>
  <c r="GO356" i="1"/>
  <c r="GO363" i="1" s="1"/>
  <c r="GT356" i="1"/>
  <c r="GT363" i="1" s="1"/>
  <c r="GY356" i="1"/>
  <c r="GY363" i="1" s="1"/>
  <c r="Y356" i="1"/>
  <c r="Y363" i="1" s="1"/>
  <c r="AI356" i="1"/>
  <c r="AI363" i="1" s="1"/>
  <c r="BE356" i="1"/>
  <c r="BE363" i="1" s="1"/>
  <c r="BZ356" i="1"/>
  <c r="BZ363" i="1" s="1"/>
  <c r="CU356" i="1"/>
  <c r="CU363" i="1" s="1"/>
  <c r="DQ356" i="1"/>
  <c r="DQ363" i="1" s="1"/>
  <c r="EL356" i="1"/>
  <c r="EL363" i="1" s="1"/>
  <c r="FA356" i="1"/>
  <c r="FA363" i="1" s="1"/>
  <c r="FK356" i="1"/>
  <c r="FK363" i="1" s="1"/>
  <c r="FV356" i="1"/>
  <c r="FV363" i="1" s="1"/>
  <c r="GG356" i="1"/>
  <c r="GG363" i="1" s="1"/>
  <c r="GQ356" i="1"/>
  <c r="GQ363" i="1" s="1"/>
  <c r="J356" i="1"/>
  <c r="J363" i="1" s="1"/>
  <c r="Z356" i="1"/>
  <c r="Z363" i="1" s="1"/>
  <c r="AU356" i="1"/>
  <c r="AU363" i="1" s="1"/>
  <c r="BQ356" i="1"/>
  <c r="BQ363" i="1" s="1"/>
  <c r="CA356" i="1"/>
  <c r="CA363" i="1" s="1"/>
  <c r="CW356" i="1"/>
  <c r="CW363" i="1" s="1"/>
  <c r="DR356" i="1"/>
  <c r="DR363" i="1" s="1"/>
  <c r="EM356" i="1"/>
  <c r="EM363" i="1" s="1"/>
  <c r="FB356" i="1"/>
  <c r="FB363" i="1" s="1"/>
  <c r="FR356" i="1"/>
  <c r="FR363" i="1" s="1"/>
  <c r="GC356" i="1"/>
  <c r="GC363" i="1" s="1"/>
  <c r="GH356" i="1"/>
  <c r="GH363" i="1" s="1"/>
  <c r="GS356" i="1"/>
  <c r="GS363" i="1" s="1"/>
  <c r="U356" i="1"/>
  <c r="U363" i="1" s="1"/>
  <c r="AE356" i="1"/>
  <c r="AE363" i="1" s="1"/>
  <c r="AP356" i="1"/>
  <c r="AP363" i="1" s="1"/>
  <c r="BA356" i="1"/>
  <c r="BA363" i="1" s="1"/>
  <c r="BK356" i="1"/>
  <c r="BK363" i="1" s="1"/>
  <c r="BV356" i="1"/>
  <c r="BV363" i="1" s="1"/>
  <c r="CG356" i="1"/>
  <c r="CG363" i="1" s="1"/>
  <c r="CQ356" i="1"/>
  <c r="CQ363" i="1" s="1"/>
  <c r="DB356" i="1"/>
  <c r="DB363" i="1" s="1"/>
  <c r="DM356" i="1"/>
  <c r="DM363" i="1" s="1"/>
  <c r="DW356" i="1"/>
  <c r="DW363" i="1" s="1"/>
  <c r="EH356" i="1"/>
  <c r="EH363" i="1" s="1"/>
  <c r="ES356" i="1"/>
  <c r="ES363" i="1" s="1"/>
  <c r="EY356" i="1"/>
  <c r="EY363" i="1" s="1"/>
  <c r="FE356" i="1"/>
  <c r="FE363" i="1" s="1"/>
  <c r="FJ356" i="1"/>
  <c r="FJ363" i="1" s="1"/>
  <c r="FO356" i="1"/>
  <c r="FO363" i="1" s="1"/>
  <c r="FU356" i="1"/>
  <c r="FU363" i="1" s="1"/>
  <c r="FZ356" i="1"/>
  <c r="FZ363" i="1" s="1"/>
  <c r="GE356" i="1"/>
  <c r="GE363" i="1" s="1"/>
  <c r="GK356" i="1"/>
  <c r="GK363" i="1" s="1"/>
  <c r="GP356" i="1"/>
  <c r="GP363" i="1" s="1"/>
  <c r="GU356" i="1"/>
  <c r="GU363" i="1" s="1"/>
  <c r="HA356" i="1"/>
  <c r="HA363" i="1" s="1"/>
  <c r="N356" i="1"/>
  <c r="N363" i="1" s="1"/>
  <c r="AT356" i="1"/>
  <c r="AT363" i="1" s="1"/>
  <c r="BO356" i="1"/>
  <c r="BO363" i="1" s="1"/>
  <c r="CK356" i="1"/>
  <c r="CK363" i="1" s="1"/>
  <c r="DF356" i="1"/>
  <c r="DF363" i="1" s="1"/>
  <c r="EA356" i="1"/>
  <c r="EA363" i="1" s="1"/>
  <c r="EU356" i="1"/>
  <c r="EU363" i="1" s="1"/>
  <c r="FF356" i="1"/>
  <c r="FF363" i="1" s="1"/>
  <c r="FQ356" i="1"/>
  <c r="FQ363" i="1" s="1"/>
  <c r="GA356" i="1"/>
  <c r="GA363" i="1" s="1"/>
  <c r="GL356" i="1"/>
  <c r="GL363" i="1" s="1"/>
  <c r="GW356" i="1"/>
  <c r="GW363" i="1" s="1"/>
  <c r="O356" i="1"/>
  <c r="O363" i="1" s="1"/>
  <c r="AK356" i="1"/>
  <c r="AK363" i="1" s="1"/>
  <c r="BF356" i="1"/>
  <c r="BF363" i="1" s="1"/>
  <c r="CL356" i="1"/>
  <c r="CL363" i="1" s="1"/>
  <c r="DG356" i="1"/>
  <c r="DG363" i="1" s="1"/>
  <c r="EC356" i="1"/>
  <c r="EC363" i="1" s="1"/>
  <c r="EW356" i="1"/>
  <c r="EW363" i="1" s="1"/>
  <c r="FG356" i="1"/>
  <c r="FG363" i="1" s="1"/>
  <c r="FM356" i="1"/>
  <c r="FM363" i="1" s="1"/>
  <c r="FW356" i="1"/>
  <c r="FW363" i="1" s="1"/>
  <c r="GM356" i="1"/>
  <c r="GM363" i="1" s="1"/>
  <c r="GX356" i="1"/>
  <c r="GX363" i="1" s="1"/>
  <c r="D14" i="5"/>
  <c r="E14" i="5" s="1"/>
  <c r="E319" i="1"/>
  <c r="E321" i="1" s="1"/>
  <c r="E323" i="1" s="1"/>
  <c r="E326" i="1" s="1"/>
  <c r="D15" i="5"/>
  <c r="BN226" i="1" l="1"/>
  <c r="BN230" i="1" s="1"/>
  <c r="EI226" i="1"/>
  <c r="EI230" i="1" s="1"/>
  <c r="GN226" i="1"/>
  <c r="GN230" i="1" s="1"/>
  <c r="EQ226" i="1"/>
  <c r="EQ230" i="1" s="1"/>
  <c r="AE226" i="1"/>
  <c r="AE230" i="1" s="1"/>
  <c r="AB226" i="1"/>
  <c r="AB230" i="1" s="1"/>
  <c r="DM226" i="1"/>
  <c r="DM230" i="1" s="1"/>
  <c r="AY226" i="1"/>
  <c r="AY230" i="1" s="1"/>
  <c r="FB226" i="1"/>
  <c r="FB230" i="1" s="1"/>
  <c r="FK226" i="1"/>
  <c r="FK230" i="1" s="1"/>
  <c r="AL235" i="1"/>
  <c r="AL286" i="1" s="1"/>
  <c r="BI226" i="1"/>
  <c r="BI230" i="1" s="1"/>
  <c r="AF226" i="1"/>
  <c r="AF230" i="1" s="1"/>
  <c r="CQ226" i="1"/>
  <c r="CQ230" i="1" s="1"/>
  <c r="GB226" i="1"/>
  <c r="GB230" i="1" s="1"/>
  <c r="DV226" i="1"/>
  <c r="DV230" i="1" s="1"/>
  <c r="AM226" i="1"/>
  <c r="AM230" i="1" s="1"/>
  <c r="EO226" i="1"/>
  <c r="EO230" i="1" s="1"/>
  <c r="AO235" i="1"/>
  <c r="AO286" i="1" s="1"/>
  <c r="O226" i="1"/>
  <c r="O230" i="1" s="1"/>
  <c r="L226" i="1"/>
  <c r="L230" i="1" s="1"/>
  <c r="EC226" i="1"/>
  <c r="EC230" i="1" s="1"/>
  <c r="EH226" i="1"/>
  <c r="EH230" i="1" s="1"/>
  <c r="DF235" i="1"/>
  <c r="DF286" i="1" s="1"/>
  <c r="K469" i="1"/>
  <c r="K475" i="1" s="1"/>
  <c r="K476" i="1" s="1"/>
  <c r="FY226" i="1"/>
  <c r="FY230" i="1" s="1"/>
  <c r="GE226" i="1"/>
  <c r="GE230" i="1" s="1"/>
  <c r="CA226" i="1"/>
  <c r="CA230" i="1" s="1"/>
  <c r="CI235" i="1"/>
  <c r="CI286" i="1" s="1"/>
  <c r="BC235" i="1"/>
  <c r="BC286" i="1" s="1"/>
  <c r="BW226" i="1"/>
  <c r="BW230" i="1" s="1"/>
  <c r="AC226" i="1"/>
  <c r="AC230" i="1" s="1"/>
  <c r="AI226" i="1"/>
  <c r="AI230" i="1" s="1"/>
  <c r="CK235" i="1"/>
  <c r="CK286" i="1" s="1"/>
  <c r="DR226" i="1"/>
  <c r="DR230" i="1" s="1"/>
  <c r="P226" i="1"/>
  <c r="P230" i="1" s="1"/>
  <c r="AN226" i="1"/>
  <c r="AN230" i="1" s="1"/>
  <c r="BS226" i="1"/>
  <c r="BS230" i="1" s="1"/>
  <c r="DN226" i="1"/>
  <c r="DN230" i="1" s="1"/>
  <c r="FQ226" i="1"/>
  <c r="FQ230" i="1" s="1"/>
  <c r="BZ235" i="1"/>
  <c r="BZ286" i="1" s="1"/>
  <c r="EL226" i="1"/>
  <c r="EL230" i="1" s="1"/>
  <c r="FH226" i="1"/>
  <c r="FH230" i="1" s="1"/>
  <c r="EP226" i="1"/>
  <c r="EP230" i="1" s="1"/>
  <c r="DP226" i="1"/>
  <c r="DP230" i="1" s="1"/>
  <c r="GH226" i="1"/>
  <c r="GH230" i="1" s="1"/>
  <c r="M226" i="1"/>
  <c r="M230" i="1" s="1"/>
  <c r="EZ226" i="1"/>
  <c r="EZ230" i="1" s="1"/>
  <c r="FZ226" i="1"/>
  <c r="FZ230" i="1" s="1"/>
  <c r="EA226" i="1"/>
  <c r="EA230" i="1" s="1"/>
  <c r="U226" i="1"/>
  <c r="U230" i="1" s="1"/>
  <c r="FM226" i="1"/>
  <c r="FM230" i="1" s="1"/>
  <c r="CE226" i="1"/>
  <c r="CE230" i="1" s="1"/>
  <c r="Q226" i="1"/>
  <c r="Q230" i="1" s="1"/>
  <c r="GA226" i="1"/>
  <c r="GA230" i="1" s="1"/>
  <c r="K226" i="1"/>
  <c r="K230" i="1" s="1"/>
  <c r="EM226" i="1"/>
  <c r="EM230" i="1" s="1"/>
  <c r="BM226" i="1"/>
  <c r="BM230" i="1" s="1"/>
  <c r="CY226" i="1"/>
  <c r="CY230" i="1" s="1"/>
  <c r="DM235" i="1"/>
  <c r="DM286" i="1" s="1"/>
  <c r="GN235" i="1"/>
  <c r="GN286" i="1" s="1"/>
  <c r="FK235" i="1"/>
  <c r="FK286" i="1" s="1"/>
  <c r="CH235" i="1"/>
  <c r="CH286" i="1" s="1"/>
  <c r="BR235" i="1"/>
  <c r="BR286" i="1" s="1"/>
  <c r="AA226" i="1"/>
  <c r="AA230" i="1" s="1"/>
  <c r="BG226" i="1"/>
  <c r="BG230" i="1" s="1"/>
  <c r="HA234" i="1"/>
  <c r="HA277" i="1" s="1"/>
  <c r="HA332" i="1" s="1"/>
  <c r="CS235" i="1"/>
  <c r="CS286" i="1" s="1"/>
  <c r="DA235" i="1"/>
  <c r="DA286" i="1" s="1"/>
  <c r="BV235" i="1"/>
  <c r="BV286" i="1" s="1"/>
  <c r="AQ226" i="1"/>
  <c r="AQ230" i="1" s="1"/>
  <c r="FA226" i="1"/>
  <c r="FA230" i="1" s="1"/>
  <c r="BB235" i="1"/>
  <c r="BB286" i="1" s="1"/>
  <c r="J245" i="1"/>
  <c r="K243" i="1" s="1"/>
  <c r="K245" i="1" s="1"/>
  <c r="L243" i="1" s="1"/>
  <c r="DS226" i="1"/>
  <c r="DS230" i="1" s="1"/>
  <c r="X226" i="1"/>
  <c r="X230" i="1" s="1"/>
  <c r="CS226" i="1"/>
  <c r="CS230" i="1" s="1"/>
  <c r="GQ226" i="1"/>
  <c r="GQ230" i="1" s="1"/>
  <c r="EE226" i="1"/>
  <c r="EE230" i="1" s="1"/>
  <c r="DA226" i="1"/>
  <c r="DA230" i="1" s="1"/>
  <c r="Q235" i="1"/>
  <c r="EH235" i="1"/>
  <c r="AP235" i="1"/>
  <c r="AP286" i="1" s="1"/>
  <c r="FR226" i="1"/>
  <c r="FR230" i="1" s="1"/>
  <c r="EY226" i="1"/>
  <c r="EY230" i="1" s="1"/>
  <c r="S226" i="1"/>
  <c r="S230" i="1" s="1"/>
  <c r="CZ226" i="1"/>
  <c r="CZ230" i="1" s="1"/>
  <c r="FI226" i="1"/>
  <c r="FI230" i="1" s="1"/>
  <c r="CD226" i="1"/>
  <c r="CD230" i="1" s="1"/>
  <c r="CZ235" i="1"/>
  <c r="CZ286" i="1" s="1"/>
  <c r="ER235" i="1"/>
  <c r="ER286" i="1" s="1"/>
  <c r="FI235" i="1"/>
  <c r="FI286" i="1" s="1"/>
  <c r="FN235" i="1"/>
  <c r="FN286" i="1" s="1"/>
  <c r="BE235" i="1"/>
  <c r="BE286" i="1" s="1"/>
  <c r="M235" i="1"/>
  <c r="M286" i="1" s="1"/>
  <c r="BO235" i="1"/>
  <c r="BO286" i="1" s="1"/>
  <c r="ER226" i="1"/>
  <c r="ER230" i="1" s="1"/>
  <c r="FN226" i="1"/>
  <c r="FN230" i="1" s="1"/>
  <c r="BE226" i="1"/>
  <c r="BE230" i="1" s="1"/>
  <c r="BO226" i="1"/>
  <c r="BO230" i="1" s="1"/>
  <c r="FS226" i="1"/>
  <c r="FS230" i="1" s="1"/>
  <c r="FW226" i="1"/>
  <c r="FW230" i="1" s="1"/>
  <c r="J226" i="1"/>
  <c r="J230" i="1" s="1"/>
  <c r="DE226" i="1"/>
  <c r="DE230" i="1" s="1"/>
  <c r="CL235" i="1"/>
  <c r="CL286" i="1" s="1"/>
  <c r="Z235" i="1"/>
  <c r="Z286" i="1" s="1"/>
  <c r="BQ235" i="1"/>
  <c r="BQ286" i="1" s="1"/>
  <c r="GF226" i="1"/>
  <c r="GF230" i="1" s="1"/>
  <c r="EX226" i="1"/>
  <c r="EX230" i="1" s="1"/>
  <c r="DZ226" i="1"/>
  <c r="DZ230" i="1" s="1"/>
  <c r="FD226" i="1"/>
  <c r="FD230" i="1" s="1"/>
  <c r="T226" i="1"/>
  <c r="T230" i="1" s="1"/>
  <c r="GL226" i="1"/>
  <c r="GL230" i="1" s="1"/>
  <c r="CG226" i="1"/>
  <c r="CG230" i="1" s="1"/>
  <c r="CW235" i="1"/>
  <c r="CW286" i="1" s="1"/>
  <c r="FO226" i="1"/>
  <c r="FO230" i="1" s="1"/>
  <c r="BY226" i="1"/>
  <c r="BY230" i="1" s="1"/>
  <c r="CO226" i="1"/>
  <c r="CO230" i="1" s="1"/>
  <c r="AZ226" i="1"/>
  <c r="AZ230" i="1" s="1"/>
  <c r="EB226" i="1"/>
  <c r="EB230" i="1" s="1"/>
  <c r="DO226" i="1"/>
  <c r="DO230" i="1" s="1"/>
  <c r="BK226" i="1"/>
  <c r="BK230" i="1" s="1"/>
  <c r="FF226" i="1"/>
  <c r="FF230" i="1" s="1"/>
  <c r="CJ226" i="1"/>
  <c r="CJ230" i="1" s="1"/>
  <c r="ET226" i="1"/>
  <c r="ET230" i="1" s="1"/>
  <c r="GM226" i="1"/>
  <c r="GM230" i="1" s="1"/>
  <c r="CU226" i="1"/>
  <c r="CU230" i="1" s="1"/>
  <c r="CS237" i="1"/>
  <c r="N235" i="1"/>
  <c r="N286" i="1" s="1"/>
  <c r="GI226" i="1"/>
  <c r="GI230" i="1" s="1"/>
  <c r="GD226" i="1"/>
  <c r="GD230" i="1" s="1"/>
  <c r="DG226" i="1"/>
  <c r="DG230" i="1" s="1"/>
  <c r="GG226" i="1"/>
  <c r="GG230" i="1" s="1"/>
  <c r="GP226" i="1"/>
  <c r="GP230" i="1" s="1"/>
  <c r="ED226" i="1"/>
  <c r="ED230" i="1" s="1"/>
  <c r="DK226" i="1"/>
  <c r="DK230" i="1" s="1"/>
  <c r="AH226" i="1"/>
  <c r="AH230" i="1" s="1"/>
  <c r="AM235" i="1"/>
  <c r="CQ235" i="1"/>
  <c r="GP235" i="1"/>
  <c r="ET235" i="1"/>
  <c r="BG235" i="1"/>
  <c r="FG235" i="1"/>
  <c r="DK235" i="1"/>
  <c r="J235" i="1"/>
  <c r="CP235" i="1"/>
  <c r="CP286" i="1" s="1"/>
  <c r="CX235" i="1"/>
  <c r="CX286" i="1" s="1"/>
  <c r="DW226" i="1"/>
  <c r="DW230" i="1" s="1"/>
  <c r="GO226" i="1"/>
  <c r="GO230" i="1" s="1"/>
  <c r="AX226" i="1"/>
  <c r="AX230" i="1" s="1"/>
  <c r="FG226" i="1"/>
  <c r="FG230" i="1" s="1"/>
  <c r="DU226" i="1"/>
  <c r="DU230" i="1" s="1"/>
  <c r="BJ235" i="1"/>
  <c r="BJ286" i="1" s="1"/>
  <c r="AT235" i="1"/>
  <c r="AT286" i="1" s="1"/>
  <c r="BD226" i="1"/>
  <c r="BD230" i="1" s="1"/>
  <c r="FL226" i="1"/>
  <c r="FL230" i="1" s="1"/>
  <c r="EW226" i="1"/>
  <c r="EW230" i="1" s="1"/>
  <c r="DT226" i="1"/>
  <c r="DT230" i="1" s="1"/>
  <c r="CM226" i="1"/>
  <c r="CM230" i="1" s="1"/>
  <c r="CV226" i="1"/>
  <c r="CV230" i="1" s="1"/>
  <c r="EN226" i="1"/>
  <c r="EN230" i="1" s="1"/>
  <c r="GK226" i="1"/>
  <c r="GK230" i="1" s="1"/>
  <c r="DY226" i="1"/>
  <c r="DY230" i="1" s="1"/>
  <c r="BU226" i="1"/>
  <c r="BU230" i="1" s="1"/>
  <c r="BT226" i="1"/>
  <c r="BT230" i="1" s="1"/>
  <c r="CB226" i="1"/>
  <c r="CB230" i="1" s="1"/>
  <c r="ER237" i="1"/>
  <c r="J476" i="1"/>
  <c r="J479" i="1" s="1"/>
  <c r="V235" i="1"/>
  <c r="V286" i="1" s="1"/>
  <c r="W235" i="1"/>
  <c r="W286" i="1" s="1"/>
  <c r="BP226" i="1"/>
  <c r="BP230" i="1" s="1"/>
  <c r="EV226" i="1"/>
  <c r="EV230" i="1" s="1"/>
  <c r="GS226" i="1"/>
  <c r="GS230" i="1" s="1"/>
  <c r="EG226" i="1"/>
  <c r="EG230" i="1" s="1"/>
  <c r="FX226" i="1"/>
  <c r="FX230" i="1" s="1"/>
  <c r="DL226" i="1"/>
  <c r="DL230" i="1" s="1"/>
  <c r="AJ226" i="1"/>
  <c r="AJ230" i="1" s="1"/>
  <c r="GJ226" i="1"/>
  <c r="GJ230" i="1" s="1"/>
  <c r="DX226" i="1"/>
  <c r="DX230" i="1" s="1"/>
  <c r="FU226" i="1"/>
  <c r="FU230" i="1" s="1"/>
  <c r="DI226" i="1"/>
  <c r="DI230" i="1" s="1"/>
  <c r="BL226" i="1"/>
  <c r="BL230" i="1" s="1"/>
  <c r="FP226" i="1"/>
  <c r="FP230" i="1" s="1"/>
  <c r="AR226" i="1"/>
  <c r="AR230" i="1" s="1"/>
  <c r="GN237" i="1"/>
  <c r="AZ235" i="1"/>
  <c r="X235" i="1"/>
  <c r="BF235" i="1"/>
  <c r="FH235" i="1"/>
  <c r="EB235" i="1"/>
  <c r="GO235" i="1"/>
  <c r="ES235" i="1"/>
  <c r="CM235" i="1"/>
  <c r="GA235" i="1"/>
  <c r="EE235" i="1"/>
  <c r="DO235" i="1"/>
  <c r="P235" i="1"/>
  <c r="O235" i="1"/>
  <c r="AA235" i="1"/>
  <c r="AF235" i="1"/>
  <c r="AG235" i="1"/>
  <c r="AG286" i="1" s="1"/>
  <c r="GR226" i="1"/>
  <c r="GR230" i="1" s="1"/>
  <c r="EF226" i="1"/>
  <c r="EF230" i="1" s="1"/>
  <c r="GC226" i="1"/>
  <c r="GC230" i="1" s="1"/>
  <c r="DQ226" i="1"/>
  <c r="DQ230" i="1" s="1"/>
  <c r="DD226" i="1"/>
  <c r="DD230" i="1" s="1"/>
  <c r="AV226" i="1"/>
  <c r="AV230" i="1" s="1"/>
  <c r="BH226" i="1"/>
  <c r="BH230" i="1" s="1"/>
  <c r="CF226" i="1"/>
  <c r="CF230" i="1" s="1"/>
  <c r="ES226" i="1"/>
  <c r="ES230" i="1" s="1"/>
  <c r="Y226" i="1"/>
  <c r="Y230" i="1" s="1"/>
  <c r="CC226" i="1"/>
  <c r="CC230" i="1" s="1"/>
  <c r="FT226" i="1"/>
  <c r="FT230" i="1" s="1"/>
  <c r="DH226" i="1"/>
  <c r="DH230" i="1" s="1"/>
  <c r="FE226" i="1"/>
  <c r="FE230" i="1" s="1"/>
  <c r="CR226" i="1"/>
  <c r="CR230" i="1" s="1"/>
  <c r="CN226" i="1"/>
  <c r="CN230" i="1" s="1"/>
  <c r="EJ226" i="1"/>
  <c r="EJ230" i="1" s="1"/>
  <c r="BX226" i="1"/>
  <c r="BX230" i="1" s="1"/>
  <c r="CF235" i="1"/>
  <c r="T235" i="1"/>
  <c r="AW235" i="1"/>
  <c r="BT235" i="1"/>
  <c r="BK235" i="1"/>
  <c r="GF235" i="1"/>
  <c r="FP235" i="1"/>
  <c r="EZ235" i="1"/>
  <c r="EJ235" i="1"/>
  <c r="DT235" i="1"/>
  <c r="DC235" i="1"/>
  <c r="GG235" i="1"/>
  <c r="FQ235" i="1"/>
  <c r="FA235" i="1"/>
  <c r="EK235" i="1"/>
  <c r="DU235" i="1"/>
  <c r="AN235" i="1"/>
  <c r="GL235" i="1"/>
  <c r="FV235" i="1"/>
  <c r="FF235" i="1"/>
  <c r="EP235" i="1"/>
  <c r="DZ235" i="1"/>
  <c r="DJ235" i="1"/>
  <c r="AR235" i="1"/>
  <c r="GI235" i="1"/>
  <c r="FS235" i="1"/>
  <c r="FC235" i="1"/>
  <c r="EM235" i="1"/>
  <c r="DW235" i="1"/>
  <c r="DE235" i="1"/>
  <c r="AU235" i="1"/>
  <c r="CB235" i="1"/>
  <c r="BS235" i="1"/>
  <c r="CG235" i="1"/>
  <c r="BX235" i="1"/>
  <c r="CU235" i="1"/>
  <c r="AI235" i="1"/>
  <c r="CD235" i="1"/>
  <c r="R235" i="1"/>
  <c r="K235" i="1"/>
  <c r="FX235" i="1"/>
  <c r="DL235" i="1"/>
  <c r="FY235" i="1"/>
  <c r="EC235" i="1"/>
  <c r="GD235" i="1"/>
  <c r="EX235" i="1"/>
  <c r="DR235" i="1"/>
  <c r="GQ235" i="1"/>
  <c r="EU235" i="1"/>
  <c r="DG235" i="1"/>
  <c r="AC235" i="1"/>
  <c r="Y235" i="1"/>
  <c r="AX235" i="1"/>
  <c r="CV235" i="1"/>
  <c r="EN235" i="1"/>
  <c r="GK235" i="1"/>
  <c r="DY235" i="1"/>
  <c r="FZ235" i="1"/>
  <c r="ED235" i="1"/>
  <c r="EA235" i="1"/>
  <c r="CR235" i="1"/>
  <c r="BL235" i="1"/>
  <c r="AH235" i="1"/>
  <c r="BP235" i="1"/>
  <c r="BW235" i="1"/>
  <c r="U235" i="1"/>
  <c r="BD235" i="1"/>
  <c r="AE235" i="1"/>
  <c r="GR235" i="1"/>
  <c r="GB235" i="1"/>
  <c r="FL235" i="1"/>
  <c r="EV235" i="1"/>
  <c r="EF235" i="1"/>
  <c r="DP235" i="1"/>
  <c r="AQ235" i="1"/>
  <c r="GS235" i="1"/>
  <c r="GC235" i="1"/>
  <c r="FM235" i="1"/>
  <c r="EW235" i="1"/>
  <c r="EG235" i="1"/>
  <c r="DQ235" i="1"/>
  <c r="GH235" i="1"/>
  <c r="FR235" i="1"/>
  <c r="FB235" i="1"/>
  <c r="EL235" i="1"/>
  <c r="DV235" i="1"/>
  <c r="DD235" i="1"/>
  <c r="AB235" i="1"/>
  <c r="GE235" i="1"/>
  <c r="FO235" i="1"/>
  <c r="EY235" i="1"/>
  <c r="EI235" i="1"/>
  <c r="DS235" i="1"/>
  <c r="BY235" i="1"/>
  <c r="AS235" i="1"/>
  <c r="BI235" i="1"/>
  <c r="AV235" i="1"/>
  <c r="CO235" i="1"/>
  <c r="BA235" i="1"/>
  <c r="BH235" i="1"/>
  <c r="CE235" i="1"/>
  <c r="S235" i="1"/>
  <c r="BN235" i="1"/>
  <c r="CC235" i="1"/>
  <c r="CJ235" i="1"/>
  <c r="GJ235" i="1"/>
  <c r="FD235" i="1"/>
  <c r="DH235" i="1"/>
  <c r="FU235" i="1"/>
  <c r="EO235" i="1"/>
  <c r="DI235" i="1"/>
  <c r="FJ235" i="1"/>
  <c r="DN235" i="1"/>
  <c r="GM235" i="1"/>
  <c r="FW235" i="1"/>
  <c r="EQ235" i="1"/>
  <c r="CA235" i="1"/>
  <c r="CY235" i="1"/>
  <c r="CN235" i="1"/>
  <c r="AY235" i="1"/>
  <c r="AJ235" i="1"/>
  <c r="FT235" i="1"/>
  <c r="DX235" i="1"/>
  <c r="BM235" i="1"/>
  <c r="FE235" i="1"/>
  <c r="BU235" i="1"/>
  <c r="L235" i="1"/>
  <c r="CT235" i="1"/>
  <c r="M368" i="1"/>
  <c r="Q368" i="1"/>
  <c r="U368" i="1"/>
  <c r="Y368" i="1"/>
  <c r="AC368" i="1"/>
  <c r="AG368" i="1"/>
  <c r="AK368" i="1"/>
  <c r="AO368" i="1"/>
  <c r="AS368" i="1"/>
  <c r="AW368" i="1"/>
  <c r="BA368" i="1"/>
  <c r="BE368" i="1"/>
  <c r="BI368" i="1"/>
  <c r="BM368" i="1"/>
  <c r="BQ368" i="1"/>
  <c r="BU368" i="1"/>
  <c r="BY368" i="1"/>
  <c r="CC368" i="1"/>
  <c r="CG368" i="1"/>
  <c r="CK368" i="1"/>
  <c r="CO368" i="1"/>
  <c r="CS368" i="1"/>
  <c r="CW368" i="1"/>
  <c r="DA368" i="1"/>
  <c r="DE368" i="1"/>
  <c r="DI368" i="1"/>
  <c r="DM368" i="1"/>
  <c r="DQ368" i="1"/>
  <c r="DU368" i="1"/>
  <c r="DY368" i="1"/>
  <c r="EC368" i="1"/>
  <c r="EG368" i="1"/>
  <c r="EK368" i="1"/>
  <c r="EO368" i="1"/>
  <c r="ES368" i="1"/>
  <c r="EW368" i="1"/>
  <c r="FA368" i="1"/>
  <c r="FE368" i="1"/>
  <c r="FI368" i="1"/>
  <c r="FM368" i="1"/>
  <c r="FQ368" i="1"/>
  <c r="FU368" i="1"/>
  <c r="FY368" i="1"/>
  <c r="GC368" i="1"/>
  <c r="GG368" i="1"/>
  <c r="GK368" i="1"/>
  <c r="GO368" i="1"/>
  <c r="GS368" i="1"/>
  <c r="GW368" i="1"/>
  <c r="HA368" i="1"/>
  <c r="O368" i="1"/>
  <c r="W368" i="1"/>
  <c r="AE368" i="1"/>
  <c r="AM368" i="1"/>
  <c r="AU368" i="1"/>
  <c r="BC368" i="1"/>
  <c r="BK368" i="1"/>
  <c r="BS368" i="1"/>
  <c r="CA368" i="1"/>
  <c r="CI368" i="1"/>
  <c r="CQ368" i="1"/>
  <c r="CY368" i="1"/>
  <c r="DG368" i="1"/>
  <c r="DO368" i="1"/>
  <c r="DW368" i="1"/>
  <c r="EE368" i="1"/>
  <c r="EM368" i="1"/>
  <c r="EU368" i="1"/>
  <c r="FC368" i="1"/>
  <c r="FK368" i="1"/>
  <c r="FS368" i="1"/>
  <c r="GA368" i="1"/>
  <c r="GI368" i="1"/>
  <c r="GQ368" i="1"/>
  <c r="GY368" i="1"/>
  <c r="P368" i="1"/>
  <c r="T368" i="1"/>
  <c r="AB368" i="1"/>
  <c r="AJ368" i="1"/>
  <c r="AR368" i="1"/>
  <c r="AZ368" i="1"/>
  <c r="BH368" i="1"/>
  <c r="BP368" i="1"/>
  <c r="BX368" i="1"/>
  <c r="N368" i="1"/>
  <c r="R368" i="1"/>
  <c r="V368" i="1"/>
  <c r="Z368" i="1"/>
  <c r="AD368" i="1"/>
  <c r="AH368" i="1"/>
  <c r="AL368" i="1"/>
  <c r="AP368" i="1"/>
  <c r="AT368" i="1"/>
  <c r="AX368" i="1"/>
  <c r="BB368" i="1"/>
  <c r="BF368" i="1"/>
  <c r="BJ368" i="1"/>
  <c r="BN368" i="1"/>
  <c r="BR368" i="1"/>
  <c r="BV368" i="1"/>
  <c r="BZ368" i="1"/>
  <c r="CD368" i="1"/>
  <c r="CH368" i="1"/>
  <c r="CL368" i="1"/>
  <c r="CP368" i="1"/>
  <c r="CT368" i="1"/>
  <c r="CX368" i="1"/>
  <c r="DB368" i="1"/>
  <c r="DF368" i="1"/>
  <c r="DJ368" i="1"/>
  <c r="DN368" i="1"/>
  <c r="DR368" i="1"/>
  <c r="DV368" i="1"/>
  <c r="DZ368" i="1"/>
  <c r="ED368" i="1"/>
  <c r="EH368" i="1"/>
  <c r="EL368" i="1"/>
  <c r="EP368" i="1"/>
  <c r="ET368" i="1"/>
  <c r="EX368" i="1"/>
  <c r="FB368" i="1"/>
  <c r="FF368" i="1"/>
  <c r="FJ368" i="1"/>
  <c r="FN368" i="1"/>
  <c r="FR368" i="1"/>
  <c r="FV368" i="1"/>
  <c r="FZ368" i="1"/>
  <c r="GD368" i="1"/>
  <c r="GH368" i="1"/>
  <c r="GL368" i="1"/>
  <c r="GP368" i="1"/>
  <c r="GT368" i="1"/>
  <c r="GX368" i="1"/>
  <c r="J368" i="1"/>
  <c r="K368" i="1"/>
  <c r="S368" i="1"/>
  <c r="AA368" i="1"/>
  <c r="AI368" i="1"/>
  <c r="AQ368" i="1"/>
  <c r="AY368" i="1"/>
  <c r="BG368" i="1"/>
  <c r="BO368" i="1"/>
  <c r="BW368" i="1"/>
  <c r="CE368" i="1"/>
  <c r="CM368" i="1"/>
  <c r="CU368" i="1"/>
  <c r="DC368" i="1"/>
  <c r="DK368" i="1"/>
  <c r="DS368" i="1"/>
  <c r="EA368" i="1"/>
  <c r="EI368" i="1"/>
  <c r="EQ368" i="1"/>
  <c r="EY368" i="1"/>
  <c r="FG368" i="1"/>
  <c r="FO368" i="1"/>
  <c r="FW368" i="1"/>
  <c r="GE368" i="1"/>
  <c r="GM368" i="1"/>
  <c r="GU368" i="1"/>
  <c r="L368" i="1"/>
  <c r="X368" i="1"/>
  <c r="AF368" i="1"/>
  <c r="AN368" i="1"/>
  <c r="AV368" i="1"/>
  <c r="BD368" i="1"/>
  <c r="BL368" i="1"/>
  <c r="BT368" i="1"/>
  <c r="CN368" i="1"/>
  <c r="DD368" i="1"/>
  <c r="DT368" i="1"/>
  <c r="EJ368" i="1"/>
  <c r="EZ368" i="1"/>
  <c r="FP368" i="1"/>
  <c r="GF368" i="1"/>
  <c r="GV368" i="1"/>
  <c r="CV368" i="1"/>
  <c r="EB368" i="1"/>
  <c r="FH368" i="1"/>
  <c r="GN368" i="1"/>
  <c r="CJ368" i="1"/>
  <c r="DP368" i="1"/>
  <c r="EV368" i="1"/>
  <c r="GB368" i="1"/>
  <c r="CB368" i="1"/>
  <c r="CR368" i="1"/>
  <c r="DH368" i="1"/>
  <c r="DX368" i="1"/>
  <c r="EN368" i="1"/>
  <c r="FD368" i="1"/>
  <c r="FT368" i="1"/>
  <c r="GJ368" i="1"/>
  <c r="GZ368" i="1"/>
  <c r="CF368" i="1"/>
  <c r="DL368" i="1"/>
  <c r="ER368" i="1"/>
  <c r="FX368" i="1"/>
  <c r="CZ368" i="1"/>
  <c r="EF368" i="1"/>
  <c r="FL368" i="1"/>
  <c r="GR368" i="1"/>
  <c r="F373" i="1"/>
  <c r="GZ237" i="1"/>
  <c r="HA225" i="1"/>
  <c r="HA266" i="1" s="1"/>
  <c r="G299" i="1"/>
  <c r="G303" i="1"/>
  <c r="M6" i="5" s="1"/>
  <c r="J272" i="1"/>
  <c r="DB237" i="1"/>
  <c r="AK237" i="1"/>
  <c r="AD237" i="1"/>
  <c r="N226" i="1"/>
  <c r="N230" i="1" s="1"/>
  <c r="BJ226" i="1"/>
  <c r="BJ230" i="1" s="1"/>
  <c r="BV226" i="1"/>
  <c r="BV230" i="1" s="1"/>
  <c r="CP226" i="1"/>
  <c r="CP230" i="1" s="1"/>
  <c r="AG226" i="1"/>
  <c r="AG230" i="1" s="1"/>
  <c r="BB226" i="1"/>
  <c r="BB230" i="1" s="1"/>
  <c r="AO226" i="1"/>
  <c r="AO230" i="1" s="1"/>
  <c r="CL226" i="1"/>
  <c r="CL230" i="1" s="1"/>
  <c r="CK226" i="1"/>
  <c r="CK230" i="1" s="1"/>
  <c r="Z226" i="1"/>
  <c r="Z230" i="1" s="1"/>
  <c r="DB226" i="1"/>
  <c r="DB230" i="1" s="1"/>
  <c r="BC226" i="1"/>
  <c r="BC230" i="1" s="1"/>
  <c r="BQ226" i="1"/>
  <c r="BQ230" i="1" s="1"/>
  <c r="AT226" i="1"/>
  <c r="AT230" i="1" s="1"/>
  <c r="J466" i="1"/>
  <c r="K466" i="1" s="1"/>
  <c r="DF226" i="1"/>
  <c r="DF230" i="1" s="1"/>
  <c r="CI226" i="1"/>
  <c r="CI230" i="1" s="1"/>
  <c r="AL226" i="1"/>
  <c r="AL230" i="1" s="1"/>
  <c r="AK226" i="1"/>
  <c r="AK230" i="1" s="1"/>
  <c r="CH226" i="1"/>
  <c r="CH230" i="1" s="1"/>
  <c r="V226" i="1"/>
  <c r="V230" i="1" s="1"/>
  <c r="AD226" i="1"/>
  <c r="AD230" i="1" s="1"/>
  <c r="BR226" i="1"/>
  <c r="BR230" i="1" s="1"/>
  <c r="BZ226" i="1"/>
  <c r="BZ230" i="1" s="1"/>
  <c r="W226" i="1"/>
  <c r="W230" i="1" s="1"/>
  <c r="AP226" i="1"/>
  <c r="AP230" i="1" s="1"/>
  <c r="CW226" i="1"/>
  <c r="CW230" i="1" s="1"/>
  <c r="CX226" i="1"/>
  <c r="CX230" i="1" s="1"/>
  <c r="HA263" i="1"/>
  <c r="F319" i="1"/>
  <c r="D22" i="5"/>
  <c r="GX361" i="1"/>
  <c r="FG361" i="1"/>
  <c r="CL361" i="1"/>
  <c r="GW361" i="1"/>
  <c r="FF361" i="1"/>
  <c r="CK361" i="1"/>
  <c r="HA361" i="1"/>
  <c r="GE361" i="1"/>
  <c r="FJ361" i="1"/>
  <c r="EH361" i="1"/>
  <c r="CQ361" i="1"/>
  <c r="BA361" i="1"/>
  <c r="GS361" i="1"/>
  <c r="FB361" i="1"/>
  <c r="CA361" i="1"/>
  <c r="J361" i="1"/>
  <c r="FK361" i="1"/>
  <c r="CU361" i="1"/>
  <c r="Y361" i="1"/>
  <c r="GI361" i="1"/>
  <c r="FN361" i="1"/>
  <c r="EQ361" i="1"/>
  <c r="DA361" i="1"/>
  <c r="BJ361" i="1"/>
  <c r="S361" i="1"/>
  <c r="DZ361" i="1"/>
  <c r="DE361" i="1"/>
  <c r="CI361" i="1"/>
  <c r="BN361" i="1"/>
  <c r="AS361" i="1"/>
  <c r="W361" i="1"/>
  <c r="EO361" i="1"/>
  <c r="DS361" i="1"/>
  <c r="CX361" i="1"/>
  <c r="CC361" i="1"/>
  <c r="BG361" i="1"/>
  <c r="AL361" i="1"/>
  <c r="Q361" i="1"/>
  <c r="GR361" i="1"/>
  <c r="GB361" i="1"/>
  <c r="FL361" i="1"/>
  <c r="EV361" i="1"/>
  <c r="EF361" i="1"/>
  <c r="DP361" i="1"/>
  <c r="CZ361" i="1"/>
  <c r="CJ361" i="1"/>
  <c r="BT361" i="1"/>
  <c r="BD361" i="1"/>
  <c r="AN361" i="1"/>
  <c r="X361" i="1"/>
  <c r="GM361" i="1"/>
  <c r="BF361" i="1"/>
  <c r="EU361" i="1"/>
  <c r="FZ361" i="1"/>
  <c r="DW361" i="1"/>
  <c r="AP361" i="1"/>
  <c r="GH361" i="1"/>
  <c r="BQ361" i="1"/>
  <c r="FA361" i="1"/>
  <c r="GY361" i="1"/>
  <c r="GD361" i="1"/>
  <c r="EG361" i="1"/>
  <c r="AY361" i="1"/>
  <c r="DU361" i="1"/>
  <c r="CY361" i="1"/>
  <c r="BI361" i="1"/>
  <c r="AM361" i="1"/>
  <c r="R361" i="1"/>
  <c r="DN361" i="1"/>
  <c r="CS361" i="1"/>
  <c r="BW361" i="1"/>
  <c r="BB361" i="1"/>
  <c r="AG361" i="1"/>
  <c r="K361" i="1"/>
  <c r="GN361" i="1"/>
  <c r="FX361" i="1"/>
  <c r="FH361" i="1"/>
  <c r="ER361" i="1"/>
  <c r="EB361" i="1"/>
  <c r="DL361" i="1"/>
  <c r="CV361" i="1"/>
  <c r="BP361" i="1"/>
  <c r="AZ361" i="1"/>
  <c r="AJ361" i="1"/>
  <c r="T361" i="1"/>
  <c r="FW361" i="1"/>
  <c r="EC361" i="1"/>
  <c r="AK361" i="1"/>
  <c r="GA361" i="1"/>
  <c r="EA361" i="1"/>
  <c r="AT361" i="1"/>
  <c r="GP361" i="1"/>
  <c r="FU361" i="1"/>
  <c r="EY361" i="1"/>
  <c r="DM361" i="1"/>
  <c r="BV361" i="1"/>
  <c r="AE361" i="1"/>
  <c r="GC361" i="1"/>
  <c r="DR361" i="1"/>
  <c r="AU361" i="1"/>
  <c r="GG361" i="1"/>
  <c r="EL361" i="1"/>
  <c r="BE361" i="1"/>
  <c r="GT361" i="1"/>
  <c r="FY361" i="1"/>
  <c r="FC361" i="1"/>
  <c r="DV361" i="1"/>
  <c r="CE361" i="1"/>
  <c r="AO361" i="1"/>
  <c r="EK361" i="1"/>
  <c r="DO361" i="1"/>
  <c r="CT361" i="1"/>
  <c r="BY361" i="1"/>
  <c r="BC361" i="1"/>
  <c r="AH361" i="1"/>
  <c r="M361" i="1"/>
  <c r="ED361" i="1"/>
  <c r="DI361" i="1"/>
  <c r="CM361" i="1"/>
  <c r="BR361" i="1"/>
  <c r="AW361" i="1"/>
  <c r="AA361" i="1"/>
  <c r="GZ361" i="1"/>
  <c r="GJ361" i="1"/>
  <c r="FT361" i="1"/>
  <c r="FD361" i="1"/>
  <c r="EN361" i="1"/>
  <c r="DX361" i="1"/>
  <c r="DH361" i="1"/>
  <c r="CR361" i="1"/>
  <c r="CB361" i="1"/>
  <c r="BL361" i="1"/>
  <c r="AV361" i="1"/>
  <c r="AF361" i="1"/>
  <c r="P361" i="1"/>
  <c r="EW361" i="1"/>
  <c r="GL361" i="1"/>
  <c r="BO361" i="1"/>
  <c r="GU361" i="1"/>
  <c r="FE361" i="1"/>
  <c r="CG361" i="1"/>
  <c r="EM361" i="1"/>
  <c r="GQ361" i="1"/>
  <c r="BZ361" i="1"/>
  <c r="FI361" i="1"/>
  <c r="CP361" i="1"/>
  <c r="EP361" i="1"/>
  <c r="CD361" i="1"/>
  <c r="EI361" i="1"/>
  <c r="CF361" i="1"/>
  <c r="FM361" i="1"/>
  <c r="DG361" i="1"/>
  <c r="O361" i="1"/>
  <c r="FQ361" i="1"/>
  <c r="DF361" i="1"/>
  <c r="N361" i="1"/>
  <c r="GK361" i="1"/>
  <c r="FO361" i="1"/>
  <c r="ES361" i="1"/>
  <c r="DB361" i="1"/>
  <c r="BK361" i="1"/>
  <c r="U361" i="1"/>
  <c r="FR361" i="1"/>
  <c r="CW361" i="1"/>
  <c r="Z361" i="1"/>
  <c r="FV361" i="1"/>
  <c r="DQ361" i="1"/>
  <c r="AI361" i="1"/>
  <c r="GO361" i="1"/>
  <c r="FS361" i="1"/>
  <c r="EX361" i="1"/>
  <c r="DK361" i="1"/>
  <c r="BU361" i="1"/>
  <c r="AD361" i="1"/>
  <c r="EE361" i="1"/>
  <c r="DJ361" i="1"/>
  <c r="CO361" i="1"/>
  <c r="BS361" i="1"/>
  <c r="AX361" i="1"/>
  <c r="AC361" i="1"/>
  <c r="ET361" i="1"/>
  <c r="DY361" i="1"/>
  <c r="DC361" i="1"/>
  <c r="CH361" i="1"/>
  <c r="BM361" i="1"/>
  <c r="AQ361" i="1"/>
  <c r="V361" i="1"/>
  <c r="GV361" i="1"/>
  <c r="GF361" i="1"/>
  <c r="FP361" i="1"/>
  <c r="EZ361" i="1"/>
  <c r="EJ361" i="1"/>
  <c r="DT361" i="1"/>
  <c r="DD361" i="1"/>
  <c r="CN361" i="1"/>
  <c r="BX361" i="1"/>
  <c r="BH361" i="1"/>
  <c r="AR361" i="1"/>
  <c r="AB361" i="1"/>
  <c r="L361" i="1"/>
  <c r="E15" i="5"/>
  <c r="D20" i="5"/>
  <c r="F15" i="5" s="1"/>
  <c r="DF237" i="1" l="1"/>
  <c r="AO237" i="1"/>
  <c r="AL237" i="1"/>
  <c r="BJ237" i="1"/>
  <c r="BZ237" i="1"/>
  <c r="FN237" i="1"/>
  <c r="BC237" i="1"/>
  <c r="CI237" i="1"/>
  <c r="CL237" i="1"/>
  <c r="V237" i="1"/>
  <c r="FK237" i="1"/>
  <c r="J251" i="1"/>
  <c r="K248" i="1" s="1"/>
  <c r="AP237" i="1"/>
  <c r="CK237" i="1"/>
  <c r="W237" i="1"/>
  <c r="AT237" i="1"/>
  <c r="CH237" i="1"/>
  <c r="M237" i="1"/>
  <c r="HA283" i="1"/>
  <c r="CX237" i="1"/>
  <c r="BQ237" i="1"/>
  <c r="CW237" i="1"/>
  <c r="BR237" i="1"/>
  <c r="DM237" i="1"/>
  <c r="AG237" i="1"/>
  <c r="EH286" i="1"/>
  <c r="EH237" i="1"/>
  <c r="Q286" i="1"/>
  <c r="Q237" i="1"/>
  <c r="BB237" i="1"/>
  <c r="Z237" i="1"/>
  <c r="BV237" i="1"/>
  <c r="N237" i="1"/>
  <c r="BE237" i="1"/>
  <c r="DA237" i="1"/>
  <c r="FI237" i="1"/>
  <c r="CZ237" i="1"/>
  <c r="BO237" i="1"/>
  <c r="J286" i="1"/>
  <c r="J287" i="1" s="1"/>
  <c r="J237" i="1"/>
  <c r="ET286" i="1"/>
  <c r="ET237" i="1"/>
  <c r="BG286" i="1"/>
  <c r="BG237" i="1"/>
  <c r="CP237" i="1"/>
  <c r="DK286" i="1"/>
  <c r="DK237" i="1"/>
  <c r="GP286" i="1"/>
  <c r="GP237" i="1"/>
  <c r="AM286" i="1"/>
  <c r="AM237" i="1"/>
  <c r="FG286" i="1"/>
  <c r="FG237" i="1"/>
  <c r="CQ286" i="1"/>
  <c r="CQ237" i="1"/>
  <c r="J485" i="1"/>
  <c r="J488" i="1" s="1"/>
  <c r="J421" i="1" s="1"/>
  <c r="CJ286" i="1"/>
  <c r="CJ237" i="1"/>
  <c r="GC286" i="1"/>
  <c r="GC237" i="1"/>
  <c r="DY286" i="1"/>
  <c r="DY237" i="1"/>
  <c r="AI286" i="1"/>
  <c r="AI237" i="1"/>
  <c r="EP286" i="1"/>
  <c r="EP237" i="1"/>
  <c r="EJ286" i="1"/>
  <c r="EJ237" i="1"/>
  <c r="CF286" i="1"/>
  <c r="CF237" i="1"/>
  <c r="AZ286" i="1"/>
  <c r="AZ237" i="1"/>
  <c r="CT286" i="1"/>
  <c r="CT237" i="1"/>
  <c r="BM286" i="1"/>
  <c r="BM237" i="1"/>
  <c r="AY286" i="1"/>
  <c r="AY237" i="1"/>
  <c r="EQ286" i="1"/>
  <c r="EQ237" i="1"/>
  <c r="FJ286" i="1"/>
  <c r="FJ237" i="1"/>
  <c r="DH286" i="1"/>
  <c r="DH237" i="1"/>
  <c r="CC286" i="1"/>
  <c r="CC237" i="1"/>
  <c r="BH286" i="1"/>
  <c r="BH237" i="1"/>
  <c r="BI286" i="1"/>
  <c r="BI237" i="1"/>
  <c r="EI286" i="1"/>
  <c r="EI237" i="1"/>
  <c r="AB286" i="1"/>
  <c r="AB237" i="1"/>
  <c r="FB286" i="1"/>
  <c r="FB237" i="1"/>
  <c r="EG286" i="1"/>
  <c r="EG237" i="1"/>
  <c r="GS286" i="1"/>
  <c r="GS237" i="1"/>
  <c r="EV286" i="1"/>
  <c r="EV237" i="1"/>
  <c r="AE286" i="1"/>
  <c r="AE237" i="1"/>
  <c r="BP286" i="1"/>
  <c r="BP237" i="1"/>
  <c r="EA286" i="1"/>
  <c r="EA237" i="1"/>
  <c r="GK286" i="1"/>
  <c r="GK237" i="1"/>
  <c r="Y286" i="1"/>
  <c r="Y237" i="1"/>
  <c r="GQ286" i="1"/>
  <c r="GQ237" i="1"/>
  <c r="EC286" i="1"/>
  <c r="EC237" i="1"/>
  <c r="K286" i="1"/>
  <c r="K237" i="1"/>
  <c r="CU286" i="1"/>
  <c r="CU237" i="1"/>
  <c r="CB286" i="1"/>
  <c r="CB237" i="1"/>
  <c r="EM286" i="1"/>
  <c r="EM237" i="1"/>
  <c r="AR286" i="1"/>
  <c r="AR237" i="1"/>
  <c r="FF286" i="1"/>
  <c r="FF237" i="1"/>
  <c r="DU286" i="1"/>
  <c r="DU237" i="1"/>
  <c r="GG286" i="1"/>
  <c r="GG237" i="1"/>
  <c r="EZ286" i="1"/>
  <c r="EZ237" i="1"/>
  <c r="BT286" i="1"/>
  <c r="BT237" i="1"/>
  <c r="P286" i="1"/>
  <c r="P237" i="1"/>
  <c r="CM286" i="1"/>
  <c r="CM237" i="1"/>
  <c r="FH286" i="1"/>
  <c r="FH237" i="1"/>
  <c r="FE286" i="1"/>
  <c r="FE237" i="1"/>
  <c r="CA286" i="1"/>
  <c r="CA237" i="1"/>
  <c r="FU286" i="1"/>
  <c r="FU237" i="1"/>
  <c r="CE286" i="1"/>
  <c r="CE237" i="1"/>
  <c r="DS286" i="1"/>
  <c r="DS237" i="1"/>
  <c r="EL286" i="1"/>
  <c r="EL237" i="1"/>
  <c r="EF286" i="1"/>
  <c r="EF237" i="1"/>
  <c r="BW286" i="1"/>
  <c r="BW237" i="1"/>
  <c r="AX286" i="1"/>
  <c r="AX237" i="1"/>
  <c r="GD286" i="1"/>
  <c r="GD237" i="1"/>
  <c r="BS286" i="1"/>
  <c r="BS237" i="1"/>
  <c r="GI286" i="1"/>
  <c r="GI237" i="1"/>
  <c r="FQ286" i="1"/>
  <c r="FQ237" i="1"/>
  <c r="GA286" i="1"/>
  <c r="GA237" i="1"/>
  <c r="L286" i="1"/>
  <c r="L237" i="1"/>
  <c r="DX286" i="1"/>
  <c r="DX237" i="1"/>
  <c r="CN286" i="1"/>
  <c r="CN237" i="1"/>
  <c r="FW286" i="1"/>
  <c r="FW237" i="1"/>
  <c r="DI286" i="1"/>
  <c r="DI237" i="1"/>
  <c r="FD286" i="1"/>
  <c r="FD237" i="1"/>
  <c r="BN286" i="1"/>
  <c r="BN237" i="1"/>
  <c r="BA286" i="1"/>
  <c r="BA237" i="1"/>
  <c r="AS286" i="1"/>
  <c r="AS237" i="1"/>
  <c r="EY286" i="1"/>
  <c r="EY237" i="1"/>
  <c r="DD286" i="1"/>
  <c r="DD237" i="1"/>
  <c r="FR286" i="1"/>
  <c r="FR237" i="1"/>
  <c r="EW286" i="1"/>
  <c r="EW237" i="1"/>
  <c r="AQ286" i="1"/>
  <c r="AQ237" i="1"/>
  <c r="FL286" i="1"/>
  <c r="FL237" i="1"/>
  <c r="BD286" i="1"/>
  <c r="BD237" i="1"/>
  <c r="AH286" i="1"/>
  <c r="AH237" i="1"/>
  <c r="ED286" i="1"/>
  <c r="ED237" i="1"/>
  <c r="EN286" i="1"/>
  <c r="EN237" i="1"/>
  <c r="AC286" i="1"/>
  <c r="AC237" i="1"/>
  <c r="DR286" i="1"/>
  <c r="DR237" i="1"/>
  <c r="FY286" i="1"/>
  <c r="FY237" i="1"/>
  <c r="R286" i="1"/>
  <c r="R237" i="1"/>
  <c r="BX286" i="1"/>
  <c r="BX237" i="1"/>
  <c r="AU286" i="1"/>
  <c r="AU237" i="1"/>
  <c r="FC286" i="1"/>
  <c r="FC237" i="1"/>
  <c r="DJ286" i="1"/>
  <c r="DJ237" i="1"/>
  <c r="FV286" i="1"/>
  <c r="FV237" i="1"/>
  <c r="EK286" i="1"/>
  <c r="EK237" i="1"/>
  <c r="DC286" i="1"/>
  <c r="DC237" i="1"/>
  <c r="FP286" i="1"/>
  <c r="FP237" i="1"/>
  <c r="AW286" i="1"/>
  <c r="AW237" i="1"/>
  <c r="AF286" i="1"/>
  <c r="AF237" i="1"/>
  <c r="DO286" i="1"/>
  <c r="DO237" i="1"/>
  <c r="ES286" i="1"/>
  <c r="ES237" i="1"/>
  <c r="BF286" i="1"/>
  <c r="BF237" i="1"/>
  <c r="AJ286" i="1"/>
  <c r="AJ237" i="1"/>
  <c r="DN286" i="1"/>
  <c r="DN237" i="1"/>
  <c r="AV286" i="1"/>
  <c r="AV237" i="1"/>
  <c r="GE286" i="1"/>
  <c r="GE237" i="1"/>
  <c r="DQ286" i="1"/>
  <c r="DQ237" i="1"/>
  <c r="GR286" i="1"/>
  <c r="GR237" i="1"/>
  <c r="CR286" i="1"/>
  <c r="CR237" i="1"/>
  <c r="EU286" i="1"/>
  <c r="EU237" i="1"/>
  <c r="FX286" i="1"/>
  <c r="FX237" i="1"/>
  <c r="DW286" i="1"/>
  <c r="DW237" i="1"/>
  <c r="AN286" i="1"/>
  <c r="AN237" i="1"/>
  <c r="BK286" i="1"/>
  <c r="BK237" i="1"/>
  <c r="O286" i="1"/>
  <c r="O237" i="1"/>
  <c r="EB286" i="1"/>
  <c r="EB237" i="1"/>
  <c r="BU286" i="1"/>
  <c r="BU237" i="1"/>
  <c r="FT286" i="1"/>
  <c r="FT237" i="1"/>
  <c r="CY286" i="1"/>
  <c r="CY237" i="1"/>
  <c r="GM286" i="1"/>
  <c r="GM237" i="1"/>
  <c r="EO286" i="1"/>
  <c r="EO237" i="1"/>
  <c r="GJ286" i="1"/>
  <c r="GJ237" i="1"/>
  <c r="S286" i="1"/>
  <c r="S237" i="1"/>
  <c r="CO286" i="1"/>
  <c r="CO237" i="1"/>
  <c r="BY286" i="1"/>
  <c r="BY237" i="1"/>
  <c r="FO286" i="1"/>
  <c r="FO237" i="1"/>
  <c r="DV286" i="1"/>
  <c r="DV237" i="1"/>
  <c r="GH286" i="1"/>
  <c r="GH237" i="1"/>
  <c r="FM286" i="1"/>
  <c r="FM237" i="1"/>
  <c r="DP286" i="1"/>
  <c r="DP237" i="1"/>
  <c r="GB286" i="1"/>
  <c r="GB237" i="1"/>
  <c r="U286" i="1"/>
  <c r="U237" i="1"/>
  <c r="BL286" i="1"/>
  <c r="BL237" i="1"/>
  <c r="FZ286" i="1"/>
  <c r="FZ237" i="1"/>
  <c r="CV286" i="1"/>
  <c r="CV237" i="1"/>
  <c r="DG286" i="1"/>
  <c r="DG237" i="1"/>
  <c r="EX286" i="1"/>
  <c r="EX237" i="1"/>
  <c r="DL286" i="1"/>
  <c r="DL237" i="1"/>
  <c r="CD286" i="1"/>
  <c r="CD237" i="1"/>
  <c r="CG286" i="1"/>
  <c r="CG237" i="1"/>
  <c r="DE286" i="1"/>
  <c r="DE237" i="1"/>
  <c r="FS286" i="1"/>
  <c r="FS237" i="1"/>
  <c r="DZ286" i="1"/>
  <c r="DZ237" i="1"/>
  <c r="GL286" i="1"/>
  <c r="GL237" i="1"/>
  <c r="FA286" i="1"/>
  <c r="FA237" i="1"/>
  <c r="DT286" i="1"/>
  <c r="DT237" i="1"/>
  <c r="GF286" i="1"/>
  <c r="GF237" i="1"/>
  <c r="T286" i="1"/>
  <c r="T237" i="1"/>
  <c r="AA286" i="1"/>
  <c r="AA237" i="1"/>
  <c r="EE286" i="1"/>
  <c r="EE237" i="1"/>
  <c r="GO286" i="1"/>
  <c r="GO237" i="1"/>
  <c r="X286" i="1"/>
  <c r="X237" i="1"/>
  <c r="EN373" i="1"/>
  <c r="EN393" i="1" s="1"/>
  <c r="EN375" i="1"/>
  <c r="EN379" i="1" s="1"/>
  <c r="CV373" i="1"/>
  <c r="CV393" i="1" s="1"/>
  <c r="CV375" i="1"/>
  <c r="CV379" i="1" s="1"/>
  <c r="AV373" i="1"/>
  <c r="AV393" i="1" s="1"/>
  <c r="AV375" i="1"/>
  <c r="AV379" i="1" s="1"/>
  <c r="EQ373" i="1"/>
  <c r="EQ393" i="1" s="1"/>
  <c r="EQ375" i="1"/>
  <c r="EQ379" i="1" s="1"/>
  <c r="AY373" i="1"/>
  <c r="AY393" i="1" s="1"/>
  <c r="AY375" i="1"/>
  <c r="AY379" i="1" s="1"/>
  <c r="GT373" i="1"/>
  <c r="GT393" i="1" s="1"/>
  <c r="GT375" i="1"/>
  <c r="GT379" i="1" s="1"/>
  <c r="FN373" i="1"/>
  <c r="FN393" i="1" s="1"/>
  <c r="FN375" i="1"/>
  <c r="FN379" i="1" s="1"/>
  <c r="DB373" i="1"/>
  <c r="DB393" i="1" s="1"/>
  <c r="DB375" i="1"/>
  <c r="DB379" i="1" s="1"/>
  <c r="BF373" i="1"/>
  <c r="BF393" i="1" s="1"/>
  <c r="BF375" i="1"/>
  <c r="BF379" i="1" s="1"/>
  <c r="AP373" i="1"/>
  <c r="AP393" i="1" s="1"/>
  <c r="AP375" i="1"/>
  <c r="AP379" i="1" s="1"/>
  <c r="AR373" i="1"/>
  <c r="AR393" i="1" s="1"/>
  <c r="AR375" i="1"/>
  <c r="AR379" i="1" s="1"/>
  <c r="EU373" i="1"/>
  <c r="EU393" i="1" s="1"/>
  <c r="EU375" i="1"/>
  <c r="EU379" i="1" s="1"/>
  <c r="BC373" i="1"/>
  <c r="BC393" i="1" s="1"/>
  <c r="BC375" i="1"/>
  <c r="BC379" i="1" s="1"/>
  <c r="W373" i="1"/>
  <c r="W393" i="1" s="1"/>
  <c r="W375" i="1"/>
  <c r="W379" i="1" s="1"/>
  <c r="GC373" i="1"/>
  <c r="GC393" i="1" s="1"/>
  <c r="GC375" i="1"/>
  <c r="GC379" i="1" s="1"/>
  <c r="EW373" i="1"/>
  <c r="EW393" i="1" s="1"/>
  <c r="EW375" i="1"/>
  <c r="EW379" i="1" s="1"/>
  <c r="DA373" i="1"/>
  <c r="DA393" i="1" s="1"/>
  <c r="DA375" i="1"/>
  <c r="DA379" i="1" s="1"/>
  <c r="BU373" i="1"/>
  <c r="BU393" i="1" s="1"/>
  <c r="BU375" i="1"/>
  <c r="BU379" i="1" s="1"/>
  <c r="AO373" i="1"/>
  <c r="AO393" i="1" s="1"/>
  <c r="AO375" i="1"/>
  <c r="AO379" i="1" s="1"/>
  <c r="FL373" i="1"/>
  <c r="FL393" i="1" s="1"/>
  <c r="FL375" i="1"/>
  <c r="FL379" i="1" s="1"/>
  <c r="ER373" i="1"/>
  <c r="ER393" i="1" s="1"/>
  <c r="ER375" i="1"/>
  <c r="ER379" i="1" s="1"/>
  <c r="GJ373" i="1"/>
  <c r="GJ393" i="1" s="1"/>
  <c r="GJ375" i="1"/>
  <c r="GJ379" i="1" s="1"/>
  <c r="DX373" i="1"/>
  <c r="DX393" i="1" s="1"/>
  <c r="DX375" i="1"/>
  <c r="DX379" i="1" s="1"/>
  <c r="GB373" i="1"/>
  <c r="GB393" i="1" s="1"/>
  <c r="GB375" i="1"/>
  <c r="GB379" i="1" s="1"/>
  <c r="GN373" i="1"/>
  <c r="GN393" i="1" s="1"/>
  <c r="GN375" i="1"/>
  <c r="GN379" i="1" s="1"/>
  <c r="GV373" i="1"/>
  <c r="GV393" i="1" s="1"/>
  <c r="GV375" i="1"/>
  <c r="GV379" i="1" s="1"/>
  <c r="EJ373" i="1"/>
  <c r="EJ393" i="1" s="1"/>
  <c r="EJ375" i="1"/>
  <c r="EJ379" i="1" s="1"/>
  <c r="BT373" i="1"/>
  <c r="BT393" i="1" s="1"/>
  <c r="BT375" i="1"/>
  <c r="BT379" i="1" s="1"/>
  <c r="AN373" i="1"/>
  <c r="AN393" i="1" s="1"/>
  <c r="AN375" i="1"/>
  <c r="AN379" i="1" s="1"/>
  <c r="GU373" i="1"/>
  <c r="GU393" i="1" s="1"/>
  <c r="GU375" i="1"/>
  <c r="GU379" i="1" s="1"/>
  <c r="FO373" i="1"/>
  <c r="FO393" i="1" s="1"/>
  <c r="FO375" i="1"/>
  <c r="FO379" i="1" s="1"/>
  <c r="EI373" i="1"/>
  <c r="EI393" i="1" s="1"/>
  <c r="EI375" i="1"/>
  <c r="EI379" i="1" s="1"/>
  <c r="DC373" i="1"/>
  <c r="DC393" i="1" s="1"/>
  <c r="DC375" i="1"/>
  <c r="DC379" i="1" s="1"/>
  <c r="BW373" i="1"/>
  <c r="BW393" i="1" s="1"/>
  <c r="BW375" i="1"/>
  <c r="BW379" i="1" s="1"/>
  <c r="AQ373" i="1"/>
  <c r="AQ393" i="1" s="1"/>
  <c r="AQ375" i="1"/>
  <c r="AQ379" i="1" s="1"/>
  <c r="K373" i="1"/>
  <c r="K393" i="1" s="1"/>
  <c r="K375" i="1"/>
  <c r="K379" i="1" s="1"/>
  <c r="GP373" i="1"/>
  <c r="GP393" i="1" s="1"/>
  <c r="GP375" i="1"/>
  <c r="GP379" i="1" s="1"/>
  <c r="FZ373" i="1"/>
  <c r="FZ393" i="1" s="1"/>
  <c r="FZ375" i="1"/>
  <c r="FZ379" i="1" s="1"/>
  <c r="FJ373" i="1"/>
  <c r="FJ393" i="1" s="1"/>
  <c r="FJ375" i="1"/>
  <c r="FJ379" i="1" s="1"/>
  <c r="ET373" i="1"/>
  <c r="ET393" i="1" s="1"/>
  <c r="ET375" i="1"/>
  <c r="ET379" i="1" s="1"/>
  <c r="ED373" i="1"/>
  <c r="ED393" i="1" s="1"/>
  <c r="ED375" i="1"/>
  <c r="ED379" i="1" s="1"/>
  <c r="DN373" i="1"/>
  <c r="DN393" i="1" s="1"/>
  <c r="DN375" i="1"/>
  <c r="DN379" i="1" s="1"/>
  <c r="CX373" i="1"/>
  <c r="CX393" i="1" s="1"/>
  <c r="CX375" i="1"/>
  <c r="CX379" i="1" s="1"/>
  <c r="CH373" i="1"/>
  <c r="CH393" i="1" s="1"/>
  <c r="CH375" i="1"/>
  <c r="CH379" i="1" s="1"/>
  <c r="BR373" i="1"/>
  <c r="BR393" i="1" s="1"/>
  <c r="BR375" i="1"/>
  <c r="BR379" i="1" s="1"/>
  <c r="BB373" i="1"/>
  <c r="BB393" i="1" s="1"/>
  <c r="BB375" i="1"/>
  <c r="BB379" i="1" s="1"/>
  <c r="AL373" i="1"/>
  <c r="AL393" i="1" s="1"/>
  <c r="AL375" i="1"/>
  <c r="AL379" i="1" s="1"/>
  <c r="V373" i="1"/>
  <c r="V393" i="1" s="1"/>
  <c r="V375" i="1"/>
  <c r="V379" i="1" s="1"/>
  <c r="BP373" i="1"/>
  <c r="BP393" i="1" s="1"/>
  <c r="BP375" i="1"/>
  <c r="BP379" i="1" s="1"/>
  <c r="AJ373" i="1"/>
  <c r="AJ393" i="1" s="1"/>
  <c r="AJ375" i="1"/>
  <c r="AJ379" i="1" s="1"/>
  <c r="GY373" i="1"/>
  <c r="GY393" i="1" s="1"/>
  <c r="GY375" i="1"/>
  <c r="GY379" i="1" s="1"/>
  <c r="FS373" i="1"/>
  <c r="FS393" i="1" s="1"/>
  <c r="FS375" i="1"/>
  <c r="FS379" i="1" s="1"/>
  <c r="EM373" i="1"/>
  <c r="EM393" i="1" s="1"/>
  <c r="EM375" i="1"/>
  <c r="EM379" i="1" s="1"/>
  <c r="DG373" i="1"/>
  <c r="DG393" i="1" s="1"/>
  <c r="DG375" i="1"/>
  <c r="DG379" i="1" s="1"/>
  <c r="CA373" i="1"/>
  <c r="CA393" i="1" s="1"/>
  <c r="CA375" i="1"/>
  <c r="CA379" i="1" s="1"/>
  <c r="AU373" i="1"/>
  <c r="AU393" i="1" s="1"/>
  <c r="AU375" i="1"/>
  <c r="AU379" i="1" s="1"/>
  <c r="O373" i="1"/>
  <c r="O393" i="1" s="1"/>
  <c r="O375" i="1"/>
  <c r="O379" i="1" s="1"/>
  <c r="GO373" i="1"/>
  <c r="GO393" i="1" s="1"/>
  <c r="GO375" i="1"/>
  <c r="GO379" i="1" s="1"/>
  <c r="FY373" i="1"/>
  <c r="FY393" i="1" s="1"/>
  <c r="FY375" i="1"/>
  <c r="FY379" i="1" s="1"/>
  <c r="FI373" i="1"/>
  <c r="FI393" i="1" s="1"/>
  <c r="FI375" i="1"/>
  <c r="FI379" i="1" s="1"/>
  <c r="ES373" i="1"/>
  <c r="ES393" i="1" s="1"/>
  <c r="ES375" i="1"/>
  <c r="ES379" i="1" s="1"/>
  <c r="EC373" i="1"/>
  <c r="EC393" i="1" s="1"/>
  <c r="EC375" i="1"/>
  <c r="EC379" i="1" s="1"/>
  <c r="DM373" i="1"/>
  <c r="DM393" i="1" s="1"/>
  <c r="DM375" i="1"/>
  <c r="DM379" i="1" s="1"/>
  <c r="CW373" i="1"/>
  <c r="CW393" i="1" s="1"/>
  <c r="CW375" i="1"/>
  <c r="CW379" i="1" s="1"/>
  <c r="CG373" i="1"/>
  <c r="CG393" i="1" s="1"/>
  <c r="CG375" i="1"/>
  <c r="CG379" i="1" s="1"/>
  <c r="BQ373" i="1"/>
  <c r="BQ393" i="1" s="1"/>
  <c r="BQ375" i="1"/>
  <c r="BQ379" i="1" s="1"/>
  <c r="BA373" i="1"/>
  <c r="BA393" i="1" s="1"/>
  <c r="BA375" i="1"/>
  <c r="BA379" i="1" s="1"/>
  <c r="AK373" i="1"/>
  <c r="AK393" i="1" s="1"/>
  <c r="AK375" i="1"/>
  <c r="AK379" i="1" s="1"/>
  <c r="U373" i="1"/>
  <c r="U393" i="1" s="1"/>
  <c r="U375" i="1"/>
  <c r="U379" i="1" s="1"/>
  <c r="GR373" i="1"/>
  <c r="GR393" i="1" s="1"/>
  <c r="GR375" i="1"/>
  <c r="GR379" i="1" s="1"/>
  <c r="GZ373" i="1"/>
  <c r="GZ393" i="1" s="1"/>
  <c r="GZ375" i="1"/>
  <c r="GZ379" i="1" s="1"/>
  <c r="CJ373" i="1"/>
  <c r="CJ393" i="1" s="1"/>
  <c r="CJ375" i="1"/>
  <c r="CJ379" i="1" s="1"/>
  <c r="EZ373" i="1"/>
  <c r="EZ393" i="1" s="1"/>
  <c r="EZ375" i="1"/>
  <c r="EZ379" i="1" s="1"/>
  <c r="L373" i="1"/>
  <c r="L393" i="1" s="1"/>
  <c r="L375" i="1"/>
  <c r="L379" i="1" s="1"/>
  <c r="DK373" i="1"/>
  <c r="DK393" i="1" s="1"/>
  <c r="DK375" i="1"/>
  <c r="DK379" i="1" s="1"/>
  <c r="GD373" i="1"/>
  <c r="GD393" i="1" s="1"/>
  <c r="GD375" i="1"/>
  <c r="GD379" i="1" s="1"/>
  <c r="EH373" i="1"/>
  <c r="EH393" i="1" s="1"/>
  <c r="EH375" i="1"/>
  <c r="EH379" i="1" s="1"/>
  <c r="CL373" i="1"/>
  <c r="CL393" i="1" s="1"/>
  <c r="CL375" i="1"/>
  <c r="CL379" i="1" s="1"/>
  <c r="BX373" i="1"/>
  <c r="BX393" i="1" s="1"/>
  <c r="BX375" i="1"/>
  <c r="BX379" i="1" s="1"/>
  <c r="DO373" i="1"/>
  <c r="DO393" i="1" s="1"/>
  <c r="DO375" i="1"/>
  <c r="DO379" i="1" s="1"/>
  <c r="Y373" i="1"/>
  <c r="Y393" i="1" s="1"/>
  <c r="Y375" i="1"/>
  <c r="Y379" i="1" s="1"/>
  <c r="EF373" i="1"/>
  <c r="EF393" i="1" s="1"/>
  <c r="EF375" i="1"/>
  <c r="EF379" i="1" s="1"/>
  <c r="DL373" i="1"/>
  <c r="DL393" i="1" s="1"/>
  <c r="DL375" i="1"/>
  <c r="DL379" i="1" s="1"/>
  <c r="FT373" i="1"/>
  <c r="FT393" i="1" s="1"/>
  <c r="FT375" i="1"/>
  <c r="FT379" i="1" s="1"/>
  <c r="DH373" i="1"/>
  <c r="DH393" i="1" s="1"/>
  <c r="DH375" i="1"/>
  <c r="DH379" i="1" s="1"/>
  <c r="EV373" i="1"/>
  <c r="EV393" i="1" s="1"/>
  <c r="EV375" i="1"/>
  <c r="EV379" i="1" s="1"/>
  <c r="FH373" i="1"/>
  <c r="FH393" i="1" s="1"/>
  <c r="FH375" i="1"/>
  <c r="FH379" i="1" s="1"/>
  <c r="GF373" i="1"/>
  <c r="GF393" i="1" s="1"/>
  <c r="GF375" i="1"/>
  <c r="GF379" i="1" s="1"/>
  <c r="DT373" i="1"/>
  <c r="DT393" i="1" s="1"/>
  <c r="DT375" i="1"/>
  <c r="DT379" i="1" s="1"/>
  <c r="BL373" i="1"/>
  <c r="BL393" i="1" s="1"/>
  <c r="BL375" i="1"/>
  <c r="BL379" i="1" s="1"/>
  <c r="AF373" i="1"/>
  <c r="AF393" i="1" s="1"/>
  <c r="AF375" i="1"/>
  <c r="AF379" i="1" s="1"/>
  <c r="GM373" i="1"/>
  <c r="GM393" i="1" s="1"/>
  <c r="GM375" i="1"/>
  <c r="GM379" i="1" s="1"/>
  <c r="FG373" i="1"/>
  <c r="FG393" i="1" s="1"/>
  <c r="FG375" i="1"/>
  <c r="FG379" i="1" s="1"/>
  <c r="EA373" i="1"/>
  <c r="EA393" i="1" s="1"/>
  <c r="EA375" i="1"/>
  <c r="EA379" i="1" s="1"/>
  <c r="CU373" i="1"/>
  <c r="CU393" i="1" s="1"/>
  <c r="CU375" i="1"/>
  <c r="CU379" i="1" s="1"/>
  <c r="BO373" i="1"/>
  <c r="BO393" i="1" s="1"/>
  <c r="BO375" i="1"/>
  <c r="BO379" i="1" s="1"/>
  <c r="AI373" i="1"/>
  <c r="AI393" i="1" s="1"/>
  <c r="AI375" i="1"/>
  <c r="AI379" i="1" s="1"/>
  <c r="J373" i="1"/>
  <c r="J393" i="1" s="1"/>
  <c r="J375" i="1"/>
  <c r="J379" i="1" s="1"/>
  <c r="GL373" i="1"/>
  <c r="GL393" i="1" s="1"/>
  <c r="GL375" i="1"/>
  <c r="GL379" i="1" s="1"/>
  <c r="FV373" i="1"/>
  <c r="FV393" i="1" s="1"/>
  <c r="FV375" i="1"/>
  <c r="FV379" i="1" s="1"/>
  <c r="FF373" i="1"/>
  <c r="FF393" i="1" s="1"/>
  <c r="FF375" i="1"/>
  <c r="FF379" i="1" s="1"/>
  <c r="EP373" i="1"/>
  <c r="EP393" i="1" s="1"/>
  <c r="EP375" i="1"/>
  <c r="EP379" i="1" s="1"/>
  <c r="DZ373" i="1"/>
  <c r="DZ393" i="1" s="1"/>
  <c r="DZ375" i="1"/>
  <c r="DZ379" i="1" s="1"/>
  <c r="DJ373" i="1"/>
  <c r="DJ393" i="1" s="1"/>
  <c r="DJ375" i="1"/>
  <c r="DJ379" i="1" s="1"/>
  <c r="CT373" i="1"/>
  <c r="CT393" i="1" s="1"/>
  <c r="CT375" i="1"/>
  <c r="CT379" i="1" s="1"/>
  <c r="CD373" i="1"/>
  <c r="CD393" i="1" s="1"/>
  <c r="CD375" i="1"/>
  <c r="CD379" i="1" s="1"/>
  <c r="BN373" i="1"/>
  <c r="BN393" i="1" s="1"/>
  <c r="BN375" i="1"/>
  <c r="BN379" i="1" s="1"/>
  <c r="AX373" i="1"/>
  <c r="AX393" i="1" s="1"/>
  <c r="AX375" i="1"/>
  <c r="AX379" i="1" s="1"/>
  <c r="AH373" i="1"/>
  <c r="AH393" i="1" s="1"/>
  <c r="AH375" i="1"/>
  <c r="AH379" i="1" s="1"/>
  <c r="R373" i="1"/>
  <c r="R393" i="1" s="1"/>
  <c r="R375" i="1"/>
  <c r="R379" i="1" s="1"/>
  <c r="BH373" i="1"/>
  <c r="BH393" i="1" s="1"/>
  <c r="BH375" i="1"/>
  <c r="BH379" i="1" s="1"/>
  <c r="AB373" i="1"/>
  <c r="AB393" i="1" s="1"/>
  <c r="AB375" i="1"/>
  <c r="AB379" i="1" s="1"/>
  <c r="GQ373" i="1"/>
  <c r="GQ393" i="1" s="1"/>
  <c r="GQ375" i="1"/>
  <c r="GQ379" i="1" s="1"/>
  <c r="FK373" i="1"/>
  <c r="FK393" i="1" s="1"/>
  <c r="FK375" i="1"/>
  <c r="FK379" i="1" s="1"/>
  <c r="EE373" i="1"/>
  <c r="EE393" i="1" s="1"/>
  <c r="EE375" i="1"/>
  <c r="EE379" i="1" s="1"/>
  <c r="CY373" i="1"/>
  <c r="CY393" i="1" s="1"/>
  <c r="CY375" i="1"/>
  <c r="CY379" i="1" s="1"/>
  <c r="BS373" i="1"/>
  <c r="BS393" i="1" s="1"/>
  <c r="BS375" i="1"/>
  <c r="BS379" i="1" s="1"/>
  <c r="AM373" i="1"/>
  <c r="AM393" i="1" s="1"/>
  <c r="AM375" i="1"/>
  <c r="AM379" i="1" s="1"/>
  <c r="HA373" i="1"/>
  <c r="HA393" i="1" s="1"/>
  <c r="HA375" i="1"/>
  <c r="HA379" i="1" s="1"/>
  <c r="GK373" i="1"/>
  <c r="GK393" i="1" s="1"/>
  <c r="GK375" i="1"/>
  <c r="GK379" i="1" s="1"/>
  <c r="FU373" i="1"/>
  <c r="FU393" i="1" s="1"/>
  <c r="FU375" i="1"/>
  <c r="FU379" i="1" s="1"/>
  <c r="FE373" i="1"/>
  <c r="FE393" i="1" s="1"/>
  <c r="FE375" i="1"/>
  <c r="FE379" i="1" s="1"/>
  <c r="EO373" i="1"/>
  <c r="EO393" i="1" s="1"/>
  <c r="EO375" i="1"/>
  <c r="EO379" i="1" s="1"/>
  <c r="DY373" i="1"/>
  <c r="DY393" i="1" s="1"/>
  <c r="DY375" i="1"/>
  <c r="DY379" i="1" s="1"/>
  <c r="DI373" i="1"/>
  <c r="DI393" i="1" s="1"/>
  <c r="DI375" i="1"/>
  <c r="DI379" i="1" s="1"/>
  <c r="CS373" i="1"/>
  <c r="CS393" i="1" s="1"/>
  <c r="CS375" i="1"/>
  <c r="CS379" i="1" s="1"/>
  <c r="CC373" i="1"/>
  <c r="CC393" i="1" s="1"/>
  <c r="CC375" i="1"/>
  <c r="CC379" i="1" s="1"/>
  <c r="BM373" i="1"/>
  <c r="BM393" i="1" s="1"/>
  <c r="BM375" i="1"/>
  <c r="BM379" i="1" s="1"/>
  <c r="AW373" i="1"/>
  <c r="AW393" i="1" s="1"/>
  <c r="AW375" i="1"/>
  <c r="AW379" i="1" s="1"/>
  <c r="AG373" i="1"/>
  <c r="AG393" i="1" s="1"/>
  <c r="AG375" i="1"/>
  <c r="AG379" i="1" s="1"/>
  <c r="Q373" i="1"/>
  <c r="Q393" i="1" s="1"/>
  <c r="Q375" i="1"/>
  <c r="Q379" i="1" s="1"/>
  <c r="FX373" i="1"/>
  <c r="FX393" i="1" s="1"/>
  <c r="FX375" i="1"/>
  <c r="FX379" i="1" s="1"/>
  <c r="CB373" i="1"/>
  <c r="CB393" i="1" s="1"/>
  <c r="CB375" i="1"/>
  <c r="CB379" i="1" s="1"/>
  <c r="CN373" i="1"/>
  <c r="CN393" i="1" s="1"/>
  <c r="CN375" i="1"/>
  <c r="CN379" i="1" s="1"/>
  <c r="FW373" i="1"/>
  <c r="FW393" i="1" s="1"/>
  <c r="FW375" i="1"/>
  <c r="FW379" i="1" s="1"/>
  <c r="CE373" i="1"/>
  <c r="CE393" i="1" s="1"/>
  <c r="CE375" i="1"/>
  <c r="CE379" i="1" s="1"/>
  <c r="S373" i="1"/>
  <c r="S393" i="1" s="1"/>
  <c r="S375" i="1"/>
  <c r="S379" i="1" s="1"/>
  <c r="EX373" i="1"/>
  <c r="EX393" i="1" s="1"/>
  <c r="EX375" i="1"/>
  <c r="EX379" i="1" s="1"/>
  <c r="DR373" i="1"/>
  <c r="DR393" i="1" s="1"/>
  <c r="DR375" i="1"/>
  <c r="DR379" i="1" s="1"/>
  <c r="BV373" i="1"/>
  <c r="BV393" i="1" s="1"/>
  <c r="BV375" i="1"/>
  <c r="BV379" i="1" s="1"/>
  <c r="Z373" i="1"/>
  <c r="Z393" i="1" s="1"/>
  <c r="Z375" i="1"/>
  <c r="Z379" i="1" s="1"/>
  <c r="P373" i="1"/>
  <c r="P393" i="1" s="1"/>
  <c r="P375" i="1"/>
  <c r="P379" i="1" s="1"/>
  <c r="GA373" i="1"/>
  <c r="GA393" i="1" s="1"/>
  <c r="GA375" i="1"/>
  <c r="GA379" i="1" s="1"/>
  <c r="CI373" i="1"/>
  <c r="CI393" i="1" s="1"/>
  <c r="CI375" i="1"/>
  <c r="CI379" i="1" s="1"/>
  <c r="GS373" i="1"/>
  <c r="GS393" i="1" s="1"/>
  <c r="GS375" i="1"/>
  <c r="GS379" i="1" s="1"/>
  <c r="FM373" i="1"/>
  <c r="FM393" i="1" s="1"/>
  <c r="FM375" i="1"/>
  <c r="FM379" i="1" s="1"/>
  <c r="EG373" i="1"/>
  <c r="EG393" i="1" s="1"/>
  <c r="EG375" i="1"/>
  <c r="EG379" i="1" s="1"/>
  <c r="DQ373" i="1"/>
  <c r="DQ393" i="1" s="1"/>
  <c r="DQ375" i="1"/>
  <c r="DQ379" i="1" s="1"/>
  <c r="CK373" i="1"/>
  <c r="CK393" i="1" s="1"/>
  <c r="CK375" i="1"/>
  <c r="CK379" i="1" s="1"/>
  <c r="BE373" i="1"/>
  <c r="BE393" i="1" s="1"/>
  <c r="BE375" i="1"/>
  <c r="BE379" i="1" s="1"/>
  <c r="F321" i="1"/>
  <c r="F323" i="1" s="1"/>
  <c r="F326" i="1" s="1"/>
  <c r="F432" i="1" s="1"/>
  <c r="CZ373" i="1"/>
  <c r="CZ393" i="1" s="1"/>
  <c r="CZ375" i="1"/>
  <c r="CZ379" i="1" s="1"/>
  <c r="CF373" i="1"/>
  <c r="CF393" i="1" s="1"/>
  <c r="CF375" i="1"/>
  <c r="CF379" i="1" s="1"/>
  <c r="FD373" i="1"/>
  <c r="FD393" i="1" s="1"/>
  <c r="FD375" i="1"/>
  <c r="FD379" i="1" s="1"/>
  <c r="CR373" i="1"/>
  <c r="CR393" i="1" s="1"/>
  <c r="CR375" i="1"/>
  <c r="CR379" i="1" s="1"/>
  <c r="DP373" i="1"/>
  <c r="DP393" i="1" s="1"/>
  <c r="DP375" i="1"/>
  <c r="DP379" i="1" s="1"/>
  <c r="EB373" i="1"/>
  <c r="EB393" i="1" s="1"/>
  <c r="EB375" i="1"/>
  <c r="EB379" i="1" s="1"/>
  <c r="FP373" i="1"/>
  <c r="FP393" i="1" s="1"/>
  <c r="FP375" i="1"/>
  <c r="FP379" i="1" s="1"/>
  <c r="DD373" i="1"/>
  <c r="DD393" i="1" s="1"/>
  <c r="DD375" i="1"/>
  <c r="DD379" i="1" s="1"/>
  <c r="BD373" i="1"/>
  <c r="BD393" i="1" s="1"/>
  <c r="BD375" i="1"/>
  <c r="BD379" i="1" s="1"/>
  <c r="X373" i="1"/>
  <c r="X393" i="1" s="1"/>
  <c r="X375" i="1"/>
  <c r="X379" i="1" s="1"/>
  <c r="GE373" i="1"/>
  <c r="GE393" i="1" s="1"/>
  <c r="GE375" i="1"/>
  <c r="GE379" i="1" s="1"/>
  <c r="EY373" i="1"/>
  <c r="EY393" i="1" s="1"/>
  <c r="EY375" i="1"/>
  <c r="EY379" i="1" s="1"/>
  <c r="DS373" i="1"/>
  <c r="DS393" i="1" s="1"/>
  <c r="DS375" i="1"/>
  <c r="DS379" i="1" s="1"/>
  <c r="CM373" i="1"/>
  <c r="CM393" i="1" s="1"/>
  <c r="CM375" i="1"/>
  <c r="CM379" i="1" s="1"/>
  <c r="BG373" i="1"/>
  <c r="BG393" i="1" s="1"/>
  <c r="BG375" i="1"/>
  <c r="BG379" i="1" s="1"/>
  <c r="AA373" i="1"/>
  <c r="AA393" i="1" s="1"/>
  <c r="AA375" i="1"/>
  <c r="AA379" i="1" s="1"/>
  <c r="GX373" i="1"/>
  <c r="GX393" i="1" s="1"/>
  <c r="GX375" i="1"/>
  <c r="GX379" i="1" s="1"/>
  <c r="GH373" i="1"/>
  <c r="GH393" i="1" s="1"/>
  <c r="GH375" i="1"/>
  <c r="GH379" i="1" s="1"/>
  <c r="FR373" i="1"/>
  <c r="FR393" i="1" s="1"/>
  <c r="FR375" i="1"/>
  <c r="FR379" i="1" s="1"/>
  <c r="FB373" i="1"/>
  <c r="FB393" i="1" s="1"/>
  <c r="FB375" i="1"/>
  <c r="FB379" i="1" s="1"/>
  <c r="EL373" i="1"/>
  <c r="EL393" i="1" s="1"/>
  <c r="EL375" i="1"/>
  <c r="EL379" i="1" s="1"/>
  <c r="DV373" i="1"/>
  <c r="DV393" i="1" s="1"/>
  <c r="DV375" i="1"/>
  <c r="DV379" i="1" s="1"/>
  <c r="DF373" i="1"/>
  <c r="DF393" i="1" s="1"/>
  <c r="DF375" i="1"/>
  <c r="DF379" i="1" s="1"/>
  <c r="CP373" i="1"/>
  <c r="CP393" i="1" s="1"/>
  <c r="CP375" i="1"/>
  <c r="CP379" i="1" s="1"/>
  <c r="BZ373" i="1"/>
  <c r="BZ393" i="1" s="1"/>
  <c r="BZ375" i="1"/>
  <c r="BZ379" i="1" s="1"/>
  <c r="BJ373" i="1"/>
  <c r="BJ393" i="1" s="1"/>
  <c r="BJ375" i="1"/>
  <c r="BJ379" i="1" s="1"/>
  <c r="AT373" i="1"/>
  <c r="AT393" i="1" s="1"/>
  <c r="AT375" i="1"/>
  <c r="AT379" i="1" s="1"/>
  <c r="AD373" i="1"/>
  <c r="AD393" i="1" s="1"/>
  <c r="AD375" i="1"/>
  <c r="AD379" i="1" s="1"/>
  <c r="N373" i="1"/>
  <c r="N393" i="1" s="1"/>
  <c r="N375" i="1"/>
  <c r="N379" i="1" s="1"/>
  <c r="AZ373" i="1"/>
  <c r="AZ393" i="1" s="1"/>
  <c r="AZ375" i="1"/>
  <c r="AZ379" i="1" s="1"/>
  <c r="T373" i="1"/>
  <c r="T393" i="1" s="1"/>
  <c r="T375" i="1"/>
  <c r="T379" i="1" s="1"/>
  <c r="GI373" i="1"/>
  <c r="GI393" i="1" s="1"/>
  <c r="GI375" i="1"/>
  <c r="GI379" i="1" s="1"/>
  <c r="FC373" i="1"/>
  <c r="FC393" i="1" s="1"/>
  <c r="FC375" i="1"/>
  <c r="FC379" i="1" s="1"/>
  <c r="DW373" i="1"/>
  <c r="DW393" i="1" s="1"/>
  <c r="DW375" i="1"/>
  <c r="DW379" i="1" s="1"/>
  <c r="CQ373" i="1"/>
  <c r="CQ393" i="1" s="1"/>
  <c r="CQ375" i="1"/>
  <c r="CQ379" i="1" s="1"/>
  <c r="BK373" i="1"/>
  <c r="BK393" i="1" s="1"/>
  <c r="BK375" i="1"/>
  <c r="BK379" i="1" s="1"/>
  <c r="AE373" i="1"/>
  <c r="AE393" i="1" s="1"/>
  <c r="AE375" i="1"/>
  <c r="AE379" i="1" s="1"/>
  <c r="GW373" i="1"/>
  <c r="GW393" i="1" s="1"/>
  <c r="GW375" i="1"/>
  <c r="GW379" i="1" s="1"/>
  <c r="GG373" i="1"/>
  <c r="GG393" i="1" s="1"/>
  <c r="GG375" i="1"/>
  <c r="GG379" i="1" s="1"/>
  <c r="FQ373" i="1"/>
  <c r="FQ393" i="1" s="1"/>
  <c r="FQ375" i="1"/>
  <c r="FQ379" i="1" s="1"/>
  <c r="FA373" i="1"/>
  <c r="FA393" i="1" s="1"/>
  <c r="FA375" i="1"/>
  <c r="FA379" i="1" s="1"/>
  <c r="EK373" i="1"/>
  <c r="EK393" i="1" s="1"/>
  <c r="EK375" i="1"/>
  <c r="EK379" i="1" s="1"/>
  <c r="DU373" i="1"/>
  <c r="DU393" i="1" s="1"/>
  <c r="DU375" i="1"/>
  <c r="DU379" i="1" s="1"/>
  <c r="DE373" i="1"/>
  <c r="DE393" i="1" s="1"/>
  <c r="DE375" i="1"/>
  <c r="DE379" i="1" s="1"/>
  <c r="CO373" i="1"/>
  <c r="CO393" i="1" s="1"/>
  <c r="CO375" i="1"/>
  <c r="CO379" i="1" s="1"/>
  <c r="BY373" i="1"/>
  <c r="BY393" i="1" s="1"/>
  <c r="BY375" i="1"/>
  <c r="BY379" i="1" s="1"/>
  <c r="BI373" i="1"/>
  <c r="BI393" i="1" s="1"/>
  <c r="BI375" i="1"/>
  <c r="BI379" i="1" s="1"/>
  <c r="AS373" i="1"/>
  <c r="AS393" i="1" s="1"/>
  <c r="AS375" i="1"/>
  <c r="AS379" i="1" s="1"/>
  <c r="AC373" i="1"/>
  <c r="AC393" i="1" s="1"/>
  <c r="AC375" i="1"/>
  <c r="AC379" i="1" s="1"/>
  <c r="M373" i="1"/>
  <c r="M393" i="1" s="1"/>
  <c r="M375" i="1"/>
  <c r="M379" i="1" s="1"/>
  <c r="HA236" i="1"/>
  <c r="HA237" i="1" s="1"/>
  <c r="K6" i="5"/>
  <c r="G305" i="1"/>
  <c r="L6" i="5" s="1"/>
  <c r="HA226" i="1"/>
  <c r="HA230" i="1" s="1"/>
  <c r="G231" i="1" s="1"/>
  <c r="M3" i="5" s="1"/>
  <c r="HA335" i="1"/>
  <c r="HA336" i="1" s="1"/>
  <c r="HA338" i="1" s="1"/>
  <c r="J467" i="1"/>
  <c r="L245" i="1"/>
  <c r="M243" i="1" s="1"/>
  <c r="J481" i="1"/>
  <c r="E327" i="1"/>
  <c r="D23" i="5" s="1"/>
  <c r="E20" i="5"/>
  <c r="F17" i="5"/>
  <c r="F19" i="5"/>
  <c r="F20" i="5"/>
  <c r="F18" i="5"/>
  <c r="F16" i="5"/>
  <c r="F13" i="5"/>
  <c r="F14" i="5"/>
  <c r="HA285" i="1" l="1"/>
  <c r="G238" i="1"/>
  <c r="L3" i="5" s="1"/>
  <c r="K278" i="1"/>
  <c r="K279" i="1" s="1"/>
  <c r="K281" i="1" s="1"/>
  <c r="FK380" i="1"/>
  <c r="AT380" i="1"/>
  <c r="CS380" i="1"/>
  <c r="FZ380" i="1"/>
  <c r="CP380" i="1"/>
  <c r="BE380" i="1"/>
  <c r="FX380" i="1"/>
  <c r="DU380" i="1"/>
  <c r="AP380" i="1"/>
  <c r="AZ380" i="1"/>
  <c r="DE380" i="1"/>
  <c r="EX380" i="1"/>
  <c r="AW380" i="1"/>
  <c r="BD380" i="1"/>
  <c r="AM380" i="1"/>
  <c r="FS380" i="1"/>
  <c r="BW380" i="1"/>
  <c r="BU380" i="1"/>
  <c r="DH380" i="1"/>
  <c r="CI380" i="1"/>
  <c r="GF380" i="1"/>
  <c r="FT380" i="1"/>
  <c r="BQ380" i="1"/>
  <c r="FI380" i="1"/>
  <c r="FL380" i="1"/>
  <c r="EQ380" i="1"/>
  <c r="ER380" i="1"/>
  <c r="GM380" i="1"/>
  <c r="GD380" i="1"/>
  <c r="GJ380" i="1"/>
  <c r="FO380" i="1"/>
  <c r="GX380" i="1"/>
  <c r="CO380" i="1"/>
  <c r="DK380" i="1"/>
  <c r="GS380" i="1"/>
  <c r="GW380" i="1"/>
  <c r="AQ380" i="1"/>
  <c r="DQ380" i="1"/>
  <c r="BV380" i="1"/>
  <c r="BO380" i="1"/>
  <c r="BL380" i="1"/>
  <c r="EV380" i="1"/>
  <c r="CW380" i="1"/>
  <c r="AU380" i="1"/>
  <c r="ET380" i="1"/>
  <c r="GV380" i="1"/>
  <c r="CZ380" i="1"/>
  <c r="AE380" i="1"/>
  <c r="GQ380" i="1"/>
  <c r="CT380" i="1"/>
  <c r="BX380" i="1"/>
  <c r="BC380" i="1"/>
  <c r="FM380" i="1"/>
  <c r="BM380" i="1"/>
  <c r="EA380" i="1"/>
  <c r="EC380" i="1"/>
  <c r="AJ380" i="1"/>
  <c r="GG380" i="1"/>
  <c r="O380" i="1"/>
  <c r="DT380" i="1"/>
  <c r="BR380" i="1"/>
  <c r="CK380" i="1"/>
  <c r="BZ380" i="1"/>
  <c r="CR380" i="1"/>
  <c r="P380" i="1"/>
  <c r="CN380" i="1"/>
  <c r="AG380" i="1"/>
  <c r="FE380" i="1"/>
  <c r="CY380" i="1"/>
  <c r="AB380" i="1"/>
  <c r="AX380" i="1"/>
  <c r="DJ380" i="1"/>
  <c r="BP380" i="1"/>
  <c r="EF380" i="1"/>
  <c r="CL380" i="1"/>
  <c r="L380" i="1"/>
  <c r="GR380" i="1"/>
  <c r="V380" i="1"/>
  <c r="CH380" i="1"/>
  <c r="K380" i="1"/>
  <c r="GU380" i="1"/>
  <c r="GB380" i="1"/>
  <c r="EW380" i="1"/>
  <c r="W380" i="1"/>
  <c r="DB380" i="1"/>
  <c r="GT380" i="1"/>
  <c r="DS380" i="1"/>
  <c r="BY380" i="1"/>
  <c r="AV380" i="1"/>
  <c r="BH380" i="1"/>
  <c r="FW380" i="1"/>
  <c r="AC380" i="1"/>
  <c r="BJ380" i="1"/>
  <c r="N380" i="1"/>
  <c r="DA380" i="1"/>
  <c r="GN380" i="1"/>
  <c r="FY380" i="1"/>
  <c r="EH380" i="1"/>
  <c r="CX380" i="1"/>
  <c r="DD380" i="1"/>
  <c r="BI380" i="1"/>
  <c r="T380" i="1"/>
  <c r="DF380" i="1"/>
  <c r="EL380" i="1"/>
  <c r="FR380" i="1"/>
  <c r="GE380" i="1"/>
  <c r="FP380" i="1"/>
  <c r="FD380" i="1"/>
  <c r="CE380" i="1"/>
  <c r="DY380" i="1"/>
  <c r="GK380" i="1"/>
  <c r="R380" i="1"/>
  <c r="CD380" i="1"/>
  <c r="EP380" i="1"/>
  <c r="FV380" i="1"/>
  <c r="DO380" i="1"/>
  <c r="CJ380" i="1"/>
  <c r="AK380" i="1"/>
  <c r="GO380" i="1"/>
  <c r="DG380" i="1"/>
  <c r="BB380" i="1"/>
  <c r="DN380" i="1"/>
  <c r="EI380" i="1"/>
  <c r="BT380" i="1"/>
  <c r="EU380" i="1"/>
  <c r="CV380" i="1"/>
  <c r="HA380" i="1"/>
  <c r="DW380" i="1"/>
  <c r="ES380" i="1"/>
  <c r="CQ380" i="1"/>
  <c r="AL380" i="1"/>
  <c r="FA380" i="1"/>
  <c r="FU380" i="1"/>
  <c r="ED380" i="1"/>
  <c r="GL380" i="1"/>
  <c r="BG380" i="1"/>
  <c r="EM380" i="1"/>
  <c r="GC380" i="1"/>
  <c r="BN380" i="1"/>
  <c r="EB380" i="1"/>
  <c r="AO380" i="1"/>
  <c r="BK380" i="1"/>
  <c r="CU380" i="1"/>
  <c r="DP380" i="1"/>
  <c r="FC380" i="1"/>
  <c r="U380" i="1"/>
  <c r="J380" i="1"/>
  <c r="DI380" i="1"/>
  <c r="FJ380" i="1"/>
  <c r="FN380" i="1"/>
  <c r="CC380" i="1"/>
  <c r="AN380" i="1"/>
  <c r="GH380" i="1"/>
  <c r="GA380" i="1"/>
  <c r="DR380" i="1"/>
  <c r="AH380" i="1"/>
  <c r="EN380" i="1"/>
  <c r="Z380" i="1"/>
  <c r="EE380" i="1"/>
  <c r="DC380" i="1"/>
  <c r="EZ380" i="1"/>
  <c r="EG380" i="1"/>
  <c r="GP380" i="1"/>
  <c r="M380" i="1"/>
  <c r="AI380" i="1"/>
  <c r="EO380" i="1"/>
  <c r="S380" i="1"/>
  <c r="FH380" i="1"/>
  <c r="DV380" i="1"/>
  <c r="CG380" i="1"/>
  <c r="FG380" i="1"/>
  <c r="BA380" i="1"/>
  <c r="DZ380" i="1"/>
  <c r="Q380" i="1"/>
  <c r="GY380" i="1"/>
  <c r="EY380" i="1"/>
  <c r="AA380" i="1"/>
  <c r="BS380" i="1"/>
  <c r="AR380" i="1"/>
  <c r="G382" i="1"/>
  <c r="FF380" i="1"/>
  <c r="CA380" i="1"/>
  <c r="DM380" i="1"/>
  <c r="CM380" i="1"/>
  <c r="CB380" i="1"/>
  <c r="X380" i="1"/>
  <c r="DX380" i="1"/>
  <c r="FQ380" i="1"/>
  <c r="EJ380" i="1"/>
  <c r="FB380" i="1"/>
  <c r="BF380" i="1"/>
  <c r="DL380" i="1"/>
  <c r="CF380" i="1"/>
  <c r="AD380" i="1"/>
  <c r="Y380" i="1"/>
  <c r="AY380" i="1"/>
  <c r="GZ380" i="1"/>
  <c r="GI380" i="1"/>
  <c r="AS380" i="1"/>
  <c r="EK380" i="1"/>
  <c r="AF380" i="1"/>
  <c r="G227" i="1"/>
  <c r="K3" i="5" s="1"/>
  <c r="G8" i="1" s="1"/>
  <c r="K254" i="1"/>
  <c r="K250" i="1"/>
  <c r="K251" i="1" s="1"/>
  <c r="L248" i="1" s="1"/>
  <c r="M245" i="1"/>
  <c r="N243" i="1" s="1"/>
  <c r="D24" i="5"/>
  <c r="F22" i="5" s="1"/>
  <c r="K10" i="5" s="1"/>
  <c r="E328" i="1"/>
  <c r="H326" i="1" s="1"/>
  <c r="J422" i="1" l="1"/>
  <c r="L278" i="1"/>
  <c r="L279" i="1" s="1"/>
  <c r="L281" i="1" s="1"/>
  <c r="K258" i="1"/>
  <c r="K259" i="1" s="1"/>
  <c r="K261" i="1" s="1"/>
  <c r="K284" i="1"/>
  <c r="K287" i="1" s="1"/>
  <c r="AS382" i="1"/>
  <c r="AS383" i="1" s="1"/>
  <c r="Y382" i="1"/>
  <c r="Y383" i="1" s="1"/>
  <c r="BF382" i="1"/>
  <c r="BF383" i="1" s="1"/>
  <c r="DX382" i="1"/>
  <c r="DX383" i="1" s="1"/>
  <c r="DM382" i="1"/>
  <c r="DM383" i="1" s="1"/>
  <c r="P382" i="1"/>
  <c r="P383" i="1" s="1"/>
  <c r="EY382" i="1"/>
  <c r="EY383" i="1" s="1"/>
  <c r="FB382" i="1"/>
  <c r="FB383" i="1" s="1"/>
  <c r="CA382" i="1"/>
  <c r="CA383" i="1" s="1"/>
  <c r="AR382" i="1"/>
  <c r="AR383" i="1" s="1"/>
  <c r="GY382" i="1"/>
  <c r="GY383" i="1" s="1"/>
  <c r="FG382" i="1"/>
  <c r="FG383" i="1" s="1"/>
  <c r="S382" i="1"/>
  <c r="S383" i="1" s="1"/>
  <c r="GP382" i="1"/>
  <c r="GP383" i="1" s="1"/>
  <c r="EE382" i="1"/>
  <c r="EE383" i="1" s="1"/>
  <c r="DR382" i="1"/>
  <c r="DR383" i="1" s="1"/>
  <c r="CC382" i="1"/>
  <c r="CC383" i="1" s="1"/>
  <c r="BV382" i="1"/>
  <c r="BV383" i="1" s="1"/>
  <c r="BO382" i="1"/>
  <c r="BO383" i="1" s="1"/>
  <c r="CX382" i="1"/>
  <c r="CX383" i="1" s="1"/>
  <c r="FM382" i="1"/>
  <c r="FM383" i="1" s="1"/>
  <c r="GN382" i="1"/>
  <c r="GN383" i="1" s="1"/>
  <c r="N382" i="1"/>
  <c r="N383" i="1" s="1"/>
  <c r="BJ382" i="1"/>
  <c r="BJ383" i="1" s="1"/>
  <c r="BL382" i="1"/>
  <c r="BL383" i="1" s="1"/>
  <c r="BH382" i="1"/>
  <c r="BH383" i="1" s="1"/>
  <c r="ES382" i="1"/>
  <c r="ES383" i="1" s="1"/>
  <c r="BY382" i="1"/>
  <c r="BY383" i="1" s="1"/>
  <c r="DW382" i="1"/>
  <c r="DW383" i="1" s="1"/>
  <c r="HA382" i="1"/>
  <c r="HA383" i="1" s="1"/>
  <c r="AQ382" i="1"/>
  <c r="AQ383" i="1" s="1"/>
  <c r="DU382" i="1"/>
  <c r="DU383" i="1" s="1"/>
  <c r="GW382" i="1"/>
  <c r="GW383" i="1" s="1"/>
  <c r="AT382" i="1"/>
  <c r="AT383" i="1" s="1"/>
  <c r="GS382" i="1"/>
  <c r="GS383" i="1" s="1"/>
  <c r="FX382" i="1"/>
  <c r="FX383" i="1" s="1"/>
  <c r="DK382" i="1"/>
  <c r="DK383" i="1" s="1"/>
  <c r="CS382" i="1"/>
  <c r="CS383" i="1" s="1"/>
  <c r="CO382" i="1"/>
  <c r="CO383" i="1" s="1"/>
  <c r="DH382" i="1"/>
  <c r="DH383" i="1" s="1"/>
  <c r="BW382" i="1"/>
  <c r="BW383" i="1" s="1"/>
  <c r="DE382" i="1"/>
  <c r="DE383" i="1" s="1"/>
  <c r="BI382" i="1"/>
  <c r="BI383" i="1" s="1"/>
  <c r="EI382" i="1"/>
  <c r="EI383" i="1" s="1"/>
  <c r="CL382" i="1"/>
  <c r="CL383" i="1" s="1"/>
  <c r="FE382" i="1"/>
  <c r="FE383" i="1" s="1"/>
  <c r="CV382" i="1"/>
  <c r="CV383" i="1" s="1"/>
  <c r="V382" i="1"/>
  <c r="V383" i="1" s="1"/>
  <c r="EP382" i="1"/>
  <c r="EP383" i="1" s="1"/>
  <c r="CE382" i="1"/>
  <c r="CE383" i="1" s="1"/>
  <c r="T382" i="1"/>
  <c r="T383" i="1" s="1"/>
  <c r="K382" i="1"/>
  <c r="K383" i="1" s="1"/>
  <c r="DO382" i="1"/>
  <c r="DO383" i="1" s="1"/>
  <c r="GK382" i="1"/>
  <c r="GK383" i="1" s="1"/>
  <c r="BA382" i="1"/>
  <c r="BA383" i="1" s="1"/>
  <c r="M382" i="1"/>
  <c r="M383" i="1" s="1"/>
  <c r="AH382" i="1"/>
  <c r="AH383" i="1" s="1"/>
  <c r="CP382" i="1"/>
  <c r="CP383" i="1" s="1"/>
  <c r="FS382" i="1"/>
  <c r="FS383" i="1" s="1"/>
  <c r="BU382" i="1"/>
  <c r="BU383" i="1" s="1"/>
  <c r="GX382" i="1"/>
  <c r="GX383" i="1" s="1"/>
  <c r="FO382" i="1"/>
  <c r="FO383" i="1" s="1"/>
  <c r="EX382" i="1"/>
  <c r="EX383" i="1" s="1"/>
  <c r="AM382" i="1"/>
  <c r="AM383" i="1" s="1"/>
  <c r="J382" i="1"/>
  <c r="J383" i="1" s="1"/>
  <c r="CU382" i="1"/>
  <c r="CU383" i="1" s="1"/>
  <c r="BN382" i="1"/>
  <c r="BN383" i="1" s="1"/>
  <c r="GV382" i="1"/>
  <c r="GV383" i="1" s="1"/>
  <c r="BM382" i="1"/>
  <c r="BM383" i="1" s="1"/>
  <c r="FU382" i="1"/>
  <c r="FU383" i="1" s="1"/>
  <c r="AL382" i="1"/>
  <c r="AL383" i="1" s="1"/>
  <c r="GB382" i="1"/>
  <c r="GB383" i="1" s="1"/>
  <c r="GR382" i="1"/>
  <c r="GR383" i="1" s="1"/>
  <c r="R382" i="1"/>
  <c r="R383" i="1" s="1"/>
  <c r="EL382" i="1"/>
  <c r="EL383" i="1" s="1"/>
  <c r="DN382" i="1"/>
  <c r="DN383" i="1" s="1"/>
  <c r="EF382" i="1"/>
  <c r="EF383" i="1" s="1"/>
  <c r="DY382" i="1"/>
  <c r="DY383" i="1" s="1"/>
  <c r="FR382" i="1"/>
  <c r="FR383" i="1" s="1"/>
  <c r="BT382" i="1"/>
  <c r="BT383" i="1" s="1"/>
  <c r="AB382" i="1"/>
  <c r="AB383" i="1" s="1"/>
  <c r="AD382" i="1"/>
  <c r="AD383" i="1" s="1"/>
  <c r="AF382" i="1"/>
  <c r="AF383" i="1" s="1"/>
  <c r="GZ382" i="1"/>
  <c r="GZ383" i="1" s="1"/>
  <c r="CF382" i="1"/>
  <c r="CF383" i="1" s="1"/>
  <c r="EJ382" i="1"/>
  <c r="EJ383" i="1" s="1"/>
  <c r="CB382" i="1"/>
  <c r="CB383" i="1" s="1"/>
  <c r="FF382" i="1"/>
  <c r="FF383" i="1" s="1"/>
  <c r="BS382" i="1"/>
  <c r="BS383" i="1" s="1"/>
  <c r="Q382" i="1"/>
  <c r="Q383" i="1" s="1"/>
  <c r="CG382" i="1"/>
  <c r="CG383" i="1" s="1"/>
  <c r="EO382" i="1"/>
  <c r="EO383" i="1" s="1"/>
  <c r="EG382" i="1"/>
  <c r="EG383" i="1" s="1"/>
  <c r="Z382" i="1"/>
  <c r="Z383" i="1" s="1"/>
  <c r="GA382" i="1"/>
  <c r="GA383" i="1" s="1"/>
  <c r="FN382" i="1"/>
  <c r="FN383" i="1" s="1"/>
  <c r="BQ382" i="1"/>
  <c r="BQ383" i="1" s="1"/>
  <c r="BC382" i="1"/>
  <c r="BC383" i="1" s="1"/>
  <c r="EQ382" i="1"/>
  <c r="EQ383" i="1" s="1"/>
  <c r="FT382" i="1"/>
  <c r="FT383" i="1" s="1"/>
  <c r="FL382" i="1"/>
  <c r="FL383" i="1" s="1"/>
  <c r="GJ382" i="1"/>
  <c r="GJ383" i="1" s="1"/>
  <c r="BX382" i="1"/>
  <c r="BX383" i="1" s="1"/>
  <c r="CT382" i="1"/>
  <c r="CT383" i="1" s="1"/>
  <c r="GF382" i="1"/>
  <c r="GF383" i="1" s="1"/>
  <c r="GQ382" i="1"/>
  <c r="GQ383" i="1" s="1"/>
  <c r="AE382" i="1"/>
  <c r="AE383" i="1" s="1"/>
  <c r="CZ382" i="1"/>
  <c r="CZ383" i="1" s="1"/>
  <c r="DI382" i="1"/>
  <c r="DI383" i="1" s="1"/>
  <c r="U382" i="1"/>
  <c r="U383" i="1" s="1"/>
  <c r="DP382" i="1"/>
  <c r="DP383" i="1" s="1"/>
  <c r="BK382" i="1"/>
  <c r="BK383" i="1" s="1"/>
  <c r="EB382" i="1"/>
  <c r="EB383" i="1" s="1"/>
  <c r="CW382" i="1"/>
  <c r="CW383" i="1" s="1"/>
  <c r="EV382" i="1"/>
  <c r="EV383" i="1" s="1"/>
  <c r="EM382" i="1"/>
  <c r="EM383" i="1" s="1"/>
  <c r="BG382" i="1"/>
  <c r="BG383" i="1" s="1"/>
  <c r="DQ382" i="1"/>
  <c r="DQ383" i="1" s="1"/>
  <c r="ED382" i="1"/>
  <c r="ED383" i="1" s="1"/>
  <c r="FA382" i="1"/>
  <c r="FA383" i="1" s="1"/>
  <c r="CQ382" i="1"/>
  <c r="CQ383" i="1" s="1"/>
  <c r="GT382" i="1"/>
  <c r="GT383" i="1" s="1"/>
  <c r="BB382" i="1"/>
  <c r="BB383" i="1" s="1"/>
  <c r="FV382" i="1"/>
  <c r="FV383" i="1" s="1"/>
  <c r="AG382" i="1"/>
  <c r="AG383" i="1" s="1"/>
  <c r="EW382" i="1"/>
  <c r="EW383" i="1" s="1"/>
  <c r="AK382" i="1"/>
  <c r="AK383" i="1" s="1"/>
  <c r="AX382" i="1"/>
  <c r="AX383" i="1" s="1"/>
  <c r="FD382" i="1"/>
  <c r="FD383" i="1" s="1"/>
  <c r="DB382" i="1"/>
  <c r="DB383" i="1" s="1"/>
  <c r="CH382" i="1"/>
  <c r="CH383" i="1" s="1"/>
  <c r="BP382" i="1"/>
  <c r="BP383" i="1" s="1"/>
  <c r="CN382" i="1"/>
  <c r="CN383" i="1" s="1"/>
  <c r="FH382" i="1"/>
  <c r="FH383" i="1" s="1"/>
  <c r="DC382" i="1"/>
  <c r="DC383" i="1" s="1"/>
  <c r="AN382" i="1"/>
  <c r="AN383" i="1" s="1"/>
  <c r="BD382" i="1"/>
  <c r="BD383" i="1" s="1"/>
  <c r="AZ382" i="1"/>
  <c r="AZ383" i="1" s="1"/>
  <c r="AP382" i="1"/>
  <c r="AP383" i="1" s="1"/>
  <c r="FZ382" i="1"/>
  <c r="FZ383" i="1" s="1"/>
  <c r="AW382" i="1"/>
  <c r="AW383" i="1" s="1"/>
  <c r="FK382" i="1"/>
  <c r="FK383" i="1" s="1"/>
  <c r="FC382" i="1"/>
  <c r="FC383" i="1" s="1"/>
  <c r="AO382" i="1"/>
  <c r="AO383" i="1" s="1"/>
  <c r="GC382" i="1"/>
  <c r="GC383" i="1" s="1"/>
  <c r="AU382" i="1"/>
  <c r="AU383" i="1" s="1"/>
  <c r="GL382" i="1"/>
  <c r="GL383" i="1" s="1"/>
  <c r="DF382" i="1"/>
  <c r="DF383" i="1" s="1"/>
  <c r="CJ382" i="1"/>
  <c r="CJ383" i="1" s="1"/>
  <c r="GI382" i="1"/>
  <c r="GI383" i="1" s="1"/>
  <c r="X382" i="1"/>
  <c r="X383" i="1" s="1"/>
  <c r="EK382" i="1"/>
  <c r="EK383" i="1" s="1"/>
  <c r="AY382" i="1"/>
  <c r="AY383" i="1" s="1"/>
  <c r="DL382" i="1"/>
  <c r="DL383" i="1" s="1"/>
  <c r="FQ382" i="1"/>
  <c r="FQ383" i="1" s="1"/>
  <c r="CM382" i="1"/>
  <c r="CM383" i="1" s="1"/>
  <c r="F327" i="1"/>
  <c r="G385" i="1" s="1"/>
  <c r="M385" i="1" s="1"/>
  <c r="AA382" i="1"/>
  <c r="AA383" i="1" s="1"/>
  <c r="DZ382" i="1"/>
  <c r="DZ383" i="1" s="1"/>
  <c r="DV382" i="1"/>
  <c r="DV383" i="1" s="1"/>
  <c r="AI382" i="1"/>
  <c r="AI383" i="1" s="1"/>
  <c r="EZ382" i="1"/>
  <c r="EZ383" i="1" s="1"/>
  <c r="EN382" i="1"/>
  <c r="EN383" i="1" s="1"/>
  <c r="GH382" i="1"/>
  <c r="GH383" i="1" s="1"/>
  <c r="FJ382" i="1"/>
  <c r="FJ383" i="1" s="1"/>
  <c r="DD382" i="1"/>
  <c r="DD383" i="1" s="1"/>
  <c r="EA382" i="1"/>
  <c r="EA383" i="1" s="1"/>
  <c r="EH382" i="1"/>
  <c r="EH383" i="1" s="1"/>
  <c r="FY382" i="1"/>
  <c r="FY383" i="1" s="1"/>
  <c r="DA382" i="1"/>
  <c r="DA383" i="1" s="1"/>
  <c r="AJ382" i="1"/>
  <c r="AJ383" i="1" s="1"/>
  <c r="AC382" i="1"/>
  <c r="AC383" i="1" s="1"/>
  <c r="FW382" i="1"/>
  <c r="FW383" i="1" s="1"/>
  <c r="ET382" i="1"/>
  <c r="ET383" i="1" s="1"/>
  <c r="AV382" i="1"/>
  <c r="AV383" i="1" s="1"/>
  <c r="EC382" i="1"/>
  <c r="EC383" i="1" s="1"/>
  <c r="DS382" i="1"/>
  <c r="DS383" i="1" s="1"/>
  <c r="ER382" i="1"/>
  <c r="ER383" i="1" s="1"/>
  <c r="CR382" i="1"/>
  <c r="CR383" i="1" s="1"/>
  <c r="CI382" i="1"/>
  <c r="CI383" i="1" s="1"/>
  <c r="FI382" i="1"/>
  <c r="FI383" i="1" s="1"/>
  <c r="GD382" i="1"/>
  <c r="GD383" i="1" s="1"/>
  <c r="BZ382" i="1"/>
  <c r="BZ383" i="1" s="1"/>
  <c r="CK382" i="1"/>
  <c r="CK383" i="1" s="1"/>
  <c r="BR382" i="1"/>
  <c r="BR383" i="1" s="1"/>
  <c r="DT382" i="1"/>
  <c r="DT383" i="1" s="1"/>
  <c r="O382" i="1"/>
  <c r="O383" i="1" s="1"/>
  <c r="GG382" i="1"/>
  <c r="GG383" i="1" s="1"/>
  <c r="GM382" i="1"/>
  <c r="GM383" i="1" s="1"/>
  <c r="GE382" i="1"/>
  <c r="GE383" i="1" s="1"/>
  <c r="EU382" i="1"/>
  <c r="EU383" i="1" s="1"/>
  <c r="DG382" i="1"/>
  <c r="DG383" i="1" s="1"/>
  <c r="CD382" i="1"/>
  <c r="CD383" i="1" s="1"/>
  <c r="BE382" i="1"/>
  <c r="BE383" i="1" s="1"/>
  <c r="GU382" i="1"/>
  <c r="GU383" i="1" s="1"/>
  <c r="L382" i="1"/>
  <c r="L383" i="1" s="1"/>
  <c r="CY382" i="1"/>
  <c r="CY383" i="1" s="1"/>
  <c r="FP382" i="1"/>
  <c r="FP383" i="1" s="1"/>
  <c r="W382" i="1"/>
  <c r="W383" i="1" s="1"/>
  <c r="GO382" i="1"/>
  <c r="GO383" i="1" s="1"/>
  <c r="DJ382" i="1"/>
  <c r="DJ383" i="1" s="1"/>
  <c r="N245" i="1"/>
  <c r="O243" i="1" s="1"/>
  <c r="L250" i="1"/>
  <c r="L251" i="1" s="1"/>
  <c r="M248" i="1" s="1"/>
  <c r="L254" i="1"/>
  <c r="F23" i="5"/>
  <c r="J423" i="1" l="1"/>
  <c r="K264" i="1"/>
  <c r="K267" i="1" s="1"/>
  <c r="K272" i="1" s="1"/>
  <c r="L284" i="1"/>
  <c r="L287" i="1" s="1"/>
  <c r="L258" i="1"/>
  <c r="L259" i="1" s="1"/>
  <c r="L261" i="1" s="1"/>
  <c r="M278" i="1"/>
  <c r="M279" i="1" s="1"/>
  <c r="M281" i="1" s="1"/>
  <c r="FB385" i="1"/>
  <c r="AZ385" i="1"/>
  <c r="AD385" i="1"/>
  <c r="CW385" i="1"/>
  <c r="EF385" i="1"/>
  <c r="FC385" i="1"/>
  <c r="BT385" i="1"/>
  <c r="DV385" i="1"/>
  <c r="BQ385" i="1"/>
  <c r="T385" i="1"/>
  <c r="BW385" i="1"/>
  <c r="GM385" i="1"/>
  <c r="AE385" i="1"/>
  <c r="CP385" i="1"/>
  <c r="FI385" i="1"/>
  <c r="AK385" i="1"/>
  <c r="GU385" i="1"/>
  <c r="CQ385" i="1"/>
  <c r="GO385" i="1"/>
  <c r="FH385" i="1"/>
  <c r="GR385" i="1"/>
  <c r="BG385" i="1"/>
  <c r="GH385" i="1"/>
  <c r="BJ385" i="1"/>
  <c r="EC385" i="1"/>
  <c r="DD385" i="1"/>
  <c r="BP385" i="1"/>
  <c r="EZ385" i="1"/>
  <c r="EY385" i="1"/>
  <c r="AQ385" i="1"/>
  <c r="FT385" i="1"/>
  <c r="DH385" i="1"/>
  <c r="AV385" i="1"/>
  <c r="EQ385" i="1"/>
  <c r="GQ385" i="1"/>
  <c r="EE385" i="1"/>
  <c r="BS385" i="1"/>
  <c r="J385" i="1"/>
  <c r="J387" i="1" s="1"/>
  <c r="J390" i="1" s="1"/>
  <c r="J391" i="1" s="1"/>
  <c r="K389" i="1" s="1"/>
  <c r="K386" i="1" s="1"/>
  <c r="FV385" i="1"/>
  <c r="EP385" i="1"/>
  <c r="DJ385" i="1"/>
  <c r="CD385" i="1"/>
  <c r="AX385" i="1"/>
  <c r="R385" i="1"/>
  <c r="GC385" i="1"/>
  <c r="EW385" i="1"/>
  <c r="DQ385" i="1"/>
  <c r="CK385" i="1"/>
  <c r="BE385" i="1"/>
  <c r="Y385" i="1"/>
  <c r="BX385" i="1"/>
  <c r="AJ385" i="1"/>
  <c r="DT385" i="1"/>
  <c r="EI385" i="1"/>
  <c r="AI385" i="1"/>
  <c r="FL385" i="1"/>
  <c r="CZ385" i="1"/>
  <c r="AN385" i="1"/>
  <c r="EA385" i="1"/>
  <c r="GI385" i="1"/>
  <c r="DW385" i="1"/>
  <c r="BK385" i="1"/>
  <c r="GX385" i="1"/>
  <c r="FR385" i="1"/>
  <c r="EL385" i="1"/>
  <c r="DF385" i="1"/>
  <c r="BZ385" i="1"/>
  <c r="AT385" i="1"/>
  <c r="N385" i="1"/>
  <c r="FY385" i="1"/>
  <c r="ES385" i="1"/>
  <c r="DM385" i="1"/>
  <c r="CG385" i="1"/>
  <c r="BA385" i="1"/>
  <c r="U385" i="1"/>
  <c r="ER385" i="1"/>
  <c r="GN385" i="1"/>
  <c r="CF385" i="1"/>
  <c r="AB385" i="1"/>
  <c r="CM385" i="1"/>
  <c r="GZ385" i="1"/>
  <c r="EN385" i="1"/>
  <c r="CB385" i="1"/>
  <c r="P385" i="1"/>
  <c r="CE385" i="1"/>
  <c r="FK385" i="1"/>
  <c r="CY385" i="1"/>
  <c r="AM385" i="1"/>
  <c r="GL385" i="1"/>
  <c r="FF385" i="1"/>
  <c r="DZ385" i="1"/>
  <c r="CT385" i="1"/>
  <c r="BN385" i="1"/>
  <c r="AH385" i="1"/>
  <c r="GS385" i="1"/>
  <c r="FM385" i="1"/>
  <c r="EG385" i="1"/>
  <c r="DA385" i="1"/>
  <c r="BU385" i="1"/>
  <c r="AO385" i="1"/>
  <c r="FP385" i="1"/>
  <c r="EB385" i="1"/>
  <c r="FX385" i="1"/>
  <c r="GV385" i="1"/>
  <c r="CN385" i="1"/>
  <c r="GE385" i="1"/>
  <c r="DS385" i="1"/>
  <c r="BO385" i="1"/>
  <c r="AA385" i="1"/>
  <c r="GJ385" i="1"/>
  <c r="FD385" i="1"/>
  <c r="DX385" i="1"/>
  <c r="CR385" i="1"/>
  <c r="BL385" i="1"/>
  <c r="AF385" i="1"/>
  <c r="FW385" i="1"/>
  <c r="DK385" i="1"/>
  <c r="S385" i="1"/>
  <c r="GA385" i="1"/>
  <c r="EU385" i="1"/>
  <c r="DO385" i="1"/>
  <c r="CI385" i="1"/>
  <c r="BC385" i="1"/>
  <c r="W385" i="1"/>
  <c r="GT385" i="1"/>
  <c r="GD385" i="1"/>
  <c r="FN385" i="1"/>
  <c r="EX385" i="1"/>
  <c r="EH385" i="1"/>
  <c r="DR385" i="1"/>
  <c r="DB385" i="1"/>
  <c r="CL385" i="1"/>
  <c r="BV385" i="1"/>
  <c r="BF385" i="1"/>
  <c r="AP385" i="1"/>
  <c r="Z385" i="1"/>
  <c r="HA385" i="1"/>
  <c r="GK385" i="1"/>
  <c r="FU385" i="1"/>
  <c r="FE385" i="1"/>
  <c r="EO385" i="1"/>
  <c r="DY385" i="1"/>
  <c r="DI385" i="1"/>
  <c r="CS385" i="1"/>
  <c r="CC385" i="1"/>
  <c r="BM385" i="1"/>
  <c r="AW385" i="1"/>
  <c r="AG385" i="1"/>
  <c r="Q385" i="1"/>
  <c r="F328" i="1"/>
  <c r="AR385" i="1"/>
  <c r="EJ385" i="1"/>
  <c r="L385" i="1"/>
  <c r="CV385" i="1"/>
  <c r="DL385" i="1"/>
  <c r="GF385" i="1"/>
  <c r="BH385" i="1"/>
  <c r="FO385" i="1"/>
  <c r="DC385" i="1"/>
  <c r="AY385" i="1"/>
  <c r="K385" i="1"/>
  <c r="GB385" i="1"/>
  <c r="EV385" i="1"/>
  <c r="DP385" i="1"/>
  <c r="CJ385" i="1"/>
  <c r="BD385" i="1"/>
  <c r="X385" i="1"/>
  <c r="FG385" i="1"/>
  <c r="CU385" i="1"/>
  <c r="GY385" i="1"/>
  <c r="FS385" i="1"/>
  <c r="EM385" i="1"/>
  <c r="DG385" i="1"/>
  <c r="CA385" i="1"/>
  <c r="AU385" i="1"/>
  <c r="O385" i="1"/>
  <c r="GP385" i="1"/>
  <c r="FZ385" i="1"/>
  <c r="FJ385" i="1"/>
  <c r="ET385" i="1"/>
  <c r="ED385" i="1"/>
  <c r="DN385" i="1"/>
  <c r="CX385" i="1"/>
  <c r="CH385" i="1"/>
  <c r="BR385" i="1"/>
  <c r="BB385" i="1"/>
  <c r="AL385" i="1"/>
  <c r="V385" i="1"/>
  <c r="GW385" i="1"/>
  <c r="GG385" i="1"/>
  <c r="FQ385" i="1"/>
  <c r="FA385" i="1"/>
  <c r="EK385" i="1"/>
  <c r="DU385" i="1"/>
  <c r="DE385" i="1"/>
  <c r="CO385" i="1"/>
  <c r="BY385" i="1"/>
  <c r="BI385" i="1"/>
  <c r="AS385" i="1"/>
  <c r="AC385" i="1"/>
  <c r="M250" i="1"/>
  <c r="M251" i="1" s="1"/>
  <c r="N248" i="1" s="1"/>
  <c r="M254" i="1"/>
  <c r="O245" i="1"/>
  <c r="P243" i="1" s="1"/>
  <c r="J405" i="1"/>
  <c r="J439" i="1" s="1"/>
  <c r="M284" i="1" l="1"/>
  <c r="M287" i="1" s="1"/>
  <c r="M258" i="1"/>
  <c r="M259" i="1" s="1"/>
  <c r="M261" i="1" s="1"/>
  <c r="N278" i="1"/>
  <c r="N279" i="1" s="1"/>
  <c r="N281" i="1" s="1"/>
  <c r="L264" i="1"/>
  <c r="L267" i="1" s="1"/>
  <c r="L272" i="1" s="1"/>
  <c r="J406" i="1"/>
  <c r="J412" i="1"/>
  <c r="K387" i="1"/>
  <c r="K390" i="1" s="1"/>
  <c r="K391" i="1" s="1"/>
  <c r="P245" i="1"/>
  <c r="Q243" i="1" s="1"/>
  <c r="N250" i="1"/>
  <c r="N251" i="1" s="1"/>
  <c r="O248" i="1" s="1"/>
  <c r="N254" i="1"/>
  <c r="K405" i="1"/>
  <c r="J407" i="1" l="1"/>
  <c r="M264" i="1"/>
  <c r="M267" i="1" s="1"/>
  <c r="M272" i="1" s="1"/>
  <c r="L389" i="1"/>
  <c r="L386" i="1" s="1"/>
  <c r="L387" i="1" s="1"/>
  <c r="L390" i="1" s="1"/>
  <c r="L391" i="1" s="1"/>
  <c r="M389" i="1" s="1"/>
  <c r="M386" i="1" s="1"/>
  <c r="K412" i="1"/>
  <c r="K439" i="1"/>
  <c r="N258" i="1"/>
  <c r="N259" i="1" s="1"/>
  <c r="N261" i="1" s="1"/>
  <c r="O278" i="1"/>
  <c r="O279" i="1" s="1"/>
  <c r="O281" i="1" s="1"/>
  <c r="N284" i="1"/>
  <c r="N287" i="1" s="1"/>
  <c r="J413" i="1"/>
  <c r="O250" i="1"/>
  <c r="O251" i="1" s="1"/>
  <c r="P248" i="1" s="1"/>
  <c r="O254" i="1"/>
  <c r="Q245" i="1"/>
  <c r="R243" i="1" s="1"/>
  <c r="K406" i="1"/>
  <c r="L405" i="1"/>
  <c r="L439" i="1" s="1"/>
  <c r="J414" i="1" l="1"/>
  <c r="J499" i="1"/>
  <c r="N264" i="1"/>
  <c r="N267" i="1" s="1"/>
  <c r="N272" i="1" s="1"/>
  <c r="O258" i="1"/>
  <c r="O259" i="1" s="1"/>
  <c r="O261" i="1" s="1"/>
  <c r="P278" i="1"/>
  <c r="P279" i="1" s="1"/>
  <c r="P281" i="1" s="1"/>
  <c r="O284" i="1"/>
  <c r="O287" i="1" s="1"/>
  <c r="L406" i="1"/>
  <c r="L412" i="1"/>
  <c r="K413" i="1"/>
  <c r="R245" i="1"/>
  <c r="S243" i="1" s="1"/>
  <c r="P250" i="1"/>
  <c r="P251" i="1" s="1"/>
  <c r="Q248" i="1" s="1"/>
  <c r="P254" i="1"/>
  <c r="K407" i="1"/>
  <c r="M387" i="1"/>
  <c r="M390" i="1" s="1"/>
  <c r="K414" i="1" l="1"/>
  <c r="K499" i="1"/>
  <c r="L407" i="1"/>
  <c r="O264" i="1"/>
  <c r="O267" i="1" s="1"/>
  <c r="O272" i="1" s="1"/>
  <c r="P258" i="1"/>
  <c r="P259" i="1" s="1"/>
  <c r="P261" i="1" s="1"/>
  <c r="Q278" i="1"/>
  <c r="Q279" i="1" s="1"/>
  <c r="Q281" i="1" s="1"/>
  <c r="P284" i="1"/>
  <c r="P287" i="1" s="1"/>
  <c r="L413" i="1"/>
  <c r="Q250" i="1"/>
  <c r="Q251" i="1" s="1"/>
  <c r="R248" i="1" s="1"/>
  <c r="Q254" i="1"/>
  <c r="S245" i="1"/>
  <c r="T243" i="1" s="1"/>
  <c r="M405" i="1"/>
  <c r="M391" i="1"/>
  <c r="L414" i="1" l="1"/>
  <c r="L499" i="1"/>
  <c r="P264" i="1"/>
  <c r="P267" i="1" s="1"/>
  <c r="P272" i="1" s="1"/>
  <c r="N389" i="1"/>
  <c r="N386" i="1" s="1"/>
  <c r="N387" i="1" s="1"/>
  <c r="N390" i="1" s="1"/>
  <c r="N391" i="1" s="1"/>
  <c r="M412" i="1"/>
  <c r="M439" i="1"/>
  <c r="Q258" i="1"/>
  <c r="Q259" i="1" s="1"/>
  <c r="Q261" i="1" s="1"/>
  <c r="R278" i="1"/>
  <c r="R279" i="1" s="1"/>
  <c r="R281" i="1" s="1"/>
  <c r="Q284" i="1"/>
  <c r="Q287" i="1" s="1"/>
  <c r="T245" i="1"/>
  <c r="U243" i="1" s="1"/>
  <c r="R250" i="1"/>
  <c r="R251" i="1" s="1"/>
  <c r="S248" i="1" s="1"/>
  <c r="R254" i="1"/>
  <c r="M406" i="1"/>
  <c r="N405" i="1"/>
  <c r="O389" i="1" l="1"/>
  <c r="O386" i="1" s="1"/>
  <c r="O387" i="1" s="1"/>
  <c r="O390" i="1" s="1"/>
  <c r="O391" i="1" s="1"/>
  <c r="Q264" i="1"/>
  <c r="Q267" i="1" s="1"/>
  <c r="Q272" i="1" s="1"/>
  <c r="N412" i="1"/>
  <c r="N439" i="1"/>
  <c r="R258" i="1"/>
  <c r="R259" i="1" s="1"/>
  <c r="R261" i="1" s="1"/>
  <c r="S278" i="1"/>
  <c r="S279" i="1" s="1"/>
  <c r="S281" i="1" s="1"/>
  <c r="R284" i="1"/>
  <c r="R287" i="1" s="1"/>
  <c r="M413" i="1"/>
  <c r="S250" i="1"/>
  <c r="S251" i="1" s="1"/>
  <c r="T248" i="1" s="1"/>
  <c r="S254" i="1"/>
  <c r="U245" i="1"/>
  <c r="V243" i="1" s="1"/>
  <c r="M407" i="1"/>
  <c r="N406" i="1"/>
  <c r="O405" i="1"/>
  <c r="O439" i="1" s="1"/>
  <c r="M414" i="1" l="1"/>
  <c r="M499" i="1"/>
  <c r="P389" i="1"/>
  <c r="P386" i="1" s="1"/>
  <c r="P387" i="1" s="1"/>
  <c r="P390" i="1" s="1"/>
  <c r="P391" i="1" s="1"/>
  <c r="S258" i="1"/>
  <c r="S259" i="1" s="1"/>
  <c r="S261" i="1" s="1"/>
  <c r="R264" i="1"/>
  <c r="R267" i="1" s="1"/>
  <c r="R272" i="1" s="1"/>
  <c r="T278" i="1"/>
  <c r="T279" i="1" s="1"/>
  <c r="T281" i="1" s="1"/>
  <c r="S284" i="1"/>
  <c r="S287" i="1" s="1"/>
  <c r="O406" i="1"/>
  <c r="O412" i="1"/>
  <c r="N413" i="1"/>
  <c r="V245" i="1"/>
  <c r="W243" i="1" s="1"/>
  <c r="T250" i="1"/>
  <c r="T251" i="1" s="1"/>
  <c r="U248" i="1" s="1"/>
  <c r="T254" i="1"/>
  <c r="N407" i="1"/>
  <c r="P405" i="1"/>
  <c r="N414" i="1" l="1"/>
  <c r="N499" i="1"/>
  <c r="O407" i="1"/>
  <c r="Q389" i="1"/>
  <c r="Q386" i="1" s="1"/>
  <c r="Q387" i="1" s="1"/>
  <c r="Q390" i="1" s="1"/>
  <c r="P412" i="1"/>
  <c r="P439" i="1"/>
  <c r="T258" i="1"/>
  <c r="T259" i="1" s="1"/>
  <c r="T261" i="1" s="1"/>
  <c r="U278" i="1"/>
  <c r="U279" i="1" s="1"/>
  <c r="U281" i="1" s="1"/>
  <c r="T284" i="1"/>
  <c r="T287" i="1" s="1"/>
  <c r="S264" i="1"/>
  <c r="S267" i="1" s="1"/>
  <c r="S272" i="1" s="1"/>
  <c r="O413" i="1"/>
  <c r="U250" i="1"/>
  <c r="U251" i="1" s="1"/>
  <c r="V248" i="1" s="1"/>
  <c r="U254" i="1"/>
  <c r="W245" i="1"/>
  <c r="X243" i="1" s="1"/>
  <c r="P406" i="1"/>
  <c r="Q405" i="1"/>
  <c r="Q439" i="1" s="1"/>
  <c r="O414" i="1" l="1"/>
  <c r="O499" i="1"/>
  <c r="Q391" i="1"/>
  <c r="R389" i="1" s="1"/>
  <c r="R386" i="1" s="1"/>
  <c r="R387" i="1" s="1"/>
  <c r="R390" i="1" s="1"/>
  <c r="R391" i="1" s="1"/>
  <c r="U284" i="1"/>
  <c r="U287" i="1" s="1"/>
  <c r="U258" i="1"/>
  <c r="U259" i="1" s="1"/>
  <c r="U261" i="1" s="1"/>
  <c r="V278" i="1"/>
  <c r="V279" i="1" s="1"/>
  <c r="V281" i="1" s="1"/>
  <c r="T264" i="1"/>
  <c r="T267" i="1" s="1"/>
  <c r="T272" i="1" s="1"/>
  <c r="Q406" i="1"/>
  <c r="Q412" i="1"/>
  <c r="P413" i="1"/>
  <c r="X245" i="1"/>
  <c r="Y243" i="1" s="1"/>
  <c r="V250" i="1"/>
  <c r="V251" i="1" s="1"/>
  <c r="W248" i="1" s="1"/>
  <c r="V254" i="1"/>
  <c r="P407" i="1"/>
  <c r="R405" i="1"/>
  <c r="P414" i="1" l="1"/>
  <c r="P499" i="1"/>
  <c r="S389" i="1"/>
  <c r="S386" i="1" s="1"/>
  <c r="S387" i="1" s="1"/>
  <c r="S390" i="1" s="1"/>
  <c r="S391" i="1" s="1"/>
  <c r="V258" i="1"/>
  <c r="V259" i="1" s="1"/>
  <c r="V261" i="1" s="1"/>
  <c r="V284" i="1"/>
  <c r="V287" i="1" s="1"/>
  <c r="R412" i="1"/>
  <c r="R439" i="1"/>
  <c r="W278" i="1"/>
  <c r="W279" i="1" s="1"/>
  <c r="W281" i="1" s="1"/>
  <c r="Q407" i="1"/>
  <c r="U264" i="1"/>
  <c r="U267" i="1" s="1"/>
  <c r="U272" i="1" s="1"/>
  <c r="Q413" i="1"/>
  <c r="W250" i="1"/>
  <c r="W251" i="1" s="1"/>
  <c r="X248" i="1" s="1"/>
  <c r="W254" i="1"/>
  <c r="Y245" i="1"/>
  <c r="Z243" i="1" s="1"/>
  <c r="R406" i="1"/>
  <c r="S405" i="1"/>
  <c r="S439" i="1" s="1"/>
  <c r="Q414" i="1" l="1"/>
  <c r="Q499" i="1"/>
  <c r="V264" i="1"/>
  <c r="V267" i="1" s="1"/>
  <c r="V272" i="1" s="1"/>
  <c r="T389" i="1"/>
  <c r="T386" i="1" s="1"/>
  <c r="T387" i="1" s="1"/>
  <c r="T390" i="1" s="1"/>
  <c r="T391" i="1" s="1"/>
  <c r="W258" i="1"/>
  <c r="W259" i="1" s="1"/>
  <c r="W261" i="1" s="1"/>
  <c r="X278" i="1"/>
  <c r="X279" i="1" s="1"/>
  <c r="X281" i="1" s="1"/>
  <c r="W284" i="1"/>
  <c r="W287" i="1" s="1"/>
  <c r="S406" i="1"/>
  <c r="S412" i="1"/>
  <c r="R413" i="1"/>
  <c r="Z245" i="1"/>
  <c r="AA243" i="1" s="1"/>
  <c r="X250" i="1"/>
  <c r="X251" i="1" s="1"/>
  <c r="Y248" i="1" s="1"/>
  <c r="X254" i="1"/>
  <c r="R407" i="1"/>
  <c r="T405" i="1"/>
  <c r="R414" i="1" l="1"/>
  <c r="R499" i="1"/>
  <c r="S407" i="1"/>
  <c r="U389" i="1"/>
  <c r="U386" i="1" s="1"/>
  <c r="U387" i="1" s="1"/>
  <c r="U390" i="1" s="1"/>
  <c r="U391" i="1" s="1"/>
  <c r="V389" i="1" s="1"/>
  <c r="V386" i="1" s="1"/>
  <c r="X284" i="1"/>
  <c r="X287" i="1" s="1"/>
  <c r="T412" i="1"/>
  <c r="T439" i="1"/>
  <c r="X258" i="1"/>
  <c r="X259" i="1" s="1"/>
  <c r="X261" i="1" s="1"/>
  <c r="Y278" i="1"/>
  <c r="Y279" i="1" s="1"/>
  <c r="Y281" i="1" s="1"/>
  <c r="W264" i="1"/>
  <c r="W267" i="1" s="1"/>
  <c r="W272" i="1" s="1"/>
  <c r="S413" i="1"/>
  <c r="Y250" i="1"/>
  <c r="Y251" i="1" s="1"/>
  <c r="Z248" i="1" s="1"/>
  <c r="Y254" i="1"/>
  <c r="AA245" i="1"/>
  <c r="AB243" i="1" s="1"/>
  <c r="T406" i="1"/>
  <c r="U405" i="1"/>
  <c r="U439" i="1" s="1"/>
  <c r="S414" i="1" l="1"/>
  <c r="S499" i="1"/>
  <c r="X264" i="1"/>
  <c r="X267" i="1" s="1"/>
  <c r="X272" i="1" s="1"/>
  <c r="Y284" i="1"/>
  <c r="Y287" i="1" s="1"/>
  <c r="Y258" i="1"/>
  <c r="Y259" i="1" s="1"/>
  <c r="Y261" i="1" s="1"/>
  <c r="Z278" i="1"/>
  <c r="Z279" i="1" s="1"/>
  <c r="Z281" i="1" s="1"/>
  <c r="T413" i="1"/>
  <c r="U406" i="1"/>
  <c r="U412" i="1"/>
  <c r="AB245" i="1"/>
  <c r="AC243" i="1" s="1"/>
  <c r="Z250" i="1"/>
  <c r="Z251" i="1" s="1"/>
  <c r="AA248" i="1" s="1"/>
  <c r="Z254" i="1"/>
  <c r="T407" i="1"/>
  <c r="V387" i="1"/>
  <c r="V390" i="1" s="1"/>
  <c r="V391" i="1" s="1"/>
  <c r="T414" i="1" l="1"/>
  <c r="T499" i="1"/>
  <c r="Z284" i="1"/>
  <c r="Z287" i="1" s="1"/>
  <c r="W389" i="1"/>
  <c r="W386" i="1" s="1"/>
  <c r="W387" i="1" s="1"/>
  <c r="W390" i="1" s="1"/>
  <c r="W391" i="1" s="1"/>
  <c r="AA278" i="1"/>
  <c r="AA279" i="1" s="1"/>
  <c r="AA281" i="1" s="1"/>
  <c r="U407" i="1"/>
  <c r="Z258" i="1"/>
  <c r="Z259" i="1" s="1"/>
  <c r="Z261" i="1" s="1"/>
  <c r="Y264" i="1"/>
  <c r="Y267" i="1" s="1"/>
  <c r="Y272" i="1" s="1"/>
  <c r="U413" i="1"/>
  <c r="AA250" i="1"/>
  <c r="AA251" i="1" s="1"/>
  <c r="AB248" i="1" s="1"/>
  <c r="AA254" i="1"/>
  <c r="AC245" i="1"/>
  <c r="AD243" i="1" s="1"/>
  <c r="W405" i="1"/>
  <c r="V405" i="1"/>
  <c r="V439" i="1" s="1"/>
  <c r="U414" i="1" l="1"/>
  <c r="U499" i="1"/>
  <c r="X389" i="1"/>
  <c r="X386" i="1" s="1"/>
  <c r="X387" i="1" s="1"/>
  <c r="X390" i="1" s="1"/>
  <c r="X391" i="1" s="1"/>
  <c r="AA258" i="1"/>
  <c r="AA259" i="1" s="1"/>
  <c r="AA261" i="1" s="1"/>
  <c r="W412" i="1"/>
  <c r="W439" i="1"/>
  <c r="AB278" i="1"/>
  <c r="AB279" i="1" s="1"/>
  <c r="AB281" i="1" s="1"/>
  <c r="Z264" i="1"/>
  <c r="Z267" i="1" s="1"/>
  <c r="Z272" i="1" s="1"/>
  <c r="AA284" i="1"/>
  <c r="AA287" i="1" s="1"/>
  <c r="V406" i="1"/>
  <c r="V412" i="1"/>
  <c r="AD245" i="1"/>
  <c r="AE243" i="1" s="1"/>
  <c r="AB250" i="1"/>
  <c r="AB251" i="1" s="1"/>
  <c r="AC248" i="1" s="1"/>
  <c r="AB254" i="1"/>
  <c r="W406" i="1"/>
  <c r="X405" i="1"/>
  <c r="V407" i="1" l="1"/>
  <c r="AA264" i="1"/>
  <c r="AA267" i="1" s="1"/>
  <c r="AA272" i="1" s="1"/>
  <c r="AB284" i="1"/>
  <c r="AB287" i="1" s="1"/>
  <c r="Y389" i="1"/>
  <c r="Y386" i="1" s="1"/>
  <c r="Y387" i="1" s="1"/>
  <c r="Y390" i="1" s="1"/>
  <c r="AB258" i="1"/>
  <c r="AB259" i="1" s="1"/>
  <c r="AB261" i="1" s="1"/>
  <c r="AC278" i="1"/>
  <c r="AC279" i="1" s="1"/>
  <c r="AC281" i="1" s="1"/>
  <c r="X412" i="1"/>
  <c r="X439" i="1"/>
  <c r="W413" i="1"/>
  <c r="V413" i="1"/>
  <c r="AC250" i="1"/>
  <c r="AC251" i="1" s="1"/>
  <c r="AD248" i="1" s="1"/>
  <c r="AC254" i="1"/>
  <c r="AE245" i="1"/>
  <c r="AF243" i="1" s="1"/>
  <c r="X406" i="1"/>
  <c r="W407" i="1"/>
  <c r="Y405" i="1"/>
  <c r="Y439" i="1" s="1"/>
  <c r="V414" i="1" l="1"/>
  <c r="V499" i="1"/>
  <c r="W414" i="1"/>
  <c r="W499" i="1"/>
  <c r="AC284" i="1"/>
  <c r="AC287" i="1" s="1"/>
  <c r="Y391" i="1"/>
  <c r="AC258" i="1"/>
  <c r="AC259" i="1" s="1"/>
  <c r="AC261" i="1" s="1"/>
  <c r="AD278" i="1"/>
  <c r="AD279" i="1" s="1"/>
  <c r="AD281" i="1" s="1"/>
  <c r="AB264" i="1"/>
  <c r="AB267" i="1" s="1"/>
  <c r="AB272" i="1" s="1"/>
  <c r="Y406" i="1"/>
  <c r="Y412" i="1"/>
  <c r="X413" i="1"/>
  <c r="AD250" i="1"/>
  <c r="AD251" i="1" s="1"/>
  <c r="AE248" i="1" s="1"/>
  <c r="AD254" i="1"/>
  <c r="AF245" i="1"/>
  <c r="AG243" i="1" s="1"/>
  <c r="X407" i="1"/>
  <c r="Z405" i="1"/>
  <c r="X414" i="1" l="1"/>
  <c r="X499" i="1"/>
  <c r="Y407" i="1"/>
  <c r="AD284" i="1"/>
  <c r="AD287" i="1" s="1"/>
  <c r="AC264" i="1"/>
  <c r="AC267" i="1" s="1"/>
  <c r="AC272" i="1" s="1"/>
  <c r="Z389" i="1"/>
  <c r="AD258" i="1"/>
  <c r="AD259" i="1" s="1"/>
  <c r="AD261" i="1" s="1"/>
  <c r="Z412" i="1"/>
  <c r="Z439" i="1"/>
  <c r="AE278" i="1"/>
  <c r="AE279" i="1" s="1"/>
  <c r="AE281" i="1" s="1"/>
  <c r="Y413" i="1"/>
  <c r="AG245" i="1"/>
  <c r="AH243" i="1" s="1"/>
  <c r="AE250" i="1"/>
  <c r="AE251" i="1" s="1"/>
  <c r="AF248" i="1" s="1"/>
  <c r="AE254" i="1"/>
  <c r="Z406" i="1"/>
  <c r="AA405" i="1"/>
  <c r="AA439" i="1" s="1"/>
  <c r="Y414" i="1" l="1"/>
  <c r="Y499" i="1"/>
  <c r="AE284" i="1"/>
  <c r="AE287" i="1" s="1"/>
  <c r="AD264" i="1"/>
  <c r="AD267" i="1" s="1"/>
  <c r="AD272" i="1" s="1"/>
  <c r="AF278" i="1"/>
  <c r="AF279" i="1" s="1"/>
  <c r="AF281" i="1" s="1"/>
  <c r="Z386" i="1"/>
  <c r="Z387" i="1" s="1"/>
  <c r="Z390" i="1" s="1"/>
  <c r="Z391" i="1" s="1"/>
  <c r="AE258" i="1"/>
  <c r="AE259" i="1" s="1"/>
  <c r="AE261" i="1" s="1"/>
  <c r="AA406" i="1"/>
  <c r="AA412" i="1"/>
  <c r="Z413" i="1"/>
  <c r="AF250" i="1"/>
  <c r="AF251" i="1" s="1"/>
  <c r="AG248" i="1" s="1"/>
  <c r="AF254" i="1"/>
  <c r="AH245" i="1"/>
  <c r="AI243" i="1" s="1"/>
  <c r="Z407" i="1"/>
  <c r="AB405" i="1"/>
  <c r="Z414" i="1" l="1"/>
  <c r="Z499" i="1"/>
  <c r="AB412" i="1"/>
  <c r="AB439" i="1"/>
  <c r="AA389" i="1"/>
  <c r="AG278" i="1"/>
  <c r="AG279" i="1" s="1"/>
  <c r="AG281" i="1" s="1"/>
  <c r="AF258" i="1"/>
  <c r="AF259" i="1" s="1"/>
  <c r="AF261" i="1" s="1"/>
  <c r="AA407" i="1"/>
  <c r="AE264" i="1"/>
  <c r="AE267" i="1" s="1"/>
  <c r="AE272" i="1" s="1"/>
  <c r="AF284" i="1"/>
  <c r="AF287" i="1" s="1"/>
  <c r="AA413" i="1"/>
  <c r="AI245" i="1"/>
  <c r="AJ243" i="1" s="1"/>
  <c r="AG250" i="1"/>
  <c r="AG251" i="1" s="1"/>
  <c r="AH248" i="1" s="1"/>
  <c r="AG254" i="1"/>
  <c r="AB406" i="1"/>
  <c r="AC405" i="1"/>
  <c r="AA414" i="1" l="1"/>
  <c r="AA499" i="1"/>
  <c r="AG284" i="1"/>
  <c r="AG287" i="1" s="1"/>
  <c r="AH278" i="1"/>
  <c r="AH279" i="1" s="1"/>
  <c r="AH281" i="1" s="1"/>
  <c r="AC412" i="1"/>
  <c r="AC439" i="1"/>
  <c r="AG258" i="1"/>
  <c r="AG259" i="1" s="1"/>
  <c r="AG261" i="1" s="1"/>
  <c r="AA386" i="1"/>
  <c r="AA387" i="1" s="1"/>
  <c r="AA390" i="1" s="1"/>
  <c r="AA391" i="1" s="1"/>
  <c r="AF264" i="1"/>
  <c r="AF267" i="1" s="1"/>
  <c r="AF272" i="1" s="1"/>
  <c r="AB413" i="1"/>
  <c r="AH250" i="1"/>
  <c r="AH251" i="1" s="1"/>
  <c r="AI248" i="1" s="1"/>
  <c r="AH254" i="1"/>
  <c r="AJ245" i="1"/>
  <c r="AK243" i="1" s="1"/>
  <c r="AB407" i="1"/>
  <c r="AC406" i="1"/>
  <c r="AD405" i="1"/>
  <c r="AD439" i="1" s="1"/>
  <c r="AB414" i="1" l="1"/>
  <c r="AB499" i="1"/>
  <c r="AH284" i="1"/>
  <c r="AH287" i="1" s="1"/>
  <c r="AB389" i="1"/>
  <c r="AG264" i="1"/>
  <c r="AG267" i="1" s="1"/>
  <c r="AG272" i="1" s="1"/>
  <c r="AH258" i="1"/>
  <c r="AH259" i="1" s="1"/>
  <c r="AH261" i="1" s="1"/>
  <c r="AI278" i="1"/>
  <c r="AI279" i="1" s="1"/>
  <c r="AI281" i="1" s="1"/>
  <c r="AD406" i="1"/>
  <c r="AD412" i="1"/>
  <c r="AC413" i="1"/>
  <c r="AI250" i="1"/>
  <c r="AI251" i="1" s="1"/>
  <c r="AJ248" i="1" s="1"/>
  <c r="AI254" i="1"/>
  <c r="AK245" i="1"/>
  <c r="AL243" i="1" s="1"/>
  <c r="AC407" i="1"/>
  <c r="AE405" i="1"/>
  <c r="AC414" i="1" l="1"/>
  <c r="AC499" i="1"/>
  <c r="AD407" i="1"/>
  <c r="AI284" i="1"/>
  <c r="AI287" i="1" s="1"/>
  <c r="AH264" i="1"/>
  <c r="AH267" i="1" s="1"/>
  <c r="AH272" i="1" s="1"/>
  <c r="AJ278" i="1"/>
  <c r="AJ279" i="1" s="1"/>
  <c r="AJ281" i="1" s="1"/>
  <c r="AB386" i="1"/>
  <c r="AB387" i="1" s="1"/>
  <c r="AB390" i="1" s="1"/>
  <c r="AB391" i="1" s="1"/>
  <c r="AE412" i="1"/>
  <c r="AE439" i="1"/>
  <c r="AI258" i="1"/>
  <c r="AI259" i="1" s="1"/>
  <c r="AI261" i="1" s="1"/>
  <c r="AD413" i="1"/>
  <c r="AL245" i="1"/>
  <c r="AM243" i="1" s="1"/>
  <c r="AJ250" i="1"/>
  <c r="AJ251" i="1" s="1"/>
  <c r="AK248" i="1" s="1"/>
  <c r="AJ254" i="1"/>
  <c r="AE406" i="1"/>
  <c r="AF405" i="1"/>
  <c r="AF439" i="1" s="1"/>
  <c r="AD414" i="1" l="1"/>
  <c r="AD499" i="1"/>
  <c r="AC389" i="1"/>
  <c r="AJ258" i="1"/>
  <c r="AJ259" i="1" s="1"/>
  <c r="AJ261" i="1" s="1"/>
  <c r="AK278" i="1"/>
  <c r="AK279" i="1" s="1"/>
  <c r="AK281" i="1" s="1"/>
  <c r="AI264" i="1"/>
  <c r="AI267" i="1" s="1"/>
  <c r="AI272" i="1" s="1"/>
  <c r="AJ284" i="1"/>
  <c r="AJ287" i="1" s="1"/>
  <c r="AF406" i="1"/>
  <c r="AF412" i="1"/>
  <c r="AE413" i="1"/>
  <c r="AK250" i="1"/>
  <c r="AK251" i="1" s="1"/>
  <c r="AL248" i="1" s="1"/>
  <c r="AK254" i="1"/>
  <c r="AM245" i="1"/>
  <c r="AN243" i="1" s="1"/>
  <c r="AE407" i="1"/>
  <c r="AG405" i="1"/>
  <c r="AE414" i="1" l="1"/>
  <c r="AE499" i="1"/>
  <c r="AF407" i="1"/>
  <c r="AK284" i="1"/>
  <c r="AK287" i="1" s="1"/>
  <c r="AL278" i="1"/>
  <c r="AL279" i="1" s="1"/>
  <c r="AL281" i="1" s="1"/>
  <c r="AC386" i="1"/>
  <c r="AC387" i="1" s="1"/>
  <c r="AC390" i="1" s="1"/>
  <c r="AC391" i="1" s="1"/>
  <c r="AG412" i="1"/>
  <c r="AG439" i="1"/>
  <c r="AK258" i="1"/>
  <c r="AK259" i="1" s="1"/>
  <c r="AK261" i="1" s="1"/>
  <c r="AJ264" i="1"/>
  <c r="AJ267" i="1" s="1"/>
  <c r="AJ272" i="1" s="1"/>
  <c r="AF413" i="1"/>
  <c r="AN245" i="1"/>
  <c r="AO243" i="1" s="1"/>
  <c r="AL250" i="1"/>
  <c r="AL251" i="1" s="1"/>
  <c r="AM248" i="1" s="1"/>
  <c r="AL254" i="1"/>
  <c r="AG406" i="1"/>
  <c r="AH405" i="1"/>
  <c r="AH439" i="1" s="1"/>
  <c r="AF414" i="1" l="1"/>
  <c r="AF499" i="1"/>
  <c r="AL284" i="1"/>
  <c r="AL287" i="1" s="1"/>
  <c r="AD389" i="1"/>
  <c r="AL258" i="1"/>
  <c r="AL259" i="1" s="1"/>
  <c r="AL261" i="1" s="1"/>
  <c r="AM278" i="1"/>
  <c r="AM279" i="1" s="1"/>
  <c r="AM281" i="1" s="1"/>
  <c r="AK264" i="1"/>
  <c r="AK267" i="1" s="1"/>
  <c r="AK272" i="1" s="1"/>
  <c r="AG413" i="1"/>
  <c r="AH406" i="1"/>
  <c r="AH412" i="1"/>
  <c r="AM250" i="1"/>
  <c r="AM251" i="1" s="1"/>
  <c r="AN248" i="1" s="1"/>
  <c r="AM254" i="1"/>
  <c r="AO245" i="1"/>
  <c r="AP243" i="1" s="1"/>
  <c r="AG407" i="1"/>
  <c r="AI405" i="1"/>
  <c r="AG414" i="1" l="1"/>
  <c r="AG499" i="1"/>
  <c r="AH407" i="1"/>
  <c r="AM284" i="1"/>
  <c r="AM287" i="1" s="1"/>
  <c r="AI412" i="1"/>
  <c r="AI439" i="1"/>
  <c r="AD386" i="1"/>
  <c r="AD387" i="1" s="1"/>
  <c r="AD390" i="1" s="1"/>
  <c r="AD391" i="1" s="1"/>
  <c r="AN278" i="1"/>
  <c r="AN279" i="1" s="1"/>
  <c r="AN281" i="1" s="1"/>
  <c r="AM258" i="1"/>
  <c r="AM259" i="1" s="1"/>
  <c r="AM261" i="1" s="1"/>
  <c r="AL264" i="1"/>
  <c r="AL267" i="1" s="1"/>
  <c r="AL272" i="1" s="1"/>
  <c r="AH413" i="1"/>
  <c r="AP245" i="1"/>
  <c r="AQ243" i="1" s="1"/>
  <c r="AN250" i="1"/>
  <c r="AN251" i="1" s="1"/>
  <c r="AO248" i="1" s="1"/>
  <c r="AN254" i="1"/>
  <c r="AI406" i="1"/>
  <c r="AJ405" i="1"/>
  <c r="AJ439" i="1" s="1"/>
  <c r="AH414" i="1" l="1"/>
  <c r="AH499" i="1"/>
  <c r="AN284" i="1"/>
  <c r="AN287" i="1" s="1"/>
  <c r="AM264" i="1"/>
  <c r="AM267" i="1" s="1"/>
  <c r="AM272" i="1" s="1"/>
  <c r="AE389" i="1"/>
  <c r="AN258" i="1"/>
  <c r="AN259" i="1" s="1"/>
  <c r="AN261" i="1" s="1"/>
  <c r="AO278" i="1"/>
  <c r="AO279" i="1" s="1"/>
  <c r="AO281" i="1" s="1"/>
  <c r="AJ406" i="1"/>
  <c r="AJ412" i="1"/>
  <c r="AI413" i="1"/>
  <c r="AO250" i="1"/>
  <c r="AO251" i="1" s="1"/>
  <c r="AP248" i="1" s="1"/>
  <c r="AO254" i="1"/>
  <c r="AQ245" i="1"/>
  <c r="AR243" i="1" s="1"/>
  <c r="AI407" i="1"/>
  <c r="AK405" i="1"/>
  <c r="AI414" i="1" l="1"/>
  <c r="AI499" i="1"/>
  <c r="AJ407" i="1"/>
  <c r="AN264" i="1"/>
  <c r="AN267" i="1" s="1"/>
  <c r="AN272" i="1" s="1"/>
  <c r="AO258" i="1"/>
  <c r="AO259" i="1" s="1"/>
  <c r="AO261" i="1" s="1"/>
  <c r="AP278" i="1"/>
  <c r="AP279" i="1" s="1"/>
  <c r="AP281" i="1" s="1"/>
  <c r="AE386" i="1"/>
  <c r="AE387" i="1" s="1"/>
  <c r="AE390" i="1" s="1"/>
  <c r="AE391" i="1" s="1"/>
  <c r="AK412" i="1"/>
  <c r="AK439" i="1"/>
  <c r="AO284" i="1"/>
  <c r="AO287" i="1" s="1"/>
  <c r="AJ413" i="1"/>
  <c r="AR245" i="1"/>
  <c r="AS243" i="1" s="1"/>
  <c r="AP250" i="1"/>
  <c r="AP251" i="1" s="1"/>
  <c r="AQ248" i="1" s="1"/>
  <c r="AP254" i="1"/>
  <c r="AK406" i="1"/>
  <c r="AL405" i="1"/>
  <c r="AL439" i="1" s="1"/>
  <c r="AJ414" i="1" l="1"/>
  <c r="AJ499" i="1"/>
  <c r="AO264" i="1"/>
  <c r="AO267" i="1" s="1"/>
  <c r="AO272" i="1" s="1"/>
  <c r="AP258" i="1"/>
  <c r="AP259" i="1" s="1"/>
  <c r="AP261" i="1" s="1"/>
  <c r="AQ278" i="1"/>
  <c r="AQ279" i="1" s="1"/>
  <c r="AQ281" i="1" s="1"/>
  <c r="AF389" i="1"/>
  <c r="AP284" i="1"/>
  <c r="AP287" i="1" s="1"/>
  <c r="AL406" i="1"/>
  <c r="AL412" i="1"/>
  <c r="AK413" i="1"/>
  <c r="AQ250" i="1"/>
  <c r="AQ251" i="1" s="1"/>
  <c r="AR248" i="1" s="1"/>
  <c r="AQ254" i="1"/>
  <c r="AS245" i="1"/>
  <c r="AT243" i="1" s="1"/>
  <c r="AK407" i="1"/>
  <c r="AM405" i="1"/>
  <c r="AK414" i="1" l="1"/>
  <c r="AK499" i="1"/>
  <c r="AL407" i="1"/>
  <c r="AP264" i="1"/>
  <c r="AP267" i="1" s="1"/>
  <c r="AP272" i="1" s="1"/>
  <c r="AF386" i="1"/>
  <c r="AF387" i="1" s="1"/>
  <c r="AF390" i="1" s="1"/>
  <c r="AF391" i="1" s="1"/>
  <c r="AR278" i="1"/>
  <c r="AR279" i="1" s="1"/>
  <c r="AR281" i="1" s="1"/>
  <c r="AM412" i="1"/>
  <c r="AM439" i="1"/>
  <c r="AQ258" i="1"/>
  <c r="AQ259" i="1" s="1"/>
  <c r="AQ261" i="1" s="1"/>
  <c r="AQ284" i="1"/>
  <c r="AQ287" i="1" s="1"/>
  <c r="AL413" i="1"/>
  <c r="AT245" i="1"/>
  <c r="AU243" i="1" s="1"/>
  <c r="AR250" i="1"/>
  <c r="AR251" i="1" s="1"/>
  <c r="AS248" i="1" s="1"/>
  <c r="AR254" i="1"/>
  <c r="AM406" i="1"/>
  <c r="AN405" i="1"/>
  <c r="AN439" i="1" s="1"/>
  <c r="AL414" i="1" l="1"/>
  <c r="AL499" i="1"/>
  <c r="AS278" i="1"/>
  <c r="AS279" i="1" s="1"/>
  <c r="AS281" i="1" s="1"/>
  <c r="AR258" i="1"/>
  <c r="AR259" i="1" s="1"/>
  <c r="AR261" i="1" s="1"/>
  <c r="AG389" i="1"/>
  <c r="AQ264" i="1"/>
  <c r="AQ267" i="1" s="1"/>
  <c r="AQ272" i="1" s="1"/>
  <c r="AR284" i="1"/>
  <c r="AR287" i="1" s="1"/>
  <c r="AN406" i="1"/>
  <c r="AN412" i="1"/>
  <c r="AM413" i="1"/>
  <c r="AS250" i="1"/>
  <c r="AS251" i="1" s="1"/>
  <c r="AT248" i="1" s="1"/>
  <c r="AS254" i="1"/>
  <c r="AU245" i="1"/>
  <c r="AV243" i="1" s="1"/>
  <c r="AM407" i="1"/>
  <c r="AO405" i="1"/>
  <c r="AM414" i="1" l="1"/>
  <c r="AM499" i="1"/>
  <c r="AN407" i="1"/>
  <c r="AR264" i="1"/>
  <c r="AR267" i="1" s="1"/>
  <c r="AR272" i="1" s="1"/>
  <c r="AO412" i="1"/>
  <c r="AO439" i="1"/>
  <c r="AS258" i="1"/>
  <c r="AS259" i="1" s="1"/>
  <c r="AS261" i="1" s="1"/>
  <c r="AT278" i="1"/>
  <c r="AT279" i="1" s="1"/>
  <c r="AT281" i="1" s="1"/>
  <c r="AG386" i="1"/>
  <c r="AG387" i="1" s="1"/>
  <c r="AG390" i="1" s="1"/>
  <c r="AG391" i="1" s="1"/>
  <c r="AS284" i="1"/>
  <c r="AS287" i="1" s="1"/>
  <c r="AN413" i="1"/>
  <c r="AV245" i="1"/>
  <c r="AW243" i="1" s="1"/>
  <c r="AT250" i="1"/>
  <c r="AT251" i="1" s="1"/>
  <c r="AU248" i="1" s="1"/>
  <c r="AT254" i="1"/>
  <c r="AO406" i="1"/>
  <c r="AN414" i="1" l="1"/>
  <c r="AN499" i="1"/>
  <c r="AH389" i="1"/>
  <c r="AT284" i="1"/>
  <c r="AT287" i="1" s="1"/>
  <c r="AT258" i="1"/>
  <c r="AT259" i="1" s="1"/>
  <c r="AT261" i="1" s="1"/>
  <c r="AU278" i="1"/>
  <c r="AU279" i="1" s="1"/>
  <c r="AU281" i="1" s="1"/>
  <c r="AS264" i="1"/>
  <c r="AS267" i="1" s="1"/>
  <c r="AS272" i="1" s="1"/>
  <c r="AO413" i="1"/>
  <c r="AU250" i="1"/>
  <c r="AU251" i="1" s="1"/>
  <c r="AV248" i="1" s="1"/>
  <c r="AU254" i="1"/>
  <c r="AW245" i="1"/>
  <c r="AX243" i="1" s="1"/>
  <c r="AO407" i="1"/>
  <c r="AP405" i="1"/>
  <c r="AO414" i="1" l="1"/>
  <c r="AO499" i="1"/>
  <c r="AT264" i="1"/>
  <c r="AT267" i="1" s="1"/>
  <c r="AT272" i="1" s="1"/>
  <c r="AU258" i="1"/>
  <c r="AU259" i="1" s="1"/>
  <c r="AU261" i="1" s="1"/>
  <c r="AV278" i="1"/>
  <c r="AV279" i="1" s="1"/>
  <c r="AV281" i="1" s="1"/>
  <c r="AP412" i="1"/>
  <c r="AP439" i="1"/>
  <c r="AH386" i="1"/>
  <c r="AH387" i="1" s="1"/>
  <c r="AH390" i="1" s="1"/>
  <c r="AH391" i="1" s="1"/>
  <c r="AU284" i="1"/>
  <c r="AU287" i="1" s="1"/>
  <c r="AX245" i="1"/>
  <c r="AY243" i="1" s="1"/>
  <c r="AV250" i="1"/>
  <c r="AV251" i="1" s="1"/>
  <c r="AW248" i="1" s="1"/>
  <c r="AV254" i="1"/>
  <c r="AP406" i="1"/>
  <c r="AQ405" i="1"/>
  <c r="AQ439" i="1" s="1"/>
  <c r="AU264" i="1" l="1"/>
  <c r="AU267" i="1" s="1"/>
  <c r="AU272" i="1" s="1"/>
  <c r="AI389" i="1"/>
  <c r="AW278" i="1"/>
  <c r="AW279" i="1" s="1"/>
  <c r="AW281" i="1" s="1"/>
  <c r="AV258" i="1"/>
  <c r="AV259" i="1" s="1"/>
  <c r="AV261" i="1" s="1"/>
  <c r="AV284" i="1"/>
  <c r="AV287" i="1" s="1"/>
  <c r="AQ406" i="1"/>
  <c r="AQ412" i="1"/>
  <c r="AP413" i="1"/>
  <c r="AW250" i="1"/>
  <c r="AW251" i="1" s="1"/>
  <c r="AX248" i="1" s="1"/>
  <c r="AW254" i="1"/>
  <c r="AY245" i="1"/>
  <c r="AZ243" i="1" s="1"/>
  <c r="AP407" i="1"/>
  <c r="AR405" i="1"/>
  <c r="AP414" i="1" l="1"/>
  <c r="AP499" i="1"/>
  <c r="AX278" i="1"/>
  <c r="AX279" i="1" s="1"/>
  <c r="AX281" i="1" s="1"/>
  <c r="AI386" i="1"/>
  <c r="AI387" i="1" s="1"/>
  <c r="AI390" i="1" s="1"/>
  <c r="AI391" i="1" s="1"/>
  <c r="AR412" i="1"/>
  <c r="AR439" i="1"/>
  <c r="AW258" i="1"/>
  <c r="AW259" i="1" s="1"/>
  <c r="AW261" i="1" s="1"/>
  <c r="AQ407" i="1"/>
  <c r="AV264" i="1"/>
  <c r="AV267" i="1" s="1"/>
  <c r="AV272" i="1" s="1"/>
  <c r="AW284" i="1"/>
  <c r="AW287" i="1" s="1"/>
  <c r="AQ413" i="1"/>
  <c r="AZ245" i="1"/>
  <c r="BA243" i="1" s="1"/>
  <c r="AX250" i="1"/>
  <c r="AX251" i="1" s="1"/>
  <c r="AY248" i="1" s="1"/>
  <c r="AX254" i="1"/>
  <c r="AR406" i="1"/>
  <c r="AS405" i="1"/>
  <c r="AQ414" i="1" l="1"/>
  <c r="AQ499" i="1"/>
  <c r="AJ389" i="1"/>
  <c r="AW264" i="1"/>
  <c r="AW267" i="1" s="1"/>
  <c r="AW272" i="1" s="1"/>
  <c r="AX284" i="1"/>
  <c r="AX287" i="1" s="1"/>
  <c r="AX258" i="1"/>
  <c r="AX259" i="1" s="1"/>
  <c r="AX261" i="1" s="1"/>
  <c r="AS412" i="1"/>
  <c r="AS439" i="1"/>
  <c r="AY278" i="1"/>
  <c r="AY279" i="1" s="1"/>
  <c r="AY281" i="1" s="1"/>
  <c r="AR413" i="1"/>
  <c r="AY250" i="1"/>
  <c r="AY251" i="1" s="1"/>
  <c r="AZ248" i="1" s="1"/>
  <c r="AY254" i="1"/>
  <c r="BA245" i="1"/>
  <c r="BB243" i="1" s="1"/>
  <c r="AR407" i="1"/>
  <c r="AS406" i="1"/>
  <c r="AT405" i="1"/>
  <c r="AT439" i="1" s="1"/>
  <c r="AR414" i="1" l="1"/>
  <c r="AR499" i="1"/>
  <c r="AY284" i="1"/>
  <c r="AY287" i="1" s="1"/>
  <c r="AX264" i="1"/>
  <c r="AX267" i="1" s="1"/>
  <c r="AX272" i="1" s="1"/>
  <c r="AY258" i="1"/>
  <c r="AY259" i="1" s="1"/>
  <c r="AY261" i="1" s="1"/>
  <c r="AJ386" i="1"/>
  <c r="AJ387" i="1" s="1"/>
  <c r="AJ390" i="1" s="1"/>
  <c r="AJ391" i="1" s="1"/>
  <c r="AZ278" i="1"/>
  <c r="AZ279" i="1" s="1"/>
  <c r="AZ281" i="1" s="1"/>
  <c r="AT406" i="1"/>
  <c r="AT412" i="1"/>
  <c r="AS413" i="1"/>
  <c r="BB245" i="1"/>
  <c r="BC243" i="1" s="1"/>
  <c r="AZ250" i="1"/>
  <c r="AZ251" i="1" s="1"/>
  <c r="BA248" i="1" s="1"/>
  <c r="AZ254" i="1"/>
  <c r="AS407" i="1"/>
  <c r="AU405" i="1"/>
  <c r="AS414" i="1" l="1"/>
  <c r="AS499" i="1"/>
  <c r="AK389" i="1"/>
  <c r="AU412" i="1"/>
  <c r="AU439" i="1"/>
  <c r="AZ258" i="1"/>
  <c r="AZ259" i="1" s="1"/>
  <c r="AZ261" i="1" s="1"/>
  <c r="BA278" i="1"/>
  <c r="BA279" i="1" s="1"/>
  <c r="BA281" i="1" s="1"/>
  <c r="AT407" i="1"/>
  <c r="AZ284" i="1"/>
  <c r="AZ287" i="1" s="1"/>
  <c r="AY264" i="1"/>
  <c r="AY267" i="1" s="1"/>
  <c r="AY272" i="1" s="1"/>
  <c r="AT413" i="1"/>
  <c r="BA250" i="1"/>
  <c r="BA251" i="1" s="1"/>
  <c r="BB248" i="1" s="1"/>
  <c r="BA254" i="1"/>
  <c r="BC245" i="1"/>
  <c r="BD243" i="1" s="1"/>
  <c r="AU406" i="1"/>
  <c r="AV405" i="1"/>
  <c r="AV439" i="1" s="1"/>
  <c r="AT414" i="1" l="1"/>
  <c r="AT499" i="1"/>
  <c r="BA284" i="1"/>
  <c r="BA287" i="1" s="1"/>
  <c r="BA258" i="1"/>
  <c r="BA259" i="1" s="1"/>
  <c r="BA261" i="1" s="1"/>
  <c r="AK386" i="1"/>
  <c r="AK387" i="1" s="1"/>
  <c r="AK390" i="1" s="1"/>
  <c r="AK391" i="1" s="1"/>
  <c r="BB278" i="1"/>
  <c r="BB279" i="1" s="1"/>
  <c r="BB281" i="1" s="1"/>
  <c r="AZ264" i="1"/>
  <c r="AZ267" i="1" s="1"/>
  <c r="AZ272" i="1" s="1"/>
  <c r="AV406" i="1"/>
  <c r="AV412" i="1"/>
  <c r="AU413" i="1"/>
  <c r="BD245" i="1"/>
  <c r="BE243" i="1" s="1"/>
  <c r="BB250" i="1"/>
  <c r="BB251" i="1" s="1"/>
  <c r="BC248" i="1" s="1"/>
  <c r="BB254" i="1"/>
  <c r="AU407" i="1"/>
  <c r="AW405" i="1"/>
  <c r="AU414" i="1" l="1"/>
  <c r="AU499" i="1"/>
  <c r="AL389" i="1"/>
  <c r="BA264" i="1"/>
  <c r="BA267" i="1" s="1"/>
  <c r="BA272" i="1" s="1"/>
  <c r="AW412" i="1"/>
  <c r="AW439" i="1"/>
  <c r="BB258" i="1"/>
  <c r="BB259" i="1" s="1"/>
  <c r="BB261" i="1" s="1"/>
  <c r="BC278" i="1"/>
  <c r="BC279" i="1" s="1"/>
  <c r="BC281" i="1" s="1"/>
  <c r="AV407" i="1"/>
  <c r="BB284" i="1"/>
  <c r="BB287" i="1" s="1"/>
  <c r="AV413" i="1"/>
  <c r="BC250" i="1"/>
  <c r="BC251" i="1" s="1"/>
  <c r="BD248" i="1" s="1"/>
  <c r="BC254" i="1"/>
  <c r="BE245" i="1"/>
  <c r="BF243" i="1" s="1"/>
  <c r="AW406" i="1"/>
  <c r="AX405" i="1"/>
  <c r="AX439" i="1" s="1"/>
  <c r="AV414" i="1" l="1"/>
  <c r="AV499" i="1"/>
  <c r="BB264" i="1"/>
  <c r="BB267" i="1" s="1"/>
  <c r="BB272" i="1" s="1"/>
  <c r="BC284" i="1"/>
  <c r="BC287" i="1" s="1"/>
  <c r="AL386" i="1"/>
  <c r="AL387" i="1" s="1"/>
  <c r="AL390" i="1" s="1"/>
  <c r="AL391" i="1" s="1"/>
  <c r="BD278" i="1"/>
  <c r="BD279" i="1" s="1"/>
  <c r="BD281" i="1" s="1"/>
  <c r="BC258" i="1"/>
  <c r="BC259" i="1" s="1"/>
  <c r="BC261" i="1" s="1"/>
  <c r="AW413" i="1"/>
  <c r="AX406" i="1"/>
  <c r="AX412" i="1"/>
  <c r="BF245" i="1"/>
  <c r="BG243" i="1" s="1"/>
  <c r="BD250" i="1"/>
  <c r="BD251" i="1" s="1"/>
  <c r="BE248" i="1" s="1"/>
  <c r="BD254" i="1"/>
  <c r="AW407" i="1"/>
  <c r="AY405" i="1"/>
  <c r="AW414" i="1" l="1"/>
  <c r="AW499" i="1"/>
  <c r="AX407" i="1"/>
  <c r="BC264" i="1"/>
  <c r="BC267" i="1" s="1"/>
  <c r="BC272" i="1" s="1"/>
  <c r="AM389" i="1"/>
  <c r="BD258" i="1"/>
  <c r="BD259" i="1" s="1"/>
  <c r="BD261" i="1" s="1"/>
  <c r="AY412" i="1"/>
  <c r="AY439" i="1"/>
  <c r="BE278" i="1"/>
  <c r="BE279" i="1" s="1"/>
  <c r="BE281" i="1" s="1"/>
  <c r="BD284" i="1"/>
  <c r="BD287" i="1" s="1"/>
  <c r="AX413" i="1"/>
  <c r="BE250" i="1"/>
  <c r="BE251" i="1" s="1"/>
  <c r="BF248" i="1" s="1"/>
  <c r="BE254" i="1"/>
  <c r="BG245" i="1"/>
  <c r="BH243" i="1" s="1"/>
  <c r="AY406" i="1"/>
  <c r="AZ405" i="1"/>
  <c r="AZ439" i="1" s="1"/>
  <c r="AX414" i="1" l="1"/>
  <c r="AX499" i="1"/>
  <c r="BE284" i="1"/>
  <c r="BE287" i="1" s="1"/>
  <c r="AM386" i="1"/>
  <c r="AM387" i="1" s="1"/>
  <c r="AM390" i="1" s="1"/>
  <c r="AM391" i="1" s="1"/>
  <c r="BF278" i="1"/>
  <c r="BF279" i="1" s="1"/>
  <c r="BF281" i="1" s="1"/>
  <c r="BE258" i="1"/>
  <c r="BE259" i="1" s="1"/>
  <c r="BE261" i="1" s="1"/>
  <c r="BD264" i="1"/>
  <c r="BD267" i="1" s="1"/>
  <c r="BD272" i="1" s="1"/>
  <c r="AZ406" i="1"/>
  <c r="AZ412" i="1"/>
  <c r="AY413" i="1"/>
  <c r="BH245" i="1"/>
  <c r="BI243" i="1" s="1"/>
  <c r="BF250" i="1"/>
  <c r="BF251" i="1" s="1"/>
  <c r="BG248" i="1" s="1"/>
  <c r="BF254" i="1"/>
  <c r="AY407" i="1"/>
  <c r="BA405" i="1"/>
  <c r="AY414" i="1" l="1"/>
  <c r="AY499" i="1"/>
  <c r="BF284" i="1"/>
  <c r="BF287" i="1" s="1"/>
  <c r="AN389" i="1"/>
  <c r="BF258" i="1"/>
  <c r="BF259" i="1" s="1"/>
  <c r="BF261" i="1" s="1"/>
  <c r="BA412" i="1"/>
  <c r="BA439" i="1"/>
  <c r="BG278" i="1"/>
  <c r="BG279" i="1" s="1"/>
  <c r="BG281" i="1" s="1"/>
  <c r="AZ407" i="1"/>
  <c r="BE264" i="1"/>
  <c r="BE267" i="1" s="1"/>
  <c r="BE272" i="1" s="1"/>
  <c r="AZ413" i="1"/>
  <c r="BG250" i="1"/>
  <c r="BG251" i="1" s="1"/>
  <c r="BH248" i="1" s="1"/>
  <c r="BG254" i="1"/>
  <c r="BI245" i="1"/>
  <c r="BJ243" i="1" s="1"/>
  <c r="BA406" i="1"/>
  <c r="BB405" i="1"/>
  <c r="BB439" i="1" s="1"/>
  <c r="AZ414" i="1" l="1"/>
  <c r="AZ499" i="1"/>
  <c r="AN386" i="1"/>
  <c r="AN387" i="1" s="1"/>
  <c r="AN390" i="1" s="1"/>
  <c r="AN391" i="1" s="1"/>
  <c r="BG258" i="1"/>
  <c r="BG259" i="1" s="1"/>
  <c r="BG261" i="1" s="1"/>
  <c r="BH278" i="1"/>
  <c r="BH279" i="1" s="1"/>
  <c r="BH281" i="1" s="1"/>
  <c r="BG284" i="1"/>
  <c r="BG287" i="1" s="1"/>
  <c r="BF264" i="1"/>
  <c r="BF267" i="1" s="1"/>
  <c r="BF272" i="1" s="1"/>
  <c r="BB406" i="1"/>
  <c r="BB412" i="1"/>
  <c r="BA413" i="1"/>
  <c r="BJ245" i="1"/>
  <c r="BK243" i="1" s="1"/>
  <c r="BH250" i="1"/>
  <c r="BH251" i="1" s="1"/>
  <c r="BI248" i="1" s="1"/>
  <c r="BH254" i="1"/>
  <c r="BA407" i="1"/>
  <c r="BC405" i="1"/>
  <c r="BA414" i="1" l="1"/>
  <c r="BA499" i="1"/>
  <c r="BB407" i="1"/>
  <c r="BH258" i="1"/>
  <c r="BH259" i="1" s="1"/>
  <c r="BH261" i="1" s="1"/>
  <c r="BC412" i="1"/>
  <c r="BC439" i="1"/>
  <c r="BI278" i="1"/>
  <c r="BI279" i="1" s="1"/>
  <c r="BI281" i="1" s="1"/>
  <c r="AO389" i="1"/>
  <c r="BH284" i="1"/>
  <c r="BH287" i="1" s="1"/>
  <c r="BG264" i="1"/>
  <c r="BG267" i="1" s="1"/>
  <c r="BG272" i="1" s="1"/>
  <c r="BB413" i="1"/>
  <c r="BI250" i="1"/>
  <c r="BI251" i="1" s="1"/>
  <c r="BJ248" i="1" s="1"/>
  <c r="BI254" i="1"/>
  <c r="BK245" i="1"/>
  <c r="BL243" i="1" s="1"/>
  <c r="BC406" i="1"/>
  <c r="BD405" i="1"/>
  <c r="BD439" i="1" s="1"/>
  <c r="BB414" i="1" l="1"/>
  <c r="BB499" i="1"/>
  <c r="BI284" i="1"/>
  <c r="BI287" i="1" s="1"/>
  <c r="BH264" i="1"/>
  <c r="BH267" i="1" s="1"/>
  <c r="BH272" i="1" s="1"/>
  <c r="BI258" i="1"/>
  <c r="BI259" i="1" s="1"/>
  <c r="BI261" i="1" s="1"/>
  <c r="BJ278" i="1"/>
  <c r="BJ279" i="1" s="1"/>
  <c r="BJ281" i="1" s="1"/>
  <c r="AO386" i="1"/>
  <c r="AO387" i="1" s="1"/>
  <c r="AO390" i="1" s="1"/>
  <c r="AO391" i="1" s="1"/>
  <c r="AP389" i="1" s="1"/>
  <c r="BD406" i="1"/>
  <c r="BD412" i="1"/>
  <c r="BC413" i="1"/>
  <c r="BL245" i="1"/>
  <c r="BM243" i="1" s="1"/>
  <c r="BJ250" i="1"/>
  <c r="BJ251" i="1" s="1"/>
  <c r="BK248" i="1" s="1"/>
  <c r="BJ254" i="1"/>
  <c r="BC407" i="1"/>
  <c r="BE405" i="1"/>
  <c r="BC414" i="1" l="1"/>
  <c r="BC499" i="1"/>
  <c r="BJ284" i="1"/>
  <c r="BJ287" i="1" s="1"/>
  <c r="BI264" i="1"/>
  <c r="BI267" i="1" s="1"/>
  <c r="BI272" i="1" s="1"/>
  <c r="AP386" i="1"/>
  <c r="AP387" i="1" s="1"/>
  <c r="AP390" i="1" s="1"/>
  <c r="AP391" i="1" s="1"/>
  <c r="BE412" i="1"/>
  <c r="BE439" i="1"/>
  <c r="BJ258" i="1"/>
  <c r="BJ259" i="1" s="1"/>
  <c r="BJ261" i="1" s="1"/>
  <c r="BK278" i="1"/>
  <c r="BK279" i="1" s="1"/>
  <c r="BK281" i="1" s="1"/>
  <c r="BD407" i="1"/>
  <c r="BD413" i="1"/>
  <c r="BM245" i="1"/>
  <c r="BN243" i="1" s="1"/>
  <c r="BK250" i="1"/>
  <c r="BK251" i="1" s="1"/>
  <c r="BL248" i="1" s="1"/>
  <c r="BK254" i="1"/>
  <c r="BE406" i="1"/>
  <c r="BF405" i="1"/>
  <c r="BF439" i="1" s="1"/>
  <c r="BD414" i="1" l="1"/>
  <c r="BD499" i="1"/>
  <c r="AQ389" i="1"/>
  <c r="BK258" i="1"/>
  <c r="BK259" i="1" s="1"/>
  <c r="BK261" i="1" s="1"/>
  <c r="BL278" i="1"/>
  <c r="BL279" i="1" s="1"/>
  <c r="BL281" i="1" s="1"/>
  <c r="BK284" i="1"/>
  <c r="BK287" i="1" s="1"/>
  <c r="BJ264" i="1"/>
  <c r="BJ267" i="1" s="1"/>
  <c r="BJ272" i="1" s="1"/>
  <c r="BF406" i="1"/>
  <c r="BF412" i="1"/>
  <c r="BE413" i="1"/>
  <c r="BL250" i="1"/>
  <c r="BL251" i="1" s="1"/>
  <c r="BM248" i="1" s="1"/>
  <c r="BL254" i="1"/>
  <c r="BN245" i="1"/>
  <c r="BO243" i="1" s="1"/>
  <c r="BE407" i="1"/>
  <c r="BG405" i="1"/>
  <c r="BE414" i="1" l="1"/>
  <c r="BE499" i="1"/>
  <c r="BF407" i="1"/>
  <c r="BK264" i="1"/>
  <c r="BK267" i="1" s="1"/>
  <c r="BK272" i="1" s="1"/>
  <c r="BG412" i="1"/>
  <c r="BG439" i="1"/>
  <c r="BL258" i="1"/>
  <c r="BL259" i="1" s="1"/>
  <c r="BL261" i="1" s="1"/>
  <c r="BM278" i="1"/>
  <c r="BM279" i="1" s="1"/>
  <c r="BM281" i="1" s="1"/>
  <c r="AQ386" i="1"/>
  <c r="AQ387" i="1" s="1"/>
  <c r="AQ390" i="1" s="1"/>
  <c r="AQ391" i="1" s="1"/>
  <c r="BL284" i="1"/>
  <c r="BL287" i="1" s="1"/>
  <c r="BF413" i="1"/>
  <c r="BO245" i="1"/>
  <c r="BP243" i="1" s="1"/>
  <c r="BM250" i="1"/>
  <c r="BM251" i="1" s="1"/>
  <c r="BN248" i="1" s="1"/>
  <c r="BM254" i="1"/>
  <c r="BG406" i="1"/>
  <c r="BH405" i="1"/>
  <c r="BH439" i="1" s="1"/>
  <c r="BF414" i="1" l="1"/>
  <c r="BF499" i="1"/>
  <c r="AR389" i="1"/>
  <c r="BL264" i="1"/>
  <c r="BL267" i="1" s="1"/>
  <c r="BL272" i="1" s="1"/>
  <c r="BN278" i="1"/>
  <c r="BN279" i="1" s="1"/>
  <c r="BN281" i="1" s="1"/>
  <c r="BM258" i="1"/>
  <c r="BM259" i="1" s="1"/>
  <c r="BM261" i="1" s="1"/>
  <c r="BM284" i="1"/>
  <c r="BM287" i="1" s="1"/>
  <c r="BG413" i="1"/>
  <c r="BH406" i="1"/>
  <c r="BH412" i="1"/>
  <c r="BN250" i="1"/>
  <c r="BN251" i="1" s="1"/>
  <c r="BO248" i="1" s="1"/>
  <c r="BN254" i="1"/>
  <c r="BP245" i="1"/>
  <c r="BQ243" i="1" s="1"/>
  <c r="BG407" i="1"/>
  <c r="BI405" i="1"/>
  <c r="BG414" i="1" l="1"/>
  <c r="BG499" i="1"/>
  <c r="BM264" i="1"/>
  <c r="BM267" i="1" s="1"/>
  <c r="BM272" i="1" s="1"/>
  <c r="BN284" i="1"/>
  <c r="BN287" i="1" s="1"/>
  <c r="BI412" i="1"/>
  <c r="BI439" i="1"/>
  <c r="BN258" i="1"/>
  <c r="BN259" i="1" s="1"/>
  <c r="BN261" i="1" s="1"/>
  <c r="BO278" i="1"/>
  <c r="BO279" i="1" s="1"/>
  <c r="BO281" i="1" s="1"/>
  <c r="AR386" i="1"/>
  <c r="AR387" i="1" s="1"/>
  <c r="AR390" i="1" s="1"/>
  <c r="AR391" i="1" s="1"/>
  <c r="BH407" i="1"/>
  <c r="BH413" i="1"/>
  <c r="BQ245" i="1"/>
  <c r="BR243" i="1" s="1"/>
  <c r="BO250" i="1"/>
  <c r="BO251" i="1" s="1"/>
  <c r="BP248" i="1" s="1"/>
  <c r="BO254" i="1"/>
  <c r="BI406" i="1"/>
  <c r="BJ405" i="1"/>
  <c r="BH414" i="1" l="1"/>
  <c r="BH499" i="1"/>
  <c r="BO284" i="1"/>
  <c r="BO287" i="1" s="1"/>
  <c r="BJ412" i="1"/>
  <c r="BJ439" i="1"/>
  <c r="BP278" i="1"/>
  <c r="BP279" i="1" s="1"/>
  <c r="BP281" i="1" s="1"/>
  <c r="AS389" i="1"/>
  <c r="BO258" i="1"/>
  <c r="BO259" i="1" s="1"/>
  <c r="BO261" i="1" s="1"/>
  <c r="BN264" i="1"/>
  <c r="BN267" i="1" s="1"/>
  <c r="BN272" i="1" s="1"/>
  <c r="BI413" i="1"/>
  <c r="BP250" i="1"/>
  <c r="BP251" i="1" s="1"/>
  <c r="BQ248" i="1" s="1"/>
  <c r="BP254" i="1"/>
  <c r="BR245" i="1"/>
  <c r="BS243" i="1" s="1"/>
  <c r="BI407" i="1"/>
  <c r="BJ406" i="1"/>
  <c r="BK405" i="1"/>
  <c r="BK439" i="1" s="1"/>
  <c r="BI414" i="1" l="1"/>
  <c r="BI499" i="1"/>
  <c r="BO264" i="1"/>
  <c r="BO267" i="1" s="1"/>
  <c r="BO272" i="1" s="1"/>
  <c r="BP258" i="1"/>
  <c r="BP259" i="1" s="1"/>
  <c r="BP261" i="1" s="1"/>
  <c r="BQ278" i="1"/>
  <c r="BQ279" i="1" s="1"/>
  <c r="BQ281" i="1" s="1"/>
  <c r="AS386" i="1"/>
  <c r="AS387" i="1" s="1"/>
  <c r="AS390" i="1" s="1"/>
  <c r="AS391" i="1" s="1"/>
  <c r="BP284" i="1"/>
  <c r="BP287" i="1" s="1"/>
  <c r="BK406" i="1"/>
  <c r="BK412" i="1"/>
  <c r="BJ413" i="1"/>
  <c r="BS245" i="1"/>
  <c r="BT243" i="1" s="1"/>
  <c r="BQ250" i="1"/>
  <c r="BQ251" i="1" s="1"/>
  <c r="BR248" i="1" s="1"/>
  <c r="BQ254" i="1"/>
  <c r="BJ407" i="1"/>
  <c r="BL405" i="1"/>
  <c r="BJ414" i="1" l="1"/>
  <c r="BJ499" i="1"/>
  <c r="BK407" i="1"/>
  <c r="AT389" i="1"/>
  <c r="BP264" i="1"/>
  <c r="BP267" i="1" s="1"/>
  <c r="BP272" i="1" s="1"/>
  <c r="BL412" i="1"/>
  <c r="BL439" i="1"/>
  <c r="BQ258" i="1"/>
  <c r="BQ259" i="1" s="1"/>
  <c r="BQ261" i="1" s="1"/>
  <c r="BR278" i="1"/>
  <c r="BR279" i="1" s="1"/>
  <c r="BR281" i="1" s="1"/>
  <c r="BQ284" i="1"/>
  <c r="BQ287" i="1" s="1"/>
  <c r="BK413" i="1"/>
  <c r="BR250" i="1"/>
  <c r="BR251" i="1" s="1"/>
  <c r="BS248" i="1" s="1"/>
  <c r="BR254" i="1"/>
  <c r="BT245" i="1"/>
  <c r="BU243" i="1" s="1"/>
  <c r="BL406" i="1"/>
  <c r="BM405" i="1"/>
  <c r="BM439" i="1" s="1"/>
  <c r="BK414" i="1" l="1"/>
  <c r="BK499" i="1"/>
  <c r="BQ264" i="1"/>
  <c r="BQ267" i="1" s="1"/>
  <c r="BQ272" i="1" s="1"/>
  <c r="BR258" i="1"/>
  <c r="BR259" i="1" s="1"/>
  <c r="BR261" i="1" s="1"/>
  <c r="BS278" i="1"/>
  <c r="BS279" i="1" s="1"/>
  <c r="BS281" i="1" s="1"/>
  <c r="AT386" i="1"/>
  <c r="AT387" i="1" s="1"/>
  <c r="AT390" i="1" s="1"/>
  <c r="AT391" i="1" s="1"/>
  <c r="BR284" i="1"/>
  <c r="BR287" i="1" s="1"/>
  <c r="BL413" i="1"/>
  <c r="BM406" i="1"/>
  <c r="BM412" i="1"/>
  <c r="BU245" i="1"/>
  <c r="BV243" i="1" s="1"/>
  <c r="BS250" i="1"/>
  <c r="BS251" i="1" s="1"/>
  <c r="BT248" i="1" s="1"/>
  <c r="BS254" i="1"/>
  <c r="BL407" i="1"/>
  <c r="BN405" i="1"/>
  <c r="BL414" i="1" l="1"/>
  <c r="BL499" i="1"/>
  <c r="BR264" i="1"/>
  <c r="BR267" i="1" s="1"/>
  <c r="BR272" i="1" s="1"/>
  <c r="AU389" i="1"/>
  <c r="BT278" i="1"/>
  <c r="BT279" i="1" s="1"/>
  <c r="BT281" i="1" s="1"/>
  <c r="BM407" i="1"/>
  <c r="BS258" i="1"/>
  <c r="BS259" i="1" s="1"/>
  <c r="BS261" i="1" s="1"/>
  <c r="BN412" i="1"/>
  <c r="BN439" i="1"/>
  <c r="BS284" i="1"/>
  <c r="BS287" i="1" s="1"/>
  <c r="BM413" i="1"/>
  <c r="BT250" i="1"/>
  <c r="BT251" i="1" s="1"/>
  <c r="BU248" i="1" s="1"/>
  <c r="BT254" i="1"/>
  <c r="BV245" i="1"/>
  <c r="BW243" i="1" s="1"/>
  <c r="BN406" i="1"/>
  <c r="BO405" i="1"/>
  <c r="BO439" i="1" s="1"/>
  <c r="BM414" i="1" l="1"/>
  <c r="BM499" i="1"/>
  <c r="BT284" i="1"/>
  <c r="BT287" i="1" s="1"/>
  <c r="BU278" i="1"/>
  <c r="BU279" i="1" s="1"/>
  <c r="BU281" i="1" s="1"/>
  <c r="BT258" i="1"/>
  <c r="BT259" i="1" s="1"/>
  <c r="BT261" i="1" s="1"/>
  <c r="BS264" i="1"/>
  <c r="BS267" i="1" s="1"/>
  <c r="BS272" i="1" s="1"/>
  <c r="AU386" i="1"/>
  <c r="AU387" i="1" s="1"/>
  <c r="AU390" i="1" s="1"/>
  <c r="AU391" i="1" s="1"/>
  <c r="BN413" i="1"/>
  <c r="BO406" i="1"/>
  <c r="BO412" i="1"/>
  <c r="BW245" i="1"/>
  <c r="BX243" i="1" s="1"/>
  <c r="BU250" i="1"/>
  <c r="BU251" i="1" s="1"/>
  <c r="BV248" i="1" s="1"/>
  <c r="BU254" i="1"/>
  <c r="BN407" i="1"/>
  <c r="BP405" i="1"/>
  <c r="BN414" i="1" l="1"/>
  <c r="BN499" i="1"/>
  <c r="BU284" i="1"/>
  <c r="BU287" i="1" s="1"/>
  <c r="AV389" i="1"/>
  <c r="BU258" i="1"/>
  <c r="BU259" i="1" s="1"/>
  <c r="BU261" i="1" s="1"/>
  <c r="BV278" i="1"/>
  <c r="BV279" i="1" s="1"/>
  <c r="BV281" i="1" s="1"/>
  <c r="BP412" i="1"/>
  <c r="BP439" i="1"/>
  <c r="BO407" i="1"/>
  <c r="BT264" i="1"/>
  <c r="BT267" i="1" s="1"/>
  <c r="BT272" i="1" s="1"/>
  <c r="BO413" i="1"/>
  <c r="BV250" i="1"/>
  <c r="BV251" i="1" s="1"/>
  <c r="BW248" i="1" s="1"/>
  <c r="BV254" i="1"/>
  <c r="BX245" i="1"/>
  <c r="BY243" i="1" s="1"/>
  <c r="BP406" i="1"/>
  <c r="BQ405" i="1"/>
  <c r="BQ439" i="1" s="1"/>
  <c r="BO414" i="1" l="1"/>
  <c r="BO499" i="1"/>
  <c r="BV284" i="1"/>
  <c r="BV287" i="1" s="1"/>
  <c r="BV258" i="1"/>
  <c r="BV259" i="1" s="1"/>
  <c r="BV261" i="1" s="1"/>
  <c r="AV386" i="1"/>
  <c r="AV387" i="1" s="1"/>
  <c r="AV390" i="1" s="1"/>
  <c r="AV391" i="1" s="1"/>
  <c r="BW278" i="1"/>
  <c r="BW279" i="1" s="1"/>
  <c r="BW281" i="1" s="1"/>
  <c r="BU264" i="1"/>
  <c r="BU267" i="1" s="1"/>
  <c r="BU272" i="1" s="1"/>
  <c r="BQ406" i="1"/>
  <c r="BQ412" i="1"/>
  <c r="BP413" i="1"/>
  <c r="BY245" i="1"/>
  <c r="BZ243" i="1" s="1"/>
  <c r="BW250" i="1"/>
  <c r="BW251" i="1" s="1"/>
  <c r="BX248" i="1" s="1"/>
  <c r="BW254" i="1"/>
  <c r="BP407" i="1"/>
  <c r="BR405" i="1"/>
  <c r="BP414" i="1" l="1"/>
  <c r="BP499" i="1"/>
  <c r="AW389" i="1"/>
  <c r="BV264" i="1"/>
  <c r="BV267" i="1" s="1"/>
  <c r="BV272" i="1" s="1"/>
  <c r="BW284" i="1"/>
  <c r="BW287" i="1" s="1"/>
  <c r="BX278" i="1"/>
  <c r="BX279" i="1" s="1"/>
  <c r="BX281" i="1" s="1"/>
  <c r="BQ407" i="1"/>
  <c r="BR412" i="1"/>
  <c r="BR439" i="1"/>
  <c r="BW258" i="1"/>
  <c r="BW259" i="1" s="1"/>
  <c r="BW261" i="1" s="1"/>
  <c r="BQ413" i="1"/>
  <c r="BX250" i="1"/>
  <c r="BX251" i="1" s="1"/>
  <c r="BY248" i="1" s="1"/>
  <c r="BX254" i="1"/>
  <c r="BZ245" i="1"/>
  <c r="CA243" i="1" s="1"/>
  <c r="BR406" i="1"/>
  <c r="BS405" i="1"/>
  <c r="BQ414" i="1" l="1"/>
  <c r="BQ499" i="1"/>
  <c r="BX284" i="1"/>
  <c r="BX287" i="1" s="1"/>
  <c r="BW264" i="1"/>
  <c r="BW267" i="1" s="1"/>
  <c r="BW272" i="1" s="1"/>
  <c r="BX258" i="1"/>
  <c r="BX259" i="1" s="1"/>
  <c r="BX261" i="1" s="1"/>
  <c r="AW386" i="1"/>
  <c r="AW387" i="1" s="1"/>
  <c r="AW390" i="1" s="1"/>
  <c r="AW391" i="1" s="1"/>
  <c r="BS412" i="1"/>
  <c r="BS439" i="1"/>
  <c r="BY278" i="1"/>
  <c r="BY279" i="1" s="1"/>
  <c r="BY281" i="1" s="1"/>
  <c r="BR413" i="1"/>
  <c r="CA245" i="1"/>
  <c r="CB243" i="1" s="1"/>
  <c r="BY250" i="1"/>
  <c r="BY251" i="1" s="1"/>
  <c r="BZ248" i="1" s="1"/>
  <c r="BY254" i="1"/>
  <c r="BR407" i="1"/>
  <c r="BS406" i="1"/>
  <c r="BT405" i="1"/>
  <c r="BR414" i="1" l="1"/>
  <c r="BR499" i="1"/>
  <c r="BY284" i="1"/>
  <c r="BY287" i="1" s="1"/>
  <c r="BX264" i="1"/>
  <c r="BX267" i="1" s="1"/>
  <c r="BX272" i="1" s="1"/>
  <c r="BT412" i="1"/>
  <c r="BT439" i="1"/>
  <c r="BZ278" i="1"/>
  <c r="BZ279" i="1" s="1"/>
  <c r="BZ281" i="1" s="1"/>
  <c r="BY258" i="1"/>
  <c r="BY259" i="1" s="1"/>
  <c r="BY261" i="1" s="1"/>
  <c r="AX389" i="1"/>
  <c r="BS413" i="1"/>
  <c r="BZ250" i="1"/>
  <c r="BZ251" i="1" s="1"/>
  <c r="CA248" i="1" s="1"/>
  <c r="BZ254" i="1"/>
  <c r="CB245" i="1"/>
  <c r="CC243" i="1" s="1"/>
  <c r="BS407" i="1"/>
  <c r="BT406" i="1"/>
  <c r="BU405" i="1"/>
  <c r="BU439" i="1" s="1"/>
  <c r="BS414" i="1" l="1"/>
  <c r="BS499" i="1"/>
  <c r="BZ284" i="1"/>
  <c r="BZ287" i="1" s="1"/>
  <c r="AX386" i="1"/>
  <c r="AX387" i="1" s="1"/>
  <c r="AX390" i="1" s="1"/>
  <c r="AX391" i="1" s="1"/>
  <c r="BZ258" i="1"/>
  <c r="BZ259" i="1" s="1"/>
  <c r="BZ261" i="1" s="1"/>
  <c r="CA278" i="1"/>
  <c r="CA279" i="1" s="1"/>
  <c r="CA281" i="1" s="1"/>
  <c r="BY264" i="1"/>
  <c r="BY267" i="1" s="1"/>
  <c r="BY272" i="1" s="1"/>
  <c r="BU406" i="1"/>
  <c r="BU412" i="1"/>
  <c r="BT413" i="1"/>
  <c r="CA250" i="1"/>
  <c r="CA254" i="1"/>
  <c r="CC245" i="1"/>
  <c r="CD243" i="1" s="1"/>
  <c r="BT407" i="1"/>
  <c r="BV405" i="1"/>
  <c r="BT414" i="1" l="1"/>
  <c r="BT499" i="1"/>
  <c r="CA284" i="1"/>
  <c r="CA287" i="1" s="1"/>
  <c r="BU407" i="1"/>
  <c r="CA258" i="1"/>
  <c r="CA259" i="1" s="1"/>
  <c r="CA261" i="1" s="1"/>
  <c r="AY389" i="1"/>
  <c r="BV412" i="1"/>
  <c r="BV439" i="1"/>
  <c r="BZ264" i="1"/>
  <c r="BZ267" i="1" s="1"/>
  <c r="BZ272" i="1" s="1"/>
  <c r="BU413" i="1"/>
  <c r="CD245" i="1"/>
  <c r="CE243" i="1" s="1"/>
  <c r="CA251" i="1"/>
  <c r="CB248" i="1" s="1"/>
  <c r="CB278" i="1" s="1"/>
  <c r="BV406" i="1"/>
  <c r="BW405" i="1"/>
  <c r="BW439" i="1" s="1"/>
  <c r="BU414" i="1" l="1"/>
  <c r="BU499" i="1"/>
  <c r="CA264" i="1"/>
  <c r="CA267" i="1" s="1"/>
  <c r="CA272" i="1" s="1"/>
  <c r="AY386" i="1"/>
  <c r="AY387" i="1" s="1"/>
  <c r="AY390" i="1" s="1"/>
  <c r="AY391" i="1" s="1"/>
  <c r="BW406" i="1"/>
  <c r="BW412" i="1"/>
  <c r="BV413" i="1"/>
  <c r="CB254" i="1"/>
  <c r="CB279" i="1"/>
  <c r="CB281" i="1" s="1"/>
  <c r="CB250" i="1"/>
  <c r="CB251" i="1" s="1"/>
  <c r="CC248" i="1" s="1"/>
  <c r="CE245" i="1"/>
  <c r="CF243" i="1" s="1"/>
  <c r="BV407" i="1"/>
  <c r="BW407" i="1"/>
  <c r="BX405" i="1"/>
  <c r="BV414" i="1" l="1"/>
  <c r="BV499" i="1"/>
  <c r="AZ389" i="1"/>
  <c r="CB258" i="1"/>
  <c r="CB259" i="1" s="1"/>
  <c r="CB261" i="1" s="1"/>
  <c r="CC278" i="1"/>
  <c r="CC279" i="1" s="1"/>
  <c r="CC281" i="1" s="1"/>
  <c r="BX412" i="1"/>
  <c r="BX439" i="1"/>
  <c r="CB284" i="1"/>
  <c r="CB287" i="1" s="1"/>
  <c r="BW413" i="1"/>
  <c r="CF245" i="1"/>
  <c r="CG243" i="1" s="1"/>
  <c r="CC250" i="1"/>
  <c r="CC251" i="1" s="1"/>
  <c r="CD248" i="1" s="1"/>
  <c r="CC254" i="1"/>
  <c r="BX406" i="1"/>
  <c r="BY405" i="1"/>
  <c r="BW414" i="1" l="1"/>
  <c r="BW499" i="1"/>
  <c r="CC284" i="1"/>
  <c r="CC287" i="1" s="1"/>
  <c r="CB264" i="1"/>
  <c r="CB267" i="1" s="1"/>
  <c r="CB272" i="1" s="1"/>
  <c r="CC258" i="1"/>
  <c r="CC259" i="1" s="1"/>
  <c r="CC261" i="1" s="1"/>
  <c r="CD278" i="1"/>
  <c r="CD279" i="1" s="1"/>
  <c r="CD281" i="1" s="1"/>
  <c r="AZ386" i="1"/>
  <c r="AZ387" i="1" s="1"/>
  <c r="AZ390" i="1" s="1"/>
  <c r="AZ391" i="1" s="1"/>
  <c r="BY412" i="1"/>
  <c r="BY439" i="1"/>
  <c r="BX413" i="1"/>
  <c r="CD250" i="1"/>
  <c r="CD251" i="1" s="1"/>
  <c r="CE248" i="1" s="1"/>
  <c r="CD254" i="1"/>
  <c r="CG245" i="1"/>
  <c r="CH243" i="1" s="1"/>
  <c r="BX407" i="1"/>
  <c r="BY406" i="1"/>
  <c r="BZ405" i="1"/>
  <c r="BZ439" i="1" s="1"/>
  <c r="BX414" i="1" l="1"/>
  <c r="BX499" i="1"/>
  <c r="CC264" i="1"/>
  <c r="CC267" i="1" s="1"/>
  <c r="CC272" i="1" s="1"/>
  <c r="CD284" i="1"/>
  <c r="CD287" i="1" s="1"/>
  <c r="BA389" i="1"/>
  <c r="CD258" i="1"/>
  <c r="CD259" i="1" s="1"/>
  <c r="CD261" i="1" s="1"/>
  <c r="CE278" i="1"/>
  <c r="CE279" i="1" s="1"/>
  <c r="CE281" i="1" s="1"/>
  <c r="BY413" i="1"/>
  <c r="BZ406" i="1"/>
  <c r="BZ412" i="1"/>
  <c r="CH245" i="1"/>
  <c r="CI243" i="1" s="1"/>
  <c r="CE250" i="1"/>
  <c r="CE251" i="1" s="1"/>
  <c r="CF248" i="1" s="1"/>
  <c r="CE254" i="1"/>
  <c r="BY407" i="1"/>
  <c r="CA405" i="1"/>
  <c r="BY414" i="1" l="1"/>
  <c r="BY499" i="1"/>
  <c r="CE284" i="1"/>
  <c r="CE287" i="1" s="1"/>
  <c r="CF278" i="1"/>
  <c r="CF279" i="1" s="1"/>
  <c r="CF281" i="1" s="1"/>
  <c r="CA412" i="1"/>
  <c r="CA439" i="1"/>
  <c r="CE258" i="1"/>
  <c r="CE259" i="1" s="1"/>
  <c r="CE261" i="1" s="1"/>
  <c r="BZ407" i="1"/>
  <c r="BA386" i="1"/>
  <c r="BA387" i="1" s="1"/>
  <c r="BA390" i="1" s="1"/>
  <c r="BA391" i="1" s="1"/>
  <c r="CD264" i="1"/>
  <c r="CD267" i="1" s="1"/>
  <c r="CD272" i="1" s="1"/>
  <c r="BZ413" i="1"/>
  <c r="CF250" i="1"/>
  <c r="CF251" i="1" s="1"/>
  <c r="CG248" i="1" s="1"/>
  <c r="CF254" i="1"/>
  <c r="CI245" i="1"/>
  <c r="CJ243" i="1" s="1"/>
  <c r="CA406" i="1"/>
  <c r="CB405" i="1"/>
  <c r="CB439" i="1" s="1"/>
  <c r="BZ414" i="1" l="1"/>
  <c r="BZ499" i="1"/>
  <c r="BB389" i="1"/>
  <c r="CF258" i="1"/>
  <c r="CF259" i="1" s="1"/>
  <c r="CF261" i="1" s="1"/>
  <c r="CG278" i="1"/>
  <c r="CG279" i="1" s="1"/>
  <c r="CG281" i="1" s="1"/>
  <c r="CE264" i="1"/>
  <c r="CE267" i="1" s="1"/>
  <c r="CE272" i="1" s="1"/>
  <c r="CF284" i="1"/>
  <c r="CF287" i="1" s="1"/>
  <c r="CB406" i="1"/>
  <c r="CB412" i="1"/>
  <c r="CA413" i="1"/>
  <c r="CJ245" i="1"/>
  <c r="CK243" i="1" s="1"/>
  <c r="CG250" i="1"/>
  <c r="CG251" i="1" s="1"/>
  <c r="CH248" i="1" s="1"/>
  <c r="CG254" i="1"/>
  <c r="CA407" i="1"/>
  <c r="CC405" i="1"/>
  <c r="CA414" i="1" l="1"/>
  <c r="CA499" i="1"/>
  <c r="CB407" i="1"/>
  <c r="CF264" i="1"/>
  <c r="CF267" i="1" s="1"/>
  <c r="CF272" i="1" s="1"/>
  <c r="CG284" i="1"/>
  <c r="CG287" i="1" s="1"/>
  <c r="CC412" i="1"/>
  <c r="CC439" i="1"/>
  <c r="CH278" i="1"/>
  <c r="CH279" i="1" s="1"/>
  <c r="CH281" i="1" s="1"/>
  <c r="CG258" i="1"/>
  <c r="CG259" i="1" s="1"/>
  <c r="CG261" i="1" s="1"/>
  <c r="BB386" i="1"/>
  <c r="BB387" i="1" s="1"/>
  <c r="BB390" i="1" s="1"/>
  <c r="BB391" i="1" s="1"/>
  <c r="CB413" i="1"/>
  <c r="CH250" i="1"/>
  <c r="CH251" i="1" s="1"/>
  <c r="CI248" i="1" s="1"/>
  <c r="CH254" i="1"/>
  <c r="CK245" i="1"/>
  <c r="CL243" i="1" s="1"/>
  <c r="CC406" i="1"/>
  <c r="CD405" i="1"/>
  <c r="CD439" i="1" s="1"/>
  <c r="CB414" i="1" l="1"/>
  <c r="CB499" i="1"/>
  <c r="CH284" i="1"/>
  <c r="CH287" i="1" s="1"/>
  <c r="CH258" i="1"/>
  <c r="CH259" i="1" s="1"/>
  <c r="CH261" i="1" s="1"/>
  <c r="CI278" i="1"/>
  <c r="CI279" i="1" s="1"/>
  <c r="CI281" i="1" s="1"/>
  <c r="BC389" i="1"/>
  <c r="CG264" i="1"/>
  <c r="CG267" i="1" s="1"/>
  <c r="CG272" i="1" s="1"/>
  <c r="CD406" i="1"/>
  <c r="CD412" i="1"/>
  <c r="CC413" i="1"/>
  <c r="CL245" i="1"/>
  <c r="CM243" i="1" s="1"/>
  <c r="CI250" i="1"/>
  <c r="CI251" i="1" s="1"/>
  <c r="CJ248" i="1" s="1"/>
  <c r="CI254" i="1"/>
  <c r="CC407" i="1"/>
  <c r="CE405" i="1"/>
  <c r="CC414" i="1" l="1"/>
  <c r="CC499" i="1"/>
  <c r="CI284" i="1"/>
  <c r="CI287" i="1" s="1"/>
  <c r="CH264" i="1"/>
  <c r="CH267" i="1" s="1"/>
  <c r="CH272" i="1" s="1"/>
  <c r="CD407" i="1"/>
  <c r="BC386" i="1"/>
  <c r="BC387" i="1" s="1"/>
  <c r="BC390" i="1" s="1"/>
  <c r="BC391" i="1" s="1"/>
  <c r="CJ278" i="1"/>
  <c r="CJ279" i="1" s="1"/>
  <c r="CJ281" i="1" s="1"/>
  <c r="CE412" i="1"/>
  <c r="CE439" i="1"/>
  <c r="CI258" i="1"/>
  <c r="CI259" i="1" s="1"/>
  <c r="CI261" i="1" s="1"/>
  <c r="CD413" i="1"/>
  <c r="CJ250" i="1"/>
  <c r="CJ251" i="1" s="1"/>
  <c r="CK248" i="1" s="1"/>
  <c r="CJ254" i="1"/>
  <c r="CM245" i="1"/>
  <c r="CN243" i="1" s="1"/>
  <c r="CE406" i="1"/>
  <c r="CF405" i="1"/>
  <c r="CF439" i="1" s="1"/>
  <c r="CD414" i="1" l="1"/>
  <c r="CD499" i="1"/>
  <c r="BD389" i="1"/>
  <c r="CI264" i="1"/>
  <c r="CI267" i="1" s="1"/>
  <c r="CI272" i="1" s="1"/>
  <c r="CJ284" i="1"/>
  <c r="CJ287" i="1" s="1"/>
  <c r="CK278" i="1"/>
  <c r="CK279" i="1" s="1"/>
  <c r="CK281" i="1" s="1"/>
  <c r="CJ258" i="1"/>
  <c r="CJ259" i="1" s="1"/>
  <c r="CJ261" i="1" s="1"/>
  <c r="CF406" i="1"/>
  <c r="CF412" i="1"/>
  <c r="CE413" i="1"/>
  <c r="CN245" i="1"/>
  <c r="CO243" i="1" s="1"/>
  <c r="CK250" i="1"/>
  <c r="CK251" i="1" s="1"/>
  <c r="CL248" i="1" s="1"/>
  <c r="CK254" i="1"/>
  <c r="CE407" i="1"/>
  <c r="CG405" i="1"/>
  <c r="CE414" i="1" l="1"/>
  <c r="CE499" i="1"/>
  <c r="CF407" i="1"/>
  <c r="CK284" i="1"/>
  <c r="CK287" i="1" s="1"/>
  <c r="CG412" i="1"/>
  <c r="CG439" i="1"/>
  <c r="CL278" i="1"/>
  <c r="CL279" i="1" s="1"/>
  <c r="CL281" i="1" s="1"/>
  <c r="BD386" i="1"/>
  <c r="BD387" i="1" s="1"/>
  <c r="BD390" i="1" s="1"/>
  <c r="BD391" i="1" s="1"/>
  <c r="CK258" i="1"/>
  <c r="CK259" i="1" s="1"/>
  <c r="CK261" i="1" s="1"/>
  <c r="CJ264" i="1"/>
  <c r="CJ267" i="1" s="1"/>
  <c r="CJ272" i="1" s="1"/>
  <c r="CF413" i="1"/>
  <c r="CL250" i="1"/>
  <c r="CL251" i="1" s="1"/>
  <c r="CM248" i="1" s="1"/>
  <c r="CL254" i="1"/>
  <c r="CO245" i="1"/>
  <c r="CP243" i="1" s="1"/>
  <c r="CG406" i="1"/>
  <c r="CH405" i="1"/>
  <c r="CF414" i="1" l="1"/>
  <c r="CF499" i="1"/>
  <c r="CL284" i="1"/>
  <c r="CL287" i="1" s="1"/>
  <c r="CH412" i="1"/>
  <c r="CH439" i="1"/>
  <c r="CL258" i="1"/>
  <c r="CL259" i="1" s="1"/>
  <c r="CL261" i="1" s="1"/>
  <c r="BE389" i="1"/>
  <c r="CM278" i="1"/>
  <c r="CM279" i="1" s="1"/>
  <c r="CM281" i="1" s="1"/>
  <c r="CK264" i="1"/>
  <c r="CK267" i="1" s="1"/>
  <c r="CK272" i="1" s="1"/>
  <c r="CG413" i="1"/>
  <c r="CP245" i="1"/>
  <c r="CQ243" i="1" s="1"/>
  <c r="CM250" i="1"/>
  <c r="CM251" i="1" s="1"/>
  <c r="CN248" i="1" s="1"/>
  <c r="CM254" i="1"/>
  <c r="CG407" i="1"/>
  <c r="CH406" i="1"/>
  <c r="CI405" i="1"/>
  <c r="CG414" i="1" l="1"/>
  <c r="CG499" i="1"/>
  <c r="CN278" i="1"/>
  <c r="CN279" i="1" s="1"/>
  <c r="CN281" i="1" s="1"/>
  <c r="BE386" i="1"/>
  <c r="BE387" i="1" s="1"/>
  <c r="BE390" i="1" s="1"/>
  <c r="BE391" i="1" s="1"/>
  <c r="CI412" i="1"/>
  <c r="CI439" i="1"/>
  <c r="CM258" i="1"/>
  <c r="CM259" i="1" s="1"/>
  <c r="CM261" i="1" s="1"/>
  <c r="CM284" i="1"/>
  <c r="CM287" i="1" s="1"/>
  <c r="CL264" i="1"/>
  <c r="CL267" i="1" s="1"/>
  <c r="CL272" i="1" s="1"/>
  <c r="CH413" i="1"/>
  <c r="CN250" i="1"/>
  <c r="CN251" i="1" s="1"/>
  <c r="CO248" i="1" s="1"/>
  <c r="CN254" i="1"/>
  <c r="CQ245" i="1"/>
  <c r="CR243" i="1" s="1"/>
  <c r="CH407" i="1"/>
  <c r="CI406" i="1"/>
  <c r="CJ405" i="1"/>
  <c r="CJ439" i="1" s="1"/>
  <c r="CH414" i="1" l="1"/>
  <c r="CH499" i="1"/>
  <c r="CM264" i="1"/>
  <c r="CM267" i="1" s="1"/>
  <c r="CM272" i="1" s="1"/>
  <c r="BF389" i="1"/>
  <c r="CO278" i="1"/>
  <c r="CO279" i="1" s="1"/>
  <c r="CO281" i="1" s="1"/>
  <c r="CN258" i="1"/>
  <c r="CN259" i="1" s="1"/>
  <c r="CN261" i="1" s="1"/>
  <c r="CN284" i="1"/>
  <c r="CN287" i="1" s="1"/>
  <c r="CI413" i="1"/>
  <c r="CJ406" i="1"/>
  <c r="CJ412" i="1"/>
  <c r="CR245" i="1"/>
  <c r="CS243" i="1" s="1"/>
  <c r="CO250" i="1"/>
  <c r="CO251" i="1" s="1"/>
  <c r="CP248" i="1" s="1"/>
  <c r="CO254" i="1"/>
  <c r="CI407" i="1"/>
  <c r="CK405" i="1"/>
  <c r="CI414" i="1" l="1"/>
  <c r="CI499" i="1"/>
  <c r="CJ407" i="1"/>
  <c r="CN264" i="1"/>
  <c r="CN267" i="1" s="1"/>
  <c r="CN272" i="1" s="1"/>
  <c r="BF386" i="1"/>
  <c r="BF387" i="1" s="1"/>
  <c r="BF390" i="1" s="1"/>
  <c r="BF391" i="1" s="1"/>
  <c r="CO258" i="1"/>
  <c r="CO259" i="1" s="1"/>
  <c r="CO261" i="1" s="1"/>
  <c r="CP278" i="1"/>
  <c r="CP279" i="1" s="1"/>
  <c r="CP281" i="1" s="1"/>
  <c r="CK412" i="1"/>
  <c r="CK439" i="1"/>
  <c r="CO284" i="1"/>
  <c r="CO287" i="1" s="1"/>
  <c r="CJ413" i="1"/>
  <c r="CP250" i="1"/>
  <c r="CP251" i="1" s="1"/>
  <c r="CQ248" i="1" s="1"/>
  <c r="CP254" i="1"/>
  <c r="CS245" i="1"/>
  <c r="CT243" i="1" s="1"/>
  <c r="CK406" i="1"/>
  <c r="CL405" i="1"/>
  <c r="CL439" i="1" s="1"/>
  <c r="CJ414" i="1" l="1"/>
  <c r="CJ499" i="1"/>
  <c r="CP284" i="1"/>
  <c r="CP287" i="1" s="1"/>
  <c r="BG389" i="1"/>
  <c r="CP258" i="1"/>
  <c r="CP259" i="1" s="1"/>
  <c r="CP261" i="1" s="1"/>
  <c r="CQ278" i="1"/>
  <c r="CQ279" i="1" s="1"/>
  <c r="CQ281" i="1" s="1"/>
  <c r="CO264" i="1"/>
  <c r="CO267" i="1" s="1"/>
  <c r="CO272" i="1" s="1"/>
  <c r="CK413" i="1"/>
  <c r="CL406" i="1"/>
  <c r="CL412" i="1"/>
  <c r="CT245" i="1"/>
  <c r="CU243" i="1" s="1"/>
  <c r="CQ250" i="1"/>
  <c r="CQ251" i="1" s="1"/>
  <c r="CR248" i="1" s="1"/>
  <c r="CQ254" i="1"/>
  <c r="CK407" i="1"/>
  <c r="CM405" i="1"/>
  <c r="CK414" i="1" l="1"/>
  <c r="CK499" i="1"/>
  <c r="CQ284" i="1"/>
  <c r="CQ287" i="1" s="1"/>
  <c r="CL407" i="1"/>
  <c r="BG386" i="1"/>
  <c r="BG387" i="1" s="1"/>
  <c r="BG390" i="1" s="1"/>
  <c r="BG391" i="1" s="1"/>
  <c r="CM412" i="1"/>
  <c r="CM439" i="1"/>
  <c r="CR278" i="1"/>
  <c r="CR279" i="1" s="1"/>
  <c r="CR281" i="1" s="1"/>
  <c r="CQ258" i="1"/>
  <c r="CQ259" i="1" s="1"/>
  <c r="CQ261" i="1" s="1"/>
  <c r="CP264" i="1"/>
  <c r="CP267" i="1" s="1"/>
  <c r="CP272" i="1" s="1"/>
  <c r="CL413" i="1"/>
  <c r="CR250" i="1"/>
  <c r="CR251" i="1" s="1"/>
  <c r="CS248" i="1" s="1"/>
  <c r="CR254" i="1"/>
  <c r="CU245" i="1"/>
  <c r="CV243" i="1" s="1"/>
  <c r="CM406" i="1"/>
  <c r="CN405" i="1"/>
  <c r="CN439" i="1" s="1"/>
  <c r="CL414" i="1" l="1"/>
  <c r="CL499" i="1"/>
  <c r="BH389" i="1"/>
  <c r="CQ264" i="1"/>
  <c r="CQ267" i="1" s="1"/>
  <c r="CQ272" i="1" s="1"/>
  <c r="CR258" i="1"/>
  <c r="CR259" i="1" s="1"/>
  <c r="CR261" i="1" s="1"/>
  <c r="CS278" i="1"/>
  <c r="CS279" i="1" s="1"/>
  <c r="CS281" i="1" s="1"/>
  <c r="CR284" i="1"/>
  <c r="CR287" i="1" s="1"/>
  <c r="CN406" i="1"/>
  <c r="CN412" i="1"/>
  <c r="CM413" i="1"/>
  <c r="CV245" i="1"/>
  <c r="CW243" i="1" s="1"/>
  <c r="CS250" i="1"/>
  <c r="CS251" i="1" s="1"/>
  <c r="CT248" i="1" s="1"/>
  <c r="CS254" i="1"/>
  <c r="CM407" i="1"/>
  <c r="CO405" i="1"/>
  <c r="CM414" i="1" l="1"/>
  <c r="CM499" i="1"/>
  <c r="CS284" i="1"/>
  <c r="CS287" i="1" s="1"/>
  <c r="CT278" i="1"/>
  <c r="CT279" i="1" s="1"/>
  <c r="CT281" i="1" s="1"/>
  <c r="CO412" i="1"/>
  <c r="CO439" i="1"/>
  <c r="CR264" i="1"/>
  <c r="CR267" i="1" s="1"/>
  <c r="CR272" i="1" s="1"/>
  <c r="BH386" i="1"/>
  <c r="BH387" i="1" s="1"/>
  <c r="BH390" i="1" s="1"/>
  <c r="BH391" i="1" s="1"/>
  <c r="CN407" i="1"/>
  <c r="CS258" i="1"/>
  <c r="CS259" i="1" s="1"/>
  <c r="CS261" i="1" s="1"/>
  <c r="CN413" i="1"/>
  <c r="CT250" i="1"/>
  <c r="CT251" i="1" s="1"/>
  <c r="CU248" i="1" s="1"/>
  <c r="CT254" i="1"/>
  <c r="CW245" i="1"/>
  <c r="CX243" i="1" s="1"/>
  <c r="CO406" i="1"/>
  <c r="CP405" i="1"/>
  <c r="CP439" i="1" s="1"/>
  <c r="CN414" i="1" l="1"/>
  <c r="CN499" i="1"/>
  <c r="BI389" i="1"/>
  <c r="CT258" i="1"/>
  <c r="CT259" i="1" s="1"/>
  <c r="CT261" i="1" s="1"/>
  <c r="CU278" i="1"/>
  <c r="CU279" i="1" s="1"/>
  <c r="CU281" i="1" s="1"/>
  <c r="CS264" i="1"/>
  <c r="CS267" i="1" s="1"/>
  <c r="CS272" i="1" s="1"/>
  <c r="CT284" i="1"/>
  <c r="CT287" i="1" s="1"/>
  <c r="CO413" i="1"/>
  <c r="CP406" i="1"/>
  <c r="CP412" i="1"/>
  <c r="CX245" i="1"/>
  <c r="CY243" i="1" s="1"/>
  <c r="CU250" i="1"/>
  <c r="CU251" i="1" s="1"/>
  <c r="CV248" i="1" s="1"/>
  <c r="CU254" i="1"/>
  <c r="CO407" i="1"/>
  <c r="CQ405" i="1"/>
  <c r="CO414" i="1" l="1"/>
  <c r="CO499" i="1"/>
  <c r="CT264" i="1"/>
  <c r="CT267" i="1" s="1"/>
  <c r="CT272" i="1" s="1"/>
  <c r="CQ412" i="1"/>
  <c r="CQ439" i="1"/>
  <c r="CU258" i="1"/>
  <c r="CU259" i="1" s="1"/>
  <c r="CU261" i="1" s="1"/>
  <c r="BI386" i="1"/>
  <c r="BI387" i="1" s="1"/>
  <c r="BI390" i="1" s="1"/>
  <c r="BI391" i="1" s="1"/>
  <c r="CV278" i="1"/>
  <c r="CV279" i="1" s="1"/>
  <c r="CV281" i="1" s="1"/>
  <c r="CU284" i="1"/>
  <c r="CU287" i="1" s="1"/>
  <c r="CP413" i="1"/>
  <c r="CP407" i="1"/>
  <c r="CV250" i="1"/>
  <c r="CV251" i="1" s="1"/>
  <c r="CW248" i="1" s="1"/>
  <c r="CV254" i="1"/>
  <c r="CY245" i="1"/>
  <c r="CZ243" i="1" s="1"/>
  <c r="CQ406" i="1"/>
  <c r="CR405" i="1"/>
  <c r="CP414" i="1" l="1"/>
  <c r="CP499" i="1"/>
  <c r="CV284" i="1"/>
  <c r="CV287" i="1" s="1"/>
  <c r="BJ389" i="1"/>
  <c r="CW278" i="1"/>
  <c r="CW279" i="1" s="1"/>
  <c r="CW281" i="1" s="1"/>
  <c r="CV258" i="1"/>
  <c r="CV259" i="1" s="1"/>
  <c r="CV261" i="1" s="1"/>
  <c r="CR412" i="1"/>
  <c r="CR439" i="1"/>
  <c r="CU264" i="1"/>
  <c r="CU267" i="1" s="1"/>
  <c r="CU272" i="1" s="1"/>
  <c r="CQ413" i="1"/>
  <c r="CZ245" i="1"/>
  <c r="DA243" i="1" s="1"/>
  <c r="CW250" i="1"/>
  <c r="CW251" i="1" s="1"/>
  <c r="CX248" i="1" s="1"/>
  <c r="CW254" i="1"/>
  <c r="CQ407" i="1"/>
  <c r="CR406" i="1"/>
  <c r="CS405" i="1"/>
  <c r="CQ414" i="1" l="1"/>
  <c r="CQ499" i="1"/>
  <c r="BJ386" i="1"/>
  <c r="BJ387" i="1" s="1"/>
  <c r="BJ390" i="1" s="1"/>
  <c r="BJ391" i="1" s="1"/>
  <c r="CX278" i="1"/>
  <c r="CX279" i="1" s="1"/>
  <c r="CX281" i="1" s="1"/>
  <c r="CS412" i="1"/>
  <c r="CS439" i="1"/>
  <c r="CW258" i="1"/>
  <c r="CW259" i="1" s="1"/>
  <c r="CW261" i="1" s="1"/>
  <c r="CV264" i="1"/>
  <c r="CV267" i="1" s="1"/>
  <c r="CV272" i="1" s="1"/>
  <c r="CW284" i="1"/>
  <c r="CW287" i="1" s="1"/>
  <c r="CR413" i="1"/>
  <c r="DA245" i="1"/>
  <c r="DB243" i="1" s="1"/>
  <c r="CX250" i="1"/>
  <c r="CX251" i="1" s="1"/>
  <c r="CY248" i="1" s="1"/>
  <c r="CX254" i="1"/>
  <c r="CR407" i="1"/>
  <c r="CS406" i="1"/>
  <c r="CT405" i="1"/>
  <c r="CT439" i="1" s="1"/>
  <c r="CR414" i="1" l="1"/>
  <c r="CR499" i="1"/>
  <c r="CX284" i="1"/>
  <c r="CX287" i="1" s="1"/>
  <c r="CW264" i="1"/>
  <c r="CW267" i="1" s="1"/>
  <c r="CW272" i="1" s="1"/>
  <c r="BK389" i="1"/>
  <c r="CY278" i="1"/>
  <c r="CY279" i="1" s="1"/>
  <c r="CY281" i="1" s="1"/>
  <c r="CX258" i="1"/>
  <c r="CX259" i="1" s="1"/>
  <c r="CX261" i="1" s="1"/>
  <c r="CS413" i="1"/>
  <c r="CT406" i="1"/>
  <c r="CT412" i="1"/>
  <c r="CY250" i="1"/>
  <c r="CY251" i="1" s="1"/>
  <c r="CZ248" i="1" s="1"/>
  <c r="CY254" i="1"/>
  <c r="DB245" i="1"/>
  <c r="DC243" i="1" s="1"/>
  <c r="CS407" i="1"/>
  <c r="CU405" i="1"/>
  <c r="CS414" i="1" l="1"/>
  <c r="CS499" i="1"/>
  <c r="CX264" i="1"/>
  <c r="CX267" i="1" s="1"/>
  <c r="CX272" i="1" s="1"/>
  <c r="CU412" i="1"/>
  <c r="CU439" i="1"/>
  <c r="CY258" i="1"/>
  <c r="CY259" i="1" s="1"/>
  <c r="CY261" i="1" s="1"/>
  <c r="BK386" i="1"/>
  <c r="BK387" i="1" s="1"/>
  <c r="BK390" i="1" s="1"/>
  <c r="BK391" i="1" s="1"/>
  <c r="CY284" i="1"/>
  <c r="CY287" i="1" s="1"/>
  <c r="CZ278" i="1"/>
  <c r="CZ279" i="1" s="1"/>
  <c r="CZ281" i="1" s="1"/>
  <c r="CT413" i="1"/>
  <c r="CT407" i="1"/>
  <c r="DC245" i="1"/>
  <c r="DD243" i="1" s="1"/>
  <c r="CZ250" i="1"/>
  <c r="CZ251" i="1" s="1"/>
  <c r="DA248" i="1" s="1"/>
  <c r="CZ254" i="1"/>
  <c r="CU406" i="1"/>
  <c r="CV405" i="1"/>
  <c r="CV439" i="1" s="1"/>
  <c r="CT414" i="1" l="1"/>
  <c r="CT499" i="1"/>
  <c r="CZ284" i="1"/>
  <c r="CZ287" i="1" s="1"/>
  <c r="DA278" i="1"/>
  <c r="DA279" i="1" s="1"/>
  <c r="DA281" i="1" s="1"/>
  <c r="BL389" i="1"/>
  <c r="CZ258" i="1"/>
  <c r="CZ259" i="1" s="1"/>
  <c r="CZ261" i="1" s="1"/>
  <c r="CY264" i="1"/>
  <c r="CY267" i="1" s="1"/>
  <c r="CY272" i="1" s="1"/>
  <c r="CV406" i="1"/>
  <c r="CV412" i="1"/>
  <c r="CU413" i="1"/>
  <c r="DA250" i="1"/>
  <c r="DA251" i="1" s="1"/>
  <c r="DB248" i="1" s="1"/>
  <c r="DA254" i="1"/>
  <c r="DD245" i="1"/>
  <c r="DE243" i="1" s="1"/>
  <c r="CU407" i="1"/>
  <c r="CW405" i="1"/>
  <c r="CU414" i="1" l="1"/>
  <c r="CU499" i="1"/>
  <c r="CV407" i="1"/>
  <c r="DA284" i="1"/>
  <c r="DA287" i="1" s="1"/>
  <c r="DA258" i="1"/>
  <c r="DA259" i="1" s="1"/>
  <c r="DA261" i="1" s="1"/>
  <c r="DB278" i="1"/>
  <c r="DB279" i="1" s="1"/>
  <c r="DB281" i="1" s="1"/>
  <c r="BL386" i="1"/>
  <c r="BL387" i="1" s="1"/>
  <c r="BL390" i="1" s="1"/>
  <c r="BL391" i="1" s="1"/>
  <c r="CW412" i="1"/>
  <c r="CW439" i="1"/>
  <c r="CZ264" i="1"/>
  <c r="CZ267" i="1" s="1"/>
  <c r="CZ272" i="1" s="1"/>
  <c r="CV413" i="1"/>
  <c r="DE245" i="1"/>
  <c r="DF243" i="1" s="1"/>
  <c r="DB250" i="1"/>
  <c r="DB251" i="1" s="1"/>
  <c r="DC248" i="1" s="1"/>
  <c r="DB254" i="1"/>
  <c r="CW406" i="1"/>
  <c r="CX405" i="1"/>
  <c r="CX439" i="1" s="1"/>
  <c r="CV414" i="1" l="1"/>
  <c r="CV499" i="1"/>
  <c r="BM389" i="1"/>
  <c r="DA264" i="1"/>
  <c r="DA267" i="1" s="1"/>
  <c r="DA272" i="1" s="1"/>
  <c r="DC278" i="1"/>
  <c r="DC279" i="1" s="1"/>
  <c r="DC281" i="1" s="1"/>
  <c r="DB258" i="1"/>
  <c r="DB259" i="1" s="1"/>
  <c r="DB261" i="1" s="1"/>
  <c r="DB284" i="1"/>
  <c r="DB287" i="1" s="1"/>
  <c r="CW413" i="1"/>
  <c r="CX406" i="1"/>
  <c r="CX412" i="1"/>
  <c r="DC250" i="1"/>
  <c r="DC251" i="1" s="1"/>
  <c r="DD248" i="1" s="1"/>
  <c r="DC254" i="1"/>
  <c r="DF245" i="1"/>
  <c r="DG243" i="1" s="1"/>
  <c r="CW407" i="1"/>
  <c r="CY405" i="1"/>
  <c r="CW414" i="1" l="1"/>
  <c r="CW499" i="1"/>
  <c r="DB264" i="1"/>
  <c r="DB267" i="1" s="1"/>
  <c r="DB272" i="1" s="1"/>
  <c r="DC258" i="1"/>
  <c r="DC259" i="1" s="1"/>
  <c r="DC261" i="1" s="1"/>
  <c r="CX407" i="1"/>
  <c r="DD278" i="1"/>
  <c r="DD279" i="1" s="1"/>
  <c r="DD281" i="1" s="1"/>
  <c r="BM386" i="1"/>
  <c r="BM387" i="1" s="1"/>
  <c r="BM390" i="1" s="1"/>
  <c r="BM391" i="1" s="1"/>
  <c r="CY412" i="1"/>
  <c r="CY439" i="1"/>
  <c r="DC284" i="1"/>
  <c r="DC287" i="1" s="1"/>
  <c r="CX413" i="1"/>
  <c r="DG245" i="1"/>
  <c r="DH243" i="1" s="1"/>
  <c r="DD250" i="1"/>
  <c r="DD251" i="1" s="1"/>
  <c r="DE248" i="1" s="1"/>
  <c r="DD254" i="1"/>
  <c r="CY406" i="1"/>
  <c r="CZ405" i="1"/>
  <c r="CZ439" i="1" s="1"/>
  <c r="CX414" i="1" l="1"/>
  <c r="CX499" i="1"/>
  <c r="BN389" i="1"/>
  <c r="DE278" i="1"/>
  <c r="DE279" i="1" s="1"/>
  <c r="DE281" i="1" s="1"/>
  <c r="DD284" i="1"/>
  <c r="DD287" i="1" s="1"/>
  <c r="DD258" i="1"/>
  <c r="DD259" i="1" s="1"/>
  <c r="DD261" i="1" s="1"/>
  <c r="DC264" i="1"/>
  <c r="DC267" i="1" s="1"/>
  <c r="DC272" i="1" s="1"/>
  <c r="CY413" i="1"/>
  <c r="CZ406" i="1"/>
  <c r="CZ412" i="1"/>
  <c r="DE250" i="1"/>
  <c r="DE251" i="1" s="1"/>
  <c r="DF248" i="1" s="1"/>
  <c r="DE254" i="1"/>
  <c r="DH245" i="1"/>
  <c r="DI243" i="1" s="1"/>
  <c r="CY407" i="1"/>
  <c r="DA405" i="1"/>
  <c r="CY414" i="1" l="1"/>
  <c r="CY499" i="1"/>
  <c r="CZ407" i="1"/>
  <c r="DF278" i="1"/>
  <c r="DF279" i="1" s="1"/>
  <c r="DF281" i="1" s="1"/>
  <c r="BN386" i="1"/>
  <c r="BN387" i="1" s="1"/>
  <c r="BN390" i="1" s="1"/>
  <c r="BN391" i="1" s="1"/>
  <c r="DA412" i="1"/>
  <c r="DA439" i="1"/>
  <c r="DE258" i="1"/>
  <c r="DE259" i="1" s="1"/>
  <c r="DE261" i="1" s="1"/>
  <c r="DD264" i="1"/>
  <c r="DD267" i="1" s="1"/>
  <c r="DD272" i="1" s="1"/>
  <c r="DE284" i="1"/>
  <c r="DE287" i="1" s="1"/>
  <c r="CZ413" i="1"/>
  <c r="DI245" i="1"/>
  <c r="DJ243" i="1" s="1"/>
  <c r="DF250" i="1"/>
  <c r="DF251" i="1" s="1"/>
  <c r="DG248" i="1" s="1"/>
  <c r="DF254" i="1"/>
  <c r="DA406" i="1"/>
  <c r="DB405" i="1"/>
  <c r="CZ414" i="1" l="1"/>
  <c r="CZ499" i="1"/>
  <c r="DE264" i="1"/>
  <c r="DE267" i="1" s="1"/>
  <c r="DE272" i="1" s="1"/>
  <c r="DF258" i="1"/>
  <c r="DF259" i="1" s="1"/>
  <c r="DF261" i="1" s="1"/>
  <c r="DG278" i="1"/>
  <c r="DG279" i="1" s="1"/>
  <c r="DG281" i="1" s="1"/>
  <c r="BO389" i="1"/>
  <c r="DB412" i="1"/>
  <c r="DB439" i="1"/>
  <c r="DF284" i="1"/>
  <c r="DF287" i="1" s="1"/>
  <c r="DA413" i="1"/>
  <c r="DG250" i="1"/>
  <c r="DG251" i="1" s="1"/>
  <c r="DH248" i="1" s="1"/>
  <c r="DG254" i="1"/>
  <c r="DJ245" i="1"/>
  <c r="DK243" i="1" s="1"/>
  <c r="DA407" i="1"/>
  <c r="DB406" i="1"/>
  <c r="DC405" i="1"/>
  <c r="DC439" i="1" s="1"/>
  <c r="DA414" i="1" l="1"/>
  <c r="DA499" i="1"/>
  <c r="DF264" i="1"/>
  <c r="DF267" i="1" s="1"/>
  <c r="DF272" i="1" s="1"/>
  <c r="DH278" i="1"/>
  <c r="DH279" i="1" s="1"/>
  <c r="DH281" i="1" s="1"/>
  <c r="DG258" i="1"/>
  <c r="DG259" i="1" s="1"/>
  <c r="DG261" i="1" s="1"/>
  <c r="BO386" i="1"/>
  <c r="BO387" i="1" s="1"/>
  <c r="BO390" i="1" s="1"/>
  <c r="BO391" i="1" s="1"/>
  <c r="DG284" i="1"/>
  <c r="DG287" i="1" s="1"/>
  <c r="DC406" i="1"/>
  <c r="DC412" i="1"/>
  <c r="DB413" i="1"/>
  <c r="DK245" i="1"/>
  <c r="DL243" i="1" s="1"/>
  <c r="DH250" i="1"/>
  <c r="DH251" i="1" s="1"/>
  <c r="DI248" i="1" s="1"/>
  <c r="DH254" i="1"/>
  <c r="DB407" i="1"/>
  <c r="DD405" i="1"/>
  <c r="DB414" i="1" l="1"/>
  <c r="DB499" i="1"/>
  <c r="BP389" i="1"/>
  <c r="DG264" i="1"/>
  <c r="DG267" i="1" s="1"/>
  <c r="DG272" i="1" s="1"/>
  <c r="DC407" i="1"/>
  <c r="DD412" i="1"/>
  <c r="DD439" i="1"/>
  <c r="DI278" i="1"/>
  <c r="DI279" i="1" s="1"/>
  <c r="DI281" i="1" s="1"/>
  <c r="DH258" i="1"/>
  <c r="DH259" i="1" s="1"/>
  <c r="DH261" i="1" s="1"/>
  <c r="DH284" i="1"/>
  <c r="DH287" i="1" s="1"/>
  <c r="DC413" i="1"/>
  <c r="DI250" i="1"/>
  <c r="DI251" i="1" s="1"/>
  <c r="DJ248" i="1" s="1"/>
  <c r="DI254" i="1"/>
  <c r="DL245" i="1"/>
  <c r="DM243" i="1" s="1"/>
  <c r="DD406" i="1"/>
  <c r="DE405" i="1"/>
  <c r="DC414" i="1" l="1"/>
  <c r="DC499" i="1"/>
  <c r="DI284" i="1"/>
  <c r="DI287" i="1" s="1"/>
  <c r="DI258" i="1"/>
  <c r="DI259" i="1" s="1"/>
  <c r="DI261" i="1" s="1"/>
  <c r="DE412" i="1"/>
  <c r="DE439" i="1"/>
  <c r="DJ278" i="1"/>
  <c r="DJ279" i="1" s="1"/>
  <c r="DJ281" i="1" s="1"/>
  <c r="BP386" i="1"/>
  <c r="BP387" i="1" s="1"/>
  <c r="BP390" i="1" s="1"/>
  <c r="BP391" i="1" s="1"/>
  <c r="DH264" i="1"/>
  <c r="DH267" i="1" s="1"/>
  <c r="DH272" i="1" s="1"/>
  <c r="DD413" i="1"/>
  <c r="DM245" i="1"/>
  <c r="DN243" i="1" s="1"/>
  <c r="DJ250" i="1"/>
  <c r="DJ251" i="1" s="1"/>
  <c r="DK248" i="1" s="1"/>
  <c r="DJ254" i="1"/>
  <c r="DD407" i="1"/>
  <c r="DE406" i="1"/>
  <c r="DF405" i="1"/>
  <c r="DF439" i="1" s="1"/>
  <c r="DD414" i="1" l="1"/>
  <c r="DD499" i="1"/>
  <c r="BQ389" i="1"/>
  <c r="DJ258" i="1"/>
  <c r="DJ259" i="1" s="1"/>
  <c r="DJ261" i="1" s="1"/>
  <c r="DK278" i="1"/>
  <c r="DK279" i="1" s="1"/>
  <c r="DK281" i="1" s="1"/>
  <c r="DJ284" i="1"/>
  <c r="DJ287" i="1" s="1"/>
  <c r="DI264" i="1"/>
  <c r="DI267" i="1" s="1"/>
  <c r="DI272" i="1" s="1"/>
  <c r="DE413" i="1"/>
  <c r="DF406" i="1"/>
  <c r="DF412" i="1"/>
  <c r="DK250" i="1"/>
  <c r="DK251" i="1" s="1"/>
  <c r="DL248" i="1" s="1"/>
  <c r="DK254" i="1"/>
  <c r="DN245" i="1"/>
  <c r="DO243" i="1" s="1"/>
  <c r="DE407" i="1"/>
  <c r="DG405" i="1"/>
  <c r="DE414" i="1" l="1"/>
  <c r="DE499" i="1"/>
  <c r="DF407" i="1"/>
  <c r="DJ264" i="1"/>
  <c r="DJ267" i="1" s="1"/>
  <c r="DJ272" i="1" s="1"/>
  <c r="DK284" i="1"/>
  <c r="DK287" i="1" s="1"/>
  <c r="DG412" i="1"/>
  <c r="DG439" i="1"/>
  <c r="DK258" i="1"/>
  <c r="DK259" i="1" s="1"/>
  <c r="DK261" i="1" s="1"/>
  <c r="DL278" i="1"/>
  <c r="DL279" i="1" s="1"/>
  <c r="DL281" i="1" s="1"/>
  <c r="BQ386" i="1"/>
  <c r="BQ387" i="1" s="1"/>
  <c r="BQ390" i="1" s="1"/>
  <c r="BQ391" i="1" s="1"/>
  <c r="DF413" i="1"/>
  <c r="DO245" i="1"/>
  <c r="DP243" i="1" s="1"/>
  <c r="DL250" i="1"/>
  <c r="DL251" i="1" s="1"/>
  <c r="DM248" i="1" s="1"/>
  <c r="DL254" i="1"/>
  <c r="DG406" i="1"/>
  <c r="DH405" i="1"/>
  <c r="DH439" i="1" s="1"/>
  <c r="DF414" i="1" l="1"/>
  <c r="DF499" i="1"/>
  <c r="BR389" i="1"/>
  <c r="DM278" i="1"/>
  <c r="DM279" i="1" s="1"/>
  <c r="DM281" i="1" s="1"/>
  <c r="DK264" i="1"/>
  <c r="DK267" i="1" s="1"/>
  <c r="DK272" i="1" s="1"/>
  <c r="DL258" i="1"/>
  <c r="DL259" i="1" s="1"/>
  <c r="DL261" i="1" s="1"/>
  <c r="DL284" i="1"/>
  <c r="DL287" i="1" s="1"/>
  <c r="DH406" i="1"/>
  <c r="DH412" i="1"/>
  <c r="DG413" i="1"/>
  <c r="DM250" i="1"/>
  <c r="DM251" i="1" s="1"/>
  <c r="DN248" i="1" s="1"/>
  <c r="DM254" i="1"/>
  <c r="DP245" i="1"/>
  <c r="DQ243" i="1" s="1"/>
  <c r="DG407" i="1"/>
  <c r="DI405" i="1"/>
  <c r="DG414" i="1" l="1"/>
  <c r="DG499" i="1"/>
  <c r="DM284" i="1"/>
  <c r="DM287" i="1" s="1"/>
  <c r="DI412" i="1"/>
  <c r="DI439" i="1"/>
  <c r="DM258" i="1"/>
  <c r="DM259" i="1" s="1"/>
  <c r="DM261" i="1" s="1"/>
  <c r="DH407" i="1"/>
  <c r="DN278" i="1"/>
  <c r="DN279" i="1" s="1"/>
  <c r="DN281" i="1" s="1"/>
  <c r="BR386" i="1"/>
  <c r="BR387" i="1" s="1"/>
  <c r="BR390" i="1" s="1"/>
  <c r="BR391" i="1" s="1"/>
  <c r="DL264" i="1"/>
  <c r="DL267" i="1" s="1"/>
  <c r="DL272" i="1" s="1"/>
  <c r="DH413" i="1"/>
  <c r="DQ245" i="1"/>
  <c r="DR243" i="1" s="1"/>
  <c r="DN250" i="1"/>
  <c r="DN251" i="1" s="1"/>
  <c r="DO248" i="1" s="1"/>
  <c r="DN254" i="1"/>
  <c r="DI406" i="1"/>
  <c r="DJ405" i="1"/>
  <c r="DJ439" i="1" s="1"/>
  <c r="DH414" i="1" l="1"/>
  <c r="DH499" i="1"/>
  <c r="BS389" i="1"/>
  <c r="DM264" i="1"/>
  <c r="DM267" i="1" s="1"/>
  <c r="DM272" i="1" s="1"/>
  <c r="DO278" i="1"/>
  <c r="DO279" i="1" s="1"/>
  <c r="DO281" i="1" s="1"/>
  <c r="DN258" i="1"/>
  <c r="DN259" i="1" s="1"/>
  <c r="DN261" i="1" s="1"/>
  <c r="DN284" i="1"/>
  <c r="DN287" i="1" s="1"/>
  <c r="DI413" i="1"/>
  <c r="DJ406" i="1"/>
  <c r="DJ412" i="1"/>
  <c r="DO250" i="1"/>
  <c r="DO251" i="1" s="1"/>
  <c r="DP248" i="1" s="1"/>
  <c r="DO254" i="1"/>
  <c r="DR245" i="1"/>
  <c r="DS243" i="1" s="1"/>
  <c r="DI407" i="1"/>
  <c r="DK405" i="1"/>
  <c r="DI414" i="1" l="1"/>
  <c r="DI499" i="1"/>
  <c r="DJ407" i="1"/>
  <c r="DN264" i="1"/>
  <c r="DN267" i="1" s="1"/>
  <c r="DN272" i="1" s="1"/>
  <c r="DP278" i="1"/>
  <c r="DP279" i="1" s="1"/>
  <c r="DP281" i="1" s="1"/>
  <c r="DK412" i="1"/>
  <c r="DK439" i="1"/>
  <c r="BS386" i="1"/>
  <c r="BS387" i="1" s="1"/>
  <c r="BS390" i="1" s="1"/>
  <c r="BS391" i="1" s="1"/>
  <c r="DO258" i="1"/>
  <c r="DO259" i="1" s="1"/>
  <c r="DO261" i="1" s="1"/>
  <c r="DO284" i="1"/>
  <c r="DO287" i="1" s="1"/>
  <c r="DJ413" i="1"/>
  <c r="DS245" i="1"/>
  <c r="DT243" i="1" s="1"/>
  <c r="DP250" i="1"/>
  <c r="DP251" i="1" s="1"/>
  <c r="DQ248" i="1" s="1"/>
  <c r="DP254" i="1"/>
  <c r="DK406" i="1"/>
  <c r="DL405" i="1"/>
  <c r="DL439" i="1" s="1"/>
  <c r="DJ414" i="1" l="1"/>
  <c r="DJ499" i="1"/>
  <c r="DO264" i="1"/>
  <c r="DO267" i="1" s="1"/>
  <c r="DO272" i="1" s="1"/>
  <c r="BT389" i="1"/>
  <c r="DP284" i="1"/>
  <c r="DP287" i="1" s="1"/>
  <c r="DP258" i="1"/>
  <c r="DP259" i="1" s="1"/>
  <c r="DP261" i="1" s="1"/>
  <c r="DQ278" i="1"/>
  <c r="DQ279" i="1" s="1"/>
  <c r="DQ281" i="1" s="1"/>
  <c r="DL406" i="1"/>
  <c r="DL412" i="1"/>
  <c r="DK413" i="1"/>
  <c r="DT245" i="1"/>
  <c r="DU243" i="1" s="1"/>
  <c r="DQ250" i="1"/>
  <c r="DQ251" i="1" s="1"/>
  <c r="DR248" i="1" s="1"/>
  <c r="DQ254" i="1"/>
  <c r="DK407" i="1"/>
  <c r="DM405" i="1"/>
  <c r="DK414" i="1" l="1"/>
  <c r="DK499" i="1"/>
  <c r="DP264" i="1"/>
  <c r="DP267" i="1" s="1"/>
  <c r="DP272" i="1" s="1"/>
  <c r="DQ284" i="1"/>
  <c r="DQ287" i="1" s="1"/>
  <c r="DR278" i="1"/>
  <c r="DR279" i="1" s="1"/>
  <c r="DR281" i="1" s="1"/>
  <c r="DL407" i="1"/>
  <c r="BT386" i="1"/>
  <c r="BT387" i="1" s="1"/>
  <c r="BT390" i="1" s="1"/>
  <c r="BT391" i="1" s="1"/>
  <c r="DM412" i="1"/>
  <c r="DM439" i="1"/>
  <c r="DQ258" i="1"/>
  <c r="DQ259" i="1" s="1"/>
  <c r="DQ261" i="1" s="1"/>
  <c r="DL413" i="1"/>
  <c r="DR250" i="1"/>
  <c r="DR251" i="1" s="1"/>
  <c r="DS248" i="1" s="1"/>
  <c r="DR254" i="1"/>
  <c r="DU245" i="1"/>
  <c r="DV243" i="1" s="1"/>
  <c r="DM406" i="1"/>
  <c r="DN405" i="1"/>
  <c r="DL414" i="1" l="1"/>
  <c r="DL499" i="1"/>
  <c r="BU389" i="1"/>
  <c r="DQ264" i="1"/>
  <c r="DQ267" i="1" s="1"/>
  <c r="DQ272" i="1" s="1"/>
  <c r="DR258" i="1"/>
  <c r="DR259" i="1" s="1"/>
  <c r="DR261" i="1" s="1"/>
  <c r="DN412" i="1"/>
  <c r="DN439" i="1"/>
  <c r="DS278" i="1"/>
  <c r="DS279" i="1" s="1"/>
  <c r="DS281" i="1" s="1"/>
  <c r="DR284" i="1"/>
  <c r="DR287" i="1" s="1"/>
  <c r="DM413" i="1"/>
  <c r="DV245" i="1"/>
  <c r="DW243" i="1" s="1"/>
  <c r="DS250" i="1"/>
  <c r="DS251" i="1" s="1"/>
  <c r="DT248" i="1" s="1"/>
  <c r="DS254" i="1"/>
  <c r="DM407" i="1"/>
  <c r="DN406" i="1"/>
  <c r="DO405" i="1"/>
  <c r="DM414" i="1" l="1"/>
  <c r="DM499" i="1"/>
  <c r="DS284" i="1"/>
  <c r="DS287" i="1" s="1"/>
  <c r="DO412" i="1"/>
  <c r="DO439" i="1"/>
  <c r="DS258" i="1"/>
  <c r="DS259" i="1" s="1"/>
  <c r="DS261" i="1" s="1"/>
  <c r="DT278" i="1"/>
  <c r="DT279" i="1" s="1"/>
  <c r="DT281" i="1" s="1"/>
  <c r="BU386" i="1"/>
  <c r="BU387" i="1" s="1"/>
  <c r="BU390" i="1" s="1"/>
  <c r="BU391" i="1" s="1"/>
  <c r="DR264" i="1"/>
  <c r="DR267" i="1" s="1"/>
  <c r="DR272" i="1" s="1"/>
  <c r="DN413" i="1"/>
  <c r="DT250" i="1"/>
  <c r="DT251" i="1" s="1"/>
  <c r="DU248" i="1" s="1"/>
  <c r="DT254" i="1"/>
  <c r="DW245" i="1"/>
  <c r="DX243" i="1" s="1"/>
  <c r="DN407" i="1"/>
  <c r="DO406" i="1"/>
  <c r="DP405" i="1"/>
  <c r="DP439" i="1" s="1"/>
  <c r="DN414" i="1" l="1"/>
  <c r="DN499" i="1"/>
  <c r="DT284" i="1"/>
  <c r="DT287" i="1" s="1"/>
  <c r="BV389" i="1"/>
  <c r="DT258" i="1"/>
  <c r="DT259" i="1" s="1"/>
  <c r="DT261" i="1" s="1"/>
  <c r="DU278" i="1"/>
  <c r="DU279" i="1" s="1"/>
  <c r="DU281" i="1" s="1"/>
  <c r="DS264" i="1"/>
  <c r="DS267" i="1" s="1"/>
  <c r="DS272" i="1" s="1"/>
  <c r="DP406" i="1"/>
  <c r="DP412" i="1"/>
  <c r="DO413" i="1"/>
  <c r="DX245" i="1"/>
  <c r="DY243" i="1" s="1"/>
  <c r="DU250" i="1"/>
  <c r="DU251" i="1" s="1"/>
  <c r="DV248" i="1" s="1"/>
  <c r="DU254" i="1"/>
  <c r="DO407" i="1"/>
  <c r="DQ405" i="1"/>
  <c r="DQ439" i="1" s="1"/>
  <c r="DO414" i="1" l="1"/>
  <c r="DO499" i="1"/>
  <c r="DU284" i="1"/>
  <c r="DU287" i="1" s="1"/>
  <c r="DV278" i="1"/>
  <c r="DV279" i="1" s="1"/>
  <c r="DV281" i="1" s="1"/>
  <c r="DP407" i="1"/>
  <c r="BV386" i="1"/>
  <c r="BV387" i="1" s="1"/>
  <c r="BV390" i="1" s="1"/>
  <c r="BV391" i="1" s="1"/>
  <c r="DU258" i="1"/>
  <c r="DU259" i="1" s="1"/>
  <c r="DU261" i="1" s="1"/>
  <c r="DT264" i="1"/>
  <c r="DT267" i="1" s="1"/>
  <c r="DT272" i="1" s="1"/>
  <c r="DQ406" i="1"/>
  <c r="DQ412" i="1"/>
  <c r="DP413" i="1"/>
  <c r="DV250" i="1"/>
  <c r="DV251" i="1" s="1"/>
  <c r="DW248" i="1" s="1"/>
  <c r="DV254" i="1"/>
  <c r="DY245" i="1"/>
  <c r="DZ243" i="1" s="1"/>
  <c r="DP414" i="1" l="1"/>
  <c r="DP499" i="1"/>
  <c r="DQ407" i="1"/>
  <c r="DU264" i="1"/>
  <c r="DU267" i="1" s="1"/>
  <c r="DU272" i="1" s="1"/>
  <c r="DW278" i="1"/>
  <c r="DW279" i="1" s="1"/>
  <c r="DW281" i="1" s="1"/>
  <c r="DV284" i="1"/>
  <c r="DV287" i="1" s="1"/>
  <c r="DV258" i="1"/>
  <c r="DV259" i="1" s="1"/>
  <c r="DV261" i="1" s="1"/>
  <c r="BW389" i="1"/>
  <c r="DQ413" i="1"/>
  <c r="DZ245" i="1"/>
  <c r="EA243" i="1" s="1"/>
  <c r="DW250" i="1"/>
  <c r="DW251" i="1" s="1"/>
  <c r="DX248" i="1" s="1"/>
  <c r="DW254" i="1"/>
  <c r="DS405" i="1"/>
  <c r="DR405" i="1"/>
  <c r="DQ414" i="1" l="1"/>
  <c r="DQ499" i="1"/>
  <c r="DW284" i="1"/>
  <c r="DW287" i="1" s="1"/>
  <c r="DR412" i="1"/>
  <c r="DR439" i="1"/>
  <c r="DW258" i="1"/>
  <c r="DW259" i="1" s="1"/>
  <c r="DW261" i="1" s="1"/>
  <c r="BW386" i="1"/>
  <c r="BW387" i="1" s="1"/>
  <c r="BW390" i="1" s="1"/>
  <c r="BW391" i="1" s="1"/>
  <c r="DS412" i="1"/>
  <c r="DS439" i="1"/>
  <c r="DX278" i="1"/>
  <c r="DX279" i="1" s="1"/>
  <c r="DX281" i="1" s="1"/>
  <c r="DV264" i="1"/>
  <c r="DV267" i="1" s="1"/>
  <c r="DV272" i="1" s="1"/>
  <c r="DX250" i="1"/>
  <c r="DX251" i="1" s="1"/>
  <c r="DY248" i="1" s="1"/>
  <c r="DX254" i="1"/>
  <c r="EA245" i="1"/>
  <c r="EB243" i="1" s="1"/>
  <c r="DR406" i="1"/>
  <c r="DS406" i="1"/>
  <c r="DT405" i="1"/>
  <c r="BX389" i="1" l="1"/>
  <c r="DW264" i="1"/>
  <c r="DW267" i="1" s="1"/>
  <c r="DW272" i="1" s="1"/>
  <c r="DT412" i="1"/>
  <c r="DT439" i="1"/>
  <c r="DX258" i="1"/>
  <c r="DX259" i="1" s="1"/>
  <c r="DX261" i="1" s="1"/>
  <c r="DY278" i="1"/>
  <c r="DY279" i="1" s="1"/>
  <c r="DY281" i="1" s="1"/>
  <c r="DX284" i="1"/>
  <c r="DX287" i="1" s="1"/>
  <c r="DS413" i="1"/>
  <c r="DR413" i="1"/>
  <c r="EB245" i="1"/>
  <c r="EC243" i="1" s="1"/>
  <c r="DY250" i="1"/>
  <c r="DY251" i="1" s="1"/>
  <c r="DZ248" i="1" s="1"/>
  <c r="DY254" i="1"/>
  <c r="DR407" i="1"/>
  <c r="DS407" i="1"/>
  <c r="DT406" i="1"/>
  <c r="DU405" i="1"/>
  <c r="DU439" i="1" s="1"/>
  <c r="DS414" i="1" l="1"/>
  <c r="DS499" i="1"/>
  <c r="DR414" i="1"/>
  <c r="DR499" i="1"/>
  <c r="DY284" i="1"/>
  <c r="DY287" i="1" s="1"/>
  <c r="DX264" i="1"/>
  <c r="DX267" i="1" s="1"/>
  <c r="DX272" i="1" s="1"/>
  <c r="BX386" i="1"/>
  <c r="BX387" i="1" s="1"/>
  <c r="BX390" i="1" s="1"/>
  <c r="BX391" i="1" s="1"/>
  <c r="DZ278" i="1"/>
  <c r="DZ279" i="1" s="1"/>
  <c r="DZ281" i="1" s="1"/>
  <c r="DY258" i="1"/>
  <c r="DY259" i="1" s="1"/>
  <c r="DY261" i="1" s="1"/>
  <c r="DT413" i="1"/>
  <c r="DU406" i="1"/>
  <c r="DU412" i="1"/>
  <c r="DZ250" i="1"/>
  <c r="DZ251" i="1" s="1"/>
  <c r="EA248" i="1" s="1"/>
  <c r="DZ254" i="1"/>
  <c r="EC245" i="1"/>
  <c r="ED243" i="1" s="1"/>
  <c r="DT407" i="1"/>
  <c r="DV405" i="1"/>
  <c r="DT414" i="1" l="1"/>
  <c r="DT499" i="1"/>
  <c r="DU407" i="1"/>
  <c r="BY389" i="1"/>
  <c r="EA278" i="1"/>
  <c r="EA279" i="1" s="1"/>
  <c r="EA281" i="1" s="1"/>
  <c r="DZ284" i="1"/>
  <c r="DZ287" i="1" s="1"/>
  <c r="DV412" i="1"/>
  <c r="DV439" i="1"/>
  <c r="DY264" i="1"/>
  <c r="DY267" i="1" s="1"/>
  <c r="DY272" i="1" s="1"/>
  <c r="DZ258" i="1"/>
  <c r="DZ259" i="1" s="1"/>
  <c r="DZ261" i="1" s="1"/>
  <c r="DU413" i="1"/>
  <c r="ED245" i="1"/>
  <c r="EE243" i="1" s="1"/>
  <c r="EA250" i="1"/>
  <c r="EA251" i="1" s="1"/>
  <c r="EB248" i="1" s="1"/>
  <c r="EA254" i="1"/>
  <c r="DV406" i="1"/>
  <c r="DW405" i="1"/>
  <c r="DU414" i="1" l="1"/>
  <c r="DU499" i="1"/>
  <c r="EA284" i="1"/>
  <c r="EA287" i="1" s="1"/>
  <c r="DW412" i="1"/>
  <c r="DW439" i="1"/>
  <c r="BY386" i="1"/>
  <c r="BY387" i="1" s="1"/>
  <c r="BY390" i="1" s="1"/>
  <c r="BY391" i="1" s="1"/>
  <c r="EB278" i="1"/>
  <c r="EB279" i="1" s="1"/>
  <c r="EB281" i="1" s="1"/>
  <c r="EA258" i="1"/>
  <c r="EA259" i="1" s="1"/>
  <c r="EA261" i="1" s="1"/>
  <c r="DZ264" i="1"/>
  <c r="DZ267" i="1" s="1"/>
  <c r="DZ272" i="1" s="1"/>
  <c r="DV413" i="1"/>
  <c r="EB250" i="1"/>
  <c r="EB251" i="1" s="1"/>
  <c r="EC248" i="1" s="1"/>
  <c r="EB254" i="1"/>
  <c r="EE245" i="1"/>
  <c r="EF243" i="1" s="1"/>
  <c r="DV407" i="1"/>
  <c r="DW406" i="1"/>
  <c r="DX405" i="1"/>
  <c r="DV414" i="1" l="1"/>
  <c r="DV499" i="1"/>
  <c r="EB284" i="1"/>
  <c r="EB287" i="1" s="1"/>
  <c r="BZ389" i="1"/>
  <c r="EB258" i="1"/>
  <c r="EB259" i="1" s="1"/>
  <c r="EB261" i="1" s="1"/>
  <c r="DX412" i="1"/>
  <c r="DX439" i="1"/>
  <c r="EC278" i="1"/>
  <c r="EC279" i="1" s="1"/>
  <c r="EC281" i="1" s="1"/>
  <c r="EA264" i="1"/>
  <c r="EA267" i="1" s="1"/>
  <c r="EA272" i="1" s="1"/>
  <c r="DW413" i="1"/>
  <c r="EF245" i="1"/>
  <c r="EG243" i="1" s="1"/>
  <c r="EC250" i="1"/>
  <c r="EC251" i="1" s="1"/>
  <c r="ED248" i="1" s="1"/>
  <c r="EC254" i="1"/>
  <c r="DW407" i="1"/>
  <c r="DX406" i="1"/>
  <c r="DY405" i="1"/>
  <c r="DY439" i="1" s="1"/>
  <c r="DW414" i="1" l="1"/>
  <c r="DW499" i="1"/>
  <c r="EC284" i="1"/>
  <c r="EC287" i="1" s="1"/>
  <c r="EC258" i="1"/>
  <c r="EC259" i="1" s="1"/>
  <c r="EC261" i="1" s="1"/>
  <c r="BZ386" i="1"/>
  <c r="BZ387" i="1" s="1"/>
  <c r="BZ390" i="1" s="1"/>
  <c r="BZ391" i="1" s="1"/>
  <c r="ED278" i="1"/>
  <c r="ED279" i="1" s="1"/>
  <c r="ED281" i="1" s="1"/>
  <c r="EB264" i="1"/>
  <c r="EB267" i="1" s="1"/>
  <c r="EB272" i="1" s="1"/>
  <c r="DY406" i="1"/>
  <c r="DY412" i="1"/>
  <c r="DX413" i="1"/>
  <c r="ED250" i="1"/>
  <c r="ED251" i="1" s="1"/>
  <c r="EE248" i="1" s="1"/>
  <c r="ED254" i="1"/>
  <c r="EG245" i="1"/>
  <c r="EH243" i="1" s="1"/>
  <c r="DX407" i="1"/>
  <c r="DZ405" i="1"/>
  <c r="DX414" i="1" l="1"/>
  <c r="DX499" i="1"/>
  <c r="CA389" i="1"/>
  <c r="ED284" i="1"/>
  <c r="ED287" i="1" s="1"/>
  <c r="EC264" i="1"/>
  <c r="EC267" i="1" s="1"/>
  <c r="EC272" i="1" s="1"/>
  <c r="ED258" i="1"/>
  <c r="ED259" i="1" s="1"/>
  <c r="ED261" i="1" s="1"/>
  <c r="DY407" i="1"/>
  <c r="EE278" i="1"/>
  <c r="EE279" i="1" s="1"/>
  <c r="EE281" i="1" s="1"/>
  <c r="DZ412" i="1"/>
  <c r="DZ439" i="1"/>
  <c r="DY413" i="1"/>
  <c r="EH245" i="1"/>
  <c r="EI243" i="1" s="1"/>
  <c r="EE250" i="1"/>
  <c r="EE251" i="1" s="1"/>
  <c r="EF248" i="1" s="1"/>
  <c r="EE254" i="1"/>
  <c r="DZ406" i="1"/>
  <c r="EA405" i="1"/>
  <c r="DY414" i="1" l="1"/>
  <c r="DY499" i="1"/>
  <c r="ED264" i="1"/>
  <c r="ED267" i="1" s="1"/>
  <c r="ED272" i="1" s="1"/>
  <c r="EE284" i="1"/>
  <c r="EE287" i="1" s="1"/>
  <c r="EE258" i="1"/>
  <c r="EE259" i="1" s="1"/>
  <c r="EE261" i="1" s="1"/>
  <c r="CA386" i="1"/>
  <c r="CA387" i="1" s="1"/>
  <c r="CA390" i="1" s="1"/>
  <c r="CA391" i="1" s="1"/>
  <c r="EA412" i="1"/>
  <c r="EA439" i="1"/>
  <c r="EF278" i="1"/>
  <c r="EF279" i="1" s="1"/>
  <c r="EF281" i="1" s="1"/>
  <c r="DZ413" i="1"/>
  <c r="EF250" i="1"/>
  <c r="EF251" i="1" s="1"/>
  <c r="EG248" i="1" s="1"/>
  <c r="EF254" i="1"/>
  <c r="EI245" i="1"/>
  <c r="EJ243" i="1" s="1"/>
  <c r="EA406" i="1"/>
  <c r="DZ407" i="1"/>
  <c r="EB405" i="1"/>
  <c r="EB439" i="1" s="1"/>
  <c r="DZ414" i="1" l="1"/>
  <c r="DZ499" i="1"/>
  <c r="CB389" i="1"/>
  <c r="EF258" i="1"/>
  <c r="EF259" i="1" s="1"/>
  <c r="EF261" i="1" s="1"/>
  <c r="EG278" i="1"/>
  <c r="EG279" i="1" s="1"/>
  <c r="EG281" i="1" s="1"/>
  <c r="EF284" i="1"/>
  <c r="EF287" i="1" s="1"/>
  <c r="EE264" i="1"/>
  <c r="EE267" i="1" s="1"/>
  <c r="EE272" i="1" s="1"/>
  <c r="EA413" i="1"/>
  <c r="EB406" i="1"/>
  <c r="EB412" i="1"/>
  <c r="EJ245" i="1"/>
  <c r="EK243" i="1" s="1"/>
  <c r="EG250" i="1"/>
  <c r="EG251" i="1" s="1"/>
  <c r="EH248" i="1" s="1"/>
  <c r="EG254" i="1"/>
  <c r="EA407" i="1"/>
  <c r="EC405" i="1"/>
  <c r="EA414" i="1" l="1"/>
  <c r="EA499" i="1"/>
  <c r="EB407" i="1"/>
  <c r="EF264" i="1"/>
  <c r="EF267" i="1" s="1"/>
  <c r="EF272" i="1" s="1"/>
  <c r="EG284" i="1"/>
  <c r="EG287" i="1" s="1"/>
  <c r="EG258" i="1"/>
  <c r="EG259" i="1" s="1"/>
  <c r="EG261" i="1" s="1"/>
  <c r="CB386" i="1"/>
  <c r="CB387" i="1" s="1"/>
  <c r="CB390" i="1" s="1"/>
  <c r="CB391" i="1" s="1"/>
  <c r="EC412" i="1"/>
  <c r="EC439" i="1"/>
  <c r="EH278" i="1"/>
  <c r="EH279" i="1" s="1"/>
  <c r="EH281" i="1" s="1"/>
  <c r="EB413" i="1"/>
  <c r="EH250" i="1"/>
  <c r="EH251" i="1" s="1"/>
  <c r="EI248" i="1" s="1"/>
  <c r="EH254" i="1"/>
  <c r="EK245" i="1"/>
  <c r="EL243" i="1" s="1"/>
  <c r="EC406" i="1"/>
  <c r="ED405" i="1"/>
  <c r="EB414" i="1" l="1"/>
  <c r="EB499" i="1"/>
  <c r="CC389" i="1"/>
  <c r="EH258" i="1"/>
  <c r="EH259" i="1" s="1"/>
  <c r="EH261" i="1" s="1"/>
  <c r="ED412" i="1"/>
  <c r="ED439" i="1"/>
  <c r="EI278" i="1"/>
  <c r="EI279" i="1" s="1"/>
  <c r="EI281" i="1" s="1"/>
  <c r="EH284" i="1"/>
  <c r="EH287" i="1" s="1"/>
  <c r="EG264" i="1"/>
  <c r="EG267" i="1" s="1"/>
  <c r="EG272" i="1" s="1"/>
  <c r="EC413" i="1"/>
  <c r="EL245" i="1"/>
  <c r="EM243" i="1" s="1"/>
  <c r="EI250" i="1"/>
  <c r="EI251" i="1" s="1"/>
  <c r="EJ248" i="1" s="1"/>
  <c r="EI254" i="1"/>
  <c r="EC407" i="1"/>
  <c r="ED406" i="1"/>
  <c r="EE405" i="1"/>
  <c r="EC414" i="1" l="1"/>
  <c r="EC499" i="1"/>
  <c r="EJ278" i="1"/>
  <c r="EJ279" i="1" s="1"/>
  <c r="EJ281" i="1" s="1"/>
  <c r="EI284" i="1"/>
  <c r="EI287" i="1" s="1"/>
  <c r="EE412" i="1"/>
  <c r="EE439" i="1"/>
  <c r="CC386" i="1"/>
  <c r="CC387" i="1" s="1"/>
  <c r="CC390" i="1" s="1"/>
  <c r="CC391" i="1" s="1"/>
  <c r="EI258" i="1"/>
  <c r="EI259" i="1" s="1"/>
  <c r="EI261" i="1" s="1"/>
  <c r="EH264" i="1"/>
  <c r="EH267" i="1" s="1"/>
  <c r="EH272" i="1" s="1"/>
  <c r="ED413" i="1"/>
  <c r="EJ250" i="1"/>
  <c r="EJ251" i="1" s="1"/>
  <c r="EK248" i="1" s="1"/>
  <c r="EJ254" i="1"/>
  <c r="EM245" i="1"/>
  <c r="EN243" i="1" s="1"/>
  <c r="ED407" i="1"/>
  <c r="EE406" i="1"/>
  <c r="EF405" i="1"/>
  <c r="EF439" i="1" s="1"/>
  <c r="ED414" i="1" l="1"/>
  <c r="ED499" i="1"/>
  <c r="EJ284" i="1"/>
  <c r="EJ287" i="1" s="1"/>
  <c r="CD389" i="1"/>
  <c r="EJ258" i="1"/>
  <c r="EJ259" i="1" s="1"/>
  <c r="EJ261" i="1" s="1"/>
  <c r="EK278" i="1"/>
  <c r="EK279" i="1" s="1"/>
  <c r="EK281" i="1" s="1"/>
  <c r="EI264" i="1"/>
  <c r="EI267" i="1" s="1"/>
  <c r="EI272" i="1" s="1"/>
  <c r="EF406" i="1"/>
  <c r="EF412" i="1"/>
  <c r="EE413" i="1"/>
  <c r="EN245" i="1"/>
  <c r="EO243" i="1" s="1"/>
  <c r="EK250" i="1"/>
  <c r="EK251" i="1" s="1"/>
  <c r="EL248" i="1" s="1"/>
  <c r="EK254" i="1"/>
  <c r="EE407" i="1"/>
  <c r="EG405" i="1"/>
  <c r="EE414" i="1" l="1"/>
  <c r="EE499" i="1"/>
  <c r="EK284" i="1"/>
  <c r="EK287" i="1" s="1"/>
  <c r="EG412" i="1"/>
  <c r="EG439" i="1"/>
  <c r="EK258" i="1"/>
  <c r="EK259" i="1" s="1"/>
  <c r="EK261" i="1" s="1"/>
  <c r="EL278" i="1"/>
  <c r="EL279" i="1" s="1"/>
  <c r="EL281" i="1" s="1"/>
  <c r="EF407" i="1"/>
  <c r="CD386" i="1"/>
  <c r="CD387" i="1" s="1"/>
  <c r="CD390" i="1" s="1"/>
  <c r="CD391" i="1" s="1"/>
  <c r="EJ264" i="1"/>
  <c r="EJ267" i="1" s="1"/>
  <c r="EJ272" i="1" s="1"/>
  <c r="EF413" i="1"/>
  <c r="EL250" i="1"/>
  <c r="EL251" i="1" s="1"/>
  <c r="EM248" i="1" s="1"/>
  <c r="EL254" i="1"/>
  <c r="EO245" i="1"/>
  <c r="EP243" i="1" s="1"/>
  <c r="EG406" i="1"/>
  <c r="EH405" i="1"/>
  <c r="EF414" i="1" l="1"/>
  <c r="EF499" i="1"/>
  <c r="EK264" i="1"/>
  <c r="EK267" i="1" s="1"/>
  <c r="EK272" i="1" s="1"/>
  <c r="EL284" i="1"/>
  <c r="EL287" i="1" s="1"/>
  <c r="EL258" i="1"/>
  <c r="EL259" i="1" s="1"/>
  <c r="EL261" i="1" s="1"/>
  <c r="EM278" i="1"/>
  <c r="EM279" i="1" s="1"/>
  <c r="EM281" i="1" s="1"/>
  <c r="CE389" i="1"/>
  <c r="EH412" i="1"/>
  <c r="EH439" i="1"/>
  <c r="EG413" i="1"/>
  <c r="EP245" i="1"/>
  <c r="EQ243" i="1" s="1"/>
  <c r="EM250" i="1"/>
  <c r="EM251" i="1" s="1"/>
  <c r="EN248" i="1" s="1"/>
  <c r="EM254" i="1"/>
  <c r="EG407" i="1"/>
  <c r="EH406" i="1"/>
  <c r="EI405" i="1"/>
  <c r="EI439" i="1" s="1"/>
  <c r="EG414" i="1" l="1"/>
  <c r="EG499" i="1"/>
  <c r="EM284" i="1"/>
  <c r="EM287" i="1" s="1"/>
  <c r="EM258" i="1"/>
  <c r="EM259" i="1" s="1"/>
  <c r="EM261" i="1" s="1"/>
  <c r="CE386" i="1"/>
  <c r="CE387" i="1" s="1"/>
  <c r="CE390" i="1" s="1"/>
  <c r="CE391" i="1" s="1"/>
  <c r="EN278" i="1"/>
  <c r="EN279" i="1" s="1"/>
  <c r="EN281" i="1" s="1"/>
  <c r="EL264" i="1"/>
  <c r="EL267" i="1" s="1"/>
  <c r="EL272" i="1" s="1"/>
  <c r="EI406" i="1"/>
  <c r="EI412" i="1"/>
  <c r="EH413" i="1"/>
  <c r="EN250" i="1"/>
  <c r="EN251" i="1" s="1"/>
  <c r="EO248" i="1" s="1"/>
  <c r="EN254" i="1"/>
  <c r="EQ245" i="1"/>
  <c r="ER243" i="1" s="1"/>
  <c r="EH407" i="1"/>
  <c r="EJ405" i="1"/>
  <c r="EH414" i="1" l="1"/>
  <c r="EH499" i="1"/>
  <c r="EI407" i="1"/>
  <c r="EM264" i="1"/>
  <c r="EM267" i="1" s="1"/>
  <c r="EM272" i="1" s="1"/>
  <c r="EN258" i="1"/>
  <c r="EN259" i="1" s="1"/>
  <c r="EN261" i="1" s="1"/>
  <c r="CF389" i="1"/>
  <c r="EJ412" i="1"/>
  <c r="EJ439" i="1"/>
  <c r="EO278" i="1"/>
  <c r="EO279" i="1" s="1"/>
  <c r="EO281" i="1" s="1"/>
  <c r="EN284" i="1"/>
  <c r="EN287" i="1" s="1"/>
  <c r="EI413" i="1"/>
  <c r="ER245" i="1"/>
  <c r="ES243" i="1" s="1"/>
  <c r="EO250" i="1"/>
  <c r="EO251" i="1" s="1"/>
  <c r="EP248" i="1" s="1"/>
  <c r="EO254" i="1"/>
  <c r="EJ406" i="1"/>
  <c r="EK405" i="1"/>
  <c r="EK439" i="1" s="1"/>
  <c r="EI414" i="1" l="1"/>
  <c r="EI499" i="1"/>
  <c r="EN264" i="1"/>
  <c r="EN267" i="1" s="1"/>
  <c r="EN272" i="1" s="1"/>
  <c r="EO284" i="1"/>
  <c r="EO287" i="1" s="1"/>
  <c r="EP278" i="1"/>
  <c r="EP279" i="1" s="1"/>
  <c r="EP281" i="1" s="1"/>
  <c r="EO258" i="1"/>
  <c r="EO259" i="1" s="1"/>
  <c r="EO261" i="1" s="1"/>
  <c r="CF386" i="1"/>
  <c r="CF387" i="1" s="1"/>
  <c r="CF390" i="1" s="1"/>
  <c r="CF391" i="1" s="1"/>
  <c r="EJ413" i="1"/>
  <c r="EK406" i="1"/>
  <c r="EK412" i="1"/>
  <c r="EP250" i="1"/>
  <c r="EP251" i="1" s="1"/>
  <c r="EQ248" i="1" s="1"/>
  <c r="EP254" i="1"/>
  <c r="ES245" i="1"/>
  <c r="ET243" i="1" s="1"/>
  <c r="EJ407" i="1"/>
  <c r="EL405" i="1"/>
  <c r="EJ414" i="1" l="1"/>
  <c r="EJ499" i="1"/>
  <c r="EP284" i="1"/>
  <c r="EP287" i="1" s="1"/>
  <c r="EO264" i="1"/>
  <c r="EO267" i="1" s="1"/>
  <c r="EO272" i="1" s="1"/>
  <c r="CG389" i="1"/>
  <c r="EP258" i="1"/>
  <c r="EP259" i="1" s="1"/>
  <c r="EP261" i="1" s="1"/>
  <c r="EK407" i="1"/>
  <c r="EL412" i="1"/>
  <c r="EL439" i="1"/>
  <c r="EQ278" i="1"/>
  <c r="EQ279" i="1" s="1"/>
  <c r="EQ281" i="1" s="1"/>
  <c r="EK413" i="1"/>
  <c r="ET245" i="1"/>
  <c r="EU243" i="1" s="1"/>
  <c r="EQ250" i="1"/>
  <c r="EQ251" i="1" s="1"/>
  <c r="ER248" i="1" s="1"/>
  <c r="EQ254" i="1"/>
  <c r="EL406" i="1"/>
  <c r="EM405" i="1"/>
  <c r="EM439" i="1" s="1"/>
  <c r="EK414" i="1" l="1"/>
  <c r="EK499" i="1"/>
  <c r="EQ284" i="1"/>
  <c r="EQ287" i="1" s="1"/>
  <c r="EP264" i="1"/>
  <c r="EP267" i="1" s="1"/>
  <c r="EP272" i="1" s="1"/>
  <c r="EQ258" i="1"/>
  <c r="EQ259" i="1" s="1"/>
  <c r="EQ261" i="1" s="1"/>
  <c r="CG386" i="1"/>
  <c r="CG387" i="1" s="1"/>
  <c r="CG390" i="1" s="1"/>
  <c r="CG391" i="1" s="1"/>
  <c r="ER278" i="1"/>
  <c r="ER279" i="1" s="1"/>
  <c r="ER281" i="1" s="1"/>
  <c r="EL413" i="1"/>
  <c r="EM406" i="1"/>
  <c r="EM412" i="1"/>
  <c r="ER250" i="1"/>
  <c r="ER251" i="1" s="1"/>
  <c r="ES248" i="1" s="1"/>
  <c r="ER254" i="1"/>
  <c r="EU245" i="1"/>
  <c r="EV243" i="1" s="1"/>
  <c r="EL407" i="1"/>
  <c r="EN405" i="1"/>
  <c r="EL414" i="1" l="1"/>
  <c r="EL499" i="1"/>
  <c r="ER284" i="1"/>
  <c r="ER287" i="1" s="1"/>
  <c r="CH389" i="1"/>
  <c r="ER258" i="1"/>
  <c r="ER259" i="1" s="1"/>
  <c r="ER261" i="1" s="1"/>
  <c r="EM407" i="1"/>
  <c r="ES278" i="1"/>
  <c r="ES279" i="1" s="1"/>
  <c r="ES281" i="1" s="1"/>
  <c r="EN412" i="1"/>
  <c r="EN439" i="1"/>
  <c r="EQ264" i="1"/>
  <c r="EQ267" i="1" s="1"/>
  <c r="EQ272" i="1" s="1"/>
  <c r="EM413" i="1"/>
  <c r="EV245" i="1"/>
  <c r="EW243" i="1" s="1"/>
  <c r="ES250" i="1"/>
  <c r="ES251" i="1" s="1"/>
  <c r="ET248" i="1" s="1"/>
  <c r="ES254" i="1"/>
  <c r="EN406" i="1"/>
  <c r="EO405" i="1"/>
  <c r="EO439" i="1" s="1"/>
  <c r="EM414" i="1" l="1"/>
  <c r="EM499" i="1"/>
  <c r="ET278" i="1"/>
  <c r="ET279" i="1" s="1"/>
  <c r="ET281" i="1" s="1"/>
  <c r="ES284" i="1"/>
  <c r="ES287" i="1" s="1"/>
  <c r="CH386" i="1"/>
  <c r="CH387" i="1" s="1"/>
  <c r="CH390" i="1" s="1"/>
  <c r="CH391" i="1" s="1"/>
  <c r="ES258" i="1"/>
  <c r="ES259" i="1" s="1"/>
  <c r="ES261" i="1" s="1"/>
  <c r="ER264" i="1"/>
  <c r="ER267" i="1" s="1"/>
  <c r="ER272" i="1" s="1"/>
  <c r="EN413" i="1"/>
  <c r="EO406" i="1"/>
  <c r="EO412" i="1"/>
  <c r="ET250" i="1"/>
  <c r="ET251" i="1" s="1"/>
  <c r="EU248" i="1" s="1"/>
  <c r="ET254" i="1"/>
  <c r="EW245" i="1"/>
  <c r="EX243" i="1" s="1"/>
  <c r="EN407" i="1"/>
  <c r="EP405" i="1"/>
  <c r="EN414" i="1" l="1"/>
  <c r="EN499" i="1"/>
  <c r="EO407" i="1"/>
  <c r="CI389" i="1"/>
  <c r="ET258" i="1"/>
  <c r="ET259" i="1" s="1"/>
  <c r="ET261" i="1" s="1"/>
  <c r="EU278" i="1"/>
  <c r="EU279" i="1" s="1"/>
  <c r="EU281" i="1" s="1"/>
  <c r="EP412" i="1"/>
  <c r="EP439" i="1"/>
  <c r="ES264" i="1"/>
  <c r="ES267" i="1" s="1"/>
  <c r="ES272" i="1" s="1"/>
  <c r="ET284" i="1"/>
  <c r="ET287" i="1" s="1"/>
  <c r="EO413" i="1"/>
  <c r="EX245" i="1"/>
  <c r="EY243" i="1" s="1"/>
  <c r="EU250" i="1"/>
  <c r="EU251" i="1" s="1"/>
  <c r="EV248" i="1" s="1"/>
  <c r="EU254" i="1"/>
  <c r="EP406" i="1"/>
  <c r="EQ405" i="1"/>
  <c r="EQ439" i="1" s="1"/>
  <c r="EO414" i="1" l="1"/>
  <c r="EO499" i="1"/>
  <c r="EU284" i="1"/>
  <c r="EU287" i="1" s="1"/>
  <c r="ET264" i="1"/>
  <c r="ET267" i="1" s="1"/>
  <c r="ET272" i="1" s="1"/>
  <c r="EV278" i="1"/>
  <c r="EV279" i="1" s="1"/>
  <c r="EV281" i="1" s="1"/>
  <c r="EU258" i="1"/>
  <c r="EU259" i="1" s="1"/>
  <c r="EU261" i="1" s="1"/>
  <c r="CI386" i="1"/>
  <c r="CI387" i="1" s="1"/>
  <c r="CI390" i="1" s="1"/>
  <c r="CI391" i="1" s="1"/>
  <c r="EP413" i="1"/>
  <c r="EQ406" i="1"/>
  <c r="EQ412" i="1"/>
  <c r="EV250" i="1"/>
  <c r="EV251" i="1" s="1"/>
  <c r="EW248" i="1" s="1"/>
  <c r="EV254" i="1"/>
  <c r="EY245" i="1"/>
  <c r="EZ243" i="1" s="1"/>
  <c r="EP407" i="1"/>
  <c r="ER405" i="1"/>
  <c r="EP414" i="1" l="1"/>
  <c r="EP499" i="1"/>
  <c r="EV284" i="1"/>
  <c r="EV287" i="1" s="1"/>
  <c r="CJ389" i="1"/>
  <c r="EQ407" i="1"/>
  <c r="EV258" i="1"/>
  <c r="EV259" i="1" s="1"/>
  <c r="EV261" i="1" s="1"/>
  <c r="EW278" i="1"/>
  <c r="EW279" i="1" s="1"/>
  <c r="EW281" i="1" s="1"/>
  <c r="ER412" i="1"/>
  <c r="ER439" i="1"/>
  <c r="EU264" i="1"/>
  <c r="EU267" i="1" s="1"/>
  <c r="EU272" i="1" s="1"/>
  <c r="EQ413" i="1"/>
  <c r="EZ245" i="1"/>
  <c r="FA243" i="1" s="1"/>
  <c r="EW250" i="1"/>
  <c r="EW251" i="1" s="1"/>
  <c r="EX248" i="1" s="1"/>
  <c r="EW254" i="1"/>
  <c r="ER406" i="1"/>
  <c r="ES405" i="1"/>
  <c r="EQ414" i="1" l="1"/>
  <c r="EQ499" i="1"/>
  <c r="EV264" i="1"/>
  <c r="EV267" i="1" s="1"/>
  <c r="EV272" i="1" s="1"/>
  <c r="EW258" i="1"/>
  <c r="EW259" i="1" s="1"/>
  <c r="EW261" i="1" s="1"/>
  <c r="EW284" i="1"/>
  <c r="EW287" i="1" s="1"/>
  <c r="EX278" i="1"/>
  <c r="EX279" i="1" s="1"/>
  <c r="EX281" i="1" s="1"/>
  <c r="ES412" i="1"/>
  <c r="ES439" i="1"/>
  <c r="CJ386" i="1"/>
  <c r="CJ387" i="1" s="1"/>
  <c r="CJ390" i="1" s="1"/>
  <c r="CJ391" i="1" s="1"/>
  <c r="ER413" i="1"/>
  <c r="EX250" i="1"/>
  <c r="EX251" i="1" s="1"/>
  <c r="EY248" i="1" s="1"/>
  <c r="EX254" i="1"/>
  <c r="FA245" i="1"/>
  <c r="FB243" i="1" s="1"/>
  <c r="ES406" i="1"/>
  <c r="ER407" i="1"/>
  <c r="ET405" i="1"/>
  <c r="ER414" i="1" l="1"/>
  <c r="ER499" i="1"/>
  <c r="EW264" i="1"/>
  <c r="EW267" i="1" s="1"/>
  <c r="EW272" i="1" s="1"/>
  <c r="EX284" i="1"/>
  <c r="EX287" i="1" s="1"/>
  <c r="EY278" i="1"/>
  <c r="EY279" i="1" s="1"/>
  <c r="EY281" i="1" s="1"/>
  <c r="CK389" i="1"/>
  <c r="ET412" i="1"/>
  <c r="ET439" i="1"/>
  <c r="EX258" i="1"/>
  <c r="EX259" i="1" s="1"/>
  <c r="EX261" i="1" s="1"/>
  <c r="ES413" i="1"/>
  <c r="FB245" i="1"/>
  <c r="FC243" i="1" s="1"/>
  <c r="EY250" i="1"/>
  <c r="EY251" i="1" s="1"/>
  <c r="EZ248" i="1" s="1"/>
  <c r="EY254" i="1"/>
  <c r="ES407" i="1"/>
  <c r="ET406" i="1"/>
  <c r="EU405" i="1"/>
  <c r="ES414" i="1" l="1"/>
  <c r="ES499" i="1"/>
  <c r="EZ278" i="1"/>
  <c r="EZ279" i="1" s="1"/>
  <c r="EZ281" i="1" s="1"/>
  <c r="CK386" i="1"/>
  <c r="CK387" i="1" s="1"/>
  <c r="CK390" i="1" s="1"/>
  <c r="CK391" i="1" s="1"/>
  <c r="EU412" i="1"/>
  <c r="EU439" i="1"/>
  <c r="EY258" i="1"/>
  <c r="EY259" i="1" s="1"/>
  <c r="EY261" i="1" s="1"/>
  <c r="EX264" i="1"/>
  <c r="EX267" i="1" s="1"/>
  <c r="EX272" i="1" s="1"/>
  <c r="EY284" i="1"/>
  <c r="EY287" i="1" s="1"/>
  <c r="ET413" i="1"/>
  <c r="EZ250" i="1"/>
  <c r="EZ251" i="1" s="1"/>
  <c r="FA248" i="1" s="1"/>
  <c r="EZ254" i="1"/>
  <c r="FC245" i="1"/>
  <c r="FD243" i="1" s="1"/>
  <c r="EU406" i="1"/>
  <c r="ET407" i="1"/>
  <c r="EV405" i="1"/>
  <c r="EV439" i="1" s="1"/>
  <c r="ET414" i="1" l="1"/>
  <c r="ET499" i="1"/>
  <c r="EZ284" i="1"/>
  <c r="EZ287" i="1" s="1"/>
  <c r="CL389" i="1"/>
  <c r="FA278" i="1"/>
  <c r="FA279" i="1" s="1"/>
  <c r="FA281" i="1" s="1"/>
  <c r="EZ258" i="1"/>
  <c r="EZ259" i="1" s="1"/>
  <c r="EZ261" i="1" s="1"/>
  <c r="EY264" i="1"/>
  <c r="EY267" i="1" s="1"/>
  <c r="EY272" i="1" s="1"/>
  <c r="EV406" i="1"/>
  <c r="EV412" i="1"/>
  <c r="EU413" i="1"/>
  <c r="FA250" i="1"/>
  <c r="FA251" i="1" s="1"/>
  <c r="FB248" i="1" s="1"/>
  <c r="FA254" i="1"/>
  <c r="FD245" i="1"/>
  <c r="FE243" i="1" s="1"/>
  <c r="EU407" i="1"/>
  <c r="EW405" i="1"/>
  <c r="EU414" i="1" l="1"/>
  <c r="EU499" i="1"/>
  <c r="EZ264" i="1"/>
  <c r="EZ267" i="1" s="1"/>
  <c r="EZ272" i="1" s="1"/>
  <c r="FA258" i="1"/>
  <c r="FA259" i="1" s="1"/>
  <c r="FA261" i="1" s="1"/>
  <c r="CL386" i="1"/>
  <c r="CL387" i="1" s="1"/>
  <c r="CL390" i="1" s="1"/>
  <c r="CL391" i="1" s="1"/>
  <c r="FB278" i="1"/>
  <c r="FB279" i="1" s="1"/>
  <c r="FB281" i="1" s="1"/>
  <c r="EW412" i="1"/>
  <c r="EW439" i="1"/>
  <c r="EV407" i="1"/>
  <c r="FA284" i="1"/>
  <c r="FA287" i="1" s="1"/>
  <c r="EV413" i="1"/>
  <c r="FE245" i="1"/>
  <c r="FF243" i="1" s="1"/>
  <c r="FB250" i="1"/>
  <c r="FB251" i="1" s="1"/>
  <c r="FC248" i="1" s="1"/>
  <c r="FB254" i="1"/>
  <c r="EW406" i="1"/>
  <c r="EX405" i="1"/>
  <c r="EV414" i="1" l="1"/>
  <c r="EV499" i="1"/>
  <c r="EX412" i="1"/>
  <c r="EX439" i="1"/>
  <c r="FC278" i="1"/>
  <c r="FC279" i="1" s="1"/>
  <c r="FC281" i="1" s="1"/>
  <c r="CM389" i="1"/>
  <c r="FB258" i="1"/>
  <c r="FB259" i="1" s="1"/>
  <c r="FB261" i="1" s="1"/>
  <c r="FB284" i="1"/>
  <c r="FB287" i="1" s="1"/>
  <c r="FA264" i="1"/>
  <c r="FA267" i="1" s="1"/>
  <c r="FA272" i="1" s="1"/>
  <c r="EW413" i="1"/>
  <c r="FC250" i="1"/>
  <c r="FC251" i="1" s="1"/>
  <c r="FD248" i="1" s="1"/>
  <c r="FC254" i="1"/>
  <c r="FF245" i="1"/>
  <c r="FG243" i="1" s="1"/>
  <c r="EW407" i="1"/>
  <c r="EX406" i="1"/>
  <c r="EY405" i="1"/>
  <c r="EY439" i="1" s="1"/>
  <c r="EW414" i="1" l="1"/>
  <c r="EW499" i="1"/>
  <c r="FC284" i="1"/>
  <c r="FC287" i="1" s="1"/>
  <c r="CM386" i="1"/>
  <c r="CM387" i="1" s="1"/>
  <c r="CM390" i="1" s="1"/>
  <c r="CM391" i="1" s="1"/>
  <c r="FD278" i="1"/>
  <c r="FD279" i="1" s="1"/>
  <c r="FD281" i="1" s="1"/>
  <c r="FC258" i="1"/>
  <c r="FC259" i="1" s="1"/>
  <c r="FC261" i="1" s="1"/>
  <c r="FB264" i="1"/>
  <c r="FB267" i="1" s="1"/>
  <c r="FB272" i="1" s="1"/>
  <c r="EY406" i="1"/>
  <c r="EY412" i="1"/>
  <c r="EX413" i="1"/>
  <c r="FG245" i="1"/>
  <c r="FH243" i="1" s="1"/>
  <c r="FD250" i="1"/>
  <c r="FD251" i="1" s="1"/>
  <c r="FE248" i="1" s="1"/>
  <c r="FD254" i="1"/>
  <c r="EX407" i="1"/>
  <c r="EZ405" i="1"/>
  <c r="EX414" i="1" l="1"/>
  <c r="EX499" i="1"/>
  <c r="FC264" i="1"/>
  <c r="FC267" i="1" s="1"/>
  <c r="FC272" i="1" s="1"/>
  <c r="EY407" i="1"/>
  <c r="FE278" i="1"/>
  <c r="FE279" i="1" s="1"/>
  <c r="FE281" i="1" s="1"/>
  <c r="CN389" i="1"/>
  <c r="EZ412" i="1"/>
  <c r="EZ439" i="1"/>
  <c r="FD258" i="1"/>
  <c r="FD259" i="1" s="1"/>
  <c r="FD261" i="1" s="1"/>
  <c r="FD284" i="1"/>
  <c r="FD287" i="1" s="1"/>
  <c r="EY413" i="1"/>
  <c r="FE250" i="1"/>
  <c r="FE251" i="1" s="1"/>
  <c r="FF248" i="1" s="1"/>
  <c r="FE254" i="1"/>
  <c r="FH245" i="1"/>
  <c r="FI243" i="1" s="1"/>
  <c r="EZ406" i="1"/>
  <c r="FA405" i="1"/>
  <c r="EY414" i="1" l="1"/>
  <c r="EY499" i="1"/>
  <c r="FE284" i="1"/>
  <c r="FE287" i="1" s="1"/>
  <c r="FF278" i="1"/>
  <c r="FF279" i="1" s="1"/>
  <c r="FF281" i="1" s="1"/>
  <c r="CN386" i="1"/>
  <c r="CN387" i="1" s="1"/>
  <c r="CN390" i="1" s="1"/>
  <c r="CN391" i="1" s="1"/>
  <c r="FA412" i="1"/>
  <c r="FA439" i="1"/>
  <c r="FE258" i="1"/>
  <c r="FE259" i="1" s="1"/>
  <c r="FE261" i="1" s="1"/>
  <c r="FD264" i="1"/>
  <c r="FD267" i="1" s="1"/>
  <c r="FD272" i="1" s="1"/>
  <c r="EZ413" i="1"/>
  <c r="FI245" i="1"/>
  <c r="FJ243" i="1" s="1"/>
  <c r="FF250" i="1"/>
  <c r="FF251" i="1" s="1"/>
  <c r="FG248" i="1" s="1"/>
  <c r="FF254" i="1"/>
  <c r="FA406" i="1"/>
  <c r="EZ407" i="1"/>
  <c r="FB405" i="1"/>
  <c r="EZ414" i="1" l="1"/>
  <c r="EZ499" i="1"/>
  <c r="FF284" i="1"/>
  <c r="FF287" i="1" s="1"/>
  <c r="CO389" i="1"/>
  <c r="FB412" i="1"/>
  <c r="FB439" i="1"/>
  <c r="FF258" i="1"/>
  <c r="FF259" i="1" s="1"/>
  <c r="FF261" i="1" s="1"/>
  <c r="FG278" i="1"/>
  <c r="FG279" i="1" s="1"/>
  <c r="FG281" i="1" s="1"/>
  <c r="FE264" i="1"/>
  <c r="FE267" i="1" s="1"/>
  <c r="FE272" i="1" s="1"/>
  <c r="FA413" i="1"/>
  <c r="FG250" i="1"/>
  <c r="FG251" i="1" s="1"/>
  <c r="FH248" i="1" s="1"/>
  <c r="FG254" i="1"/>
  <c r="FJ245" i="1"/>
  <c r="FK243" i="1" s="1"/>
  <c r="FA407" i="1"/>
  <c r="FB406" i="1"/>
  <c r="FC405" i="1"/>
  <c r="FA414" i="1" l="1"/>
  <c r="FA499" i="1"/>
  <c r="FF264" i="1"/>
  <c r="FF267" i="1" s="1"/>
  <c r="FF272" i="1" s="1"/>
  <c r="FG258" i="1"/>
  <c r="FG259" i="1" s="1"/>
  <c r="FG261" i="1" s="1"/>
  <c r="FC412" i="1"/>
  <c r="FC439" i="1"/>
  <c r="FH278" i="1"/>
  <c r="FH279" i="1" s="1"/>
  <c r="FH281" i="1" s="1"/>
  <c r="CO386" i="1"/>
  <c r="CO387" i="1" s="1"/>
  <c r="CO390" i="1" s="1"/>
  <c r="CO391" i="1" s="1"/>
  <c r="FG284" i="1"/>
  <c r="FG287" i="1" s="1"/>
  <c r="FB413" i="1"/>
  <c r="FK245" i="1"/>
  <c r="FL243" i="1" s="1"/>
  <c r="FH250" i="1"/>
  <c r="FH251" i="1" s="1"/>
  <c r="FI248" i="1" s="1"/>
  <c r="FH254" i="1"/>
  <c r="FB407" i="1"/>
  <c r="FC406" i="1"/>
  <c r="FD405" i="1"/>
  <c r="FD439" i="1" s="1"/>
  <c r="FB414" i="1" l="1"/>
  <c r="FB499" i="1"/>
  <c r="CP389" i="1"/>
  <c r="FG264" i="1"/>
  <c r="FG267" i="1" s="1"/>
  <c r="FG272" i="1" s="1"/>
  <c r="FH284" i="1"/>
  <c r="FH287" i="1" s="1"/>
  <c r="FI278" i="1"/>
  <c r="FI279" i="1" s="1"/>
  <c r="FI281" i="1" s="1"/>
  <c r="FH258" i="1"/>
  <c r="FH259" i="1" s="1"/>
  <c r="FH261" i="1" s="1"/>
  <c r="FD406" i="1"/>
  <c r="FD412" i="1"/>
  <c r="FC413" i="1"/>
  <c r="FI250" i="1"/>
  <c r="FI251" i="1" s="1"/>
  <c r="FJ248" i="1" s="1"/>
  <c r="FI254" i="1"/>
  <c r="FL245" i="1"/>
  <c r="FM243" i="1" s="1"/>
  <c r="FC407" i="1"/>
  <c r="FE405" i="1"/>
  <c r="FC414" i="1" l="1"/>
  <c r="FC499" i="1"/>
  <c r="FI284" i="1"/>
  <c r="FI287" i="1" s="1"/>
  <c r="FJ278" i="1"/>
  <c r="FJ279" i="1" s="1"/>
  <c r="FJ281" i="1" s="1"/>
  <c r="FD407" i="1"/>
  <c r="CP386" i="1"/>
  <c r="CP387" i="1" s="1"/>
  <c r="CP390" i="1" s="1"/>
  <c r="CP391" i="1" s="1"/>
  <c r="FE412" i="1"/>
  <c r="FE439" i="1"/>
  <c r="FI258" i="1"/>
  <c r="FI259" i="1" s="1"/>
  <c r="FI261" i="1" s="1"/>
  <c r="FH264" i="1"/>
  <c r="FH267" i="1" s="1"/>
  <c r="FH272" i="1" s="1"/>
  <c r="FD413" i="1"/>
  <c r="FM245" i="1"/>
  <c r="FN243" i="1" s="1"/>
  <c r="FJ250" i="1"/>
  <c r="FJ251" i="1" s="1"/>
  <c r="FK248" i="1" s="1"/>
  <c r="FJ254" i="1"/>
  <c r="FE406" i="1"/>
  <c r="FF405" i="1"/>
  <c r="FD414" i="1" l="1"/>
  <c r="FD499" i="1"/>
  <c r="FJ284" i="1"/>
  <c r="FJ287" i="1" s="1"/>
  <c r="CQ389" i="1"/>
  <c r="FF412" i="1"/>
  <c r="FF439" i="1"/>
  <c r="FJ258" i="1"/>
  <c r="FJ259" i="1" s="1"/>
  <c r="FJ261" i="1" s="1"/>
  <c r="FK278" i="1"/>
  <c r="FK279" i="1" s="1"/>
  <c r="FK281" i="1" s="1"/>
  <c r="FI264" i="1"/>
  <c r="FI267" i="1" s="1"/>
  <c r="FI272" i="1" s="1"/>
  <c r="FE413" i="1"/>
  <c r="FK250" i="1"/>
  <c r="FK251" i="1" s="1"/>
  <c r="FL248" i="1" s="1"/>
  <c r="FK254" i="1"/>
  <c r="FN245" i="1"/>
  <c r="FO243" i="1" s="1"/>
  <c r="FF406" i="1"/>
  <c r="FE407" i="1"/>
  <c r="FG405" i="1"/>
  <c r="FG439" i="1" s="1"/>
  <c r="FE414" i="1" l="1"/>
  <c r="FE499" i="1"/>
  <c r="FK284" i="1"/>
  <c r="FK287" i="1" s="1"/>
  <c r="FK258" i="1"/>
  <c r="FK259" i="1" s="1"/>
  <c r="FK261" i="1" s="1"/>
  <c r="CQ386" i="1"/>
  <c r="CQ387" i="1" s="1"/>
  <c r="CQ390" i="1" s="1"/>
  <c r="CQ391" i="1" s="1"/>
  <c r="FL278" i="1"/>
  <c r="FL279" i="1" s="1"/>
  <c r="FL281" i="1" s="1"/>
  <c r="FJ264" i="1"/>
  <c r="FJ267" i="1" s="1"/>
  <c r="FJ272" i="1" s="1"/>
  <c r="FF413" i="1"/>
  <c r="FG406" i="1"/>
  <c r="FG412" i="1"/>
  <c r="FO245" i="1"/>
  <c r="FP243" i="1" s="1"/>
  <c r="FL250" i="1"/>
  <c r="FL251" i="1" s="1"/>
  <c r="FM248" i="1" s="1"/>
  <c r="FL254" i="1"/>
  <c r="FF407" i="1"/>
  <c r="FH405" i="1"/>
  <c r="FF414" i="1" l="1"/>
  <c r="FF499" i="1"/>
  <c r="FG407" i="1"/>
  <c r="FK264" i="1"/>
  <c r="FK267" i="1" s="1"/>
  <c r="FK272" i="1" s="1"/>
  <c r="FL284" i="1"/>
  <c r="FL287" i="1" s="1"/>
  <c r="CR389" i="1"/>
  <c r="FH412" i="1"/>
  <c r="FH439" i="1"/>
  <c r="FL258" i="1"/>
  <c r="FL259" i="1" s="1"/>
  <c r="FL261" i="1" s="1"/>
  <c r="FM278" i="1"/>
  <c r="FM279" i="1" s="1"/>
  <c r="FM281" i="1" s="1"/>
  <c r="FG413" i="1"/>
  <c r="FM250" i="1"/>
  <c r="FM251" i="1" s="1"/>
  <c r="FN248" i="1" s="1"/>
  <c r="FM254" i="1"/>
  <c r="FP245" i="1"/>
  <c r="FQ243" i="1" s="1"/>
  <c r="FH406" i="1"/>
  <c r="FI405" i="1"/>
  <c r="FI439" i="1" s="1"/>
  <c r="FG414" i="1" l="1"/>
  <c r="FG499" i="1"/>
  <c r="FN278" i="1"/>
  <c r="FN279" i="1" s="1"/>
  <c r="FN281" i="1" s="1"/>
  <c r="CR386" i="1"/>
  <c r="CR387" i="1" s="1"/>
  <c r="CR390" i="1" s="1"/>
  <c r="CR391" i="1" s="1"/>
  <c r="FM258" i="1"/>
  <c r="FM259" i="1" s="1"/>
  <c r="FM261" i="1" s="1"/>
  <c r="FM284" i="1"/>
  <c r="FM287" i="1" s="1"/>
  <c r="FL264" i="1"/>
  <c r="FL267" i="1" s="1"/>
  <c r="FL272" i="1" s="1"/>
  <c r="FI406" i="1"/>
  <c r="FI412" i="1"/>
  <c r="FH413" i="1"/>
  <c r="FQ245" i="1"/>
  <c r="FR243" i="1" s="1"/>
  <c r="FN250" i="1"/>
  <c r="FN251" i="1" s="1"/>
  <c r="FO248" i="1" s="1"/>
  <c r="FN254" i="1"/>
  <c r="FH407" i="1"/>
  <c r="FJ405" i="1"/>
  <c r="FH414" i="1" l="1"/>
  <c r="FH499" i="1"/>
  <c r="FI407" i="1"/>
  <c r="FM264" i="1"/>
  <c r="FM267" i="1" s="1"/>
  <c r="FM272" i="1" s="1"/>
  <c r="FN284" i="1"/>
  <c r="FN287" i="1" s="1"/>
  <c r="CS389" i="1"/>
  <c r="FJ412" i="1"/>
  <c r="FJ439" i="1"/>
  <c r="FO278" i="1"/>
  <c r="FO279" i="1" s="1"/>
  <c r="FO281" i="1" s="1"/>
  <c r="FN258" i="1"/>
  <c r="FN259" i="1" s="1"/>
  <c r="FN261" i="1" s="1"/>
  <c r="FI413" i="1"/>
  <c r="FO250" i="1"/>
  <c r="FO251" i="1" s="1"/>
  <c r="FP248" i="1" s="1"/>
  <c r="FO254" i="1"/>
  <c r="FR245" i="1"/>
  <c r="FS243" i="1" s="1"/>
  <c r="FJ406" i="1"/>
  <c r="FK405" i="1"/>
  <c r="FI414" i="1" l="1"/>
  <c r="FI499" i="1"/>
  <c r="FO258" i="1"/>
  <c r="FO259" i="1" s="1"/>
  <c r="FO261" i="1" s="1"/>
  <c r="FP278" i="1"/>
  <c r="FP279" i="1" s="1"/>
  <c r="FP281" i="1" s="1"/>
  <c r="CS386" i="1"/>
  <c r="CS387" i="1" s="1"/>
  <c r="CS390" i="1" s="1"/>
  <c r="CS391" i="1" s="1"/>
  <c r="FK412" i="1"/>
  <c r="FK439" i="1"/>
  <c r="FN264" i="1"/>
  <c r="FN267" i="1" s="1"/>
  <c r="FN272" i="1" s="1"/>
  <c r="FO284" i="1"/>
  <c r="FO287" i="1" s="1"/>
  <c r="FJ413" i="1"/>
  <c r="FS245" i="1"/>
  <c r="FT243" i="1" s="1"/>
  <c r="FP250" i="1"/>
  <c r="FP251" i="1" s="1"/>
  <c r="FQ248" i="1" s="1"/>
  <c r="FP254" i="1"/>
  <c r="FJ407" i="1"/>
  <c r="FK406" i="1"/>
  <c r="FL405" i="1"/>
  <c r="FL439" i="1" s="1"/>
  <c r="FJ414" i="1" l="1"/>
  <c r="FJ499" i="1"/>
  <c r="FO264" i="1"/>
  <c r="FO267" i="1" s="1"/>
  <c r="FO272" i="1" s="1"/>
  <c r="CT389" i="1"/>
  <c r="FP258" i="1"/>
  <c r="FP259" i="1" s="1"/>
  <c r="FP261" i="1" s="1"/>
  <c r="FQ278" i="1"/>
  <c r="FQ279" i="1" s="1"/>
  <c r="FQ281" i="1" s="1"/>
  <c r="FP284" i="1"/>
  <c r="FP287" i="1" s="1"/>
  <c r="FL406" i="1"/>
  <c r="FL412" i="1"/>
  <c r="FK413" i="1"/>
  <c r="FQ250" i="1"/>
  <c r="FQ251" i="1" s="1"/>
  <c r="FR248" i="1" s="1"/>
  <c r="FQ254" i="1"/>
  <c r="FT245" i="1"/>
  <c r="FU243" i="1" s="1"/>
  <c r="FK407" i="1"/>
  <c r="FM405" i="1"/>
  <c r="FK414" i="1" l="1"/>
  <c r="FK499" i="1"/>
  <c r="FL407" i="1"/>
  <c r="CT386" i="1"/>
  <c r="CT387" i="1" s="1"/>
  <c r="CT390" i="1" s="1"/>
  <c r="CT391" i="1" s="1"/>
  <c r="FQ258" i="1"/>
  <c r="FQ259" i="1" s="1"/>
  <c r="FQ261" i="1" s="1"/>
  <c r="FR278" i="1"/>
  <c r="FR279" i="1" s="1"/>
  <c r="FR281" i="1" s="1"/>
  <c r="FM412" i="1"/>
  <c r="FM439" i="1"/>
  <c r="FQ284" i="1"/>
  <c r="FQ287" i="1" s="1"/>
  <c r="FP264" i="1"/>
  <c r="FP267" i="1" s="1"/>
  <c r="FP272" i="1" s="1"/>
  <c r="FL413" i="1"/>
  <c r="FU245" i="1"/>
  <c r="FV243" i="1" s="1"/>
  <c r="FR250" i="1"/>
  <c r="FR251" i="1" s="1"/>
  <c r="FS248" i="1" s="1"/>
  <c r="FR254" i="1"/>
  <c r="FM406" i="1"/>
  <c r="FN405" i="1"/>
  <c r="FL414" i="1" l="1"/>
  <c r="FL499" i="1"/>
  <c r="FR284" i="1"/>
  <c r="FR287" i="1" s="1"/>
  <c r="FQ264" i="1"/>
  <c r="FQ267" i="1" s="1"/>
  <c r="FQ272" i="1" s="1"/>
  <c r="FS278" i="1"/>
  <c r="FS279" i="1" s="1"/>
  <c r="FS281" i="1" s="1"/>
  <c r="FR258" i="1"/>
  <c r="FR259" i="1" s="1"/>
  <c r="FR261" i="1" s="1"/>
  <c r="FN412" i="1"/>
  <c r="FN439" i="1"/>
  <c r="CU389" i="1"/>
  <c r="FM413" i="1"/>
  <c r="FS250" i="1"/>
  <c r="FS251" i="1" s="1"/>
  <c r="FT248" i="1" s="1"/>
  <c r="FS254" i="1"/>
  <c r="FV245" i="1"/>
  <c r="FW243" i="1" s="1"/>
  <c r="FN406" i="1"/>
  <c r="FM407" i="1"/>
  <c r="FO405" i="1"/>
  <c r="FO439" i="1" s="1"/>
  <c r="FM414" i="1" l="1"/>
  <c r="FM499" i="1"/>
  <c r="FS258" i="1"/>
  <c r="FS259" i="1" s="1"/>
  <c r="FS261" i="1" s="1"/>
  <c r="FR264" i="1"/>
  <c r="FR267" i="1" s="1"/>
  <c r="FR272" i="1" s="1"/>
  <c r="FT278" i="1"/>
  <c r="FT279" i="1" s="1"/>
  <c r="FT281" i="1" s="1"/>
  <c r="CU386" i="1"/>
  <c r="CU387" i="1" s="1"/>
  <c r="CU390" i="1" s="1"/>
  <c r="CU391" i="1" s="1"/>
  <c r="FS284" i="1"/>
  <c r="FS287" i="1" s="1"/>
  <c r="FN413" i="1"/>
  <c r="FO406" i="1"/>
  <c r="FO412" i="1"/>
  <c r="FW245" i="1"/>
  <c r="FX243" i="1" s="1"/>
  <c r="FT250" i="1"/>
  <c r="FT251" i="1" s="1"/>
  <c r="FU248" i="1" s="1"/>
  <c r="FT254" i="1"/>
  <c r="FN407" i="1"/>
  <c r="FP405" i="1"/>
  <c r="FN414" i="1" l="1"/>
  <c r="FN499" i="1"/>
  <c r="FT284" i="1"/>
  <c r="FT287" i="1" s="1"/>
  <c r="CV389" i="1"/>
  <c r="FU278" i="1"/>
  <c r="FU279" i="1" s="1"/>
  <c r="FU281" i="1" s="1"/>
  <c r="FP412" i="1"/>
  <c r="FP439" i="1"/>
  <c r="FO407" i="1"/>
  <c r="FT258" i="1"/>
  <c r="FT259" i="1" s="1"/>
  <c r="FT261" i="1" s="1"/>
  <c r="FS264" i="1"/>
  <c r="FS267" i="1" s="1"/>
  <c r="FS272" i="1" s="1"/>
  <c r="FO413" i="1"/>
  <c r="FU250" i="1"/>
  <c r="FU251" i="1" s="1"/>
  <c r="FV248" i="1" s="1"/>
  <c r="FU254" i="1"/>
  <c r="FX245" i="1"/>
  <c r="FY243" i="1" s="1"/>
  <c r="FP406" i="1"/>
  <c r="FQ405" i="1"/>
  <c r="FQ439" i="1" s="1"/>
  <c r="FO414" i="1" l="1"/>
  <c r="FO499" i="1"/>
  <c r="FU258" i="1"/>
  <c r="FU259" i="1" s="1"/>
  <c r="FU261" i="1" s="1"/>
  <c r="FV278" i="1"/>
  <c r="FV279" i="1" s="1"/>
  <c r="FV281" i="1" s="1"/>
  <c r="FT264" i="1"/>
  <c r="FT267" i="1" s="1"/>
  <c r="FT272" i="1" s="1"/>
  <c r="CV386" i="1"/>
  <c r="CV387" i="1" s="1"/>
  <c r="CV390" i="1" s="1"/>
  <c r="CV391" i="1" s="1"/>
  <c r="FU284" i="1"/>
  <c r="FU287" i="1" s="1"/>
  <c r="FP413" i="1"/>
  <c r="FQ406" i="1"/>
  <c r="FQ412" i="1"/>
  <c r="FY245" i="1"/>
  <c r="FZ243" i="1" s="1"/>
  <c r="FV250" i="1"/>
  <c r="FV251" i="1" s="1"/>
  <c r="FW248" i="1" s="1"/>
  <c r="FV254" i="1"/>
  <c r="FP407" i="1"/>
  <c r="FR405" i="1"/>
  <c r="FP414" i="1" l="1"/>
  <c r="FP499" i="1"/>
  <c r="FV284" i="1"/>
  <c r="FV287" i="1" s="1"/>
  <c r="FR412" i="1"/>
  <c r="FR439" i="1"/>
  <c r="CW389" i="1"/>
  <c r="FV258" i="1"/>
  <c r="FV259" i="1" s="1"/>
  <c r="FV261" i="1" s="1"/>
  <c r="FQ407" i="1"/>
  <c r="FW278" i="1"/>
  <c r="FW279" i="1" s="1"/>
  <c r="FW281" i="1" s="1"/>
  <c r="FU264" i="1"/>
  <c r="FU267" i="1" s="1"/>
  <c r="FU272" i="1" s="1"/>
  <c r="FQ413" i="1"/>
  <c r="FW250" i="1"/>
  <c r="FW251" i="1" s="1"/>
  <c r="FX248" i="1" s="1"/>
  <c r="FW254" i="1"/>
  <c r="FZ245" i="1"/>
  <c r="GA243" i="1" s="1"/>
  <c r="FR406" i="1"/>
  <c r="FS405" i="1"/>
  <c r="FQ414" i="1" l="1"/>
  <c r="FQ499" i="1"/>
  <c r="FW284" i="1"/>
  <c r="FW287" i="1" s="1"/>
  <c r="FS412" i="1"/>
  <c r="FS439" i="1"/>
  <c r="FW258" i="1"/>
  <c r="FW259" i="1" s="1"/>
  <c r="FW261" i="1" s="1"/>
  <c r="CW386" i="1"/>
  <c r="CW387" i="1" s="1"/>
  <c r="CW390" i="1" s="1"/>
  <c r="CW391" i="1" s="1"/>
  <c r="FX278" i="1"/>
  <c r="FX279" i="1" s="1"/>
  <c r="FX281" i="1" s="1"/>
  <c r="FV264" i="1"/>
  <c r="FV267" i="1" s="1"/>
  <c r="FV272" i="1" s="1"/>
  <c r="FR413" i="1"/>
  <c r="GA245" i="1"/>
  <c r="GB243" i="1" s="1"/>
  <c r="FX250" i="1"/>
  <c r="FX251" i="1" s="1"/>
  <c r="FY248" i="1" s="1"/>
  <c r="FX254" i="1"/>
  <c r="FS406" i="1"/>
  <c r="FR407" i="1"/>
  <c r="FT405" i="1"/>
  <c r="FT439" i="1" s="1"/>
  <c r="FR414" i="1" l="1"/>
  <c r="FR499" i="1"/>
  <c r="FY278" i="1"/>
  <c r="FY279" i="1" s="1"/>
  <c r="FY281" i="1" s="1"/>
  <c r="FX258" i="1"/>
  <c r="FX259" i="1" s="1"/>
  <c r="FX261" i="1" s="1"/>
  <c r="CX389" i="1"/>
  <c r="FX284" i="1"/>
  <c r="FX287" i="1" s="1"/>
  <c r="FW264" i="1"/>
  <c r="FW267" i="1" s="1"/>
  <c r="FW272" i="1" s="1"/>
  <c r="FT406" i="1"/>
  <c r="FT412" i="1"/>
  <c r="FS413" i="1"/>
  <c r="FY250" i="1"/>
  <c r="FY251" i="1" s="1"/>
  <c r="FZ248" i="1" s="1"/>
  <c r="FY254" i="1"/>
  <c r="GB245" i="1"/>
  <c r="GC243" i="1" s="1"/>
  <c r="FS407" i="1"/>
  <c r="FU405" i="1"/>
  <c r="FS414" i="1" l="1"/>
  <c r="FS499" i="1"/>
  <c r="FX264" i="1"/>
  <c r="FX267" i="1" s="1"/>
  <c r="FX272" i="1" s="1"/>
  <c r="FY258" i="1"/>
  <c r="FY259" i="1" s="1"/>
  <c r="FY261" i="1" s="1"/>
  <c r="FT407" i="1"/>
  <c r="FZ278" i="1"/>
  <c r="FZ279" i="1" s="1"/>
  <c r="FZ281" i="1" s="1"/>
  <c r="CX386" i="1"/>
  <c r="CX387" i="1" s="1"/>
  <c r="CX390" i="1" s="1"/>
  <c r="CX391" i="1" s="1"/>
  <c r="FU412" i="1"/>
  <c r="FU439" i="1"/>
  <c r="FY284" i="1"/>
  <c r="FY287" i="1" s="1"/>
  <c r="FT413" i="1"/>
  <c r="GC245" i="1"/>
  <c r="GD243" i="1" s="1"/>
  <c r="FZ250" i="1"/>
  <c r="FZ251" i="1" s="1"/>
  <c r="GA248" i="1" s="1"/>
  <c r="FZ254" i="1"/>
  <c r="FU406" i="1"/>
  <c r="FV405" i="1"/>
  <c r="FT414" i="1" l="1"/>
  <c r="FT499" i="1"/>
  <c r="FY264" i="1"/>
  <c r="FY267" i="1" s="1"/>
  <c r="FY272" i="1" s="1"/>
  <c r="CY389" i="1"/>
  <c r="FZ284" i="1"/>
  <c r="FZ287" i="1" s="1"/>
  <c r="GA278" i="1"/>
  <c r="GA279" i="1" s="1"/>
  <c r="GA281" i="1" s="1"/>
  <c r="FZ258" i="1"/>
  <c r="FZ259" i="1" s="1"/>
  <c r="FZ261" i="1" s="1"/>
  <c r="FV412" i="1"/>
  <c r="FV439" i="1"/>
  <c r="FU413" i="1"/>
  <c r="GA250" i="1"/>
  <c r="GA251" i="1" s="1"/>
  <c r="GB248" i="1" s="1"/>
  <c r="GA254" i="1"/>
  <c r="GD245" i="1"/>
  <c r="GE243" i="1" s="1"/>
  <c r="FU407" i="1"/>
  <c r="FV406" i="1"/>
  <c r="FW405" i="1"/>
  <c r="FW439" i="1" s="1"/>
  <c r="FU414" i="1" l="1"/>
  <c r="FU499" i="1"/>
  <c r="GB278" i="1"/>
  <c r="GB279" i="1" s="1"/>
  <c r="GB281" i="1" s="1"/>
  <c r="FZ264" i="1"/>
  <c r="FZ267" i="1" s="1"/>
  <c r="FZ272" i="1" s="1"/>
  <c r="CY386" i="1"/>
  <c r="CY387" i="1" s="1"/>
  <c r="CY390" i="1" s="1"/>
  <c r="CY391" i="1" s="1"/>
  <c r="GA258" i="1"/>
  <c r="GA259" i="1" s="1"/>
  <c r="GA261" i="1" s="1"/>
  <c r="GA284" i="1"/>
  <c r="GA287" i="1" s="1"/>
  <c r="FW406" i="1"/>
  <c r="FW412" i="1"/>
  <c r="FV413" i="1"/>
  <c r="GE245" i="1"/>
  <c r="GF243" i="1" s="1"/>
  <c r="GB250" i="1"/>
  <c r="GB254" i="1"/>
  <c r="FV407" i="1"/>
  <c r="FX405" i="1"/>
  <c r="FV414" i="1" l="1"/>
  <c r="FV499" i="1"/>
  <c r="GA264" i="1"/>
  <c r="GA267" i="1" s="1"/>
  <c r="GA272" i="1" s="1"/>
  <c r="CZ389" i="1"/>
  <c r="GB284" i="1"/>
  <c r="GB287" i="1" s="1"/>
  <c r="FW407" i="1"/>
  <c r="GB258" i="1"/>
  <c r="GB259" i="1" s="1"/>
  <c r="GB261" i="1" s="1"/>
  <c r="FX412" i="1"/>
  <c r="FX439" i="1"/>
  <c r="FW413" i="1"/>
  <c r="GB251" i="1"/>
  <c r="GC248" i="1" s="1"/>
  <c r="GC278" i="1" s="1"/>
  <c r="GF245" i="1"/>
  <c r="GG243" i="1" s="1"/>
  <c r="FX406" i="1"/>
  <c r="FY405" i="1"/>
  <c r="FY439" i="1" s="1"/>
  <c r="FW414" i="1" l="1"/>
  <c r="FW499" i="1"/>
  <c r="CZ386" i="1"/>
  <c r="CZ387" i="1" s="1"/>
  <c r="CZ390" i="1" s="1"/>
  <c r="CZ391" i="1" s="1"/>
  <c r="GB264" i="1"/>
  <c r="GB267" i="1" s="1"/>
  <c r="GB272" i="1" s="1"/>
  <c r="FX413" i="1"/>
  <c r="FY406" i="1"/>
  <c r="FY412" i="1"/>
  <c r="GC254" i="1"/>
  <c r="GC279" i="1"/>
  <c r="GC281" i="1" s="1"/>
  <c r="GG245" i="1"/>
  <c r="GH243" i="1" s="1"/>
  <c r="GC250" i="1"/>
  <c r="GC251" i="1" s="1"/>
  <c r="GD248" i="1" s="1"/>
  <c r="FX407" i="1"/>
  <c r="FZ405" i="1"/>
  <c r="FX414" i="1" l="1"/>
  <c r="FX499" i="1"/>
  <c r="FY407" i="1"/>
  <c r="DA389" i="1"/>
  <c r="GC258" i="1"/>
  <c r="GC259" i="1" s="1"/>
  <c r="GC261" i="1" s="1"/>
  <c r="FZ412" i="1"/>
  <c r="FZ439" i="1"/>
  <c r="GD278" i="1"/>
  <c r="GD279" i="1" s="1"/>
  <c r="GD281" i="1" s="1"/>
  <c r="GC284" i="1"/>
  <c r="GC287" i="1" s="1"/>
  <c r="FY413" i="1"/>
  <c r="GD250" i="1"/>
  <c r="GD251" i="1" s="1"/>
  <c r="GE248" i="1" s="1"/>
  <c r="GD254" i="1"/>
  <c r="GH245" i="1"/>
  <c r="GI243" i="1" s="1"/>
  <c r="FZ406" i="1"/>
  <c r="GA405" i="1"/>
  <c r="FY414" i="1" l="1"/>
  <c r="FY499" i="1"/>
  <c r="GC264" i="1"/>
  <c r="GC267" i="1" s="1"/>
  <c r="GC272" i="1" s="1"/>
  <c r="GE278" i="1"/>
  <c r="GE279" i="1" s="1"/>
  <c r="GE281" i="1" s="1"/>
  <c r="GA412" i="1"/>
  <c r="GA439" i="1"/>
  <c r="DA386" i="1"/>
  <c r="DA387" i="1" s="1"/>
  <c r="DA390" i="1" s="1"/>
  <c r="DA391" i="1" s="1"/>
  <c r="GD258" i="1"/>
  <c r="GD259" i="1" s="1"/>
  <c r="GD261" i="1" s="1"/>
  <c r="GD284" i="1"/>
  <c r="GD287" i="1" s="1"/>
  <c r="FZ413" i="1"/>
  <c r="GI245" i="1"/>
  <c r="GJ243" i="1" s="1"/>
  <c r="GE250" i="1"/>
  <c r="GE251" i="1" s="1"/>
  <c r="GF248" i="1" s="1"/>
  <c r="GE254" i="1"/>
  <c r="FZ407" i="1"/>
  <c r="GA406" i="1"/>
  <c r="GB405" i="1"/>
  <c r="FZ414" i="1" l="1"/>
  <c r="FZ499" i="1"/>
  <c r="GE284" i="1"/>
  <c r="GE287" i="1" s="1"/>
  <c r="GD264" i="1"/>
  <c r="GD267" i="1" s="1"/>
  <c r="GD272" i="1" s="1"/>
  <c r="DB389" i="1"/>
  <c r="GF278" i="1"/>
  <c r="GF279" i="1" s="1"/>
  <c r="GF281" i="1" s="1"/>
  <c r="GB412" i="1"/>
  <c r="GB439" i="1"/>
  <c r="GE258" i="1"/>
  <c r="GE259" i="1" s="1"/>
  <c r="GE261" i="1" s="1"/>
  <c r="GA413" i="1"/>
  <c r="GF250" i="1"/>
  <c r="GF251" i="1" s="1"/>
  <c r="GG248" i="1" s="1"/>
  <c r="GF254" i="1"/>
  <c r="GJ245" i="1"/>
  <c r="GK243" i="1" s="1"/>
  <c r="GA407" i="1"/>
  <c r="GB406" i="1"/>
  <c r="GC405" i="1"/>
  <c r="GC439" i="1" s="1"/>
  <c r="GA414" i="1" l="1"/>
  <c r="GA499" i="1"/>
  <c r="GE264" i="1"/>
  <c r="GE267" i="1" s="1"/>
  <c r="GE272" i="1" s="1"/>
  <c r="GF284" i="1"/>
  <c r="GF287" i="1" s="1"/>
  <c r="GF258" i="1"/>
  <c r="GF259" i="1" s="1"/>
  <c r="GF261" i="1" s="1"/>
  <c r="GG278" i="1"/>
  <c r="GG279" i="1" s="1"/>
  <c r="GG281" i="1" s="1"/>
  <c r="DB386" i="1"/>
  <c r="DB387" i="1" s="1"/>
  <c r="DB390" i="1" s="1"/>
  <c r="DB391" i="1" s="1"/>
  <c r="GC406" i="1"/>
  <c r="GC412" i="1"/>
  <c r="GB413" i="1"/>
  <c r="GK245" i="1"/>
  <c r="GL243" i="1" s="1"/>
  <c r="GG250" i="1"/>
  <c r="GG251" i="1" s="1"/>
  <c r="GH248" i="1" s="1"/>
  <c r="GG254" i="1"/>
  <c r="GB407" i="1"/>
  <c r="GD405" i="1"/>
  <c r="GB414" i="1" l="1"/>
  <c r="GB499" i="1"/>
  <c r="GC407" i="1"/>
  <c r="GF264" i="1"/>
  <c r="GF267" i="1" s="1"/>
  <c r="GF272" i="1" s="1"/>
  <c r="DC389" i="1"/>
  <c r="GH278" i="1"/>
  <c r="GH279" i="1" s="1"/>
  <c r="GH281" i="1" s="1"/>
  <c r="GG258" i="1"/>
  <c r="GG259" i="1" s="1"/>
  <c r="GG261" i="1" s="1"/>
  <c r="GD412" i="1"/>
  <c r="GD439" i="1"/>
  <c r="GG284" i="1"/>
  <c r="GG287" i="1" s="1"/>
  <c r="GC413" i="1"/>
  <c r="GH250" i="1"/>
  <c r="GH251" i="1" s="1"/>
  <c r="GI248" i="1" s="1"/>
  <c r="GH254" i="1"/>
  <c r="GL245" i="1"/>
  <c r="GM243" i="1" s="1"/>
  <c r="GD406" i="1"/>
  <c r="GE405" i="1"/>
  <c r="GE439" i="1" s="1"/>
  <c r="GC414" i="1" l="1"/>
  <c r="GC499" i="1"/>
  <c r="GH284" i="1"/>
  <c r="GH287" i="1" s="1"/>
  <c r="GI278" i="1"/>
  <c r="GI279" i="1" s="1"/>
  <c r="GI281" i="1" s="1"/>
  <c r="DC386" i="1"/>
  <c r="DC387" i="1" s="1"/>
  <c r="DC390" i="1" s="1"/>
  <c r="DC391" i="1" s="1"/>
  <c r="GH258" i="1"/>
  <c r="GH259" i="1" s="1"/>
  <c r="GH261" i="1" s="1"/>
  <c r="GG264" i="1"/>
  <c r="GG267" i="1" s="1"/>
  <c r="GG272" i="1" s="1"/>
  <c r="GD413" i="1"/>
  <c r="GE406" i="1"/>
  <c r="GE412" i="1"/>
  <c r="GM245" i="1"/>
  <c r="GN243" i="1" s="1"/>
  <c r="GI250" i="1"/>
  <c r="GI251" i="1" s="1"/>
  <c r="GJ248" i="1" s="1"/>
  <c r="GI254" i="1"/>
  <c r="GD407" i="1"/>
  <c r="GF405" i="1"/>
  <c r="GD414" i="1" l="1"/>
  <c r="GD499" i="1"/>
  <c r="DD389" i="1"/>
  <c r="GI284" i="1"/>
  <c r="GI287" i="1" s="1"/>
  <c r="GF412" i="1"/>
  <c r="GF439" i="1"/>
  <c r="GJ278" i="1"/>
  <c r="GJ279" i="1" s="1"/>
  <c r="GJ281" i="1" s="1"/>
  <c r="GI258" i="1"/>
  <c r="GI259" i="1" s="1"/>
  <c r="GI261" i="1" s="1"/>
  <c r="GE407" i="1"/>
  <c r="GH264" i="1"/>
  <c r="GH267" i="1" s="1"/>
  <c r="GH272" i="1" s="1"/>
  <c r="GE413" i="1"/>
  <c r="GJ250" i="1"/>
  <c r="GJ251" i="1" s="1"/>
  <c r="GK248" i="1" s="1"/>
  <c r="GJ254" i="1"/>
  <c r="GN245" i="1"/>
  <c r="GO243" i="1" s="1"/>
  <c r="GF406" i="1"/>
  <c r="GG405" i="1"/>
  <c r="GG439" i="1" s="1"/>
  <c r="GE414" i="1" l="1"/>
  <c r="GE499" i="1"/>
  <c r="GI264" i="1"/>
  <c r="GI267" i="1" s="1"/>
  <c r="GI272" i="1" s="1"/>
  <c r="GJ284" i="1"/>
  <c r="GJ287" i="1" s="1"/>
  <c r="GK278" i="1"/>
  <c r="GK279" i="1" s="1"/>
  <c r="GK281" i="1" s="1"/>
  <c r="DD386" i="1"/>
  <c r="DD387" i="1" s="1"/>
  <c r="DD390" i="1" s="1"/>
  <c r="DD391" i="1" s="1"/>
  <c r="GJ258" i="1"/>
  <c r="GJ259" i="1" s="1"/>
  <c r="GJ261" i="1" s="1"/>
  <c r="GF413" i="1"/>
  <c r="GG406" i="1"/>
  <c r="GG412" i="1"/>
  <c r="GO245" i="1"/>
  <c r="GP243" i="1" s="1"/>
  <c r="GK250" i="1"/>
  <c r="GK251" i="1" s="1"/>
  <c r="GL248" i="1" s="1"/>
  <c r="GK254" i="1"/>
  <c r="GF407" i="1"/>
  <c r="GH405" i="1"/>
  <c r="GF414" i="1" l="1"/>
  <c r="GF499" i="1"/>
  <c r="GG407" i="1"/>
  <c r="GL278" i="1"/>
  <c r="GL279" i="1" s="1"/>
  <c r="GL281" i="1" s="1"/>
  <c r="GK258" i="1"/>
  <c r="GK259" i="1" s="1"/>
  <c r="GK261" i="1" s="1"/>
  <c r="DE389" i="1"/>
  <c r="GH412" i="1"/>
  <c r="GH439" i="1"/>
  <c r="GJ264" i="1"/>
  <c r="GJ267" i="1" s="1"/>
  <c r="GJ272" i="1" s="1"/>
  <c r="GK284" i="1"/>
  <c r="GK287" i="1" s="1"/>
  <c r="GG413" i="1"/>
  <c r="GL250" i="1"/>
  <c r="GL251" i="1" s="1"/>
  <c r="GM248" i="1" s="1"/>
  <c r="GL254" i="1"/>
  <c r="GP245" i="1"/>
  <c r="GQ243" i="1" s="1"/>
  <c r="GH406" i="1"/>
  <c r="GI405" i="1"/>
  <c r="GG414" i="1" l="1"/>
  <c r="GG499" i="1"/>
  <c r="GK264" i="1"/>
  <c r="GK267" i="1" s="1"/>
  <c r="GK272" i="1" s="1"/>
  <c r="GL258" i="1"/>
  <c r="GL259" i="1" s="1"/>
  <c r="GL261" i="1" s="1"/>
  <c r="GI412" i="1"/>
  <c r="GI439" i="1"/>
  <c r="GM278" i="1"/>
  <c r="GM279" i="1" s="1"/>
  <c r="GM281" i="1" s="1"/>
  <c r="DE386" i="1"/>
  <c r="DE387" i="1" s="1"/>
  <c r="DE390" i="1" s="1"/>
  <c r="DE391" i="1" s="1"/>
  <c r="GL284" i="1"/>
  <c r="GL287" i="1" s="1"/>
  <c r="GH413" i="1"/>
  <c r="GQ245" i="1"/>
  <c r="GR243" i="1" s="1"/>
  <c r="GM250" i="1"/>
  <c r="GM251" i="1" s="1"/>
  <c r="GN248" i="1" s="1"/>
  <c r="GM254" i="1"/>
  <c r="GH407" i="1"/>
  <c r="GI406" i="1"/>
  <c r="GJ405" i="1"/>
  <c r="GJ439" i="1" s="1"/>
  <c r="GH414" i="1" l="1"/>
  <c r="GH499" i="1"/>
  <c r="GM284" i="1"/>
  <c r="GM287" i="1" s="1"/>
  <c r="GL264" i="1"/>
  <c r="GL267" i="1" s="1"/>
  <c r="GL272" i="1" s="1"/>
  <c r="GM258" i="1"/>
  <c r="GM259" i="1" s="1"/>
  <c r="GM261" i="1" s="1"/>
  <c r="GN278" i="1"/>
  <c r="GN279" i="1" s="1"/>
  <c r="GN281" i="1" s="1"/>
  <c r="DF389" i="1"/>
  <c r="GI413" i="1"/>
  <c r="GJ406" i="1"/>
  <c r="GJ412" i="1"/>
  <c r="GN250" i="1"/>
  <c r="GN251" i="1" s="1"/>
  <c r="GO248" i="1" s="1"/>
  <c r="GN254" i="1"/>
  <c r="GR245" i="1"/>
  <c r="GS243" i="1" s="1"/>
  <c r="GI407" i="1"/>
  <c r="GK405" i="1"/>
  <c r="GI414" i="1" l="1"/>
  <c r="GI499" i="1"/>
  <c r="GJ407" i="1"/>
  <c r="GN284" i="1"/>
  <c r="GN287" i="1" s="1"/>
  <c r="GK412" i="1"/>
  <c r="GK439" i="1"/>
  <c r="GN258" i="1"/>
  <c r="GN259" i="1" s="1"/>
  <c r="GN261" i="1" s="1"/>
  <c r="GO278" i="1"/>
  <c r="GO279" i="1" s="1"/>
  <c r="GO281" i="1" s="1"/>
  <c r="DF386" i="1"/>
  <c r="DF387" i="1" s="1"/>
  <c r="DF390" i="1" s="1"/>
  <c r="DF391" i="1" s="1"/>
  <c r="GM264" i="1"/>
  <c r="GM267" i="1" s="1"/>
  <c r="GM272" i="1" s="1"/>
  <c r="GJ413" i="1"/>
  <c r="GS245" i="1"/>
  <c r="GT243" i="1" s="1"/>
  <c r="GO250" i="1"/>
  <c r="GO251" i="1" s="1"/>
  <c r="GP248" i="1" s="1"/>
  <c r="GO254" i="1"/>
  <c r="GK406" i="1"/>
  <c r="GL405" i="1"/>
  <c r="GJ414" i="1" l="1"/>
  <c r="GJ499" i="1"/>
  <c r="GN264" i="1"/>
  <c r="GN267" i="1" s="1"/>
  <c r="GN272" i="1" s="1"/>
  <c r="GP278" i="1"/>
  <c r="GP279" i="1" s="1"/>
  <c r="GP281" i="1" s="1"/>
  <c r="DG389" i="1"/>
  <c r="GL412" i="1"/>
  <c r="GL439" i="1"/>
  <c r="GO258" i="1"/>
  <c r="GO259" i="1" s="1"/>
  <c r="GO261" i="1" s="1"/>
  <c r="GO284" i="1"/>
  <c r="GO287" i="1" s="1"/>
  <c r="GK413" i="1"/>
  <c r="GP250" i="1"/>
  <c r="GP251" i="1" s="1"/>
  <c r="GQ248" i="1" s="1"/>
  <c r="GP254" i="1"/>
  <c r="GT245" i="1"/>
  <c r="GU243" i="1" s="1"/>
  <c r="GK407" i="1"/>
  <c r="GL406" i="1"/>
  <c r="GM405" i="1"/>
  <c r="GM439" i="1" s="1"/>
  <c r="GK414" i="1" l="1"/>
  <c r="GK499" i="1"/>
  <c r="GP284" i="1"/>
  <c r="GP287" i="1" s="1"/>
  <c r="GP258" i="1"/>
  <c r="GP259" i="1" s="1"/>
  <c r="GP261" i="1" s="1"/>
  <c r="GQ278" i="1"/>
  <c r="GQ279" i="1" s="1"/>
  <c r="GQ281" i="1" s="1"/>
  <c r="DG386" i="1"/>
  <c r="DG387" i="1" s="1"/>
  <c r="DG390" i="1" s="1"/>
  <c r="DG391" i="1" s="1"/>
  <c r="GO264" i="1"/>
  <c r="GO267" i="1" s="1"/>
  <c r="GO272" i="1" s="1"/>
  <c r="GL413" i="1"/>
  <c r="GM406" i="1"/>
  <c r="GM412" i="1"/>
  <c r="GU245" i="1"/>
  <c r="GV243" i="1" s="1"/>
  <c r="GQ250" i="1"/>
  <c r="GQ251" i="1" s="1"/>
  <c r="GR248" i="1" s="1"/>
  <c r="GQ254" i="1"/>
  <c r="GL407" i="1"/>
  <c r="GN405" i="1"/>
  <c r="GL414" i="1" l="1"/>
  <c r="GL499" i="1"/>
  <c r="GQ284" i="1"/>
  <c r="GQ287" i="1" s="1"/>
  <c r="DH389" i="1"/>
  <c r="GQ258" i="1"/>
  <c r="GQ259" i="1" s="1"/>
  <c r="GQ261" i="1" s="1"/>
  <c r="GR278" i="1"/>
  <c r="GR279" i="1" s="1"/>
  <c r="GR281" i="1" s="1"/>
  <c r="GM407" i="1"/>
  <c r="GN412" i="1"/>
  <c r="GN439" i="1"/>
  <c r="GP264" i="1"/>
  <c r="GP267" i="1" s="1"/>
  <c r="GP272" i="1" s="1"/>
  <c r="GM413" i="1"/>
  <c r="GR250" i="1"/>
  <c r="GR251" i="1" s="1"/>
  <c r="GS248" i="1" s="1"/>
  <c r="GR254" i="1"/>
  <c r="GV245" i="1"/>
  <c r="GW243" i="1" s="1"/>
  <c r="GN406" i="1"/>
  <c r="GO405" i="1"/>
  <c r="GO439" i="1" s="1"/>
  <c r="GM414" i="1" l="1"/>
  <c r="GM499" i="1"/>
  <c r="GQ264" i="1"/>
  <c r="GQ267" i="1" s="1"/>
  <c r="GQ272" i="1" s="1"/>
  <c r="GR284" i="1"/>
  <c r="GR287" i="1" s="1"/>
  <c r="DH386" i="1"/>
  <c r="DH387" i="1" s="1"/>
  <c r="DH390" i="1" s="1"/>
  <c r="DH391" i="1" s="1"/>
  <c r="GR258" i="1"/>
  <c r="GR259" i="1" s="1"/>
  <c r="GR261" i="1" s="1"/>
  <c r="GS278" i="1"/>
  <c r="GS279" i="1" s="1"/>
  <c r="GS281" i="1" s="1"/>
  <c r="GN413" i="1"/>
  <c r="GO406" i="1"/>
  <c r="GO412" i="1"/>
  <c r="GW245" i="1"/>
  <c r="GX243" i="1" s="1"/>
  <c r="GS250" i="1"/>
  <c r="GS251" i="1" s="1"/>
  <c r="GT248" i="1" s="1"/>
  <c r="GT278" i="1" s="1"/>
  <c r="GT279" i="1" s="1"/>
  <c r="GT281" i="1" s="1"/>
  <c r="GT284" i="1" s="1"/>
  <c r="GT287" i="1" s="1"/>
  <c r="GS254" i="1"/>
  <c r="GN407" i="1"/>
  <c r="GP405" i="1"/>
  <c r="GN414" i="1" l="1"/>
  <c r="GN499" i="1"/>
  <c r="GO407" i="1"/>
  <c r="DI389" i="1"/>
  <c r="GR264" i="1"/>
  <c r="GR267" i="1" s="1"/>
  <c r="GR272" i="1" s="1"/>
  <c r="GS284" i="1"/>
  <c r="GS287" i="1" s="1"/>
  <c r="GP412" i="1"/>
  <c r="GP439" i="1"/>
  <c r="GS258" i="1"/>
  <c r="GS259" i="1" s="1"/>
  <c r="GS261" i="1" s="1"/>
  <c r="GO413" i="1"/>
  <c r="GT250" i="1"/>
  <c r="GT251" i="1" s="1"/>
  <c r="GU248" i="1" s="1"/>
  <c r="GU278" i="1" s="1"/>
  <c r="GU279" i="1" s="1"/>
  <c r="GU281" i="1" s="1"/>
  <c r="GU284" i="1" s="1"/>
  <c r="GU287" i="1" s="1"/>
  <c r="GT254" i="1"/>
  <c r="GT258" i="1" s="1"/>
  <c r="GT259" i="1" s="1"/>
  <c r="GT261" i="1" s="1"/>
  <c r="GT264" i="1" s="1"/>
  <c r="GT267" i="1" s="1"/>
  <c r="GT272" i="1" s="1"/>
  <c r="GX245" i="1"/>
  <c r="GY243" i="1" s="1"/>
  <c r="GP406" i="1"/>
  <c r="GQ405" i="1"/>
  <c r="GO414" i="1" l="1"/>
  <c r="GO499" i="1"/>
  <c r="GS264" i="1"/>
  <c r="GS267" i="1" s="1"/>
  <c r="GS272" i="1" s="1"/>
  <c r="GQ412" i="1"/>
  <c r="GQ439" i="1"/>
  <c r="DI386" i="1"/>
  <c r="DI387" i="1" s="1"/>
  <c r="DI390" i="1" s="1"/>
  <c r="DI391" i="1" s="1"/>
  <c r="GP413" i="1"/>
  <c r="GY245" i="1"/>
  <c r="GZ243" i="1" s="1"/>
  <c r="GU250" i="1"/>
  <c r="GU251" i="1" s="1"/>
  <c r="GV248" i="1" s="1"/>
  <c r="GV278" i="1" s="1"/>
  <c r="GV279" i="1" s="1"/>
  <c r="GV281" i="1" s="1"/>
  <c r="GV284" i="1" s="1"/>
  <c r="GV287" i="1" s="1"/>
  <c r="GU254" i="1"/>
  <c r="GU258" i="1" s="1"/>
  <c r="GU259" i="1" s="1"/>
  <c r="GU261" i="1" s="1"/>
  <c r="GU264" i="1" s="1"/>
  <c r="GU267" i="1" s="1"/>
  <c r="GU272" i="1" s="1"/>
  <c r="GP407" i="1"/>
  <c r="GQ406" i="1"/>
  <c r="GR405" i="1"/>
  <c r="GR439" i="1" s="1"/>
  <c r="GP414" i="1" l="1"/>
  <c r="GP499" i="1"/>
  <c r="DJ389" i="1"/>
  <c r="GR406" i="1"/>
  <c r="GR412" i="1"/>
  <c r="GQ413" i="1"/>
  <c r="GV250" i="1"/>
  <c r="GV251" i="1" s="1"/>
  <c r="GW248" i="1" s="1"/>
  <c r="GW278" i="1" s="1"/>
  <c r="GW279" i="1" s="1"/>
  <c r="GW281" i="1" s="1"/>
  <c r="GW284" i="1" s="1"/>
  <c r="GW287" i="1" s="1"/>
  <c r="GV254" i="1"/>
  <c r="GV258" i="1" s="1"/>
  <c r="GV259" i="1" s="1"/>
  <c r="GV261" i="1" s="1"/>
  <c r="GV264" i="1" s="1"/>
  <c r="GV267" i="1" s="1"/>
  <c r="GV272" i="1" s="1"/>
  <c r="GZ245" i="1"/>
  <c r="HA243" i="1" s="1"/>
  <c r="GQ407" i="1"/>
  <c r="GS405" i="1"/>
  <c r="GQ414" i="1" l="1"/>
  <c r="GQ499" i="1"/>
  <c r="DJ386" i="1"/>
  <c r="DJ387" i="1" s="1"/>
  <c r="DJ390" i="1" s="1"/>
  <c r="DJ391" i="1" s="1"/>
  <c r="GS412" i="1"/>
  <c r="GS439" i="1"/>
  <c r="GR407" i="1"/>
  <c r="GR413" i="1"/>
  <c r="HA245" i="1"/>
  <c r="GW250" i="1"/>
  <c r="GW251" i="1" s="1"/>
  <c r="GX248" i="1" s="1"/>
  <c r="GX278" i="1" s="1"/>
  <c r="GX279" i="1" s="1"/>
  <c r="GX281" i="1" s="1"/>
  <c r="GX284" i="1" s="1"/>
  <c r="GX287" i="1" s="1"/>
  <c r="GW254" i="1"/>
  <c r="GW258" i="1" s="1"/>
  <c r="GW259" i="1" s="1"/>
  <c r="GW261" i="1" s="1"/>
  <c r="GW264" i="1" s="1"/>
  <c r="GW267" i="1" s="1"/>
  <c r="GW272" i="1" s="1"/>
  <c r="GS406" i="1"/>
  <c r="GT405" i="1"/>
  <c r="GT412" i="1" s="1"/>
  <c r="GR414" i="1" l="1"/>
  <c r="GR499" i="1"/>
  <c r="DK389" i="1"/>
  <c r="GS413" i="1"/>
  <c r="GX250" i="1"/>
  <c r="GX251" i="1" s="1"/>
  <c r="GY248" i="1" s="1"/>
  <c r="GY278" i="1" s="1"/>
  <c r="GY279" i="1" s="1"/>
  <c r="GY281" i="1" s="1"/>
  <c r="GY284" i="1" s="1"/>
  <c r="GY287" i="1" s="1"/>
  <c r="GX254" i="1"/>
  <c r="GX258" i="1" s="1"/>
  <c r="GX259" i="1" s="1"/>
  <c r="GX261" i="1" s="1"/>
  <c r="GX264" i="1" s="1"/>
  <c r="GX267" i="1" s="1"/>
  <c r="GX272" i="1" s="1"/>
  <c r="GS407" i="1"/>
  <c r="GT439" i="1"/>
  <c r="GT406" i="1"/>
  <c r="GU405" i="1"/>
  <c r="GS414" i="1" l="1"/>
  <c r="GS499" i="1"/>
  <c r="DK386" i="1"/>
  <c r="DK387" i="1" s="1"/>
  <c r="DK390" i="1" s="1"/>
  <c r="DK391" i="1" s="1"/>
  <c r="GT413" i="1"/>
  <c r="GU406" i="1"/>
  <c r="GU407" i="1" s="1"/>
  <c r="GU412" i="1"/>
  <c r="GY250" i="1"/>
  <c r="GY251" i="1" s="1"/>
  <c r="GZ248" i="1" s="1"/>
  <c r="GZ278" i="1" s="1"/>
  <c r="GZ279" i="1" s="1"/>
  <c r="GZ281" i="1" s="1"/>
  <c r="GZ284" i="1" s="1"/>
  <c r="GZ287" i="1" s="1"/>
  <c r="GY254" i="1"/>
  <c r="GY258" i="1" s="1"/>
  <c r="GY259" i="1" s="1"/>
  <c r="GY261" i="1" s="1"/>
  <c r="GY264" i="1" s="1"/>
  <c r="GY267" i="1" s="1"/>
  <c r="GY272" i="1" s="1"/>
  <c r="GT407" i="1"/>
  <c r="GU439" i="1"/>
  <c r="GV405" i="1"/>
  <c r="GV412" i="1" s="1"/>
  <c r="GT414" i="1" l="1"/>
  <c r="GT499" i="1"/>
  <c r="DL389" i="1"/>
  <c r="GU413" i="1"/>
  <c r="GZ250" i="1"/>
  <c r="GZ251" i="1" s="1"/>
  <c r="HA248" i="1" s="1"/>
  <c r="HA278" i="1" s="1"/>
  <c r="HA279" i="1" s="1"/>
  <c r="HA281" i="1" s="1"/>
  <c r="HA284" i="1" s="1"/>
  <c r="HA287" i="1" s="1"/>
  <c r="G289" i="1" s="1"/>
  <c r="L4" i="5" s="1"/>
  <c r="GZ254" i="1"/>
  <c r="GZ258" i="1" s="1"/>
  <c r="GZ259" i="1" s="1"/>
  <c r="GZ261" i="1" s="1"/>
  <c r="GZ264" i="1" s="1"/>
  <c r="GZ267" i="1" s="1"/>
  <c r="GZ272" i="1" s="1"/>
  <c r="GV439" i="1"/>
  <c r="GV406" i="1"/>
  <c r="GW405" i="1"/>
  <c r="GU414" i="1" l="1"/>
  <c r="GU499" i="1"/>
  <c r="DL386" i="1"/>
  <c r="DL387" i="1" s="1"/>
  <c r="DL390" i="1" s="1"/>
  <c r="DL391" i="1" s="1"/>
  <c r="GW406" i="1"/>
  <c r="GW407" i="1" s="1"/>
  <c r="GW412" i="1"/>
  <c r="GV413" i="1"/>
  <c r="HA250" i="1"/>
  <c r="HA251" i="1" s="1"/>
  <c r="HA254" i="1"/>
  <c r="HA258" i="1" s="1"/>
  <c r="HA259" i="1" s="1"/>
  <c r="HA261" i="1" s="1"/>
  <c r="HA264" i="1" s="1"/>
  <c r="HA267" i="1" s="1"/>
  <c r="G269" i="1" s="1"/>
  <c r="K4" i="5" s="1"/>
  <c r="GV407" i="1"/>
  <c r="GW439" i="1"/>
  <c r="GX405" i="1"/>
  <c r="GX412" i="1" s="1"/>
  <c r="GV414" i="1" l="1"/>
  <c r="GV499" i="1"/>
  <c r="DM389" i="1"/>
  <c r="GW413" i="1"/>
  <c r="HA272" i="1"/>
  <c r="G274" i="1" s="1"/>
  <c r="M4" i="5" s="1"/>
  <c r="GX439" i="1"/>
  <c r="GX406" i="1"/>
  <c r="GY405" i="1"/>
  <c r="GY412" i="1" s="1"/>
  <c r="GW414" i="1" l="1"/>
  <c r="GW499" i="1"/>
  <c r="DM386" i="1"/>
  <c r="DM387" i="1" s="1"/>
  <c r="DM390" i="1" s="1"/>
  <c r="DM391" i="1" s="1"/>
  <c r="GX413" i="1"/>
  <c r="GY439" i="1"/>
  <c r="GY406" i="1"/>
  <c r="GX407" i="1"/>
  <c r="GZ405" i="1"/>
  <c r="GZ412" i="1" s="1"/>
  <c r="GX414" i="1" l="1"/>
  <c r="GX499" i="1"/>
  <c r="DN389" i="1"/>
  <c r="GY413" i="1"/>
  <c r="GY407" i="1"/>
  <c r="GZ439" i="1"/>
  <c r="GZ406" i="1"/>
  <c r="HA405" i="1"/>
  <c r="GY414" i="1" l="1"/>
  <c r="GY499" i="1"/>
  <c r="DN386" i="1"/>
  <c r="DN387" i="1" s="1"/>
  <c r="DN390" i="1" s="1"/>
  <c r="DN391" i="1" s="1"/>
  <c r="HA406" i="1"/>
  <c r="HA407" i="1" s="1"/>
  <c r="HA412" i="1"/>
  <c r="GZ413" i="1"/>
  <c r="GZ407" i="1"/>
  <c r="HA439" i="1"/>
  <c r="GZ414" i="1" l="1"/>
  <c r="GZ499" i="1"/>
  <c r="DO389" i="1"/>
  <c r="HA413" i="1"/>
  <c r="HA414" i="1" l="1"/>
  <c r="HA499" i="1"/>
  <c r="DO386" i="1"/>
  <c r="DO387" i="1" s="1"/>
  <c r="DO390" i="1" s="1"/>
  <c r="DO391" i="1" s="1"/>
  <c r="DP389" i="1" l="1"/>
  <c r="DP386" i="1" l="1"/>
  <c r="DP387" i="1" s="1"/>
  <c r="DP390" i="1" s="1"/>
  <c r="DP391" i="1" s="1"/>
  <c r="DQ389" i="1" l="1"/>
  <c r="DQ386" i="1" l="1"/>
  <c r="DQ387" i="1" s="1"/>
  <c r="DQ390" i="1" s="1"/>
  <c r="DQ391" i="1" s="1"/>
  <c r="DR389" i="1" s="1"/>
  <c r="DR386" i="1" s="1"/>
  <c r="DR387" i="1" s="1"/>
  <c r="DR390" i="1" s="1"/>
  <c r="DR391" i="1" s="1"/>
  <c r="DS389" i="1" l="1"/>
  <c r="DS386" i="1" l="1"/>
  <c r="DS387" i="1" s="1"/>
  <c r="DS390" i="1" s="1"/>
  <c r="DS391" i="1" s="1"/>
  <c r="DT389" i="1" l="1"/>
  <c r="DT386" i="1" l="1"/>
  <c r="DT387" i="1" s="1"/>
  <c r="DT390" i="1" s="1"/>
  <c r="DT391" i="1" s="1"/>
  <c r="DU389" i="1" l="1"/>
  <c r="DU386" i="1" l="1"/>
  <c r="DU387" i="1" s="1"/>
  <c r="DU390" i="1" s="1"/>
  <c r="DU391" i="1" s="1"/>
  <c r="DV389" i="1" l="1"/>
  <c r="DV386" i="1" l="1"/>
  <c r="DV387" i="1" s="1"/>
  <c r="DV390" i="1" s="1"/>
  <c r="DV391" i="1" s="1"/>
  <c r="DW389" i="1" l="1"/>
  <c r="DW386" i="1" l="1"/>
  <c r="DW387" i="1" s="1"/>
  <c r="DW390" i="1" s="1"/>
  <c r="DW391" i="1" s="1"/>
  <c r="DX389" i="1" l="1"/>
  <c r="DX386" i="1" l="1"/>
  <c r="DX387" i="1" s="1"/>
  <c r="DX390" i="1" s="1"/>
  <c r="DX391" i="1" s="1"/>
  <c r="DY389" i="1" l="1"/>
  <c r="DY386" i="1" l="1"/>
  <c r="DY387" i="1" s="1"/>
  <c r="DY390" i="1" s="1"/>
  <c r="DY391" i="1" s="1"/>
  <c r="DZ389" i="1" l="1"/>
  <c r="DZ386" i="1" l="1"/>
  <c r="DZ387" i="1" s="1"/>
  <c r="DZ390" i="1" s="1"/>
  <c r="DZ391" i="1" s="1"/>
  <c r="EA389" i="1" l="1"/>
  <c r="EA386" i="1" l="1"/>
  <c r="EA387" i="1" s="1"/>
  <c r="EA390" i="1" s="1"/>
  <c r="EA391" i="1" s="1"/>
  <c r="EB389" i="1" l="1"/>
  <c r="EB386" i="1" l="1"/>
  <c r="EB387" i="1" s="1"/>
  <c r="EB390" i="1" s="1"/>
  <c r="EB391" i="1" s="1"/>
  <c r="EC389" i="1" l="1"/>
  <c r="EC386" i="1" l="1"/>
  <c r="EC387" i="1" s="1"/>
  <c r="EC390" i="1" s="1"/>
  <c r="EC391" i="1" s="1"/>
  <c r="ED389" i="1" l="1"/>
  <c r="ED386" i="1" l="1"/>
  <c r="ED387" i="1" s="1"/>
  <c r="ED390" i="1" s="1"/>
  <c r="ED391" i="1" s="1"/>
  <c r="EE389" i="1" l="1"/>
  <c r="EE386" i="1" l="1"/>
  <c r="EE387" i="1" s="1"/>
  <c r="EE390" i="1" s="1"/>
  <c r="EE391" i="1" s="1"/>
  <c r="EF389" i="1" l="1"/>
  <c r="EF386" i="1" l="1"/>
  <c r="EF387" i="1" s="1"/>
  <c r="EF390" i="1" s="1"/>
  <c r="EF391" i="1" s="1"/>
  <c r="EG389" i="1" l="1"/>
  <c r="EG386" i="1" l="1"/>
  <c r="EG387" i="1" s="1"/>
  <c r="EG390" i="1" s="1"/>
  <c r="EG391" i="1" s="1"/>
  <c r="EH389" i="1" l="1"/>
  <c r="EH386" i="1" l="1"/>
  <c r="EH387" i="1" s="1"/>
  <c r="EH390" i="1" s="1"/>
  <c r="EH391" i="1" s="1"/>
  <c r="EI389" i="1" l="1"/>
  <c r="EI386" i="1" l="1"/>
  <c r="EI387" i="1" s="1"/>
  <c r="EI390" i="1" s="1"/>
  <c r="EI391" i="1" s="1"/>
  <c r="EJ389" i="1" l="1"/>
  <c r="EJ386" i="1" l="1"/>
  <c r="EJ387" i="1" s="1"/>
  <c r="EJ390" i="1" s="1"/>
  <c r="EJ391" i="1" s="1"/>
  <c r="EK389" i="1" l="1"/>
  <c r="EK386" i="1" l="1"/>
  <c r="EK387" i="1" s="1"/>
  <c r="EK390" i="1" s="1"/>
  <c r="EK391" i="1" s="1"/>
  <c r="EL389" i="1" l="1"/>
  <c r="EL386" i="1" l="1"/>
  <c r="EL387" i="1" s="1"/>
  <c r="EL390" i="1" s="1"/>
  <c r="EL391" i="1" s="1"/>
  <c r="EM389" i="1" l="1"/>
  <c r="EM386" i="1" l="1"/>
  <c r="EM387" i="1" s="1"/>
  <c r="EM390" i="1" s="1"/>
  <c r="EM391" i="1" s="1"/>
  <c r="EN389" i="1" l="1"/>
  <c r="EN386" i="1" l="1"/>
  <c r="EN387" i="1" s="1"/>
  <c r="EN390" i="1" s="1"/>
  <c r="EN391" i="1" s="1"/>
  <c r="EO389" i="1" l="1"/>
  <c r="EO386" i="1" l="1"/>
  <c r="EO387" i="1" s="1"/>
  <c r="EO390" i="1" s="1"/>
  <c r="EO391" i="1" s="1"/>
  <c r="EP389" i="1" l="1"/>
  <c r="EP386" i="1" l="1"/>
  <c r="EP387" i="1" s="1"/>
  <c r="EP390" i="1" s="1"/>
  <c r="EP391" i="1" s="1"/>
  <c r="EQ389" i="1" l="1"/>
  <c r="EQ386" i="1" l="1"/>
  <c r="EQ387" i="1" s="1"/>
  <c r="EQ390" i="1" s="1"/>
  <c r="EQ391" i="1" s="1"/>
  <c r="ER389" i="1" l="1"/>
  <c r="ER386" i="1" l="1"/>
  <c r="ER387" i="1" s="1"/>
  <c r="ER390" i="1" s="1"/>
  <c r="ER391" i="1" s="1"/>
  <c r="ES389" i="1" l="1"/>
  <c r="ES386" i="1" l="1"/>
  <c r="ES387" i="1" s="1"/>
  <c r="ES390" i="1" s="1"/>
  <c r="ES391" i="1" s="1"/>
  <c r="ET389" i="1" l="1"/>
  <c r="ET386" i="1" l="1"/>
  <c r="ET387" i="1" s="1"/>
  <c r="ET390" i="1" s="1"/>
  <c r="ET391" i="1" s="1"/>
  <c r="EU389" i="1" l="1"/>
  <c r="EU386" i="1" l="1"/>
  <c r="EU387" i="1" s="1"/>
  <c r="EU390" i="1" s="1"/>
  <c r="EU391" i="1" s="1"/>
  <c r="EV389" i="1" l="1"/>
  <c r="EV386" i="1" l="1"/>
  <c r="EV387" i="1" s="1"/>
  <c r="EV390" i="1" s="1"/>
  <c r="EV391" i="1" s="1"/>
  <c r="EW389" i="1" l="1"/>
  <c r="EW386" i="1" l="1"/>
  <c r="EW387" i="1" s="1"/>
  <c r="EW390" i="1" s="1"/>
  <c r="EW391" i="1" s="1"/>
  <c r="EX389" i="1" l="1"/>
  <c r="EX386" i="1" l="1"/>
  <c r="EX387" i="1" s="1"/>
  <c r="EX390" i="1" s="1"/>
  <c r="EX391" i="1" s="1"/>
  <c r="EY389" i="1" l="1"/>
  <c r="EY386" i="1" l="1"/>
  <c r="EY387" i="1" s="1"/>
  <c r="EY390" i="1" s="1"/>
  <c r="EY391" i="1" s="1"/>
  <c r="EZ389" i="1" l="1"/>
  <c r="EZ386" i="1" l="1"/>
  <c r="EZ387" i="1" s="1"/>
  <c r="EZ390" i="1" s="1"/>
  <c r="EZ391" i="1" s="1"/>
  <c r="FA389" i="1" l="1"/>
  <c r="FA386" i="1" l="1"/>
  <c r="FA387" i="1" s="1"/>
  <c r="FA390" i="1" s="1"/>
  <c r="FA391" i="1" s="1"/>
  <c r="FB389" i="1" l="1"/>
  <c r="FB386" i="1" l="1"/>
  <c r="FB387" i="1" s="1"/>
  <c r="FB390" i="1" s="1"/>
  <c r="FB391" i="1" s="1"/>
  <c r="FC389" i="1" l="1"/>
  <c r="FC386" i="1" l="1"/>
  <c r="FC387" i="1" s="1"/>
  <c r="FC390" i="1" s="1"/>
  <c r="FC391" i="1" s="1"/>
  <c r="FD389" i="1" l="1"/>
  <c r="FD386" i="1" l="1"/>
  <c r="FD387" i="1" s="1"/>
  <c r="FD390" i="1" s="1"/>
  <c r="FD391" i="1" s="1"/>
  <c r="FE389" i="1" l="1"/>
  <c r="FE386" i="1" l="1"/>
  <c r="FE387" i="1" s="1"/>
  <c r="FE390" i="1" s="1"/>
  <c r="FE391" i="1" s="1"/>
  <c r="FF389" i="1" l="1"/>
  <c r="FF386" i="1" l="1"/>
  <c r="FF387" i="1" s="1"/>
  <c r="FF390" i="1" s="1"/>
  <c r="FF391" i="1" s="1"/>
  <c r="FG389" i="1" l="1"/>
  <c r="FG386" i="1" l="1"/>
  <c r="FG387" i="1" s="1"/>
  <c r="FG390" i="1" s="1"/>
  <c r="FG391" i="1" s="1"/>
  <c r="FH389" i="1" l="1"/>
  <c r="FH386" i="1" l="1"/>
  <c r="FH387" i="1" s="1"/>
  <c r="FH390" i="1" s="1"/>
  <c r="FH391" i="1" s="1"/>
  <c r="FI389" i="1" l="1"/>
  <c r="FI386" i="1" l="1"/>
  <c r="FI387" i="1" s="1"/>
  <c r="FI390" i="1" s="1"/>
  <c r="FI391" i="1" s="1"/>
  <c r="FJ389" i="1" l="1"/>
  <c r="FJ386" i="1" l="1"/>
  <c r="FJ387" i="1" s="1"/>
  <c r="FJ390" i="1" s="1"/>
  <c r="FJ391" i="1" s="1"/>
  <c r="FK389" i="1" l="1"/>
  <c r="FK386" i="1" l="1"/>
  <c r="FK387" i="1" s="1"/>
  <c r="FK390" i="1" s="1"/>
  <c r="FK391" i="1" s="1"/>
  <c r="FL389" i="1" l="1"/>
  <c r="FL386" i="1" l="1"/>
  <c r="FL387" i="1" s="1"/>
  <c r="FL390" i="1" s="1"/>
  <c r="FL391" i="1" s="1"/>
  <c r="FM389" i="1" l="1"/>
  <c r="FM386" i="1" l="1"/>
  <c r="FM387" i="1" s="1"/>
  <c r="FM390" i="1" s="1"/>
  <c r="FM391" i="1" s="1"/>
  <c r="FN389" i="1" l="1"/>
  <c r="FN386" i="1" l="1"/>
  <c r="FN387" i="1" s="1"/>
  <c r="FN390" i="1" s="1"/>
  <c r="FN391" i="1" s="1"/>
  <c r="FO389" i="1" l="1"/>
  <c r="FO386" i="1" l="1"/>
  <c r="FO387" i="1" s="1"/>
  <c r="FO390" i="1" s="1"/>
  <c r="FO391" i="1" s="1"/>
  <c r="FP389" i="1" l="1"/>
  <c r="FP386" i="1" l="1"/>
  <c r="FP387" i="1" s="1"/>
  <c r="FP390" i="1" s="1"/>
  <c r="FP391" i="1" s="1"/>
  <c r="FQ389" i="1" l="1"/>
  <c r="FQ386" i="1" l="1"/>
  <c r="FQ387" i="1" s="1"/>
  <c r="FQ390" i="1" s="1"/>
  <c r="FQ391" i="1" s="1"/>
  <c r="FR389" i="1" l="1"/>
  <c r="FR386" i="1" l="1"/>
  <c r="FR387" i="1" s="1"/>
  <c r="FR390" i="1" s="1"/>
  <c r="FR391" i="1" s="1"/>
  <c r="FS389" i="1" l="1"/>
  <c r="FS386" i="1" l="1"/>
  <c r="FS387" i="1" s="1"/>
  <c r="FS390" i="1" s="1"/>
  <c r="FS391" i="1" s="1"/>
  <c r="FT389" i="1" l="1"/>
  <c r="FT386" i="1" l="1"/>
  <c r="FT387" i="1" s="1"/>
  <c r="FT390" i="1" s="1"/>
  <c r="FT391" i="1" s="1"/>
  <c r="FU389" i="1" l="1"/>
  <c r="FU386" i="1" l="1"/>
  <c r="FU387" i="1" s="1"/>
  <c r="FU390" i="1" s="1"/>
  <c r="FU391" i="1" s="1"/>
  <c r="FV389" i="1" l="1"/>
  <c r="FV386" i="1" l="1"/>
  <c r="FV387" i="1" s="1"/>
  <c r="FV390" i="1" s="1"/>
  <c r="FV391" i="1" s="1"/>
  <c r="FW389" i="1" l="1"/>
  <c r="FW386" i="1" l="1"/>
  <c r="FW387" i="1" s="1"/>
  <c r="FW390" i="1" s="1"/>
  <c r="FW391" i="1" s="1"/>
  <c r="FX389" i="1" l="1"/>
  <c r="FX386" i="1" l="1"/>
  <c r="FX387" i="1" s="1"/>
  <c r="FX390" i="1" s="1"/>
  <c r="FX391" i="1" s="1"/>
  <c r="FY389" i="1" l="1"/>
  <c r="FY386" i="1" l="1"/>
  <c r="FY387" i="1" s="1"/>
  <c r="FY390" i="1" s="1"/>
  <c r="FY391" i="1" s="1"/>
  <c r="FZ389" i="1" l="1"/>
  <c r="FZ386" i="1" l="1"/>
  <c r="FZ387" i="1" s="1"/>
  <c r="FZ390" i="1" s="1"/>
  <c r="FZ391" i="1" s="1"/>
  <c r="GA389" i="1" l="1"/>
  <c r="GA386" i="1" l="1"/>
  <c r="GA387" i="1" s="1"/>
  <c r="GA390" i="1" s="1"/>
  <c r="GA391" i="1" s="1"/>
  <c r="GB389" i="1" l="1"/>
  <c r="GB386" i="1" l="1"/>
  <c r="GB387" i="1" s="1"/>
  <c r="GB390" i="1" s="1"/>
  <c r="GB391" i="1" s="1"/>
  <c r="GC389" i="1" l="1"/>
  <c r="GC386" i="1" l="1"/>
  <c r="GC387" i="1" s="1"/>
  <c r="GC390" i="1" s="1"/>
  <c r="GC391" i="1" s="1"/>
  <c r="GD389" i="1" l="1"/>
  <c r="GD386" i="1" l="1"/>
  <c r="GD387" i="1" s="1"/>
  <c r="GD390" i="1" s="1"/>
  <c r="GD391" i="1" s="1"/>
  <c r="GE389" i="1" l="1"/>
  <c r="GE386" i="1" l="1"/>
  <c r="GE387" i="1" s="1"/>
  <c r="GE390" i="1" s="1"/>
  <c r="GE391" i="1" s="1"/>
  <c r="GF389" i="1" l="1"/>
  <c r="GF386" i="1" l="1"/>
  <c r="GF387" i="1" s="1"/>
  <c r="GF390" i="1" s="1"/>
  <c r="GF391" i="1" s="1"/>
  <c r="GG389" i="1" l="1"/>
  <c r="GG386" i="1" l="1"/>
  <c r="GG387" i="1" s="1"/>
  <c r="GG390" i="1" s="1"/>
  <c r="GG391" i="1" s="1"/>
  <c r="GH389" i="1" l="1"/>
  <c r="GH386" i="1" l="1"/>
  <c r="GH387" i="1" s="1"/>
  <c r="GH390" i="1" s="1"/>
  <c r="GH391" i="1" s="1"/>
  <c r="GI389" i="1" l="1"/>
  <c r="GI386" i="1" l="1"/>
  <c r="GI387" i="1" s="1"/>
  <c r="GI390" i="1" s="1"/>
  <c r="GI391" i="1" s="1"/>
  <c r="GJ389" i="1" l="1"/>
  <c r="GJ386" i="1" l="1"/>
  <c r="GJ387" i="1" s="1"/>
  <c r="GJ390" i="1" s="1"/>
  <c r="GJ391" i="1" s="1"/>
  <c r="GK389" i="1" l="1"/>
  <c r="GK386" i="1" l="1"/>
  <c r="GK387" i="1" s="1"/>
  <c r="GK390" i="1" s="1"/>
  <c r="GK391" i="1" s="1"/>
  <c r="GL389" i="1" l="1"/>
  <c r="GL386" i="1" l="1"/>
  <c r="GL387" i="1" s="1"/>
  <c r="GL390" i="1" s="1"/>
  <c r="GL391" i="1" s="1"/>
  <c r="GM389" i="1" l="1"/>
  <c r="GM386" i="1" l="1"/>
  <c r="GM387" i="1" s="1"/>
  <c r="GM390" i="1" s="1"/>
  <c r="GM391" i="1" s="1"/>
  <c r="GN389" i="1" l="1"/>
  <c r="GN386" i="1" l="1"/>
  <c r="GN387" i="1" s="1"/>
  <c r="GN390" i="1" s="1"/>
  <c r="GN391" i="1" s="1"/>
  <c r="GO389" i="1" l="1"/>
  <c r="GO386" i="1" l="1"/>
  <c r="GO387" i="1" s="1"/>
  <c r="GO390" i="1" s="1"/>
  <c r="GO391" i="1" s="1"/>
  <c r="GP389" i="1" l="1"/>
  <c r="GP386" i="1" l="1"/>
  <c r="GP387" i="1" s="1"/>
  <c r="GP390" i="1" s="1"/>
  <c r="GP391" i="1" s="1"/>
  <c r="GQ389" i="1" l="1"/>
  <c r="GQ386" i="1" l="1"/>
  <c r="GQ387" i="1" s="1"/>
  <c r="GQ390" i="1" s="1"/>
  <c r="GQ391" i="1" s="1"/>
  <c r="GR389" i="1" l="1"/>
  <c r="GR386" i="1" l="1"/>
  <c r="GR387" i="1" s="1"/>
  <c r="GR390" i="1" s="1"/>
  <c r="GR391" i="1" s="1"/>
  <c r="GS389" i="1" l="1"/>
  <c r="GS386" i="1" l="1"/>
  <c r="GS387" i="1" s="1"/>
  <c r="GS390" i="1" s="1"/>
  <c r="GS391" i="1" s="1"/>
  <c r="GT389" i="1" s="1"/>
  <c r="GT386" i="1" l="1"/>
  <c r="GT387" i="1" s="1"/>
  <c r="GT390" i="1" s="1"/>
  <c r="GT391" i="1" s="1"/>
  <c r="GU389" i="1" s="1"/>
  <c r="GU386" i="1" l="1"/>
  <c r="GU387" i="1" s="1"/>
  <c r="GU390" i="1" s="1"/>
  <c r="GU391" i="1" s="1"/>
  <c r="GV389" i="1" s="1"/>
  <c r="GV386" i="1" l="1"/>
  <c r="GV387" i="1" s="1"/>
  <c r="GV390" i="1" s="1"/>
  <c r="GV391" i="1" s="1"/>
  <c r="GW389" i="1" s="1"/>
  <c r="GW386" i="1" l="1"/>
  <c r="GW387" i="1" s="1"/>
  <c r="GW390" i="1" s="1"/>
  <c r="GW391" i="1" s="1"/>
  <c r="GX389" i="1" s="1"/>
  <c r="GX386" i="1" l="1"/>
  <c r="GX387" i="1" s="1"/>
  <c r="GX390" i="1" s="1"/>
  <c r="GX391" i="1" s="1"/>
  <c r="GY389" i="1" s="1"/>
  <c r="GY386" i="1" l="1"/>
  <c r="GY387" i="1" s="1"/>
  <c r="GY390" i="1" s="1"/>
  <c r="GY391" i="1" s="1"/>
  <c r="GZ389" i="1" s="1"/>
  <c r="GZ386" i="1" l="1"/>
  <c r="GZ387" i="1" s="1"/>
  <c r="GZ390" i="1" s="1"/>
  <c r="GZ391" i="1" s="1"/>
  <c r="HA389" i="1" s="1"/>
  <c r="HA386" i="1" l="1"/>
  <c r="HA387" i="1" s="1"/>
  <c r="HA390" i="1" s="1"/>
  <c r="HA391" i="1" s="1"/>
  <c r="D37" i="8" l="1"/>
  <c r="H46" i="8"/>
  <c r="H47" i="8" s="1"/>
  <c r="U485" i="1" l="1"/>
  <c r="U488" i="1" s="1"/>
  <c r="U421" i="1" s="1"/>
  <c r="L485" i="1"/>
  <c r="L488" i="1"/>
  <c r="L421" i="1" s="1"/>
  <c r="M485" i="1"/>
  <c r="M488" i="1" s="1"/>
  <c r="M421" i="1" s="1"/>
  <c r="O485" i="1"/>
  <c r="O488" i="1" s="1"/>
  <c r="O421" i="1" s="1"/>
  <c r="P485" i="1"/>
  <c r="P488" i="1" s="1"/>
  <c r="P421" i="1" s="1"/>
  <c r="Q485" i="1"/>
  <c r="Q488" i="1" s="1"/>
  <c r="Q421" i="1" s="1"/>
  <c r="R485" i="1"/>
  <c r="R488" i="1" s="1"/>
  <c r="R421" i="1" s="1"/>
  <c r="V485" i="1"/>
  <c r="V488" i="1" s="1"/>
  <c r="V421" i="1" s="1"/>
  <c r="W485" i="1"/>
  <c r="W488" i="1" s="1"/>
  <c r="W421" i="1" s="1"/>
  <c r="T485" i="1"/>
  <c r="T488" i="1" s="1"/>
  <c r="T421" i="1" s="1"/>
  <c r="AA485" i="1"/>
  <c r="AA488" i="1" s="1"/>
  <c r="AA421" i="1" s="1"/>
  <c r="AB485" i="1"/>
  <c r="AB488" i="1" s="1"/>
  <c r="AB421" i="1" s="1"/>
  <c r="AC485" i="1"/>
  <c r="AC488" i="1" s="1"/>
  <c r="N485" i="1"/>
  <c r="N488" i="1" s="1"/>
  <c r="N421" i="1" s="1"/>
  <c r="AE485" i="1"/>
  <c r="AE488" i="1" s="1"/>
  <c r="AE421" i="1" s="1"/>
  <c r="AI485" i="1"/>
  <c r="AI488" i="1" s="1"/>
  <c r="AI421" i="1" s="1"/>
  <c r="AW485" i="1"/>
  <c r="AW488" i="1" s="1"/>
  <c r="AW421" i="1" s="1"/>
  <c r="Y485" i="1"/>
  <c r="Y488" i="1"/>
  <c r="Y421" i="1" s="1"/>
  <c r="AJ485" i="1"/>
  <c r="AJ488" i="1" s="1"/>
  <c r="AJ421" i="1" s="1"/>
  <c r="AO485" i="1"/>
  <c r="AO488" i="1" s="1"/>
  <c r="AO421" i="1" s="1"/>
  <c r="AU485" i="1"/>
  <c r="AU488" i="1" s="1"/>
  <c r="AU421" i="1" s="1"/>
  <c r="AV485" i="1"/>
  <c r="AV488" i="1" s="1"/>
  <c r="AV421" i="1" s="1"/>
  <c r="AX485" i="1"/>
  <c r="AX488" i="1" s="1"/>
  <c r="AX421" i="1" s="1"/>
  <c r="AY485" i="1"/>
  <c r="AY488" i="1" s="1"/>
  <c r="AY421" i="1" s="1"/>
  <c r="BK485" i="1"/>
  <c r="BK488" i="1" s="1"/>
  <c r="S485" i="1"/>
  <c r="S488" i="1" s="1"/>
  <c r="S421" i="1" s="1"/>
  <c r="X485" i="1"/>
  <c r="X488" i="1" s="1"/>
  <c r="X421" i="1" s="1"/>
  <c r="AF485" i="1"/>
  <c r="AF488" i="1" s="1"/>
  <c r="AF421" i="1" s="1"/>
  <c r="AK485" i="1"/>
  <c r="AK488" i="1"/>
  <c r="AK421" i="1" s="1"/>
  <c r="AR485" i="1"/>
  <c r="AR488" i="1" s="1"/>
  <c r="AR421" i="1" s="1"/>
  <c r="BE485" i="1"/>
  <c r="BE488" i="1" s="1"/>
  <c r="BE421" i="1" s="1"/>
  <c r="Z485" i="1"/>
  <c r="Z488" i="1" s="1"/>
  <c r="Z421" i="1" s="1"/>
  <c r="AD485" i="1"/>
  <c r="AD488" i="1" s="1"/>
  <c r="AD421" i="1" s="1"/>
  <c r="AH485" i="1"/>
  <c r="AH488" i="1" s="1"/>
  <c r="AH421" i="1" s="1"/>
  <c r="AL485" i="1"/>
  <c r="AL488" i="1" s="1"/>
  <c r="AL421" i="1" s="1"/>
  <c r="BA485" i="1"/>
  <c r="BA488" i="1" s="1"/>
  <c r="BA421" i="1" s="1"/>
  <c r="BB485" i="1"/>
  <c r="BB488" i="1" s="1"/>
  <c r="BB421" i="1" s="1"/>
  <c r="AM485" i="1"/>
  <c r="AM488" i="1" s="1"/>
  <c r="AM421" i="1" s="1"/>
  <c r="AP485" i="1"/>
  <c r="AP488" i="1" s="1"/>
  <c r="AP421" i="1" s="1"/>
  <c r="AT485" i="1"/>
  <c r="AT488" i="1" s="1"/>
  <c r="BI485" i="1"/>
  <c r="BI488" i="1" s="1"/>
  <c r="BI421" i="1" s="1"/>
  <c r="BJ485" i="1"/>
  <c r="BJ488" i="1" s="1"/>
  <c r="BJ421" i="1" s="1"/>
  <c r="BU485" i="1"/>
  <c r="BU488" i="1" s="1"/>
  <c r="BU421" i="1" s="1"/>
  <c r="AN485" i="1"/>
  <c r="AN488" i="1" s="1"/>
  <c r="AN421" i="1" s="1"/>
  <c r="AQ485" i="1"/>
  <c r="AQ488" i="1" s="1"/>
  <c r="AQ421" i="1" s="1"/>
  <c r="AZ485" i="1"/>
  <c r="AZ488" i="1" s="1"/>
  <c r="AZ421" i="1" s="1"/>
  <c r="BC485" i="1"/>
  <c r="BC488" i="1" s="1"/>
  <c r="BC421" i="1" s="1"/>
  <c r="BD485" i="1"/>
  <c r="BD488" i="1" s="1"/>
  <c r="BD421" i="1" s="1"/>
  <c r="BG485" i="1"/>
  <c r="BG488" i="1" s="1"/>
  <c r="BG421" i="1" s="1"/>
  <c r="BL485" i="1"/>
  <c r="BL488" i="1" s="1"/>
  <c r="BL421" i="1" s="1"/>
  <c r="BS485" i="1"/>
  <c r="BS488" i="1" s="1"/>
  <c r="BS421" i="1" s="1"/>
  <c r="BT485" i="1"/>
  <c r="BT488" i="1" s="1"/>
  <c r="BT421" i="1" s="1"/>
  <c r="BV485" i="1"/>
  <c r="BV488" i="1" s="1"/>
  <c r="BV421" i="1" s="1"/>
  <c r="BX485" i="1"/>
  <c r="BX488" i="1" s="1"/>
  <c r="BX421" i="1" s="1"/>
  <c r="BY485" i="1"/>
  <c r="BY488" i="1"/>
  <c r="BY421" i="1" s="1"/>
  <c r="CB485" i="1"/>
  <c r="CB488" i="1" s="1"/>
  <c r="CB421" i="1" s="1"/>
  <c r="CC485" i="1"/>
  <c r="CC488" i="1" s="1"/>
  <c r="CC421" i="1" s="1"/>
  <c r="BF485" i="1"/>
  <c r="BF488" i="1" s="1"/>
  <c r="BF421" i="1" s="1"/>
  <c r="BR485" i="1"/>
  <c r="BR488" i="1" s="1"/>
  <c r="BR421" i="1" s="1"/>
  <c r="BZ485" i="1"/>
  <c r="BZ488" i="1" s="1"/>
  <c r="BZ421" i="1" s="1"/>
  <c r="CN485" i="1"/>
  <c r="CN488" i="1" s="1"/>
  <c r="CN421" i="1" s="1"/>
  <c r="BQ485" i="1"/>
  <c r="BQ488" i="1" s="1"/>
  <c r="BQ421" i="1" s="1"/>
  <c r="CD485" i="1"/>
  <c r="CD488" i="1" s="1"/>
  <c r="CD421" i="1" s="1"/>
  <c r="CO485" i="1"/>
  <c r="CO488" i="1" s="1"/>
  <c r="CO421" i="1" s="1"/>
  <c r="AG485" i="1"/>
  <c r="AG488" i="1" s="1"/>
  <c r="AG421" i="1" s="1"/>
  <c r="AS485" i="1"/>
  <c r="AS488" i="1" s="1"/>
  <c r="AS421" i="1" s="1"/>
  <c r="BH485" i="1"/>
  <c r="BH488" i="1"/>
  <c r="BH421" i="1" s="1"/>
  <c r="BM485" i="1"/>
  <c r="BM488" i="1" s="1"/>
  <c r="BM421" i="1" s="1"/>
  <c r="BO485" i="1"/>
  <c r="BO488" i="1" s="1"/>
  <c r="BO421" i="1" s="1"/>
  <c r="BW485" i="1"/>
  <c r="BW488" i="1" s="1"/>
  <c r="BW421" i="1" s="1"/>
  <c r="CA485" i="1"/>
  <c r="CA488" i="1" s="1"/>
  <c r="CA421" i="1" s="1"/>
  <c r="CE485" i="1"/>
  <c r="CE488" i="1" s="1"/>
  <c r="CE421" i="1" s="1"/>
  <c r="CH485" i="1"/>
  <c r="CH488" i="1" s="1"/>
  <c r="CH421" i="1" s="1"/>
  <c r="CM485" i="1"/>
  <c r="CM488" i="1" s="1"/>
  <c r="CM421" i="1" s="1"/>
  <c r="CP485" i="1"/>
  <c r="CP488" i="1"/>
  <c r="CP421" i="1" s="1"/>
  <c r="CQ485" i="1"/>
  <c r="CQ488" i="1" s="1"/>
  <c r="CQ421" i="1" s="1"/>
  <c r="CR485" i="1"/>
  <c r="CR488" i="1" s="1"/>
  <c r="CR421" i="1" s="1"/>
  <c r="CS485" i="1"/>
  <c r="CS488" i="1"/>
  <c r="CS421" i="1" s="1"/>
  <c r="CK485" i="1"/>
  <c r="CK488" i="1" s="1"/>
  <c r="CK421" i="1" s="1"/>
  <c r="CT485" i="1"/>
  <c r="CT488" i="1"/>
  <c r="CT421" i="1" s="1"/>
  <c r="CT422" i="1" s="1"/>
  <c r="CW485" i="1"/>
  <c r="CW488" i="1" s="1"/>
  <c r="DM485" i="1"/>
  <c r="DM488" i="1" s="1"/>
  <c r="DM421" i="1" s="1"/>
  <c r="DS485" i="1"/>
  <c r="DS488" i="1"/>
  <c r="DS421" i="1" s="1"/>
  <c r="CG485" i="1"/>
  <c r="CG488" i="1" s="1"/>
  <c r="CG421" i="1" s="1"/>
  <c r="CI485" i="1"/>
  <c r="CI488" i="1" s="1"/>
  <c r="CI421" i="1" s="1"/>
  <c r="DA485" i="1"/>
  <c r="DA488" i="1" s="1"/>
  <c r="DA421" i="1" s="1"/>
  <c r="DC485" i="1"/>
  <c r="DC488" i="1" s="1"/>
  <c r="DC421" i="1" s="1"/>
  <c r="DQ485" i="1"/>
  <c r="DQ488" i="1" s="1"/>
  <c r="DQ421" i="1" s="1"/>
  <c r="BN485" i="1"/>
  <c r="BN488" i="1" s="1"/>
  <c r="BN421" i="1" s="1"/>
  <c r="CJ485" i="1"/>
  <c r="CJ488" i="1" s="1"/>
  <c r="CJ421" i="1" s="1"/>
  <c r="CU485" i="1"/>
  <c r="CU488" i="1" s="1"/>
  <c r="CU421" i="1" s="1"/>
  <c r="CY485" i="1"/>
  <c r="CY488" i="1" s="1"/>
  <c r="CY421" i="1" s="1"/>
  <c r="CZ485" i="1"/>
  <c r="CZ488" i="1"/>
  <c r="CZ421" i="1" s="1"/>
  <c r="DB485" i="1"/>
  <c r="DB488" i="1" s="1"/>
  <c r="DB421" i="1" s="1"/>
  <c r="DE485" i="1"/>
  <c r="DE488" i="1" s="1"/>
  <c r="DE421" i="1" s="1"/>
  <c r="DO485" i="1"/>
  <c r="DO488" i="1"/>
  <c r="DO421" i="1" s="1"/>
  <c r="DP485" i="1"/>
  <c r="DP488" i="1" s="1"/>
  <c r="DP421" i="1" s="1"/>
  <c r="DR485" i="1"/>
  <c r="DR488" i="1" s="1"/>
  <c r="DR421" i="1" s="1"/>
  <c r="DU485" i="1"/>
  <c r="DU488" i="1" s="1"/>
  <c r="DU421" i="1" s="1"/>
  <c r="DW485" i="1"/>
  <c r="DW488" i="1" s="1"/>
  <c r="DW421" i="1" s="1"/>
  <c r="EF485" i="1"/>
  <c r="EF488" i="1" s="1"/>
  <c r="EF421" i="1" s="1"/>
  <c r="EJ485" i="1"/>
  <c r="EJ488" i="1" s="1"/>
  <c r="EJ421" i="1" s="1"/>
  <c r="ER485" i="1"/>
  <c r="ER488" i="1" s="1"/>
  <c r="ER421" i="1" s="1"/>
  <c r="CF485" i="1"/>
  <c r="CF488" i="1" s="1"/>
  <c r="CF421" i="1" s="1"/>
  <c r="DK485" i="1"/>
  <c r="DK488" i="1" s="1"/>
  <c r="DK421" i="1" s="1"/>
  <c r="DY485" i="1"/>
  <c r="DY488" i="1" s="1"/>
  <c r="DY421" i="1" s="1"/>
  <c r="EB485" i="1"/>
  <c r="EB488" i="1" s="1"/>
  <c r="EB421" i="1" s="1"/>
  <c r="ED485" i="1"/>
  <c r="ED488" i="1" s="1"/>
  <c r="ED421" i="1" s="1"/>
  <c r="BP485" i="1"/>
  <c r="BP488" i="1" s="1"/>
  <c r="BP421" i="1" s="1"/>
  <c r="CV485" i="1"/>
  <c r="CV488" i="1" s="1"/>
  <c r="CV421" i="1" s="1"/>
  <c r="CX485" i="1"/>
  <c r="CX488" i="1"/>
  <c r="CX421" i="1" s="1"/>
  <c r="DD485" i="1"/>
  <c r="DD488" i="1" s="1"/>
  <c r="DD421" i="1" s="1"/>
  <c r="DH485" i="1"/>
  <c r="DH488" i="1" s="1"/>
  <c r="DH421" i="1" s="1"/>
  <c r="DJ485" i="1"/>
  <c r="DJ488" i="1" s="1"/>
  <c r="DJ421" i="1" s="1"/>
  <c r="EH485" i="1"/>
  <c r="EH488" i="1" s="1"/>
  <c r="EH421" i="1" s="1"/>
  <c r="EN485" i="1"/>
  <c r="EN488" i="1" s="1"/>
  <c r="EN421" i="1" s="1"/>
  <c r="ET485" i="1"/>
  <c r="ET488" i="1" s="1"/>
  <c r="ET421" i="1" s="1"/>
  <c r="EU485" i="1"/>
  <c r="EU488" i="1"/>
  <c r="EU421" i="1" s="1"/>
  <c r="EX485" i="1"/>
  <c r="EX488" i="1" s="1"/>
  <c r="EX421" i="1" s="1"/>
  <c r="DF485" i="1"/>
  <c r="DF488" i="1" s="1"/>
  <c r="DF421" i="1" s="1"/>
  <c r="DL485" i="1"/>
  <c r="DL488" i="1" s="1"/>
  <c r="DL421" i="1" s="1"/>
  <c r="DT485" i="1"/>
  <c r="DT488" i="1" s="1"/>
  <c r="DT421" i="1" s="1"/>
  <c r="DZ485" i="1"/>
  <c r="DZ488" i="1" s="1"/>
  <c r="DZ421" i="1" s="1"/>
  <c r="EA485" i="1"/>
  <c r="EA488" i="1" s="1"/>
  <c r="EL485" i="1"/>
  <c r="EL488" i="1" s="1"/>
  <c r="EL421" i="1" s="1"/>
  <c r="ES485" i="1"/>
  <c r="ES488" i="1" s="1"/>
  <c r="ES421" i="1" s="1"/>
  <c r="EV485" i="1"/>
  <c r="EV488" i="1" s="1"/>
  <c r="EW485" i="1"/>
  <c r="EW488" i="1" s="1"/>
  <c r="EW421" i="1" s="1"/>
  <c r="EY485" i="1"/>
  <c r="EY488" i="1" s="1"/>
  <c r="EY421" i="1" s="1"/>
  <c r="FB485" i="1"/>
  <c r="FB488" i="1" s="1"/>
  <c r="FB421" i="1" s="1"/>
  <c r="EP485" i="1"/>
  <c r="EP488" i="1" s="1"/>
  <c r="EP421" i="1" s="1"/>
  <c r="FC485" i="1"/>
  <c r="FC488" i="1" s="1"/>
  <c r="FC421" i="1" s="1"/>
  <c r="GF485" i="1"/>
  <c r="GF488" i="1" s="1"/>
  <c r="GF421" i="1" s="1"/>
  <c r="GP485" i="1"/>
  <c r="GP488" i="1" s="1"/>
  <c r="GP421" i="1" s="1"/>
  <c r="FV485" i="1"/>
  <c r="FV488" i="1" s="1"/>
  <c r="FV421" i="1" s="1"/>
  <c r="GM485" i="1"/>
  <c r="GM488" i="1" s="1"/>
  <c r="GM421" i="1" s="1"/>
  <c r="CL485" i="1"/>
  <c r="CL488" i="1" s="1"/>
  <c r="CL421" i="1" s="1"/>
  <c r="DG485" i="1"/>
  <c r="DG488" i="1" s="1"/>
  <c r="DG421" i="1" s="1"/>
  <c r="DN485" i="1"/>
  <c r="DN488" i="1" s="1"/>
  <c r="DN421" i="1" s="1"/>
  <c r="DV485" i="1"/>
  <c r="DV488" i="1" s="1"/>
  <c r="DV421" i="1" s="1"/>
  <c r="EZ485" i="1"/>
  <c r="EZ488" i="1" s="1"/>
  <c r="EZ421" i="1" s="1"/>
  <c r="FF485" i="1"/>
  <c r="FF488" i="1" s="1"/>
  <c r="FF421" i="1" s="1"/>
  <c r="FK485" i="1"/>
  <c r="FK488" i="1" s="1"/>
  <c r="FK421" i="1" s="1"/>
  <c r="FZ485" i="1"/>
  <c r="FZ488" i="1" s="1"/>
  <c r="FZ421" i="1" s="1"/>
  <c r="GA485" i="1"/>
  <c r="GA488" i="1" s="1"/>
  <c r="GA421" i="1" s="1"/>
  <c r="GD485" i="1"/>
  <c r="GD488" i="1" s="1"/>
  <c r="GD421" i="1" s="1"/>
  <c r="GO485" i="1"/>
  <c r="GO488" i="1" s="1"/>
  <c r="GO421" i="1" s="1"/>
  <c r="GQ485" i="1"/>
  <c r="GQ488" i="1" s="1"/>
  <c r="GQ421" i="1" s="1"/>
  <c r="GS485" i="1"/>
  <c r="GS488" i="1" s="1"/>
  <c r="GS421" i="1" s="1"/>
  <c r="GV485" i="1"/>
  <c r="GV488" i="1" s="1"/>
  <c r="GV421" i="1" s="1"/>
  <c r="GZ485" i="1"/>
  <c r="GZ488" i="1" s="1"/>
  <c r="GZ421" i="1" s="1"/>
  <c r="HA485" i="1"/>
  <c r="HA488" i="1" s="1"/>
  <c r="HA421" i="1" s="1"/>
  <c r="FW485" i="1"/>
  <c r="FW488" i="1" s="1"/>
  <c r="FW421" i="1" s="1"/>
  <c r="FX485" i="1"/>
  <c r="FX488" i="1" s="1"/>
  <c r="FX421" i="1" s="1"/>
  <c r="GB485" i="1"/>
  <c r="GB488" i="1" s="1"/>
  <c r="GB421" i="1" s="1"/>
  <c r="GK485" i="1"/>
  <c r="GK488" i="1" s="1"/>
  <c r="GK421" i="1" s="1"/>
  <c r="DI485" i="1"/>
  <c r="DI488" i="1" s="1"/>
  <c r="DI421" i="1" s="1"/>
  <c r="DX485" i="1"/>
  <c r="DX488" i="1" s="1"/>
  <c r="DX421" i="1" s="1"/>
  <c r="EC485" i="1"/>
  <c r="EC488" i="1" s="1"/>
  <c r="EC421" i="1" s="1"/>
  <c r="EG485" i="1"/>
  <c r="EG488" i="1" s="1"/>
  <c r="EG421" i="1" s="1"/>
  <c r="EK485" i="1"/>
  <c r="EK488" i="1" s="1"/>
  <c r="EK421" i="1" s="1"/>
  <c r="EO485" i="1"/>
  <c r="EO488" i="1" s="1"/>
  <c r="EO421" i="1" s="1"/>
  <c r="EQ485" i="1"/>
  <c r="EQ488" i="1" s="1"/>
  <c r="EQ421" i="1" s="1"/>
  <c r="FD485" i="1"/>
  <c r="FD488" i="1" s="1"/>
  <c r="FD421" i="1" s="1"/>
  <c r="FH485" i="1"/>
  <c r="FH488" i="1" s="1"/>
  <c r="FH421" i="1" s="1"/>
  <c r="FI485" i="1"/>
  <c r="FI488" i="1" s="1"/>
  <c r="FI421" i="1" s="1"/>
  <c r="FJ485" i="1"/>
  <c r="FJ488" i="1" s="1"/>
  <c r="FJ421" i="1" s="1"/>
  <c r="FM485" i="1"/>
  <c r="FM488" i="1" s="1"/>
  <c r="FM421" i="1" s="1"/>
  <c r="FN485" i="1"/>
  <c r="FN488" i="1" s="1"/>
  <c r="FN421" i="1" s="1"/>
  <c r="FO485" i="1"/>
  <c r="FO488" i="1" s="1"/>
  <c r="FO421" i="1" s="1"/>
  <c r="FR485" i="1"/>
  <c r="FR488" i="1" s="1"/>
  <c r="FR421" i="1" s="1"/>
  <c r="FT485" i="1"/>
  <c r="FT488" i="1" s="1"/>
  <c r="FT421" i="1" s="1"/>
  <c r="GC485" i="1"/>
  <c r="GC488" i="1"/>
  <c r="GC421" i="1" s="1"/>
  <c r="GE485" i="1"/>
  <c r="GE488" i="1" s="1"/>
  <c r="GE421" i="1" s="1"/>
  <c r="GG485" i="1"/>
  <c r="GG488" i="1" s="1"/>
  <c r="GG421" i="1" s="1"/>
  <c r="GH485" i="1"/>
  <c r="GH488" i="1" s="1"/>
  <c r="GH421" i="1" s="1"/>
  <c r="GI485" i="1"/>
  <c r="GI488" i="1" s="1"/>
  <c r="GI421" i="1" s="1"/>
  <c r="GJ485" i="1"/>
  <c r="GJ488" i="1" s="1"/>
  <c r="GJ421" i="1" s="1"/>
  <c r="GN485" i="1"/>
  <c r="GN488" i="1" s="1"/>
  <c r="GN421" i="1" s="1"/>
  <c r="GR485" i="1"/>
  <c r="GR488" i="1" s="1"/>
  <c r="GR421" i="1" s="1"/>
  <c r="GT485" i="1"/>
  <c r="GT488" i="1" s="1"/>
  <c r="GT421" i="1" s="1"/>
  <c r="GU485" i="1"/>
  <c r="GU488" i="1" s="1"/>
  <c r="GU421" i="1" s="1"/>
  <c r="GW485" i="1"/>
  <c r="GW488" i="1" s="1"/>
  <c r="GW421" i="1" s="1"/>
  <c r="GX485" i="1"/>
  <c r="GX488" i="1" s="1"/>
  <c r="GX421" i="1" s="1"/>
  <c r="EE485" i="1"/>
  <c r="EE488" i="1" s="1"/>
  <c r="EE421" i="1" s="1"/>
  <c r="EI485" i="1"/>
  <c r="EI488" i="1" s="1"/>
  <c r="EI421" i="1" s="1"/>
  <c r="EM485" i="1"/>
  <c r="EM488" i="1" s="1"/>
  <c r="EM421" i="1" s="1"/>
  <c r="FA485" i="1"/>
  <c r="FA488" i="1" s="1"/>
  <c r="FA421" i="1" s="1"/>
  <c r="FE485" i="1"/>
  <c r="FE488" i="1" s="1"/>
  <c r="FE421" i="1" s="1"/>
  <c r="FG485" i="1"/>
  <c r="FG488" i="1" s="1"/>
  <c r="FG421" i="1" s="1"/>
  <c r="FL485" i="1"/>
  <c r="FL488" i="1" s="1"/>
  <c r="FL421" i="1" s="1"/>
  <c r="FP485" i="1"/>
  <c r="FP488" i="1"/>
  <c r="FP421" i="1" s="1"/>
  <c r="FQ485" i="1"/>
  <c r="FQ488" i="1" s="1"/>
  <c r="FQ421" i="1" s="1"/>
  <c r="FS485" i="1"/>
  <c r="FS488" i="1" s="1"/>
  <c r="FS421" i="1" s="1"/>
  <c r="FU485" i="1"/>
  <c r="FU488" i="1" s="1"/>
  <c r="FU421" i="1" s="1"/>
  <c r="FY485" i="1"/>
  <c r="FY488" i="1" s="1"/>
  <c r="FY421" i="1" s="1"/>
  <c r="GL485" i="1"/>
  <c r="GL488" i="1" s="1"/>
  <c r="GL421" i="1" s="1"/>
  <c r="GY485" i="1"/>
  <c r="GY488" i="1" s="1"/>
  <c r="GY421" i="1" s="1"/>
  <c r="K485" i="1"/>
  <c r="K488" i="1" s="1"/>
  <c r="K421" i="1" s="1"/>
  <c r="AT421" i="1" l="1"/>
  <c r="AT422" i="1" s="1"/>
  <c r="AT423" i="1" s="1"/>
  <c r="BK421" i="1"/>
  <c r="EA421" i="1"/>
  <c r="EA422" i="1" s="1"/>
  <c r="EA423" i="1" s="1"/>
  <c r="CW421" i="1"/>
  <c r="CW422" i="1" s="1"/>
  <c r="AC421" i="1"/>
  <c r="AC422" i="1" s="1"/>
  <c r="AC423" i="1" s="1"/>
  <c r="EV421" i="1"/>
  <c r="EV422" i="1" s="1"/>
  <c r="GL422" i="1"/>
  <c r="EH422" i="1"/>
  <c r="U422" i="1"/>
  <c r="GG422" i="1"/>
  <c r="DV422" i="1"/>
  <c r="K422" i="1"/>
  <c r="GU422" i="1"/>
  <c r="GC422" i="1"/>
  <c r="FC422" i="1"/>
  <c r="FH422" i="1"/>
  <c r="EY422" i="1"/>
  <c r="DZ422" i="1"/>
  <c r="DT422" i="1"/>
  <c r="FF422" i="1"/>
  <c r="GF422" i="1"/>
  <c r="GM422" i="1"/>
  <c r="EP422" i="1"/>
  <c r="FI422" i="1"/>
  <c r="EU422" i="1"/>
  <c r="CU422" i="1"/>
  <c r="CI422" i="1"/>
  <c r="GX422" i="1"/>
  <c r="EQ422" i="1"/>
  <c r="GS422" i="1"/>
  <c r="FU422" i="1"/>
  <c r="FS422" i="1"/>
  <c r="FA422" i="1"/>
  <c r="FM422" i="1"/>
  <c r="EG422" i="1"/>
  <c r="EO422" i="1"/>
  <c r="ES422" i="1"/>
  <c r="EX422" i="1"/>
  <c r="DC422" i="1"/>
  <c r="CX422" i="1"/>
  <c r="EL422" i="1"/>
  <c r="DR422" i="1"/>
  <c r="DE422" i="1"/>
  <c r="DS422" i="1"/>
  <c r="ER422" i="1"/>
  <c r="CG422" i="1"/>
  <c r="BS422" i="1"/>
  <c r="CK422" i="1"/>
  <c r="CT423" i="1"/>
  <c r="CM422" i="1"/>
  <c r="BZ422" i="1"/>
  <c r="CB422" i="1"/>
  <c r="CC422" i="1"/>
  <c r="BX422" i="1"/>
  <c r="BG422" i="1"/>
  <c r="BJ422" i="1"/>
  <c r="AY422" i="1"/>
  <c r="V422" i="1"/>
  <c r="X422" i="1"/>
  <c r="AI422" i="1"/>
  <c r="AE422" i="1"/>
  <c r="AH422" i="1"/>
  <c r="AW422" i="1"/>
  <c r="T422" i="1"/>
  <c r="AB422" i="1"/>
  <c r="W422" i="1"/>
  <c r="P422" i="1"/>
  <c r="R422" i="1"/>
  <c r="CW423" i="1" l="1"/>
  <c r="EV423" i="1"/>
  <c r="BK422" i="1"/>
  <c r="BK423" i="1" s="1"/>
  <c r="T423" i="1"/>
  <c r="AE423" i="1"/>
  <c r="BG423" i="1"/>
  <c r="CB423" i="1"/>
  <c r="CM423" i="1"/>
  <c r="EL423" i="1"/>
  <c r="DC423" i="1"/>
  <c r="EQ423" i="1"/>
  <c r="EU423" i="1"/>
  <c r="GM423" i="1"/>
  <c r="FF423" i="1"/>
  <c r="DV423" i="1"/>
  <c r="GL423" i="1"/>
  <c r="R423" i="1"/>
  <c r="X423" i="1"/>
  <c r="BJ423" i="1"/>
  <c r="BX423" i="1"/>
  <c r="CG423" i="1"/>
  <c r="DR423" i="1"/>
  <c r="CX423" i="1"/>
  <c r="CI423" i="1"/>
  <c r="GU423" i="1"/>
  <c r="P423" i="1"/>
  <c r="AW423" i="1"/>
  <c r="AY423" i="1"/>
  <c r="CC423" i="1"/>
  <c r="EX423" i="1"/>
  <c r="FM423" i="1"/>
  <c r="FA423" i="1"/>
  <c r="GX423" i="1"/>
  <c r="CU423" i="1"/>
  <c r="FI423" i="1"/>
  <c r="GF423" i="1"/>
  <c r="U423" i="1"/>
  <c r="AB423" i="1"/>
  <c r="W423" i="1"/>
  <c r="AH423" i="1"/>
  <c r="DS423" i="1"/>
  <c r="EO423" i="1"/>
  <c r="GS423" i="1"/>
  <c r="FC423" i="1"/>
  <c r="K423" i="1"/>
  <c r="GG423" i="1"/>
  <c r="EH423" i="1"/>
  <c r="BV422" i="1"/>
  <c r="BH422" i="1"/>
  <c r="BB422" i="1"/>
  <c r="AM422" i="1"/>
  <c r="DN422" i="1"/>
  <c r="FP422" i="1"/>
  <c r="FT422" i="1"/>
  <c r="BO422" i="1"/>
  <c r="FB422" i="1"/>
  <c r="GZ422" i="1"/>
  <c r="DX422" i="1"/>
  <c r="GW422" i="1"/>
  <c r="FW422" i="1"/>
  <c r="FG422" i="1"/>
  <c r="GV422" i="1"/>
  <c r="GN422" i="1"/>
  <c r="Y422" i="1"/>
  <c r="N422" i="1"/>
  <c r="AX422" i="1"/>
  <c r="S422" i="1"/>
  <c r="AI423" i="1"/>
  <c r="BA422" i="1"/>
  <c r="AD422" i="1"/>
  <c r="BC422" i="1"/>
  <c r="BY422" i="1"/>
  <c r="BR422" i="1"/>
  <c r="CR422" i="1"/>
  <c r="CQ422" i="1"/>
  <c r="BT422" i="1"/>
  <c r="AG422" i="1"/>
  <c r="CP422" i="1"/>
  <c r="DB422" i="1"/>
  <c r="EF422" i="1"/>
  <c r="DK422" i="1"/>
  <c r="ED422" i="1"/>
  <c r="Z422" i="1"/>
  <c r="CZ422" i="1"/>
  <c r="DO422" i="1"/>
  <c r="BM422" i="1"/>
  <c r="DJ422" i="1"/>
  <c r="BN422" i="1"/>
  <c r="FV422" i="1"/>
  <c r="EZ422" i="1"/>
  <c r="EM422" i="1"/>
  <c r="EG423" i="1"/>
  <c r="DH422" i="1"/>
  <c r="ET422" i="1"/>
  <c r="DT423" i="1"/>
  <c r="FR422" i="1"/>
  <c r="GH422" i="1"/>
  <c r="FQ422" i="1"/>
  <c r="GB422" i="1"/>
  <c r="GE422" i="1"/>
  <c r="GK422" i="1"/>
  <c r="FE422" i="1"/>
  <c r="M422" i="1"/>
  <c r="AK422" i="1"/>
  <c r="DM422" i="1"/>
  <c r="EB422" i="1"/>
  <c r="EW422" i="1"/>
  <c r="O422" i="1"/>
  <c r="AV422" i="1"/>
  <c r="BE422" i="1"/>
  <c r="AQ422" i="1"/>
  <c r="AN422" i="1"/>
  <c r="CH422" i="1"/>
  <c r="AF422" i="1"/>
  <c r="CE422" i="1"/>
  <c r="BW422" i="1"/>
  <c r="DA422" i="1"/>
  <c r="DW422" i="1"/>
  <c r="EJ422" i="1"/>
  <c r="GP422" i="1"/>
  <c r="DG422" i="1"/>
  <c r="FK422" i="1"/>
  <c r="FN422" i="1"/>
  <c r="CS422" i="1"/>
  <c r="CL422" i="1"/>
  <c r="EN422" i="1"/>
  <c r="EE422" i="1"/>
  <c r="FS423" i="1"/>
  <c r="GQ422" i="1"/>
  <c r="FX422" i="1"/>
  <c r="FJ422" i="1"/>
  <c r="GR422" i="1"/>
  <c r="EI422" i="1"/>
  <c r="EK422" i="1"/>
  <c r="GT422" i="1"/>
  <c r="GD422" i="1"/>
  <c r="GJ422" i="1"/>
  <c r="GO422" i="1"/>
  <c r="AL422" i="1"/>
  <c r="AA422" i="1"/>
  <c r="AO422" i="1"/>
  <c r="AR422" i="1"/>
  <c r="BI422" i="1"/>
  <c r="CN422" i="1"/>
  <c r="BD422" i="1"/>
  <c r="AP422" i="1"/>
  <c r="CJ422" i="1"/>
  <c r="CF422" i="1"/>
  <c r="GA422" i="1"/>
  <c r="ES423" i="1"/>
  <c r="L422" i="1"/>
  <c r="Q422" i="1"/>
  <c r="BL422" i="1"/>
  <c r="AJ422" i="1"/>
  <c r="V423" i="1"/>
  <c r="BU422" i="1"/>
  <c r="BF422" i="1"/>
  <c r="AZ422" i="1"/>
  <c r="AS422" i="1"/>
  <c r="BZ423" i="1"/>
  <c r="CD422" i="1"/>
  <c r="BQ422" i="1"/>
  <c r="CK423" i="1"/>
  <c r="DQ422" i="1"/>
  <c r="BS423" i="1"/>
  <c r="CO422" i="1"/>
  <c r="CA422" i="1"/>
  <c r="AU422" i="1"/>
  <c r="DP422" i="1"/>
  <c r="DU422" i="1"/>
  <c r="ER423" i="1"/>
  <c r="DY422" i="1"/>
  <c r="DL422" i="1"/>
  <c r="CY422" i="1"/>
  <c r="DE423" i="1"/>
  <c r="CV422" i="1"/>
  <c r="DD422" i="1"/>
  <c r="FD422" i="1"/>
  <c r="FO422" i="1"/>
  <c r="FL422" i="1"/>
  <c r="DF422" i="1"/>
  <c r="EP423" i="1"/>
  <c r="FU423" i="1"/>
  <c r="FZ422" i="1"/>
  <c r="EC422" i="1"/>
  <c r="BP422" i="1"/>
  <c r="DZ423" i="1"/>
  <c r="EY423" i="1"/>
  <c r="FH423" i="1"/>
  <c r="GC423" i="1"/>
  <c r="HA422" i="1"/>
  <c r="GI422" i="1"/>
  <c r="GY422" i="1"/>
  <c r="DI422" i="1"/>
  <c r="FY422" i="1"/>
  <c r="BP423" i="1" l="1"/>
  <c r="FD423" i="1"/>
  <c r="DU423" i="1"/>
  <c r="CO423" i="1"/>
  <c r="AJ423" i="1"/>
  <c r="AP423" i="1"/>
  <c r="AR423" i="1"/>
  <c r="GO423" i="1"/>
  <c r="EK423" i="1"/>
  <c r="EN423" i="1"/>
  <c r="FK423" i="1"/>
  <c r="DW423" i="1"/>
  <c r="AF423" i="1"/>
  <c r="BE423" i="1"/>
  <c r="EB423" i="1"/>
  <c r="FE423" i="1"/>
  <c r="FQ423" i="1"/>
  <c r="ET423" i="1"/>
  <c r="EZ423" i="1"/>
  <c r="BM423" i="1"/>
  <c r="ED423" i="1"/>
  <c r="CP423" i="1"/>
  <c r="CR423" i="1"/>
  <c r="AX423" i="1"/>
  <c r="GV423" i="1"/>
  <c r="DX423" i="1"/>
  <c r="FT423" i="1"/>
  <c r="DI423" i="1"/>
  <c r="CY423" i="1"/>
  <c r="GY423" i="1"/>
  <c r="EC423" i="1"/>
  <c r="DF423" i="1"/>
  <c r="DD423" i="1"/>
  <c r="DP423" i="1"/>
  <c r="CD423" i="1"/>
  <c r="BF423" i="1"/>
  <c r="GA423" i="1"/>
  <c r="BD423" i="1"/>
  <c r="AO423" i="1"/>
  <c r="EI423" i="1"/>
  <c r="GQ423" i="1"/>
  <c r="CL423" i="1"/>
  <c r="DG423" i="1"/>
  <c r="CH423" i="1"/>
  <c r="AV423" i="1"/>
  <c r="DM423" i="1"/>
  <c r="GK423" i="1"/>
  <c r="DH423" i="1"/>
  <c r="DK423" i="1"/>
  <c r="BR423" i="1"/>
  <c r="BA423" i="1"/>
  <c r="N423" i="1"/>
  <c r="FP423" i="1"/>
  <c r="BH423" i="1"/>
  <c r="GI423" i="1"/>
  <c r="FZ423" i="1"/>
  <c r="CV423" i="1"/>
  <c r="DY423" i="1"/>
  <c r="DQ423" i="1"/>
  <c r="BU423" i="1"/>
  <c r="Q423" i="1"/>
  <c r="CF423" i="1"/>
  <c r="CN423" i="1"/>
  <c r="AA423" i="1"/>
  <c r="GD423" i="1"/>
  <c r="GR423" i="1"/>
  <c r="CS423" i="1"/>
  <c r="GP423" i="1"/>
  <c r="BW423" i="1"/>
  <c r="AN423" i="1"/>
  <c r="O423" i="1"/>
  <c r="GE423" i="1"/>
  <c r="FR423" i="1"/>
  <c r="BN423" i="1"/>
  <c r="CZ423" i="1"/>
  <c r="EF423" i="1"/>
  <c r="BT423" i="1"/>
  <c r="Y423" i="1"/>
  <c r="FW423" i="1"/>
  <c r="FB423" i="1"/>
  <c r="DN423" i="1"/>
  <c r="BV423" i="1"/>
  <c r="FL423" i="1"/>
  <c r="FY423" i="1"/>
  <c r="HA423" i="1"/>
  <c r="FO423" i="1"/>
  <c r="CA423" i="1"/>
  <c r="AS423" i="1"/>
  <c r="L423" i="1"/>
  <c r="BI423" i="1"/>
  <c r="AL423" i="1"/>
  <c r="FJ423" i="1"/>
  <c r="EE423" i="1"/>
  <c r="FN423" i="1"/>
  <c r="EJ423" i="1"/>
  <c r="CE423" i="1"/>
  <c r="M423" i="1"/>
  <c r="GB423" i="1"/>
  <c r="EM423" i="1"/>
  <c r="DJ423" i="1"/>
  <c r="BC423" i="1"/>
  <c r="S423" i="1"/>
  <c r="BO423" i="1"/>
  <c r="AM423" i="1"/>
  <c r="AU423" i="1"/>
  <c r="AZ423" i="1"/>
  <c r="BL423" i="1"/>
  <c r="GJ423" i="1"/>
  <c r="GT423" i="1"/>
  <c r="FX423" i="1"/>
  <c r="DA423" i="1"/>
  <c r="AQ423" i="1"/>
  <c r="EW423" i="1"/>
  <c r="AK423" i="1"/>
  <c r="GH423" i="1"/>
  <c r="DO423" i="1"/>
  <c r="Z423" i="1"/>
  <c r="DB423" i="1"/>
  <c r="AG423" i="1"/>
  <c r="CQ423" i="1"/>
  <c r="BY423" i="1"/>
  <c r="AD423" i="1"/>
  <c r="GN423" i="1"/>
  <c r="FG423" i="1"/>
  <c r="GW423" i="1"/>
  <c r="GZ423" i="1"/>
  <c r="BB423" i="1"/>
  <c r="DL423" i="1"/>
  <c r="BQ423" i="1"/>
  <c r="CJ423" i="1"/>
  <c r="FV423" i="1"/>
  <c r="F431" i="1" l="1"/>
  <c r="F434" i="1" s="1"/>
  <c r="J434" i="1" l="1"/>
  <c r="AC434" i="1"/>
  <c r="CT434" i="1"/>
  <c r="AT434" i="1"/>
  <c r="EA434" i="1"/>
  <c r="BK434" i="1"/>
  <c r="CW434" i="1"/>
  <c r="EV434" i="1"/>
  <c r="V434" i="1"/>
  <c r="CB434" i="1"/>
  <c r="CK434" i="1"/>
  <c r="DC434" i="1"/>
  <c r="EQ434" i="1"/>
  <c r="GM434" i="1"/>
  <c r="X434" i="1"/>
  <c r="BX434" i="1"/>
  <c r="FS434" i="1"/>
  <c r="GU434" i="1"/>
  <c r="AW434" i="1"/>
  <c r="CC434" i="1"/>
  <c r="FM434" i="1"/>
  <c r="DT434" i="1"/>
  <c r="U434" i="1"/>
  <c r="W434" i="1"/>
  <c r="EO434" i="1"/>
  <c r="DZ434" i="1"/>
  <c r="K434" i="1"/>
  <c r="EH434" i="1"/>
  <c r="T434" i="1"/>
  <c r="BZ434" i="1"/>
  <c r="ES434" i="1"/>
  <c r="DV434" i="1"/>
  <c r="R434" i="1"/>
  <c r="DR434" i="1"/>
  <c r="GX434" i="1"/>
  <c r="FI434" i="1"/>
  <c r="FH434" i="1"/>
  <c r="DS434" i="1"/>
  <c r="BG434" i="1"/>
  <c r="EL434" i="1"/>
  <c r="EG434" i="1"/>
  <c r="EU434" i="1"/>
  <c r="FF434" i="1"/>
  <c r="AI434" i="1"/>
  <c r="BJ434" i="1"/>
  <c r="CG434" i="1"/>
  <c r="CI434" i="1"/>
  <c r="P434" i="1"/>
  <c r="AY434" i="1"/>
  <c r="EX434" i="1"/>
  <c r="FA434" i="1"/>
  <c r="GC434" i="1"/>
  <c r="AB434" i="1"/>
  <c r="AH434" i="1"/>
  <c r="DE434" i="1"/>
  <c r="GS434" i="1"/>
  <c r="FC434" i="1"/>
  <c r="GG434" i="1"/>
  <c r="AE434" i="1"/>
  <c r="CM434" i="1"/>
  <c r="EY434" i="1"/>
  <c r="GL434" i="1"/>
  <c r="ER434" i="1"/>
  <c r="CX434" i="1"/>
  <c r="FU434" i="1"/>
  <c r="CU434" i="1"/>
  <c r="GF434" i="1"/>
  <c r="BS434" i="1"/>
  <c r="EP434" i="1"/>
  <c r="BQ434" i="1"/>
  <c r="FX434" i="1"/>
  <c r="FK434" i="1"/>
  <c r="AF434" i="1"/>
  <c r="EB434" i="1"/>
  <c r="FQ434" i="1"/>
  <c r="EZ434" i="1"/>
  <c r="ED434" i="1"/>
  <c r="CR434" i="1"/>
  <c r="DI434" i="1"/>
  <c r="GY434" i="1"/>
  <c r="DF434" i="1"/>
  <c r="GA434" i="1"/>
  <c r="AO434" i="1"/>
  <c r="CH434" i="1"/>
  <c r="DM434" i="1"/>
  <c r="BR434" i="1"/>
  <c r="N434" i="1"/>
  <c r="FP434" i="1"/>
  <c r="GI434" i="1"/>
  <c r="CV434" i="1"/>
  <c r="GE434" i="1"/>
  <c r="BN434" i="1"/>
  <c r="EF434" i="1"/>
  <c r="CJ434" i="1"/>
  <c r="AL434" i="1"/>
  <c r="AQ434" i="1"/>
  <c r="CQ434" i="1"/>
  <c r="S434" i="1"/>
  <c r="BO434" i="1"/>
  <c r="BP434" i="1"/>
  <c r="DU434" i="1"/>
  <c r="AZ434" i="1"/>
  <c r="AP434" i="1"/>
  <c r="GO434" i="1"/>
  <c r="AD434" i="1"/>
  <c r="GV434" i="1"/>
  <c r="FT434" i="1"/>
  <c r="DP434" i="1"/>
  <c r="BF434" i="1"/>
  <c r="GJ434" i="1"/>
  <c r="GQ434" i="1"/>
  <c r="DG434" i="1"/>
  <c r="DH434" i="1"/>
  <c r="DK434" i="1"/>
  <c r="FG434" i="1"/>
  <c r="DQ434" i="1"/>
  <c r="Q434" i="1"/>
  <c r="CN434" i="1"/>
  <c r="GD434" i="1"/>
  <c r="CS434" i="1"/>
  <c r="BW434" i="1"/>
  <c r="O434" i="1"/>
  <c r="Y434" i="1"/>
  <c r="FB434" i="1"/>
  <c r="BV434" i="1"/>
  <c r="FY434" i="1"/>
  <c r="FO434" i="1"/>
  <c r="AS434" i="1"/>
  <c r="GT434" i="1"/>
  <c r="EE434" i="1"/>
  <c r="EJ434" i="1"/>
  <c r="EW434" i="1"/>
  <c r="GB434" i="1"/>
  <c r="DJ434" i="1"/>
  <c r="GN434" i="1"/>
  <c r="EN434" i="1"/>
  <c r="DW434" i="1"/>
  <c r="BE434" i="1"/>
  <c r="FE434" i="1"/>
  <c r="ET434" i="1"/>
  <c r="BM434" i="1"/>
  <c r="CP434" i="1"/>
  <c r="BB434" i="1"/>
  <c r="CY434" i="1"/>
  <c r="EC434" i="1"/>
  <c r="DD434" i="1"/>
  <c r="BL434" i="1"/>
  <c r="BD434" i="1"/>
  <c r="DA434" i="1"/>
  <c r="AV434" i="1"/>
  <c r="GK434" i="1"/>
  <c r="FV434" i="1"/>
  <c r="AG434" i="1"/>
  <c r="BA434" i="1"/>
  <c r="GZ434" i="1"/>
  <c r="BH434" i="1"/>
  <c r="FZ434" i="1"/>
  <c r="DY434" i="1"/>
  <c r="AK434" i="1"/>
  <c r="FR434" i="1"/>
  <c r="CZ434" i="1"/>
  <c r="BT434" i="1"/>
  <c r="BI434" i="1"/>
  <c r="Z434" i="1"/>
  <c r="BC434" i="1"/>
  <c r="GW434" i="1"/>
  <c r="AM434" i="1"/>
  <c r="FD434" i="1"/>
  <c r="CO434" i="1"/>
  <c r="AJ434" i="1"/>
  <c r="AR434" i="1"/>
  <c r="EK434" i="1"/>
  <c r="AX434" i="1"/>
  <c r="DX434" i="1"/>
  <c r="DL434" i="1"/>
  <c r="CD434" i="1"/>
  <c r="EI434" i="1"/>
  <c r="CL434" i="1"/>
  <c r="GH434" i="1"/>
  <c r="DO434" i="1"/>
  <c r="AU434" i="1"/>
  <c r="BU434" i="1"/>
  <c r="CF434" i="1"/>
  <c r="AA434" i="1"/>
  <c r="GR434" i="1"/>
  <c r="GP434" i="1"/>
  <c r="AN434" i="1"/>
  <c r="BY434" i="1"/>
  <c r="FW434" i="1"/>
  <c r="DN434" i="1"/>
  <c r="FL434" i="1"/>
  <c r="HA434" i="1"/>
  <c r="CA434" i="1"/>
  <c r="L434" i="1"/>
  <c r="FJ434" i="1"/>
  <c r="FN434" i="1"/>
  <c r="CE434" i="1"/>
  <c r="M434" i="1"/>
  <c r="EM434" i="1"/>
  <c r="DB434" i="1"/>
  <c r="J440" i="1" l="1"/>
  <c r="F436" i="1"/>
  <c r="J441" i="1" l="1"/>
  <c r="K438" i="1" s="1"/>
  <c r="K443" i="1" s="1"/>
  <c r="K447" i="1" s="1"/>
  <c r="J451" i="1"/>
  <c r="J452" i="1" s="1"/>
  <c r="J490" i="1" s="1"/>
  <c r="K444" i="1" l="1"/>
  <c r="K445" i="1" s="1"/>
  <c r="K449" i="1" s="1"/>
  <c r="K477" i="1" s="1"/>
  <c r="J491" i="1"/>
  <c r="J495" i="1" s="1"/>
  <c r="J500" i="1" s="1"/>
  <c r="J501" i="1" s="1"/>
  <c r="J505" i="1"/>
  <c r="K440" i="1"/>
  <c r="K448" i="1"/>
  <c r="K460" i="1"/>
  <c r="K461" i="1" s="1"/>
  <c r="K467" i="1" l="1"/>
  <c r="L457" i="1"/>
  <c r="K451" i="1"/>
  <c r="K452" i="1" s="1"/>
  <c r="K490" i="1" s="1"/>
  <c r="K441" i="1"/>
  <c r="L438" i="1" s="1"/>
  <c r="K489" i="1"/>
  <c r="K479" i="1"/>
  <c r="K481" i="1" s="1"/>
  <c r="L443" i="1" l="1"/>
  <c r="L464" i="1"/>
  <c r="K505" i="1"/>
  <c r="K491" i="1"/>
  <c r="K495" i="1" s="1"/>
  <c r="K500" i="1" s="1"/>
  <c r="K501" i="1" s="1"/>
  <c r="L469" i="1" l="1"/>
  <c r="L475" i="1" s="1"/>
  <c r="L476" i="1" s="1"/>
  <c r="L466" i="1"/>
  <c r="L444" i="1"/>
  <c r="L445" i="1" s="1"/>
  <c r="L447" i="1"/>
  <c r="L449" i="1" l="1"/>
  <c r="L477" i="1" s="1"/>
  <c r="L489" i="1" s="1"/>
  <c r="L440" i="1"/>
  <c r="L460" i="1"/>
  <c r="L461" i="1" s="1"/>
  <c r="L448" i="1"/>
  <c r="L467" i="1" l="1"/>
  <c r="M457" i="1"/>
  <c r="L451" i="1"/>
  <c r="L452" i="1" s="1"/>
  <c r="L490" i="1" s="1"/>
  <c r="L505" i="1" s="1"/>
  <c r="L441" i="1"/>
  <c r="M438" i="1" s="1"/>
  <c r="L479" i="1"/>
  <c r="L481" i="1" s="1"/>
  <c r="L491" i="1" l="1"/>
  <c r="L495" i="1" s="1"/>
  <c r="L500" i="1" s="1"/>
  <c r="L501" i="1" s="1"/>
  <c r="M443" i="1"/>
  <c r="M464" i="1"/>
  <c r="M469" i="1" l="1"/>
  <c r="M475" i="1" s="1"/>
  <c r="M476" i="1" s="1"/>
  <c r="M466" i="1"/>
  <c r="M444" i="1"/>
  <c r="M447" i="1"/>
  <c r="M448" i="1" l="1"/>
  <c r="M460" i="1"/>
  <c r="M461" i="1" s="1"/>
  <c r="M445" i="1"/>
  <c r="M449" i="1" l="1"/>
  <c r="M477" i="1" s="1"/>
  <c r="M440" i="1"/>
  <c r="M467" i="1"/>
  <c r="N457" i="1"/>
  <c r="N464" i="1" l="1"/>
  <c r="M451" i="1"/>
  <c r="M452" i="1" s="1"/>
  <c r="M490" i="1" s="1"/>
  <c r="M441" i="1"/>
  <c r="N438" i="1" s="1"/>
  <c r="M489" i="1"/>
  <c r="M479" i="1"/>
  <c r="M481" i="1" s="1"/>
  <c r="N443" i="1" l="1"/>
  <c r="M505" i="1"/>
  <c r="M491" i="1"/>
  <c r="M495" i="1" s="1"/>
  <c r="M500" i="1" s="1"/>
  <c r="M501" i="1" s="1"/>
  <c r="N469" i="1"/>
  <c r="N475" i="1" s="1"/>
  <c r="N476" i="1" s="1"/>
  <c r="N466" i="1"/>
  <c r="N447" i="1" l="1"/>
  <c r="N444" i="1"/>
  <c r="N445" i="1" s="1"/>
  <c r="N449" i="1" l="1"/>
  <c r="N477" i="1" s="1"/>
  <c r="N440" i="1"/>
  <c r="N448" i="1"/>
  <c r="N460" i="1"/>
  <c r="N461" i="1" s="1"/>
  <c r="N467" i="1" l="1"/>
  <c r="O457" i="1"/>
  <c r="N451" i="1"/>
  <c r="N452" i="1" s="1"/>
  <c r="N490" i="1" s="1"/>
  <c r="N441" i="1"/>
  <c r="O438" i="1" s="1"/>
  <c r="N489" i="1"/>
  <c r="N479" i="1"/>
  <c r="N481" i="1" s="1"/>
  <c r="O443" i="1" l="1"/>
  <c r="O464" i="1"/>
  <c r="N505" i="1"/>
  <c r="N491" i="1"/>
  <c r="N495" i="1" s="1"/>
  <c r="N500" i="1" s="1"/>
  <c r="N501" i="1" s="1"/>
  <c r="O469" i="1" l="1"/>
  <c r="O475" i="1" s="1"/>
  <c r="O476" i="1" s="1"/>
  <c r="O466" i="1"/>
  <c r="O447" i="1"/>
  <c r="O444" i="1"/>
  <c r="O445" i="1" s="1"/>
  <c r="O449" i="1" l="1"/>
  <c r="O477" i="1" s="1"/>
  <c r="O489" i="1" s="1"/>
  <c r="O440" i="1"/>
  <c r="O460" i="1"/>
  <c r="O461" i="1" s="1"/>
  <c r="O448" i="1"/>
  <c r="O479" i="1" l="1"/>
  <c r="O481" i="1" s="1"/>
  <c r="O467" i="1"/>
  <c r="P457" i="1"/>
  <c r="O451" i="1"/>
  <c r="O452" i="1" s="1"/>
  <c r="O490" i="1" s="1"/>
  <c r="O505" i="1" s="1"/>
  <c r="O441" i="1"/>
  <c r="P438" i="1" s="1"/>
  <c r="P443" i="1" l="1"/>
  <c r="O491" i="1"/>
  <c r="O495" i="1" s="1"/>
  <c r="O500" i="1" s="1"/>
  <c r="O501" i="1" s="1"/>
  <c r="P464" i="1"/>
  <c r="P469" i="1" l="1"/>
  <c r="P475" i="1" s="1"/>
  <c r="P476" i="1" s="1"/>
  <c r="P466" i="1"/>
  <c r="P447" i="1"/>
  <c r="P444" i="1"/>
  <c r="P460" i="1" l="1"/>
  <c r="P461" i="1" s="1"/>
  <c r="P448" i="1"/>
  <c r="P445" i="1"/>
  <c r="P449" i="1" l="1"/>
  <c r="P477" i="1" s="1"/>
  <c r="P440" i="1"/>
  <c r="P467" i="1"/>
  <c r="Q457" i="1"/>
  <c r="Q464" i="1" l="1"/>
  <c r="P451" i="1"/>
  <c r="P452" i="1" s="1"/>
  <c r="P490" i="1" s="1"/>
  <c r="P441" i="1"/>
  <c r="Q438" i="1" s="1"/>
  <c r="P489" i="1"/>
  <c r="P479" i="1"/>
  <c r="P481" i="1" s="1"/>
  <c r="Q443" i="1" l="1"/>
  <c r="P505" i="1"/>
  <c r="P491" i="1"/>
  <c r="P495" i="1" s="1"/>
  <c r="P500" i="1" s="1"/>
  <c r="P501" i="1" s="1"/>
  <c r="Q469" i="1"/>
  <c r="Q475" i="1" s="1"/>
  <c r="Q476" i="1" s="1"/>
  <c r="Q466" i="1"/>
  <c r="Q447" i="1" l="1"/>
  <c r="Q444" i="1"/>
  <c r="Q460" i="1" l="1"/>
  <c r="Q461" i="1" s="1"/>
  <c r="Q448" i="1"/>
  <c r="Q445" i="1"/>
  <c r="Q449" i="1" l="1"/>
  <c r="Q477" i="1" s="1"/>
  <c r="Q440" i="1"/>
  <c r="Q467" i="1"/>
  <c r="R457" i="1"/>
  <c r="R464" i="1" l="1"/>
  <c r="Q451" i="1"/>
  <c r="Q452" i="1" s="1"/>
  <c r="Q490" i="1" s="1"/>
  <c r="Q441" i="1"/>
  <c r="R438" i="1" s="1"/>
  <c r="Q489" i="1"/>
  <c r="Q479" i="1"/>
  <c r="Q481" i="1" s="1"/>
  <c r="R443" i="1" l="1"/>
  <c r="Q505" i="1"/>
  <c r="Q491" i="1"/>
  <c r="Q495" i="1" s="1"/>
  <c r="Q500" i="1" s="1"/>
  <c r="Q501" i="1" s="1"/>
  <c r="R469" i="1"/>
  <c r="R475" i="1" s="1"/>
  <c r="R476" i="1" s="1"/>
  <c r="R466" i="1"/>
  <c r="R444" i="1" l="1"/>
  <c r="R447" i="1"/>
  <c r="R448" i="1" l="1"/>
  <c r="R460" i="1"/>
  <c r="R461" i="1" s="1"/>
  <c r="R445" i="1"/>
  <c r="R449" i="1" l="1"/>
  <c r="R477" i="1" s="1"/>
  <c r="R440" i="1"/>
  <c r="R467" i="1"/>
  <c r="S457" i="1"/>
  <c r="S464" i="1" l="1"/>
  <c r="R451" i="1"/>
  <c r="R452" i="1" s="1"/>
  <c r="R490" i="1" s="1"/>
  <c r="R441" i="1"/>
  <c r="S438" i="1" s="1"/>
  <c r="R489" i="1"/>
  <c r="R479" i="1"/>
  <c r="R481" i="1" s="1"/>
  <c r="S443" i="1" l="1"/>
  <c r="R505" i="1"/>
  <c r="R491" i="1"/>
  <c r="R495" i="1" s="1"/>
  <c r="R500" i="1" s="1"/>
  <c r="R501" i="1" s="1"/>
  <c r="S469" i="1"/>
  <c r="S475" i="1" s="1"/>
  <c r="S476" i="1" s="1"/>
  <c r="S466" i="1"/>
  <c r="S447" i="1" l="1"/>
  <c r="S444" i="1"/>
  <c r="S460" i="1" l="1"/>
  <c r="S461" i="1" s="1"/>
  <c r="S448" i="1"/>
  <c r="S445" i="1"/>
  <c r="S449" i="1" l="1"/>
  <c r="S477" i="1" s="1"/>
  <c r="S440" i="1"/>
  <c r="S467" i="1"/>
  <c r="T457" i="1"/>
  <c r="T464" i="1" l="1"/>
  <c r="S451" i="1"/>
  <c r="S452" i="1" s="1"/>
  <c r="S490" i="1" s="1"/>
  <c r="S441" i="1"/>
  <c r="T438" i="1" s="1"/>
  <c r="S489" i="1"/>
  <c r="S479" i="1"/>
  <c r="S481" i="1" s="1"/>
  <c r="T443" i="1" l="1"/>
  <c r="S505" i="1"/>
  <c r="S491" i="1"/>
  <c r="S495" i="1" s="1"/>
  <c r="S500" i="1" s="1"/>
  <c r="S501" i="1" s="1"/>
  <c r="T469" i="1"/>
  <c r="T475" i="1" s="1"/>
  <c r="T476" i="1" s="1"/>
  <c r="T466" i="1"/>
  <c r="T447" i="1" l="1"/>
  <c r="T444" i="1"/>
  <c r="T448" i="1" l="1"/>
  <c r="T460" i="1"/>
  <c r="T461" i="1" s="1"/>
  <c r="T445" i="1"/>
  <c r="T449" i="1" l="1"/>
  <c r="T477" i="1" s="1"/>
  <c r="T440" i="1"/>
  <c r="T467" i="1"/>
  <c r="U457" i="1"/>
  <c r="U464" i="1" l="1"/>
  <c r="T451" i="1"/>
  <c r="T452" i="1" s="1"/>
  <c r="T490" i="1" s="1"/>
  <c r="T441" i="1"/>
  <c r="U438" i="1" s="1"/>
  <c r="T489" i="1"/>
  <c r="T479" i="1"/>
  <c r="T481" i="1" s="1"/>
  <c r="U443" i="1" l="1"/>
  <c r="T505" i="1"/>
  <c r="T491" i="1"/>
  <c r="T495" i="1" s="1"/>
  <c r="T500" i="1" s="1"/>
  <c r="T501" i="1" s="1"/>
  <c r="U469" i="1"/>
  <c r="U475" i="1" s="1"/>
  <c r="U476" i="1" s="1"/>
  <c r="U466" i="1"/>
  <c r="U447" i="1" l="1"/>
  <c r="U444" i="1"/>
  <c r="U460" i="1" l="1"/>
  <c r="U461" i="1" s="1"/>
  <c r="U448" i="1"/>
  <c r="U445" i="1"/>
  <c r="U449" i="1" l="1"/>
  <c r="U477" i="1" s="1"/>
  <c r="U440" i="1"/>
  <c r="U467" i="1"/>
  <c r="V457" i="1"/>
  <c r="V464" i="1" l="1"/>
  <c r="U451" i="1"/>
  <c r="U452" i="1" s="1"/>
  <c r="U490" i="1" s="1"/>
  <c r="U441" i="1"/>
  <c r="V438" i="1" s="1"/>
  <c r="U489" i="1"/>
  <c r="U479" i="1"/>
  <c r="U481" i="1" s="1"/>
  <c r="V443" i="1" l="1"/>
  <c r="U505" i="1"/>
  <c r="U491" i="1"/>
  <c r="U495" i="1" s="1"/>
  <c r="U500" i="1" s="1"/>
  <c r="U501" i="1" s="1"/>
  <c r="V469" i="1"/>
  <c r="V475" i="1" s="1"/>
  <c r="V476" i="1" s="1"/>
  <c r="V466" i="1"/>
  <c r="V444" i="1" l="1"/>
  <c r="V447" i="1"/>
  <c r="V448" i="1" l="1"/>
  <c r="V460" i="1"/>
  <c r="V461" i="1" s="1"/>
  <c r="V445" i="1"/>
  <c r="V449" i="1" l="1"/>
  <c r="V477" i="1" s="1"/>
  <c r="V440" i="1"/>
  <c r="V467" i="1"/>
  <c r="W457" i="1"/>
  <c r="W464" i="1" l="1"/>
  <c r="V451" i="1"/>
  <c r="V452" i="1" s="1"/>
  <c r="V490" i="1" s="1"/>
  <c r="V441" i="1"/>
  <c r="W438" i="1" s="1"/>
  <c r="V489" i="1"/>
  <c r="V479" i="1"/>
  <c r="V481" i="1" s="1"/>
  <c r="W443" i="1" l="1"/>
  <c r="V505" i="1"/>
  <c r="V491" i="1"/>
  <c r="V495" i="1" s="1"/>
  <c r="V500" i="1" s="1"/>
  <c r="V501" i="1" s="1"/>
  <c r="W469" i="1"/>
  <c r="W475" i="1" s="1"/>
  <c r="W476" i="1" s="1"/>
  <c r="W466" i="1"/>
  <c r="W447" i="1" l="1"/>
  <c r="W444" i="1"/>
  <c r="W460" i="1" l="1"/>
  <c r="W461" i="1" s="1"/>
  <c r="W448" i="1"/>
  <c r="W445" i="1"/>
  <c r="W449" i="1" l="1"/>
  <c r="W477" i="1" s="1"/>
  <c r="W440" i="1"/>
  <c r="W467" i="1"/>
  <c r="X457" i="1"/>
  <c r="W451" i="1" l="1"/>
  <c r="W452" i="1" s="1"/>
  <c r="W490" i="1" s="1"/>
  <c r="W441" i="1"/>
  <c r="X438" i="1" s="1"/>
  <c r="X464" i="1"/>
  <c r="W489" i="1"/>
  <c r="W479" i="1"/>
  <c r="W481" i="1" s="1"/>
  <c r="X469" i="1" l="1"/>
  <c r="X475" i="1" s="1"/>
  <c r="X476" i="1" s="1"/>
  <c r="X466" i="1"/>
  <c r="X443" i="1"/>
  <c r="W505" i="1"/>
  <c r="W491" i="1"/>
  <c r="W495" i="1" s="1"/>
  <c r="W500" i="1" s="1"/>
  <c r="W501" i="1" s="1"/>
  <c r="X447" i="1" l="1"/>
  <c r="X444" i="1"/>
  <c r="X448" i="1" l="1"/>
  <c r="X460" i="1"/>
  <c r="X461" i="1" s="1"/>
  <c r="X445" i="1"/>
  <c r="X449" i="1" l="1"/>
  <c r="X477" i="1" s="1"/>
  <c r="X440" i="1"/>
  <c r="X467" i="1"/>
  <c r="Y457" i="1"/>
  <c r="Y464" i="1" l="1"/>
  <c r="X451" i="1"/>
  <c r="X452" i="1" s="1"/>
  <c r="X490" i="1" s="1"/>
  <c r="X441" i="1"/>
  <c r="Y438" i="1" s="1"/>
  <c r="X489" i="1"/>
  <c r="X479" i="1"/>
  <c r="X481" i="1" s="1"/>
  <c r="Y443" i="1" l="1"/>
  <c r="X505" i="1"/>
  <c r="X491" i="1"/>
  <c r="X495" i="1" s="1"/>
  <c r="X500" i="1" s="1"/>
  <c r="X501" i="1" s="1"/>
  <c r="Y469" i="1"/>
  <c r="Y475" i="1" s="1"/>
  <c r="Y476" i="1" s="1"/>
  <c r="Y466" i="1"/>
  <c r="Y447" i="1" l="1"/>
  <c r="Y444" i="1"/>
  <c r="Y460" i="1" l="1"/>
  <c r="Y461" i="1" s="1"/>
  <c r="Y448" i="1"/>
  <c r="Y445" i="1"/>
  <c r="Y449" i="1" l="1"/>
  <c r="Y477" i="1" s="1"/>
  <c r="Y440" i="1"/>
  <c r="Y467" i="1"/>
  <c r="Z457" i="1"/>
  <c r="Y451" i="1" l="1"/>
  <c r="Y452" i="1" s="1"/>
  <c r="Y490" i="1" s="1"/>
  <c r="Y441" i="1"/>
  <c r="Z438" i="1" s="1"/>
  <c r="Z464" i="1"/>
  <c r="Y489" i="1"/>
  <c r="Y479" i="1"/>
  <c r="Y481" i="1" s="1"/>
  <c r="Z469" i="1" l="1"/>
  <c r="Z475" i="1" s="1"/>
  <c r="Z476" i="1" s="1"/>
  <c r="Z466" i="1"/>
  <c r="Z443" i="1"/>
  <c r="Y505" i="1"/>
  <c r="Y491" i="1"/>
  <c r="Y495" i="1" s="1"/>
  <c r="Y500" i="1" s="1"/>
  <c r="Y501" i="1" s="1"/>
  <c r="Z447" i="1" l="1"/>
  <c r="Z444" i="1"/>
  <c r="Z445" i="1" s="1"/>
  <c r="Z449" i="1" l="1"/>
  <c r="Z477" i="1" s="1"/>
  <c r="Z440" i="1"/>
  <c r="Z448" i="1"/>
  <c r="Z460" i="1"/>
  <c r="Z461" i="1" s="1"/>
  <c r="Z467" i="1" l="1"/>
  <c r="AA457" i="1"/>
  <c r="Z451" i="1"/>
  <c r="Z452" i="1" s="1"/>
  <c r="Z490" i="1" s="1"/>
  <c r="Z441" i="1"/>
  <c r="AA438" i="1" s="1"/>
  <c r="Z489" i="1"/>
  <c r="Z479" i="1"/>
  <c r="Z481" i="1" s="1"/>
  <c r="AA443" i="1" l="1"/>
  <c r="AA464" i="1"/>
  <c r="Z505" i="1"/>
  <c r="Z491" i="1"/>
  <c r="Z495" i="1" s="1"/>
  <c r="Z500" i="1" s="1"/>
  <c r="Z501" i="1" s="1"/>
  <c r="AA469" i="1" l="1"/>
  <c r="AA475" i="1" s="1"/>
  <c r="AA476" i="1" s="1"/>
  <c r="AA466" i="1"/>
  <c r="AA444" i="1"/>
  <c r="AA447" i="1"/>
  <c r="AA448" i="1" l="1"/>
  <c r="AA460" i="1"/>
  <c r="AA461" i="1" s="1"/>
  <c r="AA445" i="1"/>
  <c r="AA449" i="1" l="1"/>
  <c r="AA477" i="1" s="1"/>
  <c r="AA440" i="1"/>
  <c r="AA467" i="1"/>
  <c r="AB457" i="1"/>
  <c r="AB464" i="1" l="1"/>
  <c r="AA451" i="1"/>
  <c r="AA452" i="1" s="1"/>
  <c r="AA490" i="1" s="1"/>
  <c r="AA441" i="1"/>
  <c r="AB438" i="1" s="1"/>
  <c r="AA489" i="1"/>
  <c r="AA479" i="1"/>
  <c r="AA481" i="1" s="1"/>
  <c r="AB443" i="1" l="1"/>
  <c r="AA505" i="1"/>
  <c r="AA491" i="1"/>
  <c r="AA495" i="1" s="1"/>
  <c r="AA500" i="1" s="1"/>
  <c r="AA501" i="1" s="1"/>
  <c r="AB469" i="1"/>
  <c r="AB475" i="1" s="1"/>
  <c r="AB476" i="1" s="1"/>
  <c r="AB466" i="1"/>
  <c r="AB447" i="1" l="1"/>
  <c r="AB444" i="1"/>
  <c r="AB460" i="1" l="1"/>
  <c r="AB461" i="1" s="1"/>
  <c r="AB448" i="1"/>
  <c r="AB445" i="1"/>
  <c r="AB449" i="1" l="1"/>
  <c r="AB477" i="1" s="1"/>
  <c r="AB440" i="1"/>
  <c r="AB467" i="1"/>
  <c r="AC457" i="1"/>
  <c r="AB451" i="1" l="1"/>
  <c r="AB452" i="1" s="1"/>
  <c r="AB490" i="1" s="1"/>
  <c r="AB441" i="1"/>
  <c r="AC438" i="1" s="1"/>
  <c r="AC464" i="1"/>
  <c r="AB489" i="1"/>
  <c r="AB479" i="1"/>
  <c r="AB481" i="1" s="1"/>
  <c r="AC469" i="1" l="1"/>
  <c r="AC475" i="1" s="1"/>
  <c r="AC476" i="1" s="1"/>
  <c r="AC466" i="1"/>
  <c r="AC443" i="1"/>
  <c r="AB505" i="1"/>
  <c r="AB491" i="1"/>
  <c r="AB495" i="1" s="1"/>
  <c r="AB500" i="1" s="1"/>
  <c r="AB501" i="1" s="1"/>
  <c r="AC447" i="1" l="1"/>
  <c r="AC444" i="1"/>
  <c r="AC445" i="1" s="1"/>
  <c r="AC449" i="1" l="1"/>
  <c r="AC477" i="1" s="1"/>
  <c r="AC440" i="1"/>
  <c r="AC460" i="1"/>
  <c r="AC461" i="1" s="1"/>
  <c r="AC448" i="1"/>
  <c r="AC467" i="1" l="1"/>
  <c r="AD457" i="1"/>
  <c r="AC451" i="1"/>
  <c r="AC452" i="1" s="1"/>
  <c r="AC490" i="1" s="1"/>
  <c r="AC441" i="1"/>
  <c r="AD438" i="1" s="1"/>
  <c r="AC489" i="1"/>
  <c r="AC479" i="1"/>
  <c r="AC481" i="1" s="1"/>
  <c r="AD443" i="1" l="1"/>
  <c r="AD464" i="1"/>
  <c r="AC505" i="1"/>
  <c r="AC491" i="1"/>
  <c r="AC495" i="1" s="1"/>
  <c r="AC500" i="1" s="1"/>
  <c r="AC501" i="1" s="1"/>
  <c r="AD469" i="1" l="1"/>
  <c r="AD475" i="1" s="1"/>
  <c r="AD476" i="1" s="1"/>
  <c r="AD466" i="1"/>
  <c r="AD444" i="1"/>
  <c r="AD445" i="1" s="1"/>
  <c r="AD447" i="1"/>
  <c r="AD449" i="1" l="1"/>
  <c r="AD477" i="1" s="1"/>
  <c r="AD489" i="1" s="1"/>
  <c r="AD440" i="1"/>
  <c r="AD448" i="1"/>
  <c r="AD460" i="1"/>
  <c r="AD461" i="1" s="1"/>
  <c r="AD479" i="1" l="1"/>
  <c r="AD481" i="1" s="1"/>
  <c r="AD467" i="1"/>
  <c r="AE457" i="1"/>
  <c r="AD451" i="1"/>
  <c r="AD452" i="1" s="1"/>
  <c r="AD490" i="1" s="1"/>
  <c r="AD505" i="1" s="1"/>
  <c r="AD441" i="1"/>
  <c r="AE438" i="1" s="1"/>
  <c r="AE443" i="1" l="1"/>
  <c r="AE464" i="1"/>
  <c r="AD491" i="1"/>
  <c r="AD495" i="1" s="1"/>
  <c r="AD500" i="1" s="1"/>
  <c r="AD501" i="1" s="1"/>
  <c r="AE469" i="1" l="1"/>
  <c r="AE475" i="1" s="1"/>
  <c r="AE476" i="1" s="1"/>
  <c r="AE466" i="1"/>
  <c r="AE447" i="1"/>
  <c r="AE444" i="1"/>
  <c r="AE445" i="1" s="1"/>
  <c r="AE449" i="1" l="1"/>
  <c r="AE477" i="1" s="1"/>
  <c r="AE489" i="1" s="1"/>
  <c r="AE440" i="1"/>
  <c r="AE448" i="1"/>
  <c r="AE460" i="1"/>
  <c r="AE461" i="1" s="1"/>
  <c r="AE479" i="1" l="1"/>
  <c r="AE481" i="1" s="1"/>
  <c r="AE467" i="1"/>
  <c r="AF457" i="1"/>
  <c r="AE451" i="1"/>
  <c r="AE452" i="1" s="1"/>
  <c r="AE490" i="1" s="1"/>
  <c r="AE505" i="1" s="1"/>
  <c r="AE441" i="1"/>
  <c r="AF438" i="1" s="1"/>
  <c r="AF443" i="1" l="1"/>
  <c r="AE491" i="1"/>
  <c r="AE495" i="1" s="1"/>
  <c r="AE500" i="1" s="1"/>
  <c r="AE501" i="1" s="1"/>
  <c r="AF464" i="1"/>
  <c r="AF469" i="1" l="1"/>
  <c r="AF475" i="1" s="1"/>
  <c r="AF476" i="1" s="1"/>
  <c r="AF466" i="1"/>
  <c r="AF444" i="1"/>
  <c r="AF445" i="1" s="1"/>
  <c r="AF447" i="1"/>
  <c r="AF449" i="1" l="1"/>
  <c r="AF477" i="1" s="1"/>
  <c r="AF489" i="1" s="1"/>
  <c r="AF440" i="1"/>
  <c r="AF448" i="1"/>
  <c r="AF460" i="1"/>
  <c r="AF461" i="1" s="1"/>
  <c r="AF479" i="1" l="1"/>
  <c r="AF481" i="1" s="1"/>
  <c r="AF467" i="1"/>
  <c r="AG457" i="1"/>
  <c r="AF451" i="1"/>
  <c r="AF452" i="1" s="1"/>
  <c r="AF490" i="1" s="1"/>
  <c r="AF505" i="1" s="1"/>
  <c r="AF441" i="1"/>
  <c r="AG438" i="1" s="1"/>
  <c r="AG443" i="1" l="1"/>
  <c r="AF491" i="1"/>
  <c r="AF495" i="1" s="1"/>
  <c r="AF500" i="1" s="1"/>
  <c r="AF501" i="1" s="1"/>
  <c r="AG464" i="1"/>
  <c r="AG469" i="1" l="1"/>
  <c r="AG475" i="1" s="1"/>
  <c r="AG476" i="1" s="1"/>
  <c r="AG466" i="1"/>
  <c r="AG447" i="1"/>
  <c r="AG444" i="1"/>
  <c r="AG445" i="1" s="1"/>
  <c r="AG449" i="1" l="1"/>
  <c r="AG477" i="1" s="1"/>
  <c r="AG489" i="1" s="1"/>
  <c r="AG440" i="1"/>
  <c r="AG460" i="1"/>
  <c r="AG461" i="1" s="1"/>
  <c r="AG448" i="1"/>
  <c r="AG467" i="1" l="1"/>
  <c r="AH457" i="1"/>
  <c r="AG479" i="1"/>
  <c r="AG481" i="1" s="1"/>
  <c r="AG451" i="1"/>
  <c r="AG452" i="1" s="1"/>
  <c r="AG490" i="1" s="1"/>
  <c r="AG505" i="1" s="1"/>
  <c r="AG441" i="1"/>
  <c r="AH438" i="1" s="1"/>
  <c r="AG491" i="1" l="1"/>
  <c r="AG495" i="1" s="1"/>
  <c r="AG500" i="1" s="1"/>
  <c r="AG501" i="1" s="1"/>
  <c r="AH464" i="1"/>
  <c r="AH443" i="1"/>
  <c r="AH447" i="1" l="1"/>
  <c r="AH444" i="1"/>
  <c r="AH445" i="1" s="1"/>
  <c r="AH469" i="1"/>
  <c r="AH475" i="1" s="1"/>
  <c r="AH476" i="1" s="1"/>
  <c r="AH466" i="1"/>
  <c r="AH449" i="1" l="1"/>
  <c r="AH477" i="1" s="1"/>
  <c r="AH489" i="1" s="1"/>
  <c r="AH440" i="1"/>
  <c r="AH448" i="1"/>
  <c r="AH460" i="1"/>
  <c r="AH461" i="1" s="1"/>
  <c r="AH451" i="1" l="1"/>
  <c r="AH452" i="1" s="1"/>
  <c r="AH490" i="1" s="1"/>
  <c r="AH505" i="1" s="1"/>
  <c r="AH441" i="1"/>
  <c r="AI438" i="1" s="1"/>
  <c r="AH467" i="1"/>
  <c r="AI457" i="1"/>
  <c r="AH479" i="1"/>
  <c r="AH481" i="1" s="1"/>
  <c r="AH491" i="1" l="1"/>
  <c r="AH495" i="1" s="1"/>
  <c r="AH500" i="1" s="1"/>
  <c r="AH501" i="1" s="1"/>
  <c r="AI464" i="1"/>
  <c r="AI443" i="1"/>
  <c r="AI444" i="1" l="1"/>
  <c r="AI445" i="1" s="1"/>
  <c r="AI447" i="1"/>
  <c r="AI469" i="1"/>
  <c r="AI475" i="1" s="1"/>
  <c r="AI476" i="1" s="1"/>
  <c r="AI466" i="1"/>
  <c r="AI449" i="1" l="1"/>
  <c r="AI477" i="1" s="1"/>
  <c r="AI489" i="1" s="1"/>
  <c r="AI440" i="1"/>
  <c r="AI460" i="1"/>
  <c r="AI461" i="1" s="1"/>
  <c r="AI448" i="1"/>
  <c r="AI467" i="1" l="1"/>
  <c r="AJ457" i="1"/>
  <c r="AI479" i="1"/>
  <c r="AI481" i="1" s="1"/>
  <c r="AI451" i="1"/>
  <c r="AI452" i="1" s="1"/>
  <c r="AI490" i="1" s="1"/>
  <c r="AI505" i="1" s="1"/>
  <c r="AI441" i="1"/>
  <c r="AJ438" i="1" s="1"/>
  <c r="AI491" i="1" l="1"/>
  <c r="AI495" i="1" s="1"/>
  <c r="AI500" i="1" s="1"/>
  <c r="AI501" i="1" s="1"/>
  <c r="AJ464" i="1"/>
  <c r="AJ443" i="1"/>
  <c r="AJ444" i="1" l="1"/>
  <c r="AJ445" i="1" s="1"/>
  <c r="AJ447" i="1"/>
  <c r="AJ469" i="1"/>
  <c r="AJ475" i="1" s="1"/>
  <c r="AJ476" i="1" s="1"/>
  <c r="AJ466" i="1"/>
  <c r="AJ449" i="1" l="1"/>
  <c r="AJ477" i="1" s="1"/>
  <c r="AJ489" i="1" s="1"/>
  <c r="AJ440" i="1"/>
  <c r="AJ460" i="1"/>
  <c r="AJ461" i="1" s="1"/>
  <c r="AJ448" i="1"/>
  <c r="AJ467" i="1" l="1"/>
  <c r="AK457" i="1"/>
  <c r="AJ479" i="1"/>
  <c r="AJ481" i="1" s="1"/>
  <c r="AJ451" i="1"/>
  <c r="AJ452" i="1" s="1"/>
  <c r="AJ490" i="1" s="1"/>
  <c r="AJ505" i="1" s="1"/>
  <c r="AJ441" i="1"/>
  <c r="AK438" i="1" s="1"/>
  <c r="AJ491" i="1" l="1"/>
  <c r="AJ495" i="1" s="1"/>
  <c r="AJ500" i="1" s="1"/>
  <c r="AJ501" i="1" s="1"/>
  <c r="AK464" i="1"/>
  <c r="AK443" i="1"/>
  <c r="AK444" i="1" l="1"/>
  <c r="AK445" i="1" s="1"/>
  <c r="AK447" i="1"/>
  <c r="AK469" i="1"/>
  <c r="AK475" i="1" s="1"/>
  <c r="AK476" i="1" s="1"/>
  <c r="AK466" i="1"/>
  <c r="AK449" i="1" l="1"/>
  <c r="AK477" i="1" s="1"/>
  <c r="AK489" i="1" s="1"/>
  <c r="AK440" i="1"/>
  <c r="AK460" i="1"/>
  <c r="AK461" i="1" s="1"/>
  <c r="AK448" i="1"/>
  <c r="AK451" i="1" l="1"/>
  <c r="AK452" i="1" s="1"/>
  <c r="AK490" i="1" s="1"/>
  <c r="AK505" i="1" s="1"/>
  <c r="AK441" i="1"/>
  <c r="AL438" i="1" s="1"/>
  <c r="AK467" i="1"/>
  <c r="AL457" i="1"/>
  <c r="AK479" i="1"/>
  <c r="AK481" i="1" s="1"/>
  <c r="AK491" i="1" l="1"/>
  <c r="AK495" i="1" s="1"/>
  <c r="AK500" i="1" s="1"/>
  <c r="AK501" i="1" s="1"/>
  <c r="AL443" i="1"/>
  <c r="AL464" i="1"/>
  <c r="AL469" i="1" l="1"/>
  <c r="AL475" i="1" s="1"/>
  <c r="AL476" i="1" s="1"/>
  <c r="AL466" i="1"/>
  <c r="AL447" i="1"/>
  <c r="AL444" i="1"/>
  <c r="AL445" i="1" s="1"/>
  <c r="AL449" i="1" l="1"/>
  <c r="AL477" i="1" s="1"/>
  <c r="AL489" i="1" s="1"/>
  <c r="AL440" i="1"/>
  <c r="AL448" i="1"/>
  <c r="AL460" i="1"/>
  <c r="AL461" i="1" s="1"/>
  <c r="AL467" i="1" l="1"/>
  <c r="AM457" i="1"/>
  <c r="AL479" i="1"/>
  <c r="AL481" i="1" s="1"/>
  <c r="AL451" i="1"/>
  <c r="AL452" i="1" s="1"/>
  <c r="AL490" i="1" s="1"/>
  <c r="AL505" i="1" s="1"/>
  <c r="AL441" i="1"/>
  <c r="AM438" i="1" s="1"/>
  <c r="AL491" i="1" l="1"/>
  <c r="AL495" i="1" s="1"/>
  <c r="AL500" i="1" s="1"/>
  <c r="AL501" i="1" s="1"/>
  <c r="AM464" i="1"/>
  <c r="AM443" i="1"/>
  <c r="AM447" i="1" l="1"/>
  <c r="AM444" i="1"/>
  <c r="AM445" i="1" s="1"/>
  <c r="AM469" i="1"/>
  <c r="AM475" i="1" s="1"/>
  <c r="AM476" i="1" s="1"/>
  <c r="AM466" i="1"/>
  <c r="AM449" i="1" l="1"/>
  <c r="AM477" i="1" s="1"/>
  <c r="AM489" i="1" s="1"/>
  <c r="AM440" i="1"/>
  <c r="AM460" i="1"/>
  <c r="AM461" i="1" s="1"/>
  <c r="AM448" i="1"/>
  <c r="AM467" i="1" l="1"/>
  <c r="AN457" i="1"/>
  <c r="AM479" i="1"/>
  <c r="AM481" i="1" s="1"/>
  <c r="AM451" i="1"/>
  <c r="AM452" i="1" s="1"/>
  <c r="AM490" i="1" s="1"/>
  <c r="AM491" i="1" s="1"/>
  <c r="AM495" i="1" s="1"/>
  <c r="AM500" i="1" s="1"/>
  <c r="AM501" i="1" s="1"/>
  <c r="AM441" i="1"/>
  <c r="AN438" i="1" s="1"/>
  <c r="AM505" i="1" l="1"/>
  <c r="AN464" i="1"/>
  <c r="AN443" i="1"/>
  <c r="AN444" i="1" l="1"/>
  <c r="AN445" i="1" s="1"/>
  <c r="AN447" i="1"/>
  <c r="AN469" i="1"/>
  <c r="AN475" i="1" s="1"/>
  <c r="AN476" i="1" s="1"/>
  <c r="AN466" i="1"/>
  <c r="AN449" i="1" l="1"/>
  <c r="AN477" i="1" s="1"/>
  <c r="AN489" i="1" s="1"/>
  <c r="AN440" i="1"/>
  <c r="AN460" i="1"/>
  <c r="AN461" i="1" s="1"/>
  <c r="AN448" i="1"/>
  <c r="AN479" i="1" l="1"/>
  <c r="AN481" i="1" s="1"/>
  <c r="AN467" i="1"/>
  <c r="AO457" i="1"/>
  <c r="AN451" i="1"/>
  <c r="AN452" i="1" s="1"/>
  <c r="AN490" i="1" s="1"/>
  <c r="AN505" i="1" s="1"/>
  <c r="AN441" i="1"/>
  <c r="AO438" i="1" s="1"/>
  <c r="AN491" i="1" l="1"/>
  <c r="AN495" i="1" s="1"/>
  <c r="AN500" i="1" s="1"/>
  <c r="AN501" i="1" s="1"/>
  <c r="AO464" i="1"/>
  <c r="AO443" i="1"/>
  <c r="AO447" i="1" l="1"/>
  <c r="AO444" i="1"/>
  <c r="AO445" i="1" s="1"/>
  <c r="AO469" i="1"/>
  <c r="AO475" i="1" s="1"/>
  <c r="AO476" i="1" s="1"/>
  <c r="AO466" i="1"/>
  <c r="AO449" i="1" l="1"/>
  <c r="AO477" i="1" s="1"/>
  <c r="AO489" i="1" s="1"/>
  <c r="AO440" i="1"/>
  <c r="AO448" i="1"/>
  <c r="AO460" i="1"/>
  <c r="AO461" i="1" s="1"/>
  <c r="AO451" i="1" l="1"/>
  <c r="AO452" i="1" s="1"/>
  <c r="AO490" i="1" s="1"/>
  <c r="AO505" i="1" s="1"/>
  <c r="AO441" i="1"/>
  <c r="AP438" i="1" s="1"/>
  <c r="AO467" i="1"/>
  <c r="AP457" i="1"/>
  <c r="AO479" i="1"/>
  <c r="AO481" i="1" s="1"/>
  <c r="AO491" i="1" l="1"/>
  <c r="AO495" i="1" s="1"/>
  <c r="AO500" i="1" s="1"/>
  <c r="AO501" i="1" s="1"/>
  <c r="AP464" i="1"/>
  <c r="AP443" i="1"/>
  <c r="AP447" i="1" l="1"/>
  <c r="AP444" i="1"/>
  <c r="AP445" i="1" s="1"/>
  <c r="AP469" i="1"/>
  <c r="AP475" i="1" s="1"/>
  <c r="AP476" i="1" s="1"/>
  <c r="AP466" i="1"/>
  <c r="AP449" i="1" l="1"/>
  <c r="AP477" i="1" s="1"/>
  <c r="AP489" i="1" s="1"/>
  <c r="AP440" i="1"/>
  <c r="AP460" i="1"/>
  <c r="AP461" i="1" s="1"/>
  <c r="AP448" i="1"/>
  <c r="AP479" i="1" l="1"/>
  <c r="AP481" i="1" s="1"/>
  <c r="AP467" i="1"/>
  <c r="AQ457" i="1"/>
  <c r="AP451" i="1"/>
  <c r="AP452" i="1" s="1"/>
  <c r="AP490" i="1" s="1"/>
  <c r="AP505" i="1" s="1"/>
  <c r="AP441" i="1"/>
  <c r="AQ438" i="1" s="1"/>
  <c r="AQ443" i="1" l="1"/>
  <c r="AP491" i="1"/>
  <c r="AP495" i="1" s="1"/>
  <c r="AP500" i="1" s="1"/>
  <c r="AP501" i="1" s="1"/>
  <c r="AQ464" i="1"/>
  <c r="AQ469" i="1" l="1"/>
  <c r="AQ475" i="1" s="1"/>
  <c r="AQ476" i="1" s="1"/>
  <c r="AQ466" i="1"/>
  <c r="AQ447" i="1"/>
  <c r="AQ444" i="1"/>
  <c r="AQ445" i="1" s="1"/>
  <c r="AQ460" i="1" l="1"/>
  <c r="AQ461" i="1" s="1"/>
  <c r="AQ448" i="1"/>
  <c r="AQ449" i="1"/>
  <c r="AQ477" i="1" s="1"/>
  <c r="AQ489" i="1" s="1"/>
  <c r="AQ440" i="1"/>
  <c r="AQ451" i="1" l="1"/>
  <c r="AQ452" i="1" s="1"/>
  <c r="AQ490" i="1" s="1"/>
  <c r="AQ505" i="1" s="1"/>
  <c r="AQ441" i="1"/>
  <c r="AR438" i="1" s="1"/>
  <c r="AQ479" i="1"/>
  <c r="AQ481" i="1" s="1"/>
  <c r="AQ467" i="1"/>
  <c r="AR457" i="1"/>
  <c r="AQ491" i="1" l="1"/>
  <c r="AQ495" i="1" s="1"/>
  <c r="AQ500" i="1" s="1"/>
  <c r="AQ501" i="1" s="1"/>
  <c r="AR464" i="1"/>
  <c r="AR443" i="1"/>
  <c r="AR447" i="1" l="1"/>
  <c r="AR444" i="1"/>
  <c r="AR445" i="1" s="1"/>
  <c r="AR469" i="1"/>
  <c r="AR475" i="1" s="1"/>
  <c r="AR476" i="1" s="1"/>
  <c r="AR466" i="1"/>
  <c r="AR449" i="1" l="1"/>
  <c r="AR477" i="1" s="1"/>
  <c r="AR489" i="1" s="1"/>
  <c r="AR440" i="1"/>
  <c r="AR460" i="1"/>
  <c r="AR461" i="1" s="1"/>
  <c r="AR448" i="1"/>
  <c r="AR467" i="1" l="1"/>
  <c r="AS457" i="1"/>
  <c r="AR451" i="1"/>
  <c r="AR452" i="1" s="1"/>
  <c r="AR490" i="1" s="1"/>
  <c r="AR505" i="1" s="1"/>
  <c r="AR441" i="1"/>
  <c r="AS438" i="1" s="1"/>
  <c r="AR479" i="1"/>
  <c r="AR481" i="1" s="1"/>
  <c r="AS443" i="1" l="1"/>
  <c r="AR491" i="1"/>
  <c r="AR495" i="1" s="1"/>
  <c r="AR500" i="1" s="1"/>
  <c r="AR501" i="1" s="1"/>
  <c r="AS464" i="1"/>
  <c r="AS469" i="1" l="1"/>
  <c r="AS475" i="1" s="1"/>
  <c r="AS476" i="1" s="1"/>
  <c r="AS466" i="1"/>
  <c r="AS444" i="1"/>
  <c r="AS447" i="1"/>
  <c r="AS448" i="1" l="1"/>
  <c r="AS460" i="1"/>
  <c r="AS461" i="1" s="1"/>
  <c r="AS445" i="1"/>
  <c r="AS467" i="1" l="1"/>
  <c r="AT457" i="1"/>
  <c r="AS449" i="1"/>
  <c r="AS477" i="1" s="1"/>
  <c r="AS440" i="1"/>
  <c r="AS451" i="1" l="1"/>
  <c r="AS452" i="1" s="1"/>
  <c r="AS490" i="1" s="1"/>
  <c r="AS441" i="1"/>
  <c r="AT438" i="1" s="1"/>
  <c r="AS489" i="1"/>
  <c r="AS479" i="1"/>
  <c r="AS481" i="1" s="1"/>
  <c r="AT464" i="1"/>
  <c r="AS505" i="1" l="1"/>
  <c r="AS491" i="1"/>
  <c r="AS495" i="1" s="1"/>
  <c r="AS500" i="1" s="1"/>
  <c r="AS501" i="1" s="1"/>
  <c r="AT443" i="1"/>
  <c r="AT469" i="1"/>
  <c r="AT475" i="1" s="1"/>
  <c r="AT476" i="1" s="1"/>
  <c r="AT466" i="1"/>
  <c r="AT444" i="1" l="1"/>
  <c r="AT445" i="1" s="1"/>
  <c r="AT447" i="1"/>
  <c r="AT449" i="1" l="1"/>
  <c r="AT477" i="1" s="1"/>
  <c r="AT440" i="1"/>
  <c r="AT460" i="1"/>
  <c r="AT461" i="1" s="1"/>
  <c r="AT448" i="1"/>
  <c r="AT467" i="1" l="1"/>
  <c r="AU457" i="1"/>
  <c r="AT451" i="1"/>
  <c r="AT452" i="1" s="1"/>
  <c r="AT490" i="1" s="1"/>
  <c r="AT441" i="1"/>
  <c r="AU438" i="1" s="1"/>
  <c r="AT489" i="1"/>
  <c r="AT479" i="1"/>
  <c r="AT481" i="1" s="1"/>
  <c r="AU443" i="1" l="1"/>
  <c r="AU464" i="1"/>
  <c r="AT505" i="1"/>
  <c r="AT491" i="1"/>
  <c r="AT495" i="1" s="1"/>
  <c r="AT500" i="1" s="1"/>
  <c r="AT501" i="1" s="1"/>
  <c r="AU469" i="1" l="1"/>
  <c r="AU475" i="1" s="1"/>
  <c r="AU476" i="1" s="1"/>
  <c r="AU466" i="1"/>
  <c r="AU447" i="1"/>
  <c r="AU444" i="1"/>
  <c r="AU445" i="1" s="1"/>
  <c r="AU449" i="1" l="1"/>
  <c r="AU477" i="1" s="1"/>
  <c r="AU489" i="1" s="1"/>
  <c r="AU440" i="1"/>
  <c r="AU460" i="1"/>
  <c r="AU461" i="1" s="1"/>
  <c r="AU448" i="1"/>
  <c r="AU479" i="1" l="1"/>
  <c r="AU481" i="1" s="1"/>
  <c r="AU467" i="1"/>
  <c r="AV457" i="1"/>
  <c r="AU451" i="1"/>
  <c r="AU452" i="1" s="1"/>
  <c r="AU490" i="1" s="1"/>
  <c r="AU505" i="1" s="1"/>
  <c r="AU441" i="1"/>
  <c r="AV438" i="1" s="1"/>
  <c r="AV443" i="1" l="1"/>
  <c r="AU491" i="1"/>
  <c r="AU495" i="1" s="1"/>
  <c r="AU500" i="1" s="1"/>
  <c r="AU501" i="1" s="1"/>
  <c r="AV464" i="1"/>
  <c r="AV469" i="1" l="1"/>
  <c r="AV475" i="1" s="1"/>
  <c r="AV476" i="1" s="1"/>
  <c r="AV466" i="1"/>
  <c r="AV447" i="1"/>
  <c r="AV444" i="1"/>
  <c r="AV445" i="1" s="1"/>
  <c r="AV449" i="1" l="1"/>
  <c r="AV477" i="1" s="1"/>
  <c r="AV489" i="1" s="1"/>
  <c r="AV440" i="1"/>
  <c r="AV460" i="1"/>
  <c r="AV461" i="1" s="1"/>
  <c r="AV448" i="1"/>
  <c r="AV479" i="1" l="1"/>
  <c r="AV481" i="1" s="1"/>
  <c r="AV467" i="1"/>
  <c r="AW457" i="1"/>
  <c r="AV451" i="1"/>
  <c r="AV452" i="1" s="1"/>
  <c r="AV490" i="1" s="1"/>
  <c r="AV505" i="1" s="1"/>
  <c r="AV441" i="1"/>
  <c r="AW438" i="1" s="1"/>
  <c r="AW443" i="1" l="1"/>
  <c r="AV491" i="1"/>
  <c r="AV495" i="1" s="1"/>
  <c r="AV500" i="1" s="1"/>
  <c r="AV501" i="1" s="1"/>
  <c r="AW464" i="1"/>
  <c r="AW469" i="1" l="1"/>
  <c r="AW475" i="1" s="1"/>
  <c r="AW476" i="1" s="1"/>
  <c r="AW466" i="1"/>
  <c r="AW447" i="1"/>
  <c r="AW444" i="1"/>
  <c r="AW448" i="1" l="1"/>
  <c r="AW460" i="1"/>
  <c r="AW461" i="1" s="1"/>
  <c r="AW445" i="1"/>
  <c r="AW449" i="1" l="1"/>
  <c r="AW477" i="1" s="1"/>
  <c r="AW440" i="1"/>
  <c r="AW467" i="1"/>
  <c r="AX457" i="1"/>
  <c r="AX464" i="1" l="1"/>
  <c r="AW451" i="1"/>
  <c r="AW452" i="1" s="1"/>
  <c r="AW490" i="1" s="1"/>
  <c r="AW441" i="1"/>
  <c r="AX438" i="1" s="1"/>
  <c r="AW489" i="1"/>
  <c r="AW479" i="1"/>
  <c r="AW481" i="1" s="1"/>
  <c r="AX443" i="1" l="1"/>
  <c r="AW505" i="1"/>
  <c r="AW491" i="1"/>
  <c r="AW495" i="1" s="1"/>
  <c r="AW500" i="1" s="1"/>
  <c r="AW501" i="1" s="1"/>
  <c r="AX469" i="1"/>
  <c r="AX475" i="1" s="1"/>
  <c r="AX476" i="1" s="1"/>
  <c r="AX466" i="1"/>
  <c r="AX444" i="1" l="1"/>
  <c r="AX447" i="1"/>
  <c r="AX460" i="1" l="1"/>
  <c r="AX461" i="1" s="1"/>
  <c r="AX448" i="1"/>
  <c r="AX445" i="1"/>
  <c r="AX449" i="1" l="1"/>
  <c r="AX477" i="1" s="1"/>
  <c r="AX440" i="1"/>
  <c r="AX467" i="1"/>
  <c r="AY457" i="1"/>
  <c r="AY464" i="1" l="1"/>
  <c r="AX451" i="1"/>
  <c r="AX452" i="1" s="1"/>
  <c r="AX490" i="1" s="1"/>
  <c r="AX441" i="1"/>
  <c r="AY438" i="1" s="1"/>
  <c r="AX489" i="1"/>
  <c r="AX479" i="1"/>
  <c r="AX481" i="1" s="1"/>
  <c r="AY443" i="1" l="1"/>
  <c r="AX505" i="1"/>
  <c r="AX491" i="1"/>
  <c r="AX495" i="1" s="1"/>
  <c r="AX500" i="1" s="1"/>
  <c r="AX501" i="1" s="1"/>
  <c r="AY469" i="1"/>
  <c r="AY475" i="1" s="1"/>
  <c r="AY476" i="1" s="1"/>
  <c r="AY466" i="1"/>
  <c r="AY447" i="1" l="1"/>
  <c r="AY444" i="1"/>
  <c r="AY460" i="1" l="1"/>
  <c r="AY461" i="1" s="1"/>
  <c r="AY448" i="1"/>
  <c r="AY445" i="1"/>
  <c r="AY449" i="1" l="1"/>
  <c r="AY477" i="1" s="1"/>
  <c r="AY440" i="1"/>
  <c r="AY467" i="1"/>
  <c r="AZ457" i="1"/>
  <c r="AY451" i="1" l="1"/>
  <c r="AY452" i="1" s="1"/>
  <c r="AY490" i="1" s="1"/>
  <c r="AY441" i="1"/>
  <c r="AZ438" i="1" s="1"/>
  <c r="AZ464" i="1"/>
  <c r="AY489" i="1"/>
  <c r="AY479" i="1"/>
  <c r="AY481" i="1" s="1"/>
  <c r="AZ469" i="1" l="1"/>
  <c r="AZ475" i="1" s="1"/>
  <c r="AZ476" i="1" s="1"/>
  <c r="AZ466" i="1"/>
  <c r="AZ443" i="1"/>
  <c r="AY505" i="1"/>
  <c r="AY491" i="1"/>
  <c r="AY495" i="1" s="1"/>
  <c r="AY500" i="1" s="1"/>
  <c r="AY501" i="1" s="1"/>
  <c r="AZ447" i="1" l="1"/>
  <c r="AZ444" i="1"/>
  <c r="AZ445" i="1" s="1"/>
  <c r="AZ449" i="1" l="1"/>
  <c r="AZ477" i="1" s="1"/>
  <c r="AZ440" i="1"/>
  <c r="AZ460" i="1"/>
  <c r="AZ461" i="1" s="1"/>
  <c r="AZ448" i="1"/>
  <c r="AZ467" i="1" l="1"/>
  <c r="BA457" i="1"/>
  <c r="AZ451" i="1"/>
  <c r="AZ452" i="1" s="1"/>
  <c r="AZ490" i="1" s="1"/>
  <c r="AZ441" i="1"/>
  <c r="BA438" i="1" s="1"/>
  <c r="AZ489" i="1"/>
  <c r="AZ479" i="1"/>
  <c r="AZ481" i="1" s="1"/>
  <c r="BA443" i="1" l="1"/>
  <c r="BA464" i="1"/>
  <c r="AZ505" i="1"/>
  <c r="AZ491" i="1"/>
  <c r="AZ495" i="1" s="1"/>
  <c r="AZ500" i="1" s="1"/>
  <c r="AZ501" i="1" s="1"/>
  <c r="BA469" i="1" l="1"/>
  <c r="BA475" i="1" s="1"/>
  <c r="BA476" i="1" s="1"/>
  <c r="BA466" i="1"/>
  <c r="BA447" i="1"/>
  <c r="BA444" i="1"/>
  <c r="BA448" i="1" l="1"/>
  <c r="BA460" i="1"/>
  <c r="BA461" i="1" s="1"/>
  <c r="BA445" i="1"/>
  <c r="BA449" i="1" l="1"/>
  <c r="BA477" i="1" s="1"/>
  <c r="BA440" i="1"/>
  <c r="BA467" i="1"/>
  <c r="BB457" i="1"/>
  <c r="BA451" i="1" l="1"/>
  <c r="BA452" i="1" s="1"/>
  <c r="BA490" i="1" s="1"/>
  <c r="BA441" i="1"/>
  <c r="BB438" i="1" s="1"/>
  <c r="BB464" i="1"/>
  <c r="BA489" i="1"/>
  <c r="BA479" i="1"/>
  <c r="BA481" i="1" s="1"/>
  <c r="BB469" i="1" l="1"/>
  <c r="BB475" i="1" s="1"/>
  <c r="BB476" i="1" s="1"/>
  <c r="BB466" i="1"/>
  <c r="BB443" i="1"/>
  <c r="BA505" i="1"/>
  <c r="BA491" i="1"/>
  <c r="BA495" i="1" s="1"/>
  <c r="BA500" i="1" s="1"/>
  <c r="BA501" i="1" s="1"/>
  <c r="BB444" i="1" l="1"/>
  <c r="BB445" i="1" s="1"/>
  <c r="BB447" i="1"/>
  <c r="BB449" i="1" l="1"/>
  <c r="BB477" i="1" s="1"/>
  <c r="BB440" i="1"/>
  <c r="BB460" i="1"/>
  <c r="BB461" i="1" s="1"/>
  <c r="BB448" i="1"/>
  <c r="BB467" i="1" l="1"/>
  <c r="BC457" i="1"/>
  <c r="BB451" i="1"/>
  <c r="BB452" i="1" s="1"/>
  <c r="BB490" i="1" s="1"/>
  <c r="BB441" i="1"/>
  <c r="BC438" i="1" s="1"/>
  <c r="BB489" i="1"/>
  <c r="BB479" i="1"/>
  <c r="BB481" i="1" s="1"/>
  <c r="BC443" i="1" l="1"/>
  <c r="BC464" i="1"/>
  <c r="BB505" i="1"/>
  <c r="BB491" i="1"/>
  <c r="BB495" i="1" s="1"/>
  <c r="BB500" i="1" s="1"/>
  <c r="BB501" i="1" s="1"/>
  <c r="BC469" i="1" l="1"/>
  <c r="BC475" i="1" s="1"/>
  <c r="BC476" i="1" s="1"/>
  <c r="BC466" i="1"/>
  <c r="BC447" i="1"/>
  <c r="BC444" i="1"/>
  <c r="BC448" i="1" l="1"/>
  <c r="BC460" i="1"/>
  <c r="BC461" i="1" s="1"/>
  <c r="BC445" i="1"/>
  <c r="BC467" i="1" l="1"/>
  <c r="BD457" i="1"/>
  <c r="BC449" i="1"/>
  <c r="BC477" i="1" s="1"/>
  <c r="BC440" i="1"/>
  <c r="BC451" i="1" l="1"/>
  <c r="BC452" i="1" s="1"/>
  <c r="BC490" i="1" s="1"/>
  <c r="BC441" i="1"/>
  <c r="BD438" i="1" s="1"/>
  <c r="BC489" i="1"/>
  <c r="BC479" i="1"/>
  <c r="BC481" i="1" s="1"/>
  <c r="BD464" i="1"/>
  <c r="BC505" i="1" l="1"/>
  <c r="BC491" i="1"/>
  <c r="BC495" i="1" s="1"/>
  <c r="BC500" i="1" s="1"/>
  <c r="BC501" i="1" s="1"/>
  <c r="BD443" i="1"/>
  <c r="BD469" i="1"/>
  <c r="BD475" i="1" s="1"/>
  <c r="BD476" i="1" s="1"/>
  <c r="BD466" i="1"/>
  <c r="BD444" i="1" l="1"/>
  <c r="BD445" i="1" s="1"/>
  <c r="BD447" i="1"/>
  <c r="BD449" i="1" l="1"/>
  <c r="BD477" i="1" s="1"/>
  <c r="BD440" i="1"/>
  <c r="BD460" i="1"/>
  <c r="BD461" i="1" s="1"/>
  <c r="BD448" i="1"/>
  <c r="BD467" i="1" l="1"/>
  <c r="BE457" i="1"/>
  <c r="BD451" i="1"/>
  <c r="BD452" i="1" s="1"/>
  <c r="BD490" i="1" s="1"/>
  <c r="BD441" i="1"/>
  <c r="BE438" i="1" s="1"/>
  <c r="BD489" i="1"/>
  <c r="BD479" i="1"/>
  <c r="BD481" i="1" s="1"/>
  <c r="BE443" i="1" l="1"/>
  <c r="BE464" i="1"/>
  <c r="BD505" i="1"/>
  <c r="BD491" i="1"/>
  <c r="BD495" i="1" s="1"/>
  <c r="BD500" i="1" s="1"/>
  <c r="BD501" i="1" s="1"/>
  <c r="BE469" i="1" l="1"/>
  <c r="BE475" i="1" s="1"/>
  <c r="BE476" i="1" s="1"/>
  <c r="BE466" i="1"/>
  <c r="BE447" i="1"/>
  <c r="BE444" i="1"/>
  <c r="BE445" i="1" s="1"/>
  <c r="BE449" i="1" l="1"/>
  <c r="BE477" i="1" s="1"/>
  <c r="BE489" i="1" s="1"/>
  <c r="BE440" i="1"/>
  <c r="BE460" i="1"/>
  <c r="BE461" i="1" s="1"/>
  <c r="BE448" i="1"/>
  <c r="BE479" i="1" l="1"/>
  <c r="BE481" i="1" s="1"/>
  <c r="BE467" i="1"/>
  <c r="BF457" i="1"/>
  <c r="BE451" i="1"/>
  <c r="BE452" i="1" s="1"/>
  <c r="BE490" i="1" s="1"/>
  <c r="BE505" i="1" s="1"/>
  <c r="BE441" i="1"/>
  <c r="BF438" i="1" s="1"/>
  <c r="BF443" i="1" l="1"/>
  <c r="BE491" i="1"/>
  <c r="BE495" i="1" s="1"/>
  <c r="BE500" i="1" s="1"/>
  <c r="BE501" i="1" s="1"/>
  <c r="BF464" i="1"/>
  <c r="BF469" i="1" l="1"/>
  <c r="BF475" i="1" s="1"/>
  <c r="BF476" i="1" s="1"/>
  <c r="BF466" i="1"/>
  <c r="BF444" i="1"/>
  <c r="BF447" i="1"/>
  <c r="BF448" i="1" l="1"/>
  <c r="BF460" i="1"/>
  <c r="BF461" i="1" s="1"/>
  <c r="BF445" i="1"/>
  <c r="BF449" i="1" l="1"/>
  <c r="BF477" i="1" s="1"/>
  <c r="BF440" i="1"/>
  <c r="BF467" i="1"/>
  <c r="BG457" i="1"/>
  <c r="BG464" i="1" l="1"/>
  <c r="BF451" i="1"/>
  <c r="BF452" i="1" s="1"/>
  <c r="BF490" i="1" s="1"/>
  <c r="BF441" i="1"/>
  <c r="BG438" i="1" s="1"/>
  <c r="BF489" i="1"/>
  <c r="BF479" i="1"/>
  <c r="BF481" i="1" s="1"/>
  <c r="BF505" i="1" l="1"/>
  <c r="BF491" i="1"/>
  <c r="BF495" i="1" s="1"/>
  <c r="BF500" i="1" s="1"/>
  <c r="BF501" i="1" s="1"/>
  <c r="BG469" i="1"/>
  <c r="BG475" i="1" s="1"/>
  <c r="BG476" i="1" s="1"/>
  <c r="BG466" i="1"/>
  <c r="BG443" i="1"/>
  <c r="BG447" i="1" l="1"/>
  <c r="BG444" i="1"/>
  <c r="BG460" i="1" l="1"/>
  <c r="BG461" i="1" s="1"/>
  <c r="BG448" i="1"/>
  <c r="BG445" i="1"/>
  <c r="BG449" i="1" l="1"/>
  <c r="BG477" i="1" s="1"/>
  <c r="BG440" i="1"/>
  <c r="BG467" i="1"/>
  <c r="BH457" i="1"/>
  <c r="BH464" i="1" l="1"/>
  <c r="BG451" i="1"/>
  <c r="BG452" i="1" s="1"/>
  <c r="BG490" i="1" s="1"/>
  <c r="BG441" i="1"/>
  <c r="BH438" i="1" s="1"/>
  <c r="BG489" i="1"/>
  <c r="BG479" i="1"/>
  <c r="BG481" i="1" s="1"/>
  <c r="BH443" i="1" l="1"/>
  <c r="BG505" i="1"/>
  <c r="BG491" i="1"/>
  <c r="BG495" i="1" s="1"/>
  <c r="BG500" i="1" s="1"/>
  <c r="BG501" i="1" s="1"/>
  <c r="BH469" i="1"/>
  <c r="BH475" i="1" s="1"/>
  <c r="BH476" i="1" s="1"/>
  <c r="BH466" i="1"/>
  <c r="BH444" i="1" l="1"/>
  <c r="BH447" i="1"/>
  <c r="BH460" i="1" l="1"/>
  <c r="BH461" i="1" s="1"/>
  <c r="BH448" i="1"/>
  <c r="BH445" i="1"/>
  <c r="BH449" i="1" l="1"/>
  <c r="BH477" i="1" s="1"/>
  <c r="BH440" i="1"/>
  <c r="BH467" i="1"/>
  <c r="BI457" i="1"/>
  <c r="BI464" i="1" l="1"/>
  <c r="BH451" i="1"/>
  <c r="BH452" i="1" s="1"/>
  <c r="BH490" i="1" s="1"/>
  <c r="BH441" i="1"/>
  <c r="BI438" i="1" s="1"/>
  <c r="BH489" i="1"/>
  <c r="BH479" i="1"/>
  <c r="BH481" i="1" s="1"/>
  <c r="BI443" i="1" l="1"/>
  <c r="BH505" i="1"/>
  <c r="BH491" i="1"/>
  <c r="BH495" i="1" s="1"/>
  <c r="BH500" i="1" s="1"/>
  <c r="BH501" i="1" s="1"/>
  <c r="BI469" i="1"/>
  <c r="BI475" i="1" s="1"/>
  <c r="BI476" i="1" s="1"/>
  <c r="BI466" i="1"/>
  <c r="BI447" i="1" l="1"/>
  <c r="BI444" i="1"/>
  <c r="BI448" i="1" l="1"/>
  <c r="BI460" i="1"/>
  <c r="BI461" i="1" s="1"/>
  <c r="BI445" i="1"/>
  <c r="BI467" i="1" l="1"/>
  <c r="BJ457" i="1"/>
  <c r="BI449" i="1"/>
  <c r="BI477" i="1" s="1"/>
  <c r="BI440" i="1"/>
  <c r="BI451" i="1" l="1"/>
  <c r="BI452" i="1" s="1"/>
  <c r="BI490" i="1" s="1"/>
  <c r="BI441" i="1"/>
  <c r="BJ438" i="1" s="1"/>
  <c r="BI489" i="1"/>
  <c r="BI479" i="1"/>
  <c r="BI481" i="1" s="1"/>
  <c r="BJ464" i="1"/>
  <c r="BI505" i="1" l="1"/>
  <c r="BI491" i="1"/>
  <c r="BI495" i="1" s="1"/>
  <c r="BI500" i="1" s="1"/>
  <c r="BI501" i="1" s="1"/>
  <c r="BJ443" i="1"/>
  <c r="BJ469" i="1"/>
  <c r="BJ475" i="1" s="1"/>
  <c r="BJ476" i="1" s="1"/>
  <c r="BJ466" i="1"/>
  <c r="BJ444" i="1" l="1"/>
  <c r="BJ445" i="1" s="1"/>
  <c r="BJ447" i="1"/>
  <c r="BJ449" i="1" l="1"/>
  <c r="BJ477" i="1" s="1"/>
  <c r="BJ440" i="1"/>
  <c r="BJ460" i="1"/>
  <c r="BJ461" i="1" s="1"/>
  <c r="BJ448" i="1"/>
  <c r="BJ467" i="1" l="1"/>
  <c r="BK457" i="1"/>
  <c r="BJ451" i="1"/>
  <c r="BJ452" i="1" s="1"/>
  <c r="BJ490" i="1" s="1"/>
  <c r="BJ441" i="1"/>
  <c r="BK438" i="1" s="1"/>
  <c r="BJ489" i="1"/>
  <c r="BJ479" i="1"/>
  <c r="BJ481" i="1" s="1"/>
  <c r="BK443" i="1" l="1"/>
  <c r="BK464" i="1"/>
  <c r="BJ505" i="1"/>
  <c r="BJ491" i="1"/>
  <c r="BJ495" i="1" s="1"/>
  <c r="BJ500" i="1" s="1"/>
  <c r="BJ501" i="1" s="1"/>
  <c r="BK469" i="1" l="1"/>
  <c r="BK475" i="1" s="1"/>
  <c r="BK476" i="1" s="1"/>
  <c r="BK466" i="1"/>
  <c r="BK444" i="1"/>
  <c r="BK447" i="1"/>
  <c r="BK460" i="1" l="1"/>
  <c r="BK461" i="1" s="1"/>
  <c r="BK448" i="1"/>
  <c r="BK445" i="1"/>
  <c r="BK449" i="1" l="1"/>
  <c r="BK477" i="1" s="1"/>
  <c r="BK440" i="1"/>
  <c r="BK467" i="1"/>
  <c r="BL457" i="1"/>
  <c r="BL464" i="1" l="1"/>
  <c r="BK451" i="1"/>
  <c r="BK452" i="1" s="1"/>
  <c r="BK490" i="1" s="1"/>
  <c r="BK441" i="1"/>
  <c r="BL438" i="1" s="1"/>
  <c r="BK489" i="1"/>
  <c r="BK479" i="1"/>
  <c r="BK481" i="1" s="1"/>
  <c r="BL443" i="1" l="1"/>
  <c r="BK505" i="1"/>
  <c r="BK491" i="1"/>
  <c r="BK495" i="1" s="1"/>
  <c r="BK500" i="1" s="1"/>
  <c r="BK501" i="1" s="1"/>
  <c r="BL469" i="1"/>
  <c r="BL475" i="1" s="1"/>
  <c r="BL476" i="1" s="1"/>
  <c r="BL466" i="1"/>
  <c r="BL444" i="1" l="1"/>
  <c r="BL447" i="1"/>
  <c r="BL448" i="1" l="1"/>
  <c r="BL460" i="1"/>
  <c r="BL461" i="1" s="1"/>
  <c r="BL445" i="1"/>
  <c r="BL449" i="1" l="1"/>
  <c r="BL477" i="1" s="1"/>
  <c r="BL440" i="1"/>
  <c r="BL467" i="1"/>
  <c r="BM457" i="1"/>
  <c r="BM464" i="1" l="1"/>
  <c r="BL451" i="1"/>
  <c r="BL452" i="1" s="1"/>
  <c r="BL490" i="1" s="1"/>
  <c r="BL441" i="1"/>
  <c r="BM438" i="1" s="1"/>
  <c r="BL489" i="1"/>
  <c r="BL479" i="1"/>
  <c r="BL481" i="1" s="1"/>
  <c r="BM443" i="1" l="1"/>
  <c r="BL505" i="1"/>
  <c r="BL491" i="1"/>
  <c r="BL495" i="1" s="1"/>
  <c r="BL500" i="1" s="1"/>
  <c r="BL501" i="1" s="1"/>
  <c r="BM469" i="1"/>
  <c r="BM475" i="1" s="1"/>
  <c r="BM476" i="1" s="1"/>
  <c r="BM466" i="1"/>
  <c r="BM447" i="1" l="1"/>
  <c r="BM444" i="1"/>
  <c r="BM448" i="1" l="1"/>
  <c r="BM460" i="1"/>
  <c r="BM461" i="1" s="1"/>
  <c r="BM445" i="1"/>
  <c r="BM449" i="1" l="1"/>
  <c r="BM477" i="1" s="1"/>
  <c r="BM440" i="1"/>
  <c r="BM467" i="1"/>
  <c r="BN457" i="1"/>
  <c r="BN464" i="1" l="1"/>
  <c r="BM451" i="1"/>
  <c r="BM452" i="1" s="1"/>
  <c r="BM490" i="1" s="1"/>
  <c r="BM441" i="1"/>
  <c r="BN438" i="1" s="1"/>
  <c r="BM489" i="1"/>
  <c r="BM479" i="1"/>
  <c r="BM481" i="1" s="1"/>
  <c r="BN443" i="1" l="1"/>
  <c r="BM505" i="1"/>
  <c r="BM491" i="1"/>
  <c r="BM495" i="1" s="1"/>
  <c r="BM500" i="1" s="1"/>
  <c r="BM501" i="1" s="1"/>
  <c r="BN469" i="1"/>
  <c r="BN475" i="1" s="1"/>
  <c r="BN476" i="1" s="1"/>
  <c r="BN466" i="1"/>
  <c r="BN444" i="1" l="1"/>
  <c r="BN447" i="1"/>
  <c r="BN448" i="1" l="1"/>
  <c r="BN460" i="1"/>
  <c r="BN461" i="1" s="1"/>
  <c r="BN445" i="1"/>
  <c r="BN449" i="1" l="1"/>
  <c r="BN477" i="1" s="1"/>
  <c r="BN440" i="1"/>
  <c r="BN467" i="1"/>
  <c r="BO457" i="1"/>
  <c r="BO464" i="1" l="1"/>
  <c r="BN451" i="1"/>
  <c r="BN452" i="1" s="1"/>
  <c r="BN490" i="1" s="1"/>
  <c r="BN441" i="1"/>
  <c r="BO438" i="1" s="1"/>
  <c r="BN489" i="1"/>
  <c r="BN479" i="1"/>
  <c r="BN481" i="1" s="1"/>
  <c r="BO443" i="1" l="1"/>
  <c r="BN505" i="1"/>
  <c r="BN491" i="1"/>
  <c r="BN495" i="1" s="1"/>
  <c r="BN500" i="1" s="1"/>
  <c r="BN501" i="1" s="1"/>
  <c r="BO469" i="1"/>
  <c r="BO475" i="1" s="1"/>
  <c r="BO476" i="1" s="1"/>
  <c r="BO466" i="1"/>
  <c r="BO444" i="1" l="1"/>
  <c r="BO447" i="1"/>
  <c r="BO460" i="1" l="1"/>
  <c r="BO461" i="1" s="1"/>
  <c r="BO448" i="1"/>
  <c r="BO445" i="1"/>
  <c r="BO449" i="1" l="1"/>
  <c r="BO477" i="1" s="1"/>
  <c r="BO440" i="1"/>
  <c r="BO467" i="1"/>
  <c r="BP457" i="1"/>
  <c r="BO451" i="1" l="1"/>
  <c r="BO452" i="1" s="1"/>
  <c r="BO490" i="1" s="1"/>
  <c r="BO441" i="1"/>
  <c r="BP438" i="1" s="1"/>
  <c r="BP464" i="1"/>
  <c r="BO489" i="1"/>
  <c r="BO479" i="1"/>
  <c r="BO481" i="1" s="1"/>
  <c r="BP469" i="1" l="1"/>
  <c r="BP475" i="1" s="1"/>
  <c r="BP476" i="1" s="1"/>
  <c r="BP466" i="1"/>
  <c r="BP443" i="1"/>
  <c r="BO505" i="1"/>
  <c r="BO491" i="1"/>
  <c r="BO495" i="1" s="1"/>
  <c r="BO500" i="1" s="1"/>
  <c r="BO501" i="1" s="1"/>
  <c r="BP447" i="1" l="1"/>
  <c r="BP444" i="1"/>
  <c r="BP445" i="1" s="1"/>
  <c r="BP449" i="1" l="1"/>
  <c r="BP477" i="1" s="1"/>
  <c r="BP440" i="1"/>
  <c r="BP448" i="1"/>
  <c r="BP460" i="1"/>
  <c r="BP461" i="1" s="1"/>
  <c r="BP451" i="1" l="1"/>
  <c r="BP452" i="1" s="1"/>
  <c r="BP490" i="1" s="1"/>
  <c r="BP441" i="1"/>
  <c r="BQ438" i="1" s="1"/>
  <c r="BP467" i="1"/>
  <c r="BQ457" i="1"/>
  <c r="BP489" i="1"/>
  <c r="BP479" i="1"/>
  <c r="BP481" i="1" s="1"/>
  <c r="BQ464" i="1" l="1"/>
  <c r="BQ443" i="1"/>
  <c r="BP505" i="1"/>
  <c r="BP491" i="1"/>
  <c r="BP495" i="1" s="1"/>
  <c r="BP500" i="1" s="1"/>
  <c r="BP501" i="1" s="1"/>
  <c r="BQ447" i="1" l="1"/>
  <c r="BQ444" i="1"/>
  <c r="BQ445" i="1" s="1"/>
  <c r="BQ469" i="1"/>
  <c r="BQ475" i="1" s="1"/>
  <c r="BQ476" i="1" s="1"/>
  <c r="BQ466" i="1"/>
  <c r="BQ449" i="1" l="1"/>
  <c r="BQ477" i="1" s="1"/>
  <c r="BQ489" i="1" s="1"/>
  <c r="BQ440" i="1"/>
  <c r="BQ448" i="1"/>
  <c r="BQ460" i="1"/>
  <c r="BQ461" i="1" s="1"/>
  <c r="BQ479" i="1" l="1"/>
  <c r="BQ481" i="1" s="1"/>
  <c r="BQ451" i="1"/>
  <c r="BQ452" i="1" s="1"/>
  <c r="BQ490" i="1" s="1"/>
  <c r="BQ491" i="1" s="1"/>
  <c r="BQ495" i="1" s="1"/>
  <c r="BQ500" i="1" s="1"/>
  <c r="BQ501" i="1" s="1"/>
  <c r="BQ441" i="1"/>
  <c r="BR438" i="1" s="1"/>
  <c r="BQ467" i="1"/>
  <c r="BR457" i="1"/>
  <c r="BQ505" i="1" l="1"/>
  <c r="BR464" i="1"/>
  <c r="BR443" i="1"/>
  <c r="BR444" i="1" l="1"/>
  <c r="BR445" i="1" s="1"/>
  <c r="BR447" i="1"/>
  <c r="BR469" i="1"/>
  <c r="BR475" i="1" s="1"/>
  <c r="BR476" i="1" s="1"/>
  <c r="BR466" i="1"/>
  <c r="BR449" i="1" l="1"/>
  <c r="BR477" i="1" s="1"/>
  <c r="BR489" i="1" s="1"/>
  <c r="BR440" i="1"/>
  <c r="BR460" i="1"/>
  <c r="BR461" i="1" s="1"/>
  <c r="BR448" i="1"/>
  <c r="BR467" i="1" l="1"/>
  <c r="BS457" i="1"/>
  <c r="BR479" i="1"/>
  <c r="BR481" i="1" s="1"/>
  <c r="BR451" i="1"/>
  <c r="BR452" i="1" s="1"/>
  <c r="BR490" i="1" s="1"/>
  <c r="BR505" i="1" s="1"/>
  <c r="BR441" i="1"/>
  <c r="BS438" i="1" s="1"/>
  <c r="BR491" i="1" l="1"/>
  <c r="BR495" i="1" s="1"/>
  <c r="BR500" i="1" s="1"/>
  <c r="BR501" i="1" s="1"/>
  <c r="BS464" i="1"/>
  <c r="BS443" i="1"/>
  <c r="BS447" i="1" l="1"/>
  <c r="BS444" i="1"/>
  <c r="BS445" i="1" s="1"/>
  <c r="BS469" i="1"/>
  <c r="BS475" i="1" s="1"/>
  <c r="BS476" i="1" s="1"/>
  <c r="BS466" i="1"/>
  <c r="BS449" i="1" l="1"/>
  <c r="BS477" i="1" s="1"/>
  <c r="BS489" i="1" s="1"/>
  <c r="BS440" i="1"/>
  <c r="BS448" i="1"/>
  <c r="BS460" i="1"/>
  <c r="BS461" i="1" s="1"/>
  <c r="BS467" i="1" l="1"/>
  <c r="BT457" i="1"/>
  <c r="BS479" i="1"/>
  <c r="BS481" i="1" s="1"/>
  <c r="BS451" i="1"/>
  <c r="BS452" i="1" s="1"/>
  <c r="BS490" i="1" s="1"/>
  <c r="BS505" i="1" s="1"/>
  <c r="BS441" i="1"/>
  <c r="BT438" i="1" s="1"/>
  <c r="BS491" i="1" l="1"/>
  <c r="BS495" i="1" s="1"/>
  <c r="BS500" i="1" s="1"/>
  <c r="BS501" i="1" s="1"/>
  <c r="BT464" i="1"/>
  <c r="BT443" i="1"/>
  <c r="BT444" i="1" l="1"/>
  <c r="BT445" i="1" s="1"/>
  <c r="BT447" i="1"/>
  <c r="BT469" i="1"/>
  <c r="BT475" i="1" s="1"/>
  <c r="BT476" i="1" s="1"/>
  <c r="BT466" i="1"/>
  <c r="BT449" i="1" l="1"/>
  <c r="BT477" i="1" s="1"/>
  <c r="BT489" i="1" s="1"/>
  <c r="BT440" i="1"/>
  <c r="BT460" i="1"/>
  <c r="BT461" i="1" s="1"/>
  <c r="BT448" i="1"/>
  <c r="BT467" i="1" l="1"/>
  <c r="BU457" i="1"/>
  <c r="BT479" i="1"/>
  <c r="BT481" i="1" s="1"/>
  <c r="BT451" i="1"/>
  <c r="BT452" i="1" s="1"/>
  <c r="BT490" i="1" s="1"/>
  <c r="BT505" i="1" s="1"/>
  <c r="BT441" i="1"/>
  <c r="BU438" i="1" s="1"/>
  <c r="BT491" i="1" l="1"/>
  <c r="BT495" i="1" s="1"/>
  <c r="BT500" i="1" s="1"/>
  <c r="BT501" i="1" s="1"/>
  <c r="BU464" i="1"/>
  <c r="BU443" i="1"/>
  <c r="BU444" i="1" l="1"/>
  <c r="BU445" i="1" s="1"/>
  <c r="BU447" i="1"/>
  <c r="BU469" i="1"/>
  <c r="BU475" i="1" s="1"/>
  <c r="BU476" i="1" s="1"/>
  <c r="BU466" i="1"/>
  <c r="BU449" i="1" l="1"/>
  <c r="BU477" i="1" s="1"/>
  <c r="BU489" i="1" s="1"/>
  <c r="BU440" i="1"/>
  <c r="BU460" i="1"/>
  <c r="BU461" i="1" s="1"/>
  <c r="BU448" i="1"/>
  <c r="BU467" i="1" l="1"/>
  <c r="BV457" i="1"/>
  <c r="BU479" i="1"/>
  <c r="BU481" i="1" s="1"/>
  <c r="BU451" i="1"/>
  <c r="BU452" i="1" s="1"/>
  <c r="BU490" i="1" s="1"/>
  <c r="BU505" i="1" s="1"/>
  <c r="BU441" i="1"/>
  <c r="BV438" i="1" s="1"/>
  <c r="BU491" i="1" l="1"/>
  <c r="BU495" i="1" s="1"/>
  <c r="BU500" i="1" s="1"/>
  <c r="BU501" i="1" s="1"/>
  <c r="BV464" i="1"/>
  <c r="BV443" i="1"/>
  <c r="BV447" i="1" l="1"/>
  <c r="BV444" i="1"/>
  <c r="BV445" i="1" s="1"/>
  <c r="BV469" i="1"/>
  <c r="BV475" i="1" s="1"/>
  <c r="BV476" i="1" s="1"/>
  <c r="BV466" i="1"/>
  <c r="BV449" i="1" l="1"/>
  <c r="BV477" i="1" s="1"/>
  <c r="BV489" i="1" s="1"/>
  <c r="BV440" i="1"/>
  <c r="BV448" i="1"/>
  <c r="BV460" i="1"/>
  <c r="BV461" i="1" s="1"/>
  <c r="BV479" i="1" l="1"/>
  <c r="BV481" i="1" s="1"/>
  <c r="BV451" i="1"/>
  <c r="BV452" i="1" s="1"/>
  <c r="BV490" i="1" s="1"/>
  <c r="BV505" i="1" s="1"/>
  <c r="BV441" i="1"/>
  <c r="BW438" i="1" s="1"/>
  <c r="BV467" i="1"/>
  <c r="BW457" i="1"/>
  <c r="BV491" i="1" l="1"/>
  <c r="BV495" i="1" s="1"/>
  <c r="BV500" i="1" s="1"/>
  <c r="BV501" i="1" s="1"/>
  <c r="BW464" i="1"/>
  <c r="BW443" i="1"/>
  <c r="BW447" i="1" l="1"/>
  <c r="BW444" i="1"/>
  <c r="BW445" i="1" s="1"/>
  <c r="BW469" i="1"/>
  <c r="BW475" i="1" s="1"/>
  <c r="BW476" i="1" s="1"/>
  <c r="BW466" i="1"/>
  <c r="BW449" i="1" l="1"/>
  <c r="BW477" i="1" s="1"/>
  <c r="BW489" i="1" s="1"/>
  <c r="BW440" i="1"/>
  <c r="BW448" i="1"/>
  <c r="BW460" i="1"/>
  <c r="BW461" i="1" s="1"/>
  <c r="BW467" i="1" l="1"/>
  <c r="BX457" i="1"/>
  <c r="BW479" i="1"/>
  <c r="BW481" i="1" s="1"/>
  <c r="BW451" i="1"/>
  <c r="BW452" i="1" s="1"/>
  <c r="BW490" i="1" s="1"/>
  <c r="BW505" i="1" s="1"/>
  <c r="BW441" i="1"/>
  <c r="BX438" i="1" s="1"/>
  <c r="BW491" i="1" l="1"/>
  <c r="BW495" i="1" s="1"/>
  <c r="BW500" i="1" s="1"/>
  <c r="BW501" i="1" s="1"/>
  <c r="BX464" i="1"/>
  <c r="BX443" i="1"/>
  <c r="BX444" i="1" l="1"/>
  <c r="BX445" i="1" s="1"/>
  <c r="BX447" i="1"/>
  <c r="BX469" i="1"/>
  <c r="BX475" i="1" s="1"/>
  <c r="BX476" i="1" s="1"/>
  <c r="BX466" i="1"/>
  <c r="BX449" i="1" l="1"/>
  <c r="BX477" i="1" s="1"/>
  <c r="BX489" i="1" s="1"/>
  <c r="BX440" i="1"/>
  <c r="BX448" i="1"/>
  <c r="BX460" i="1"/>
  <c r="BX461" i="1" s="1"/>
  <c r="BX479" i="1" l="1"/>
  <c r="BX481" i="1" s="1"/>
  <c r="BX467" i="1"/>
  <c r="BY457" i="1"/>
  <c r="BX451" i="1"/>
  <c r="BX452" i="1" s="1"/>
  <c r="BX490" i="1" s="1"/>
  <c r="BX491" i="1" s="1"/>
  <c r="BX495" i="1" s="1"/>
  <c r="BX500" i="1" s="1"/>
  <c r="BX501" i="1" s="1"/>
  <c r="BX441" i="1"/>
  <c r="BY438" i="1" s="1"/>
  <c r="BY464" i="1" l="1"/>
  <c r="BX505" i="1"/>
  <c r="BY443" i="1"/>
  <c r="BY447" i="1" l="1"/>
  <c r="BY444" i="1"/>
  <c r="BY445" i="1" s="1"/>
  <c r="BY469" i="1"/>
  <c r="BY475" i="1" s="1"/>
  <c r="BY476" i="1" s="1"/>
  <c r="BY466" i="1"/>
  <c r="BY449" i="1" l="1"/>
  <c r="BY477" i="1" s="1"/>
  <c r="BY489" i="1" s="1"/>
  <c r="BY440" i="1"/>
  <c r="BY460" i="1"/>
  <c r="BY461" i="1" s="1"/>
  <c r="BY448" i="1"/>
  <c r="BY467" i="1" l="1"/>
  <c r="BZ457" i="1"/>
  <c r="BY479" i="1"/>
  <c r="BY481" i="1" s="1"/>
  <c r="BY451" i="1"/>
  <c r="BY452" i="1" s="1"/>
  <c r="BY490" i="1" s="1"/>
  <c r="BY505" i="1" s="1"/>
  <c r="BY441" i="1"/>
  <c r="BZ438" i="1" s="1"/>
  <c r="BZ464" i="1" l="1"/>
  <c r="BY491" i="1"/>
  <c r="BY495" i="1" s="1"/>
  <c r="BY500" i="1" s="1"/>
  <c r="BY501" i="1" s="1"/>
  <c r="BZ443" i="1"/>
  <c r="BZ447" i="1" l="1"/>
  <c r="BZ444" i="1"/>
  <c r="BZ469" i="1"/>
  <c r="BZ475" i="1" s="1"/>
  <c r="BZ476" i="1" s="1"/>
  <c r="BZ466" i="1"/>
  <c r="BZ460" i="1" l="1"/>
  <c r="BZ461" i="1" s="1"/>
  <c r="BZ448" i="1"/>
  <c r="BZ445" i="1"/>
  <c r="BZ449" i="1" l="1"/>
  <c r="BZ477" i="1" s="1"/>
  <c r="BZ440" i="1"/>
  <c r="BZ467" i="1"/>
  <c r="CA457" i="1"/>
  <c r="BZ451" i="1" l="1"/>
  <c r="BZ452" i="1" s="1"/>
  <c r="BZ490" i="1" s="1"/>
  <c r="BZ441" i="1"/>
  <c r="CA438" i="1" s="1"/>
  <c r="CA464" i="1"/>
  <c r="BZ489" i="1"/>
  <c r="BZ479" i="1"/>
  <c r="BZ481" i="1" s="1"/>
  <c r="CA469" i="1" l="1"/>
  <c r="CA475" i="1" s="1"/>
  <c r="CA476" i="1" s="1"/>
  <c r="CA466" i="1"/>
  <c r="CA443" i="1"/>
  <c r="BZ505" i="1"/>
  <c r="BZ491" i="1"/>
  <c r="BZ495" i="1" s="1"/>
  <c r="BZ500" i="1" s="1"/>
  <c r="BZ501" i="1" s="1"/>
  <c r="CA447" i="1" l="1"/>
  <c r="CA444" i="1"/>
  <c r="CA445" i="1" s="1"/>
  <c r="CA449" i="1" l="1"/>
  <c r="CA477" i="1" s="1"/>
  <c r="CA440" i="1"/>
  <c r="CA448" i="1"/>
  <c r="CA460" i="1"/>
  <c r="CA461" i="1" s="1"/>
  <c r="CA451" i="1" l="1"/>
  <c r="CA452" i="1" s="1"/>
  <c r="CA490" i="1" s="1"/>
  <c r="CA441" i="1"/>
  <c r="CB438" i="1" s="1"/>
  <c r="CA467" i="1"/>
  <c r="CB457" i="1"/>
  <c r="CA489" i="1"/>
  <c r="CA479" i="1"/>
  <c r="CA481" i="1" s="1"/>
  <c r="CB464" i="1" l="1"/>
  <c r="CB443" i="1"/>
  <c r="CA505" i="1"/>
  <c r="CA491" i="1"/>
  <c r="CA495" i="1" s="1"/>
  <c r="CA500" i="1" s="1"/>
  <c r="CA501" i="1" s="1"/>
  <c r="CB444" i="1" l="1"/>
  <c r="CB445" i="1" s="1"/>
  <c r="CB447" i="1"/>
  <c r="CB469" i="1"/>
  <c r="CB475" i="1" s="1"/>
  <c r="CB476" i="1" s="1"/>
  <c r="CB466" i="1"/>
  <c r="CB449" i="1" l="1"/>
  <c r="CB477" i="1" s="1"/>
  <c r="CB489" i="1" s="1"/>
  <c r="CB440" i="1"/>
  <c r="CB460" i="1"/>
  <c r="CB461" i="1" s="1"/>
  <c r="CB448" i="1"/>
  <c r="CB479" i="1" l="1"/>
  <c r="CB481" i="1" s="1"/>
  <c r="CB451" i="1"/>
  <c r="CB452" i="1" s="1"/>
  <c r="CB490" i="1" s="1"/>
  <c r="CB491" i="1" s="1"/>
  <c r="CB495" i="1" s="1"/>
  <c r="CB500" i="1" s="1"/>
  <c r="CB501" i="1" s="1"/>
  <c r="CB441" i="1"/>
  <c r="CC438" i="1" s="1"/>
  <c r="CB467" i="1"/>
  <c r="CC457" i="1"/>
  <c r="CB505" i="1" l="1"/>
  <c r="CC464" i="1"/>
  <c r="CC443" i="1"/>
  <c r="CC447" i="1" l="1"/>
  <c r="CC444" i="1"/>
  <c r="CC445" i="1" s="1"/>
  <c r="CC469" i="1"/>
  <c r="CC475" i="1" s="1"/>
  <c r="CC476" i="1" s="1"/>
  <c r="CC466" i="1"/>
  <c r="CC449" i="1" l="1"/>
  <c r="CC477" i="1" s="1"/>
  <c r="CC489" i="1" s="1"/>
  <c r="CC440" i="1"/>
  <c r="CC460" i="1"/>
  <c r="CC461" i="1" s="1"/>
  <c r="CC448" i="1"/>
  <c r="CC479" i="1" l="1"/>
  <c r="CC481" i="1" s="1"/>
  <c r="CC467" i="1"/>
  <c r="CD457" i="1"/>
  <c r="CC451" i="1"/>
  <c r="CC452" i="1" s="1"/>
  <c r="CC490" i="1" s="1"/>
  <c r="CC505" i="1" s="1"/>
  <c r="CC441" i="1"/>
  <c r="CD438" i="1" s="1"/>
  <c r="CD443" i="1" l="1"/>
  <c r="CD464" i="1"/>
  <c r="CC491" i="1"/>
  <c r="CC495" i="1" s="1"/>
  <c r="CC500" i="1" s="1"/>
  <c r="CC501" i="1" s="1"/>
  <c r="CD469" i="1" l="1"/>
  <c r="CD475" i="1" s="1"/>
  <c r="CD476" i="1" s="1"/>
  <c r="CD466" i="1"/>
  <c r="CD444" i="1"/>
  <c r="CD445" i="1" s="1"/>
  <c r="CD447" i="1"/>
  <c r="CD460" i="1" l="1"/>
  <c r="CD461" i="1" s="1"/>
  <c r="CD448" i="1"/>
  <c r="CD449" i="1"/>
  <c r="CD477" i="1" s="1"/>
  <c r="CD489" i="1" s="1"/>
  <c r="CD440" i="1"/>
  <c r="CD451" i="1" l="1"/>
  <c r="CD452" i="1" s="1"/>
  <c r="CD490" i="1" s="1"/>
  <c r="CD505" i="1" s="1"/>
  <c r="CD441" i="1"/>
  <c r="CE438" i="1" s="1"/>
  <c r="CD479" i="1"/>
  <c r="CD481" i="1" s="1"/>
  <c r="CD467" i="1"/>
  <c r="CE457" i="1"/>
  <c r="CE443" i="1" l="1"/>
  <c r="CE464" i="1"/>
  <c r="CD491" i="1"/>
  <c r="CD495" i="1" s="1"/>
  <c r="CD500" i="1" s="1"/>
  <c r="CD501" i="1" s="1"/>
  <c r="CE469" i="1" l="1"/>
  <c r="CE475" i="1" s="1"/>
  <c r="CE476" i="1" s="1"/>
  <c r="CE466" i="1"/>
  <c r="CE444" i="1"/>
  <c r="CE447" i="1"/>
  <c r="CE448" i="1" l="1"/>
  <c r="CE460" i="1"/>
  <c r="CE461" i="1" s="1"/>
  <c r="CE445" i="1"/>
  <c r="CE467" i="1" l="1"/>
  <c r="CF457" i="1"/>
  <c r="CE449" i="1"/>
  <c r="CE477" i="1" s="1"/>
  <c r="CE440" i="1"/>
  <c r="CE489" i="1" l="1"/>
  <c r="CE479" i="1"/>
  <c r="CE481" i="1" s="1"/>
  <c r="CF464" i="1"/>
  <c r="CE451" i="1"/>
  <c r="CE452" i="1" s="1"/>
  <c r="CE490" i="1" s="1"/>
  <c r="CE441" i="1"/>
  <c r="CF438" i="1" s="1"/>
  <c r="CF469" i="1" l="1"/>
  <c r="CF475" i="1" s="1"/>
  <c r="CF476" i="1" s="1"/>
  <c r="CF466" i="1"/>
  <c r="CF443" i="1"/>
  <c r="CE505" i="1"/>
  <c r="CE491" i="1"/>
  <c r="CE495" i="1" s="1"/>
  <c r="CE500" i="1" s="1"/>
  <c r="CE501" i="1" s="1"/>
  <c r="CF447" i="1" l="1"/>
  <c r="CF444" i="1"/>
  <c r="CF460" i="1" l="1"/>
  <c r="CF461" i="1" s="1"/>
  <c r="CF448" i="1"/>
  <c r="CF445" i="1"/>
  <c r="CF449" i="1" l="1"/>
  <c r="CF477" i="1" s="1"/>
  <c r="CF440" i="1"/>
  <c r="CF467" i="1"/>
  <c r="CG457" i="1"/>
  <c r="CG464" i="1" l="1"/>
  <c r="CF451" i="1"/>
  <c r="CF452" i="1" s="1"/>
  <c r="CF490" i="1" s="1"/>
  <c r="CF441" i="1"/>
  <c r="CG438" i="1" s="1"/>
  <c r="CF489" i="1"/>
  <c r="CF479" i="1"/>
  <c r="CF481" i="1" s="1"/>
  <c r="CG443" i="1" l="1"/>
  <c r="CF505" i="1"/>
  <c r="CF491" i="1"/>
  <c r="CF495" i="1" s="1"/>
  <c r="CF500" i="1" s="1"/>
  <c r="CF501" i="1" s="1"/>
  <c r="CG469" i="1"/>
  <c r="CG475" i="1" s="1"/>
  <c r="CG476" i="1" s="1"/>
  <c r="CG466" i="1"/>
  <c r="CG447" i="1" l="1"/>
  <c r="CG444" i="1"/>
  <c r="CG460" i="1" l="1"/>
  <c r="CG461" i="1" s="1"/>
  <c r="CG448" i="1"/>
  <c r="CG445" i="1"/>
  <c r="CG449" i="1" l="1"/>
  <c r="CG477" i="1" s="1"/>
  <c r="CG440" i="1"/>
  <c r="CG467" i="1"/>
  <c r="CH457" i="1"/>
  <c r="CH464" i="1" l="1"/>
  <c r="CG451" i="1"/>
  <c r="CG452" i="1" s="1"/>
  <c r="CG490" i="1" s="1"/>
  <c r="CG441" i="1"/>
  <c r="CH438" i="1" s="1"/>
  <c r="CG489" i="1"/>
  <c r="CG479" i="1"/>
  <c r="CG481" i="1" s="1"/>
  <c r="CH443" i="1" l="1"/>
  <c r="CG505" i="1"/>
  <c r="CG491" i="1"/>
  <c r="CG495" i="1" s="1"/>
  <c r="CG500" i="1" s="1"/>
  <c r="CG501" i="1" s="1"/>
  <c r="CH469" i="1"/>
  <c r="CH475" i="1" s="1"/>
  <c r="CH476" i="1" s="1"/>
  <c r="CH466" i="1"/>
  <c r="CH447" i="1" l="1"/>
  <c r="CH444" i="1"/>
  <c r="CH448" i="1" l="1"/>
  <c r="CH460" i="1"/>
  <c r="CH461" i="1" s="1"/>
  <c r="CH445" i="1"/>
  <c r="CH449" i="1" l="1"/>
  <c r="CH477" i="1" s="1"/>
  <c r="CH440" i="1"/>
  <c r="CH467" i="1"/>
  <c r="CI457" i="1"/>
  <c r="CI464" i="1" l="1"/>
  <c r="CH451" i="1"/>
  <c r="CH452" i="1" s="1"/>
  <c r="CH490" i="1" s="1"/>
  <c r="CH441" i="1"/>
  <c r="CI438" i="1" s="1"/>
  <c r="CH489" i="1"/>
  <c r="CH479" i="1"/>
  <c r="CH481" i="1" s="1"/>
  <c r="CI443" i="1" l="1"/>
  <c r="CH505" i="1"/>
  <c r="CH491" i="1"/>
  <c r="CH495" i="1" s="1"/>
  <c r="CH500" i="1" s="1"/>
  <c r="CH501" i="1" s="1"/>
  <c r="CI469" i="1"/>
  <c r="CI475" i="1" s="1"/>
  <c r="CI476" i="1" s="1"/>
  <c r="CI466" i="1"/>
  <c r="CI447" i="1" l="1"/>
  <c r="CI444" i="1"/>
  <c r="CI460" i="1" l="1"/>
  <c r="CI461" i="1" s="1"/>
  <c r="CI448" i="1"/>
  <c r="CI445" i="1"/>
  <c r="CI449" i="1" l="1"/>
  <c r="CI477" i="1" s="1"/>
  <c r="CI440" i="1"/>
  <c r="CI467" i="1"/>
  <c r="CJ457" i="1"/>
  <c r="CJ464" i="1" l="1"/>
  <c r="CI451" i="1"/>
  <c r="CI452" i="1" s="1"/>
  <c r="CI490" i="1" s="1"/>
  <c r="CI441" i="1"/>
  <c r="CJ438" i="1" s="1"/>
  <c r="CI489" i="1"/>
  <c r="CI479" i="1"/>
  <c r="CI481" i="1" s="1"/>
  <c r="CJ443" i="1" l="1"/>
  <c r="CI505" i="1"/>
  <c r="CI491" i="1"/>
  <c r="CI495" i="1" s="1"/>
  <c r="CI500" i="1" s="1"/>
  <c r="CI501" i="1" s="1"/>
  <c r="CJ469" i="1"/>
  <c r="CJ475" i="1" s="1"/>
  <c r="CJ476" i="1" s="1"/>
  <c r="CJ466" i="1"/>
  <c r="CJ447" i="1" l="1"/>
  <c r="CJ444" i="1"/>
  <c r="CJ460" i="1" l="1"/>
  <c r="CJ461" i="1" s="1"/>
  <c r="CJ448" i="1"/>
  <c r="CJ445" i="1"/>
  <c r="CJ449" i="1" l="1"/>
  <c r="CJ477" i="1" s="1"/>
  <c r="CJ440" i="1"/>
  <c r="CJ467" i="1"/>
  <c r="CK457" i="1"/>
  <c r="CK464" i="1" l="1"/>
  <c r="CJ451" i="1"/>
  <c r="CJ452" i="1" s="1"/>
  <c r="CJ490" i="1" s="1"/>
  <c r="CJ441" i="1"/>
  <c r="CK438" i="1" s="1"/>
  <c r="CJ489" i="1"/>
  <c r="CJ479" i="1"/>
  <c r="CJ481" i="1" s="1"/>
  <c r="CK443" i="1" l="1"/>
  <c r="CJ505" i="1"/>
  <c r="CJ491" i="1"/>
  <c r="CJ495" i="1" s="1"/>
  <c r="CJ500" i="1" s="1"/>
  <c r="CJ501" i="1" s="1"/>
  <c r="CK469" i="1"/>
  <c r="CK475" i="1" s="1"/>
  <c r="CK476" i="1" s="1"/>
  <c r="CK466" i="1"/>
  <c r="CK447" i="1" l="1"/>
  <c r="CK444" i="1"/>
  <c r="CK460" i="1" l="1"/>
  <c r="CK461" i="1" s="1"/>
  <c r="CK448" i="1"/>
  <c r="CK445" i="1"/>
  <c r="CK449" i="1" l="1"/>
  <c r="CK477" i="1" s="1"/>
  <c r="CK440" i="1"/>
  <c r="CK467" i="1"/>
  <c r="CL457" i="1"/>
  <c r="CL464" i="1" l="1"/>
  <c r="CK451" i="1"/>
  <c r="CK452" i="1" s="1"/>
  <c r="CK490" i="1" s="1"/>
  <c r="CK441" i="1"/>
  <c r="CL438" i="1" s="1"/>
  <c r="CK489" i="1"/>
  <c r="CK479" i="1"/>
  <c r="CK481" i="1" s="1"/>
  <c r="CL443" i="1" l="1"/>
  <c r="CK505" i="1"/>
  <c r="CK491" i="1"/>
  <c r="CK495" i="1" s="1"/>
  <c r="CK500" i="1" s="1"/>
  <c r="CK501" i="1" s="1"/>
  <c r="CL469" i="1"/>
  <c r="CL475" i="1" s="1"/>
  <c r="CL476" i="1" s="1"/>
  <c r="CL466" i="1"/>
  <c r="CL444" i="1" l="1"/>
  <c r="CL445" i="1" s="1"/>
  <c r="CL447" i="1"/>
  <c r="CL449" i="1" l="1"/>
  <c r="CL477" i="1" s="1"/>
  <c r="CL440" i="1"/>
  <c r="CL460" i="1"/>
  <c r="CL461" i="1" s="1"/>
  <c r="CL448" i="1"/>
  <c r="CL467" i="1" l="1"/>
  <c r="CM457" i="1"/>
  <c r="CL451" i="1"/>
  <c r="CL452" i="1" s="1"/>
  <c r="CL490" i="1" s="1"/>
  <c r="CL441" i="1"/>
  <c r="CM438" i="1" s="1"/>
  <c r="CL489" i="1"/>
  <c r="CL479" i="1"/>
  <c r="CL481" i="1" s="1"/>
  <c r="CM443" i="1" l="1"/>
  <c r="CM464" i="1"/>
  <c r="CL505" i="1"/>
  <c r="CL491" i="1"/>
  <c r="CL495" i="1" s="1"/>
  <c r="CL500" i="1" s="1"/>
  <c r="CL501" i="1" s="1"/>
  <c r="CM469" i="1" l="1"/>
  <c r="CM475" i="1" s="1"/>
  <c r="CM476" i="1" s="1"/>
  <c r="CM466" i="1"/>
  <c r="CM447" i="1"/>
  <c r="CM444" i="1"/>
  <c r="CM448" i="1" l="1"/>
  <c r="CM460" i="1"/>
  <c r="CM461" i="1" s="1"/>
  <c r="CM445" i="1"/>
  <c r="CM449" i="1" l="1"/>
  <c r="CM477" i="1" s="1"/>
  <c r="CM440" i="1"/>
  <c r="CM467" i="1"/>
  <c r="CN457" i="1"/>
  <c r="CN464" i="1" l="1"/>
  <c r="CM451" i="1"/>
  <c r="CM452" i="1" s="1"/>
  <c r="CM490" i="1" s="1"/>
  <c r="CM441" i="1"/>
  <c r="CN438" i="1" s="1"/>
  <c r="CM489" i="1"/>
  <c r="CM479" i="1"/>
  <c r="CM481" i="1" s="1"/>
  <c r="CN443" i="1" l="1"/>
  <c r="CM491" i="1"/>
  <c r="CM495" i="1" s="1"/>
  <c r="CM500" i="1" s="1"/>
  <c r="CM501" i="1" s="1"/>
  <c r="CM505" i="1"/>
  <c r="CN469" i="1"/>
  <c r="CN475" i="1" s="1"/>
  <c r="CN476" i="1" s="1"/>
  <c r="CN466" i="1"/>
  <c r="CN447" i="1" l="1"/>
  <c r="CN444" i="1"/>
  <c r="CN448" i="1" l="1"/>
  <c r="CN460" i="1"/>
  <c r="CN461" i="1" s="1"/>
  <c r="CN445" i="1"/>
  <c r="CN449" i="1" l="1"/>
  <c r="CN477" i="1" s="1"/>
  <c r="CN440" i="1"/>
  <c r="CN467" i="1"/>
  <c r="CO457" i="1"/>
  <c r="CO464" i="1" l="1"/>
  <c r="CN451" i="1"/>
  <c r="CN452" i="1" s="1"/>
  <c r="CN490" i="1" s="1"/>
  <c r="CN441" i="1"/>
  <c r="CO438" i="1" s="1"/>
  <c r="CN489" i="1"/>
  <c r="CN479" i="1"/>
  <c r="CN481" i="1" s="1"/>
  <c r="CO443" i="1" l="1"/>
  <c r="CN505" i="1"/>
  <c r="CN491" i="1"/>
  <c r="CN495" i="1" s="1"/>
  <c r="CN500" i="1" s="1"/>
  <c r="CN501" i="1" s="1"/>
  <c r="CO469" i="1"/>
  <c r="CO475" i="1" s="1"/>
  <c r="CO476" i="1" s="1"/>
  <c r="CO466" i="1"/>
  <c r="CO447" i="1" l="1"/>
  <c r="CO444" i="1"/>
  <c r="CO460" i="1" l="1"/>
  <c r="CO461" i="1" s="1"/>
  <c r="CO448" i="1"/>
  <c r="CO445" i="1"/>
  <c r="CO449" i="1" l="1"/>
  <c r="CO477" i="1" s="1"/>
  <c r="CO440" i="1"/>
  <c r="CO467" i="1"/>
  <c r="CP457" i="1"/>
  <c r="CP464" i="1" l="1"/>
  <c r="CO451" i="1"/>
  <c r="CO452" i="1" s="1"/>
  <c r="CO490" i="1" s="1"/>
  <c r="CO441" i="1"/>
  <c r="CP438" i="1" s="1"/>
  <c r="CO489" i="1"/>
  <c r="CO479" i="1"/>
  <c r="CO481" i="1" s="1"/>
  <c r="CP443" i="1" l="1"/>
  <c r="CO505" i="1"/>
  <c r="CO491" i="1"/>
  <c r="CO495" i="1" s="1"/>
  <c r="CO500" i="1" s="1"/>
  <c r="CO501" i="1" s="1"/>
  <c r="CP469" i="1"/>
  <c r="CP475" i="1" s="1"/>
  <c r="CP476" i="1" s="1"/>
  <c r="CP466" i="1"/>
  <c r="CP444" i="1" l="1"/>
  <c r="CP447" i="1"/>
  <c r="CP460" i="1" l="1"/>
  <c r="CP461" i="1" s="1"/>
  <c r="CP448" i="1"/>
  <c r="CP445" i="1"/>
  <c r="CP449" i="1" l="1"/>
  <c r="CP477" i="1" s="1"/>
  <c r="CP440" i="1"/>
  <c r="CP467" i="1"/>
  <c r="CQ457" i="1"/>
  <c r="CQ464" i="1" l="1"/>
  <c r="CP451" i="1"/>
  <c r="CP452" i="1" s="1"/>
  <c r="CP490" i="1" s="1"/>
  <c r="CP441" i="1"/>
  <c r="CQ438" i="1" s="1"/>
  <c r="CP489" i="1"/>
  <c r="CP479" i="1"/>
  <c r="CP481" i="1" s="1"/>
  <c r="CQ443" i="1" l="1"/>
  <c r="CP505" i="1"/>
  <c r="CP491" i="1"/>
  <c r="CP495" i="1" s="1"/>
  <c r="CP500" i="1" s="1"/>
  <c r="CP501" i="1" s="1"/>
  <c r="CQ469" i="1"/>
  <c r="CQ475" i="1" s="1"/>
  <c r="CQ476" i="1" s="1"/>
  <c r="CQ466" i="1"/>
  <c r="CQ447" i="1" l="1"/>
  <c r="CQ444" i="1"/>
  <c r="CQ445" i="1" s="1"/>
  <c r="CQ449" i="1" l="1"/>
  <c r="CQ477" i="1" s="1"/>
  <c r="CQ440" i="1"/>
  <c r="CQ448" i="1"/>
  <c r="CQ460" i="1"/>
  <c r="CQ461" i="1" s="1"/>
  <c r="CQ467" i="1" l="1"/>
  <c r="CR457" i="1"/>
  <c r="CQ451" i="1"/>
  <c r="CQ452" i="1" s="1"/>
  <c r="CQ490" i="1" s="1"/>
  <c r="CQ441" i="1"/>
  <c r="CR438" i="1" s="1"/>
  <c r="CQ489" i="1"/>
  <c r="CQ479" i="1"/>
  <c r="CQ481" i="1" s="1"/>
  <c r="CR443" i="1" l="1"/>
  <c r="CR464" i="1"/>
  <c r="CQ505" i="1"/>
  <c r="CQ491" i="1"/>
  <c r="CQ495" i="1" s="1"/>
  <c r="CQ500" i="1" s="1"/>
  <c r="CQ501" i="1" s="1"/>
  <c r="CR469" i="1" l="1"/>
  <c r="CR475" i="1" s="1"/>
  <c r="CR476" i="1" s="1"/>
  <c r="CR466" i="1"/>
  <c r="CR447" i="1"/>
  <c r="CR444" i="1"/>
  <c r="CR445" i="1" s="1"/>
  <c r="CR460" i="1" l="1"/>
  <c r="CR461" i="1" s="1"/>
  <c r="CR448" i="1"/>
  <c r="CR449" i="1"/>
  <c r="CR477" i="1" s="1"/>
  <c r="CR489" i="1" s="1"/>
  <c r="CR440" i="1"/>
  <c r="CR479" i="1" l="1"/>
  <c r="CR481" i="1" s="1"/>
  <c r="CR451" i="1"/>
  <c r="CR452" i="1" s="1"/>
  <c r="CR490" i="1" s="1"/>
  <c r="CR505" i="1" s="1"/>
  <c r="CR441" i="1"/>
  <c r="CS438" i="1" s="1"/>
  <c r="CR467" i="1"/>
  <c r="CS457" i="1"/>
  <c r="CS464" i="1" l="1"/>
  <c r="CR491" i="1"/>
  <c r="CR495" i="1" s="1"/>
  <c r="CR500" i="1" s="1"/>
  <c r="CR501" i="1" s="1"/>
  <c r="CS443" i="1"/>
  <c r="CS444" i="1" l="1"/>
  <c r="CS445" i="1" s="1"/>
  <c r="CS447" i="1"/>
  <c r="CS469" i="1"/>
  <c r="CS475" i="1" s="1"/>
  <c r="CS476" i="1" s="1"/>
  <c r="CS466" i="1"/>
  <c r="CS449" i="1" l="1"/>
  <c r="CS477" i="1" s="1"/>
  <c r="CS489" i="1" s="1"/>
  <c r="CS440" i="1"/>
  <c r="CS448" i="1"/>
  <c r="CS460" i="1"/>
  <c r="CS461" i="1" s="1"/>
  <c r="CS479" i="1" l="1"/>
  <c r="CS481" i="1" s="1"/>
  <c r="CS451" i="1"/>
  <c r="CS452" i="1" s="1"/>
  <c r="CS490" i="1" s="1"/>
  <c r="CS491" i="1" s="1"/>
  <c r="CS495" i="1" s="1"/>
  <c r="CS500" i="1" s="1"/>
  <c r="CS501" i="1" s="1"/>
  <c r="CS441" i="1"/>
  <c r="CT438" i="1" s="1"/>
  <c r="CS467" i="1"/>
  <c r="CT457" i="1"/>
  <c r="CS505" i="1" l="1"/>
  <c r="CT464" i="1"/>
  <c r="CT443" i="1"/>
  <c r="CT444" i="1" l="1"/>
  <c r="CT445" i="1" s="1"/>
  <c r="CT447" i="1"/>
  <c r="CT469" i="1"/>
  <c r="CT475" i="1" s="1"/>
  <c r="CT476" i="1" s="1"/>
  <c r="CT466" i="1"/>
  <c r="CT449" i="1" l="1"/>
  <c r="CT477" i="1" s="1"/>
  <c r="CT489" i="1" s="1"/>
  <c r="CT440" i="1"/>
  <c r="CT448" i="1"/>
  <c r="CT460" i="1"/>
  <c r="CT461" i="1" s="1"/>
  <c r="CT479" i="1" l="1"/>
  <c r="CT481" i="1" s="1"/>
  <c r="CT467" i="1"/>
  <c r="CU457" i="1"/>
  <c r="CT451" i="1"/>
  <c r="CT452" i="1" s="1"/>
  <c r="CT490" i="1" s="1"/>
  <c r="CT505" i="1" s="1"/>
  <c r="CT441" i="1"/>
  <c r="CU438" i="1" s="1"/>
  <c r="CU443" i="1" l="1"/>
  <c r="CT491" i="1"/>
  <c r="CT495" i="1" s="1"/>
  <c r="CT500" i="1" s="1"/>
  <c r="CT501" i="1" s="1"/>
  <c r="CU464" i="1"/>
  <c r="CU469" i="1" l="1"/>
  <c r="CU475" i="1" s="1"/>
  <c r="CU476" i="1" s="1"/>
  <c r="CU466" i="1"/>
  <c r="CU447" i="1"/>
  <c r="CU444" i="1"/>
  <c r="CU445" i="1" s="1"/>
  <c r="CU460" i="1" l="1"/>
  <c r="CU461" i="1" s="1"/>
  <c r="CU448" i="1"/>
  <c r="CU449" i="1"/>
  <c r="CU477" i="1" s="1"/>
  <c r="CU489" i="1" s="1"/>
  <c r="CU440" i="1"/>
  <c r="CU479" i="1" l="1"/>
  <c r="CU481" i="1" s="1"/>
  <c r="CU451" i="1"/>
  <c r="CU452" i="1" s="1"/>
  <c r="CU490" i="1" s="1"/>
  <c r="CU505" i="1" s="1"/>
  <c r="CU441" i="1"/>
  <c r="CV438" i="1" s="1"/>
  <c r="CU467" i="1"/>
  <c r="CV457" i="1"/>
  <c r="CV464" i="1" l="1"/>
  <c r="CU491" i="1"/>
  <c r="CU495" i="1" s="1"/>
  <c r="CU500" i="1" s="1"/>
  <c r="CU501" i="1" s="1"/>
  <c r="CV443" i="1"/>
  <c r="CV444" i="1" l="1"/>
  <c r="CV445" i="1" s="1"/>
  <c r="CV447" i="1"/>
  <c r="CV469" i="1"/>
  <c r="CV475" i="1" s="1"/>
  <c r="CV476" i="1" s="1"/>
  <c r="CV466" i="1"/>
  <c r="CV449" i="1" l="1"/>
  <c r="CV477" i="1" s="1"/>
  <c r="CV489" i="1" s="1"/>
  <c r="CV440" i="1"/>
  <c r="CV448" i="1"/>
  <c r="CV460" i="1"/>
  <c r="CV461" i="1" s="1"/>
  <c r="CV479" i="1" l="1"/>
  <c r="CV481" i="1" s="1"/>
  <c r="CV451" i="1"/>
  <c r="CV452" i="1" s="1"/>
  <c r="CV490" i="1" s="1"/>
  <c r="CV505" i="1" s="1"/>
  <c r="CV441" i="1"/>
  <c r="CW438" i="1" s="1"/>
  <c r="CV467" i="1"/>
  <c r="CW457" i="1"/>
  <c r="CV491" i="1" l="1"/>
  <c r="CV495" i="1" s="1"/>
  <c r="CV500" i="1" s="1"/>
  <c r="CV501" i="1" s="1"/>
  <c r="CW464" i="1"/>
  <c r="CW443" i="1"/>
  <c r="CW447" i="1" l="1"/>
  <c r="CW444" i="1"/>
  <c r="CW445" i="1" s="1"/>
  <c r="CW469" i="1"/>
  <c r="CW475" i="1" s="1"/>
  <c r="CW476" i="1" s="1"/>
  <c r="CW466" i="1"/>
  <c r="CW449" i="1" l="1"/>
  <c r="CW477" i="1" s="1"/>
  <c r="CW489" i="1" s="1"/>
  <c r="CW440" i="1"/>
  <c r="CW460" i="1"/>
  <c r="CW461" i="1" s="1"/>
  <c r="CW448" i="1"/>
  <c r="CW479" i="1" l="1"/>
  <c r="CW481" i="1" s="1"/>
  <c r="CW467" i="1"/>
  <c r="CX457" i="1"/>
  <c r="CW451" i="1"/>
  <c r="CW452" i="1" s="1"/>
  <c r="CW490" i="1" s="1"/>
  <c r="CW505" i="1" s="1"/>
  <c r="CW441" i="1"/>
  <c r="CX438" i="1" s="1"/>
  <c r="CX464" i="1" l="1"/>
  <c r="CX443" i="1"/>
  <c r="CW491" i="1"/>
  <c r="CW495" i="1" s="1"/>
  <c r="CW500" i="1" s="1"/>
  <c r="CW501" i="1" s="1"/>
  <c r="CX447" i="1" l="1"/>
  <c r="CX444" i="1"/>
  <c r="CX445" i="1" s="1"/>
  <c r="CX469" i="1"/>
  <c r="CX475" i="1" s="1"/>
  <c r="CX476" i="1" s="1"/>
  <c r="CX466" i="1"/>
  <c r="CX449" i="1" l="1"/>
  <c r="CX477" i="1" s="1"/>
  <c r="CX489" i="1" s="1"/>
  <c r="CX440" i="1"/>
  <c r="CX448" i="1"/>
  <c r="CX460" i="1"/>
  <c r="CX461" i="1" s="1"/>
  <c r="CX479" i="1" l="1"/>
  <c r="CX481" i="1" s="1"/>
  <c r="CX451" i="1"/>
  <c r="CX452" i="1" s="1"/>
  <c r="CX490" i="1" s="1"/>
  <c r="CX491" i="1" s="1"/>
  <c r="CX495" i="1" s="1"/>
  <c r="CX500" i="1" s="1"/>
  <c r="CX501" i="1" s="1"/>
  <c r="CX441" i="1"/>
  <c r="CY438" i="1" s="1"/>
  <c r="CX467" i="1"/>
  <c r="CY457" i="1"/>
  <c r="CX505" i="1" l="1"/>
  <c r="CY464" i="1"/>
  <c r="CY443" i="1"/>
  <c r="CY447" i="1" l="1"/>
  <c r="CY444" i="1"/>
  <c r="CY445" i="1" s="1"/>
  <c r="CY469" i="1"/>
  <c r="CY475" i="1" s="1"/>
  <c r="CY476" i="1" s="1"/>
  <c r="CY466" i="1"/>
  <c r="CY448" i="1" l="1"/>
  <c r="CY460" i="1"/>
  <c r="CY461" i="1" s="1"/>
  <c r="CY449" i="1"/>
  <c r="CY477" i="1" s="1"/>
  <c r="CY489" i="1" s="1"/>
  <c r="CY440" i="1"/>
  <c r="CY451" i="1" l="1"/>
  <c r="CY452" i="1" s="1"/>
  <c r="CY490" i="1" s="1"/>
  <c r="CY505" i="1" s="1"/>
  <c r="CY441" i="1"/>
  <c r="CZ438" i="1" s="1"/>
  <c r="CY467" i="1"/>
  <c r="CZ457" i="1"/>
  <c r="CY479" i="1"/>
  <c r="CY481" i="1" s="1"/>
  <c r="CY491" i="1" l="1"/>
  <c r="CY495" i="1" s="1"/>
  <c r="CY500" i="1" s="1"/>
  <c r="CY501" i="1" s="1"/>
  <c r="CZ443" i="1"/>
  <c r="CZ464" i="1"/>
  <c r="CZ469" i="1" l="1"/>
  <c r="CZ475" i="1" s="1"/>
  <c r="CZ476" i="1" s="1"/>
  <c r="CZ466" i="1"/>
  <c r="CZ447" i="1"/>
  <c r="CZ444" i="1"/>
  <c r="CZ448" i="1" l="1"/>
  <c r="CZ460" i="1"/>
  <c r="CZ461" i="1" s="1"/>
  <c r="CZ445" i="1"/>
  <c r="CZ449" i="1" l="1"/>
  <c r="CZ477" i="1" s="1"/>
  <c r="CZ440" i="1"/>
  <c r="CZ467" i="1"/>
  <c r="DA457" i="1"/>
  <c r="DA464" i="1" l="1"/>
  <c r="CZ451" i="1"/>
  <c r="CZ452" i="1" s="1"/>
  <c r="CZ490" i="1" s="1"/>
  <c r="CZ441" i="1"/>
  <c r="DA438" i="1" s="1"/>
  <c r="CZ489" i="1"/>
  <c r="CZ479" i="1"/>
  <c r="CZ481" i="1" s="1"/>
  <c r="DA443" i="1" l="1"/>
  <c r="CZ505" i="1"/>
  <c r="CZ491" i="1"/>
  <c r="CZ495" i="1" s="1"/>
  <c r="CZ500" i="1" s="1"/>
  <c r="CZ501" i="1" s="1"/>
  <c r="DA469" i="1"/>
  <c r="DA475" i="1" s="1"/>
  <c r="DA476" i="1" s="1"/>
  <c r="DA466" i="1"/>
  <c r="DA444" i="1" l="1"/>
  <c r="DA447" i="1"/>
  <c r="DA460" i="1" l="1"/>
  <c r="DA461" i="1" s="1"/>
  <c r="DA448" i="1"/>
  <c r="DA445" i="1"/>
  <c r="DA449" i="1" l="1"/>
  <c r="DA477" i="1" s="1"/>
  <c r="DA440" i="1"/>
  <c r="DA467" i="1"/>
  <c r="DB457" i="1"/>
  <c r="DB464" i="1" l="1"/>
  <c r="DA451" i="1"/>
  <c r="DA452" i="1" s="1"/>
  <c r="DA490" i="1" s="1"/>
  <c r="DA441" i="1"/>
  <c r="DB438" i="1" s="1"/>
  <c r="DA489" i="1"/>
  <c r="DA479" i="1"/>
  <c r="DA481" i="1" s="1"/>
  <c r="DB443" i="1" l="1"/>
  <c r="DA505" i="1"/>
  <c r="DA491" i="1"/>
  <c r="DA495" i="1" s="1"/>
  <c r="DA500" i="1" s="1"/>
  <c r="DA501" i="1" s="1"/>
  <c r="DB469" i="1"/>
  <c r="DB475" i="1" s="1"/>
  <c r="DB476" i="1" s="1"/>
  <c r="DB466" i="1"/>
  <c r="DB444" i="1" l="1"/>
  <c r="DB445" i="1" s="1"/>
  <c r="DB447" i="1"/>
  <c r="DB449" i="1" l="1"/>
  <c r="DB477" i="1" s="1"/>
  <c r="DB440" i="1"/>
  <c r="DB448" i="1"/>
  <c r="DB460" i="1"/>
  <c r="DB461" i="1" s="1"/>
  <c r="DB467" i="1" l="1"/>
  <c r="DC457" i="1"/>
  <c r="DB451" i="1"/>
  <c r="DB452" i="1" s="1"/>
  <c r="DB490" i="1" s="1"/>
  <c r="DB441" i="1"/>
  <c r="DC438" i="1" s="1"/>
  <c r="DB489" i="1"/>
  <c r="DB479" i="1"/>
  <c r="DB481" i="1" s="1"/>
  <c r="DC443" i="1" l="1"/>
  <c r="DC464" i="1"/>
  <c r="DB505" i="1"/>
  <c r="DB491" i="1"/>
  <c r="DB495" i="1" s="1"/>
  <c r="DB500" i="1" s="1"/>
  <c r="DB501" i="1" s="1"/>
  <c r="DC469" i="1" l="1"/>
  <c r="DC475" i="1" s="1"/>
  <c r="DC476" i="1" s="1"/>
  <c r="DC466" i="1"/>
  <c r="DC444" i="1"/>
  <c r="DC445" i="1" s="1"/>
  <c r="DC447" i="1"/>
  <c r="DC460" i="1" l="1"/>
  <c r="DC461" i="1" s="1"/>
  <c r="DC448" i="1"/>
  <c r="DC449" i="1"/>
  <c r="DC477" i="1" s="1"/>
  <c r="DC489" i="1" s="1"/>
  <c r="DC440" i="1"/>
  <c r="DC479" i="1" l="1"/>
  <c r="DC481" i="1" s="1"/>
  <c r="DC451" i="1"/>
  <c r="DC452" i="1" s="1"/>
  <c r="DC490" i="1" s="1"/>
  <c r="DC505" i="1" s="1"/>
  <c r="DC441" i="1"/>
  <c r="DD438" i="1" s="1"/>
  <c r="DC467" i="1"/>
  <c r="DD457" i="1"/>
  <c r="DD464" i="1" l="1"/>
  <c r="DC491" i="1"/>
  <c r="DC495" i="1" s="1"/>
  <c r="DC500" i="1" s="1"/>
  <c r="DC501" i="1" s="1"/>
  <c r="DD443" i="1"/>
  <c r="DD444" i="1" l="1"/>
  <c r="DD447" i="1"/>
  <c r="DD469" i="1"/>
  <c r="DD475" i="1" s="1"/>
  <c r="DD476" i="1" s="1"/>
  <c r="DD466" i="1"/>
  <c r="DD460" i="1" l="1"/>
  <c r="DD461" i="1" s="1"/>
  <c r="DD448" i="1"/>
  <c r="DD445" i="1"/>
  <c r="DD449" i="1" l="1"/>
  <c r="DD477" i="1" s="1"/>
  <c r="DD440" i="1"/>
  <c r="DD467" i="1"/>
  <c r="DE457" i="1"/>
  <c r="DD451" i="1" l="1"/>
  <c r="DD452" i="1" s="1"/>
  <c r="DD490" i="1" s="1"/>
  <c r="DD441" i="1"/>
  <c r="DE438" i="1" s="1"/>
  <c r="DE464" i="1"/>
  <c r="DD489" i="1"/>
  <c r="DD479" i="1"/>
  <c r="DD481" i="1" s="1"/>
  <c r="DE469" i="1" l="1"/>
  <c r="DE475" i="1" s="1"/>
  <c r="DE476" i="1" s="1"/>
  <c r="DE466" i="1"/>
  <c r="DE443" i="1"/>
  <c r="DD505" i="1"/>
  <c r="DD491" i="1"/>
  <c r="DD495" i="1" s="1"/>
  <c r="DD500" i="1" s="1"/>
  <c r="DD501" i="1" s="1"/>
  <c r="DE447" i="1" l="1"/>
  <c r="DE444" i="1"/>
  <c r="DE448" i="1" l="1"/>
  <c r="DE460" i="1"/>
  <c r="DE461" i="1" s="1"/>
  <c r="DE445" i="1"/>
  <c r="DE449" i="1" l="1"/>
  <c r="DE477" i="1" s="1"/>
  <c r="DE440" i="1"/>
  <c r="DE467" i="1"/>
  <c r="DF457" i="1"/>
  <c r="DF464" i="1" l="1"/>
  <c r="DE451" i="1"/>
  <c r="DE452" i="1" s="1"/>
  <c r="DE490" i="1" s="1"/>
  <c r="DE441" i="1"/>
  <c r="DF438" i="1" s="1"/>
  <c r="DE489" i="1"/>
  <c r="DE479" i="1"/>
  <c r="DE481" i="1" s="1"/>
  <c r="DF443" i="1" l="1"/>
  <c r="DE505" i="1"/>
  <c r="DE491" i="1"/>
  <c r="DE495" i="1" s="1"/>
  <c r="DE500" i="1" s="1"/>
  <c r="DE501" i="1" s="1"/>
  <c r="DF469" i="1"/>
  <c r="DF475" i="1" s="1"/>
  <c r="DF476" i="1" s="1"/>
  <c r="DF466" i="1"/>
  <c r="DF447" i="1" l="1"/>
  <c r="DF444" i="1"/>
  <c r="DF445" i="1" s="1"/>
  <c r="DF449" i="1" l="1"/>
  <c r="DF477" i="1" s="1"/>
  <c r="DF440" i="1"/>
  <c r="DF448" i="1"/>
  <c r="DF460" i="1"/>
  <c r="DF461" i="1" s="1"/>
  <c r="DF467" i="1" l="1"/>
  <c r="DG457" i="1"/>
  <c r="DF451" i="1"/>
  <c r="DF452" i="1" s="1"/>
  <c r="DF490" i="1" s="1"/>
  <c r="DF441" i="1"/>
  <c r="DG438" i="1" s="1"/>
  <c r="DF489" i="1"/>
  <c r="DF479" i="1"/>
  <c r="DF481" i="1" s="1"/>
  <c r="DG443" i="1" l="1"/>
  <c r="DG464" i="1"/>
  <c r="DF505" i="1"/>
  <c r="DF491" i="1"/>
  <c r="DF495" i="1" s="1"/>
  <c r="DF500" i="1" s="1"/>
  <c r="DF501" i="1" s="1"/>
  <c r="DG469" i="1" l="1"/>
  <c r="DG475" i="1" s="1"/>
  <c r="DG476" i="1" s="1"/>
  <c r="DG466" i="1"/>
  <c r="DG447" i="1"/>
  <c r="DG444" i="1"/>
  <c r="DG445" i="1" s="1"/>
  <c r="DG449" i="1" l="1"/>
  <c r="DG477" i="1" s="1"/>
  <c r="DG489" i="1" s="1"/>
  <c r="DG440" i="1"/>
  <c r="DG448" i="1"/>
  <c r="DG460" i="1"/>
  <c r="DG461" i="1" s="1"/>
  <c r="DG479" i="1" l="1"/>
  <c r="DG481" i="1" s="1"/>
  <c r="DG451" i="1"/>
  <c r="DG452" i="1" s="1"/>
  <c r="DG490" i="1" s="1"/>
  <c r="DG491" i="1" s="1"/>
  <c r="DG495" i="1" s="1"/>
  <c r="DG500" i="1" s="1"/>
  <c r="DG501" i="1" s="1"/>
  <c r="DG441" i="1"/>
  <c r="DH438" i="1" s="1"/>
  <c r="DG467" i="1"/>
  <c r="DH457" i="1"/>
  <c r="DG505" i="1" l="1"/>
  <c r="DH464" i="1"/>
  <c r="DH443" i="1"/>
  <c r="DH447" i="1" l="1"/>
  <c r="DH444" i="1"/>
  <c r="DH445" i="1" s="1"/>
  <c r="DH469" i="1"/>
  <c r="DH475" i="1" s="1"/>
  <c r="DH476" i="1" s="1"/>
  <c r="DH466" i="1"/>
  <c r="DH449" i="1" l="1"/>
  <c r="DH477" i="1" s="1"/>
  <c r="DH489" i="1" s="1"/>
  <c r="DH440" i="1"/>
  <c r="DH448" i="1"/>
  <c r="DH460" i="1"/>
  <c r="DH461" i="1" s="1"/>
  <c r="DH479" i="1" l="1"/>
  <c r="DH481" i="1" s="1"/>
  <c r="DH451" i="1"/>
  <c r="DH452" i="1" s="1"/>
  <c r="DH490" i="1" s="1"/>
  <c r="DH505" i="1" s="1"/>
  <c r="DH441" i="1"/>
  <c r="DI438" i="1" s="1"/>
  <c r="DH467" i="1"/>
  <c r="DI457" i="1"/>
  <c r="DH491" i="1" l="1"/>
  <c r="DH495" i="1" s="1"/>
  <c r="DH500" i="1" s="1"/>
  <c r="DH501" i="1" s="1"/>
  <c r="DI464" i="1"/>
  <c r="DI443" i="1"/>
  <c r="DI447" i="1" l="1"/>
  <c r="DI444" i="1"/>
  <c r="DI445" i="1" s="1"/>
  <c r="DI469" i="1"/>
  <c r="DI475" i="1" s="1"/>
  <c r="DI476" i="1" s="1"/>
  <c r="DI466" i="1"/>
  <c r="DI448" i="1" l="1"/>
  <c r="DI460" i="1"/>
  <c r="DI461" i="1" s="1"/>
  <c r="DI449" i="1"/>
  <c r="DI477" i="1" s="1"/>
  <c r="DI489" i="1" s="1"/>
  <c r="DI440" i="1"/>
  <c r="DI451" i="1" l="1"/>
  <c r="DI452" i="1" s="1"/>
  <c r="DI490" i="1" s="1"/>
  <c r="DI505" i="1" s="1"/>
  <c r="DI441" i="1"/>
  <c r="DJ438" i="1" s="1"/>
  <c r="DI467" i="1"/>
  <c r="DJ457" i="1"/>
  <c r="DI479" i="1"/>
  <c r="DI481" i="1" s="1"/>
  <c r="DI491" i="1" l="1"/>
  <c r="DI495" i="1" s="1"/>
  <c r="DI500" i="1" s="1"/>
  <c r="DI501" i="1" s="1"/>
  <c r="DJ443" i="1"/>
  <c r="DJ464" i="1"/>
  <c r="DJ469" i="1" l="1"/>
  <c r="DJ475" i="1" s="1"/>
  <c r="DJ476" i="1" s="1"/>
  <c r="DJ466" i="1"/>
  <c r="DJ444" i="1"/>
  <c r="DJ445" i="1" s="1"/>
  <c r="DJ447" i="1"/>
  <c r="DJ449" i="1" l="1"/>
  <c r="DJ477" i="1" s="1"/>
  <c r="DJ489" i="1" s="1"/>
  <c r="DJ440" i="1"/>
  <c r="DJ448" i="1"/>
  <c r="DJ460" i="1"/>
  <c r="DJ461" i="1" s="1"/>
  <c r="DJ479" i="1" l="1"/>
  <c r="DJ481" i="1" s="1"/>
  <c r="DJ467" i="1"/>
  <c r="DK457" i="1"/>
  <c r="DJ451" i="1"/>
  <c r="DJ452" i="1" s="1"/>
  <c r="DJ490" i="1" s="1"/>
  <c r="DJ505" i="1" s="1"/>
  <c r="DJ441" i="1"/>
  <c r="DK438" i="1" s="1"/>
  <c r="DK443" i="1" l="1"/>
  <c r="DK464" i="1"/>
  <c r="DJ491" i="1"/>
  <c r="DJ495" i="1" s="1"/>
  <c r="DJ500" i="1" s="1"/>
  <c r="DJ501" i="1" s="1"/>
  <c r="DK469" i="1" l="1"/>
  <c r="DK475" i="1" s="1"/>
  <c r="DK476" i="1" s="1"/>
  <c r="DK466" i="1"/>
  <c r="DK447" i="1"/>
  <c r="DK444" i="1"/>
  <c r="DK448" i="1" l="1"/>
  <c r="DK460" i="1"/>
  <c r="DK461" i="1" s="1"/>
  <c r="DK445" i="1"/>
  <c r="DK449" i="1" l="1"/>
  <c r="DK477" i="1" s="1"/>
  <c r="DK440" i="1"/>
  <c r="DK467" i="1"/>
  <c r="DL457" i="1"/>
  <c r="DL464" i="1" l="1"/>
  <c r="DK451" i="1"/>
  <c r="DK452" i="1" s="1"/>
  <c r="DK490" i="1" s="1"/>
  <c r="DK441" i="1"/>
  <c r="DL438" i="1" s="1"/>
  <c r="DK489" i="1"/>
  <c r="DK479" i="1"/>
  <c r="DK481" i="1" s="1"/>
  <c r="DL443" i="1" l="1"/>
  <c r="DK505" i="1"/>
  <c r="DK491" i="1"/>
  <c r="DK495" i="1" s="1"/>
  <c r="DK500" i="1" s="1"/>
  <c r="DK501" i="1" s="1"/>
  <c r="DL469" i="1"/>
  <c r="DL475" i="1" s="1"/>
  <c r="DL476" i="1" s="1"/>
  <c r="DL466" i="1"/>
  <c r="DL447" i="1" l="1"/>
  <c r="DL444" i="1"/>
  <c r="DL460" i="1" l="1"/>
  <c r="DL461" i="1" s="1"/>
  <c r="DL448" i="1"/>
  <c r="DL445" i="1"/>
  <c r="DL449" i="1" l="1"/>
  <c r="DL477" i="1" s="1"/>
  <c r="DL440" i="1"/>
  <c r="DL467" i="1"/>
  <c r="DM457" i="1"/>
  <c r="DM464" i="1" l="1"/>
  <c r="DL451" i="1"/>
  <c r="DL452" i="1" s="1"/>
  <c r="DL490" i="1" s="1"/>
  <c r="DL441" i="1"/>
  <c r="DM438" i="1" s="1"/>
  <c r="DL489" i="1"/>
  <c r="DL479" i="1"/>
  <c r="DL481" i="1" s="1"/>
  <c r="DM443" i="1" l="1"/>
  <c r="DL505" i="1"/>
  <c r="DL491" i="1"/>
  <c r="DL495" i="1" s="1"/>
  <c r="DL500" i="1" s="1"/>
  <c r="DL501" i="1" s="1"/>
  <c r="DM469" i="1"/>
  <c r="DM475" i="1" s="1"/>
  <c r="DM476" i="1" s="1"/>
  <c r="DM466" i="1"/>
  <c r="DM447" i="1" l="1"/>
  <c r="DM444" i="1"/>
  <c r="DM448" i="1" l="1"/>
  <c r="DM460" i="1"/>
  <c r="DM461" i="1" s="1"/>
  <c r="DM445" i="1"/>
  <c r="DM449" i="1" l="1"/>
  <c r="DM477" i="1" s="1"/>
  <c r="DM440" i="1"/>
  <c r="DM467" i="1"/>
  <c r="DN457" i="1"/>
  <c r="DN464" i="1" l="1"/>
  <c r="DM451" i="1"/>
  <c r="DM452" i="1" s="1"/>
  <c r="DM490" i="1" s="1"/>
  <c r="DM441" i="1"/>
  <c r="DN438" i="1" s="1"/>
  <c r="DM489" i="1"/>
  <c r="DM479" i="1"/>
  <c r="DM481" i="1" s="1"/>
  <c r="DN443" i="1" l="1"/>
  <c r="DM505" i="1"/>
  <c r="DM491" i="1"/>
  <c r="DM495" i="1" s="1"/>
  <c r="DM500" i="1" s="1"/>
  <c r="DM501" i="1" s="1"/>
  <c r="DN469" i="1"/>
  <c r="DN475" i="1" s="1"/>
  <c r="DN476" i="1" s="1"/>
  <c r="DN466" i="1"/>
  <c r="DN447" i="1" l="1"/>
  <c r="DN444" i="1"/>
  <c r="DN448" i="1" l="1"/>
  <c r="DN460" i="1"/>
  <c r="DN461" i="1" s="1"/>
  <c r="DN445" i="1"/>
  <c r="DN449" i="1" l="1"/>
  <c r="DN477" i="1" s="1"/>
  <c r="DN440" i="1"/>
  <c r="DN467" i="1"/>
  <c r="DO457" i="1"/>
  <c r="DO464" i="1" l="1"/>
  <c r="DN451" i="1"/>
  <c r="DN452" i="1" s="1"/>
  <c r="DN490" i="1" s="1"/>
  <c r="DN441" i="1"/>
  <c r="DO438" i="1" s="1"/>
  <c r="DN489" i="1"/>
  <c r="DN479" i="1"/>
  <c r="DN481" i="1" s="1"/>
  <c r="DO443" i="1" l="1"/>
  <c r="DN505" i="1"/>
  <c r="DN491" i="1"/>
  <c r="DN495" i="1" s="1"/>
  <c r="DN500" i="1" s="1"/>
  <c r="DN501" i="1" s="1"/>
  <c r="DO469" i="1"/>
  <c r="DO475" i="1" s="1"/>
  <c r="DO476" i="1" s="1"/>
  <c r="DO466" i="1"/>
  <c r="DO444" i="1" l="1"/>
  <c r="DO447" i="1"/>
  <c r="DO460" i="1" l="1"/>
  <c r="DO461" i="1" s="1"/>
  <c r="DO448" i="1"/>
  <c r="DO445" i="1"/>
  <c r="DO449" i="1" l="1"/>
  <c r="DO477" i="1" s="1"/>
  <c r="DO440" i="1"/>
  <c r="DO467" i="1"/>
  <c r="DP457" i="1"/>
  <c r="DP464" i="1" l="1"/>
  <c r="DO451" i="1"/>
  <c r="DO452" i="1" s="1"/>
  <c r="DO490" i="1" s="1"/>
  <c r="DO441" i="1"/>
  <c r="DP438" i="1" s="1"/>
  <c r="DO489" i="1"/>
  <c r="DO479" i="1"/>
  <c r="DO481" i="1" s="1"/>
  <c r="DP443" i="1" l="1"/>
  <c r="DO505" i="1"/>
  <c r="DO491" i="1"/>
  <c r="DO495" i="1" s="1"/>
  <c r="DO500" i="1" s="1"/>
  <c r="DO501" i="1" s="1"/>
  <c r="DP469" i="1"/>
  <c r="DP475" i="1" s="1"/>
  <c r="DP476" i="1" s="1"/>
  <c r="DP466" i="1"/>
  <c r="DP447" i="1" l="1"/>
  <c r="DP444" i="1"/>
  <c r="DP445" i="1" s="1"/>
  <c r="DP460" i="1" l="1"/>
  <c r="DP461" i="1" s="1"/>
  <c r="DP448" i="1"/>
  <c r="DP449" i="1"/>
  <c r="DP477" i="1" s="1"/>
  <c r="DP440" i="1"/>
  <c r="DP451" i="1" l="1"/>
  <c r="DP452" i="1" s="1"/>
  <c r="DP490" i="1" s="1"/>
  <c r="DP441" i="1"/>
  <c r="DQ438" i="1" s="1"/>
  <c r="DP489" i="1"/>
  <c r="DP479" i="1"/>
  <c r="DP481" i="1" s="1"/>
  <c r="DP467" i="1"/>
  <c r="DQ457" i="1"/>
  <c r="DP505" i="1" l="1"/>
  <c r="DP491" i="1"/>
  <c r="DP495" i="1" s="1"/>
  <c r="DP500" i="1" s="1"/>
  <c r="DP501" i="1" s="1"/>
  <c r="DQ443" i="1"/>
  <c r="DQ464" i="1"/>
  <c r="DQ447" i="1" l="1"/>
  <c r="DQ444" i="1"/>
  <c r="DQ445" i="1" s="1"/>
  <c r="DQ469" i="1"/>
  <c r="DQ475" i="1" s="1"/>
  <c r="DQ476" i="1" s="1"/>
  <c r="DQ466" i="1"/>
  <c r="DQ449" i="1" l="1"/>
  <c r="DQ477" i="1" s="1"/>
  <c r="DQ489" i="1" s="1"/>
  <c r="DQ440" i="1"/>
  <c r="DQ448" i="1"/>
  <c r="DQ460" i="1"/>
  <c r="DQ461" i="1" s="1"/>
  <c r="DQ479" i="1" l="1"/>
  <c r="DQ481" i="1" s="1"/>
  <c r="DQ451" i="1"/>
  <c r="DQ452" i="1" s="1"/>
  <c r="DQ490" i="1" s="1"/>
  <c r="DQ505" i="1" s="1"/>
  <c r="DQ441" i="1"/>
  <c r="DR438" i="1" s="1"/>
  <c r="DQ467" i="1"/>
  <c r="DR457" i="1"/>
  <c r="DQ491" i="1" l="1"/>
  <c r="DQ495" i="1" s="1"/>
  <c r="DQ500" i="1" s="1"/>
  <c r="DQ501" i="1" s="1"/>
  <c r="DR464" i="1"/>
  <c r="DR443" i="1"/>
  <c r="DR444" i="1" l="1"/>
  <c r="DR445" i="1" s="1"/>
  <c r="DR447" i="1"/>
  <c r="DR469" i="1"/>
  <c r="DR475" i="1" s="1"/>
  <c r="DR476" i="1" s="1"/>
  <c r="DR466" i="1"/>
  <c r="DR449" i="1" l="1"/>
  <c r="DR477" i="1" s="1"/>
  <c r="DR489" i="1" s="1"/>
  <c r="DR440" i="1"/>
  <c r="DR448" i="1"/>
  <c r="DR460" i="1"/>
  <c r="DR461" i="1" s="1"/>
  <c r="DR479" i="1" l="1"/>
  <c r="DR481" i="1" s="1"/>
  <c r="DR451" i="1"/>
  <c r="DR452" i="1" s="1"/>
  <c r="DR490" i="1" s="1"/>
  <c r="DR505" i="1" s="1"/>
  <c r="DR441" i="1"/>
  <c r="DS438" i="1" s="1"/>
  <c r="DR467" i="1"/>
  <c r="DS457" i="1"/>
  <c r="DR491" i="1" l="1"/>
  <c r="DR495" i="1" s="1"/>
  <c r="DR500" i="1" s="1"/>
  <c r="DR501" i="1" s="1"/>
  <c r="DS464" i="1"/>
  <c r="DS443" i="1"/>
  <c r="DS447" i="1" l="1"/>
  <c r="DS444" i="1"/>
  <c r="DS445" i="1" s="1"/>
  <c r="DS469" i="1"/>
  <c r="DS475" i="1" s="1"/>
  <c r="DS476" i="1" s="1"/>
  <c r="DS466" i="1"/>
  <c r="DS449" i="1" l="1"/>
  <c r="DS477" i="1" s="1"/>
  <c r="DS489" i="1" s="1"/>
  <c r="DS440" i="1"/>
  <c r="DS460" i="1"/>
  <c r="DS461" i="1" s="1"/>
  <c r="DS448" i="1"/>
  <c r="DS479" i="1" l="1"/>
  <c r="DS481" i="1" s="1"/>
  <c r="DS467" i="1"/>
  <c r="DT457" i="1"/>
  <c r="DS451" i="1"/>
  <c r="DS452" i="1" s="1"/>
  <c r="DS490" i="1" s="1"/>
  <c r="DS505" i="1" s="1"/>
  <c r="DS441" i="1"/>
  <c r="DT438" i="1" s="1"/>
  <c r="DS491" i="1" l="1"/>
  <c r="DS495" i="1" s="1"/>
  <c r="DS500" i="1" s="1"/>
  <c r="DS501" i="1" s="1"/>
  <c r="DT443" i="1"/>
  <c r="DT464" i="1"/>
  <c r="DT469" i="1" l="1"/>
  <c r="DT475" i="1" s="1"/>
  <c r="DT476" i="1" s="1"/>
  <c r="DT466" i="1"/>
  <c r="DT444" i="1"/>
  <c r="DT445" i="1" s="1"/>
  <c r="DT447" i="1"/>
  <c r="DT448" i="1" l="1"/>
  <c r="DT460" i="1"/>
  <c r="DT461" i="1" s="1"/>
  <c r="DT449" i="1"/>
  <c r="DT477" i="1" s="1"/>
  <c r="DT489" i="1" s="1"/>
  <c r="DT440" i="1"/>
  <c r="DT479" i="1" l="1"/>
  <c r="DT481" i="1" s="1"/>
  <c r="DT467" i="1"/>
  <c r="DU457" i="1"/>
  <c r="DT451" i="1"/>
  <c r="DT452" i="1" s="1"/>
  <c r="DT490" i="1" s="1"/>
  <c r="DT505" i="1" s="1"/>
  <c r="DT441" i="1"/>
  <c r="DU438" i="1" s="1"/>
  <c r="DT491" i="1" l="1"/>
  <c r="DT495" i="1" s="1"/>
  <c r="DT500" i="1" s="1"/>
  <c r="DT501" i="1" s="1"/>
  <c r="DU464" i="1"/>
  <c r="DU443" i="1"/>
  <c r="DU447" i="1" l="1"/>
  <c r="DU444" i="1"/>
  <c r="DU445" i="1" s="1"/>
  <c r="DU469" i="1"/>
  <c r="DU475" i="1" s="1"/>
  <c r="DU476" i="1" s="1"/>
  <c r="DU466" i="1"/>
  <c r="DU449" i="1" l="1"/>
  <c r="DU477" i="1" s="1"/>
  <c r="DU489" i="1" s="1"/>
  <c r="DU440" i="1"/>
  <c r="DU448" i="1"/>
  <c r="DU460" i="1"/>
  <c r="DU461" i="1" s="1"/>
  <c r="DU479" i="1" l="1"/>
  <c r="DU481" i="1" s="1"/>
  <c r="DU467" i="1"/>
  <c r="DV457" i="1"/>
  <c r="DU451" i="1"/>
  <c r="DU452" i="1" s="1"/>
  <c r="DU490" i="1" s="1"/>
  <c r="DU505" i="1" s="1"/>
  <c r="DU441" i="1"/>
  <c r="DV438" i="1" s="1"/>
  <c r="DU491" i="1" l="1"/>
  <c r="DU495" i="1" s="1"/>
  <c r="DU500" i="1" s="1"/>
  <c r="DU501" i="1" s="1"/>
  <c r="DV443" i="1"/>
  <c r="DV464" i="1"/>
  <c r="DV469" i="1" l="1"/>
  <c r="DV475" i="1" s="1"/>
  <c r="DV476" i="1" s="1"/>
  <c r="DV466" i="1"/>
  <c r="DV444" i="1"/>
  <c r="DV445" i="1" s="1"/>
  <c r="DV447" i="1"/>
  <c r="DV448" i="1" l="1"/>
  <c r="DV460" i="1"/>
  <c r="DV461" i="1" s="1"/>
  <c r="DV449" i="1"/>
  <c r="DV477" i="1" s="1"/>
  <c r="DV489" i="1" s="1"/>
  <c r="DV440" i="1"/>
  <c r="DV479" i="1" l="1"/>
  <c r="DV481" i="1" s="1"/>
  <c r="DV467" i="1"/>
  <c r="DW457" i="1"/>
  <c r="DV451" i="1"/>
  <c r="DV452" i="1" s="1"/>
  <c r="DV490" i="1" s="1"/>
  <c r="DV505" i="1" s="1"/>
  <c r="DV441" i="1"/>
  <c r="DW438" i="1" s="1"/>
  <c r="DV491" i="1" l="1"/>
  <c r="DV495" i="1" s="1"/>
  <c r="DV500" i="1" s="1"/>
  <c r="DV501" i="1" s="1"/>
  <c r="DW464" i="1"/>
  <c r="DW443" i="1"/>
  <c r="DW447" i="1" l="1"/>
  <c r="DW444" i="1"/>
  <c r="DW445" i="1" s="1"/>
  <c r="DW469" i="1"/>
  <c r="DW475" i="1" s="1"/>
  <c r="DW476" i="1" s="1"/>
  <c r="DW466" i="1"/>
  <c r="DW448" i="1" l="1"/>
  <c r="DW460" i="1"/>
  <c r="DW461" i="1" s="1"/>
  <c r="DW449" i="1"/>
  <c r="DW477" i="1" s="1"/>
  <c r="DW489" i="1" s="1"/>
  <c r="DW440" i="1"/>
  <c r="DW451" i="1" l="1"/>
  <c r="DW452" i="1" s="1"/>
  <c r="DW490" i="1" s="1"/>
  <c r="DW505" i="1" s="1"/>
  <c r="DW441" i="1"/>
  <c r="DX438" i="1" s="1"/>
  <c r="DW467" i="1"/>
  <c r="DX457" i="1"/>
  <c r="DW479" i="1"/>
  <c r="DW481" i="1" s="1"/>
  <c r="DW491" i="1" l="1"/>
  <c r="DW495" i="1" s="1"/>
  <c r="DW500" i="1" s="1"/>
  <c r="DW501" i="1" s="1"/>
  <c r="DX443" i="1"/>
  <c r="DX464" i="1"/>
  <c r="DX469" i="1" l="1"/>
  <c r="DX475" i="1" s="1"/>
  <c r="DX476" i="1" s="1"/>
  <c r="DX466" i="1"/>
  <c r="DX444" i="1"/>
  <c r="DX445" i="1" s="1"/>
  <c r="DX447" i="1"/>
  <c r="DX448" i="1" l="1"/>
  <c r="DX460" i="1"/>
  <c r="DX461" i="1" s="1"/>
  <c r="DX449" i="1"/>
  <c r="DX477" i="1" s="1"/>
  <c r="DX489" i="1" s="1"/>
  <c r="DX440" i="1"/>
  <c r="DX479" i="1" l="1"/>
  <c r="DX481" i="1" s="1"/>
  <c r="DX467" i="1"/>
  <c r="DY457" i="1"/>
  <c r="DX451" i="1"/>
  <c r="DX452" i="1" s="1"/>
  <c r="DX490" i="1" s="1"/>
  <c r="DX505" i="1" s="1"/>
  <c r="DX441" i="1"/>
  <c r="DY438" i="1" s="1"/>
  <c r="DY443" i="1" l="1"/>
  <c r="DX491" i="1"/>
  <c r="DX495" i="1" s="1"/>
  <c r="DX500" i="1" s="1"/>
  <c r="DX501" i="1" s="1"/>
  <c r="DY464" i="1"/>
  <c r="DY469" i="1" l="1"/>
  <c r="DY475" i="1" s="1"/>
  <c r="DY476" i="1" s="1"/>
  <c r="DY466" i="1"/>
  <c r="DY447" i="1"/>
  <c r="DY444" i="1"/>
  <c r="DY448" i="1" l="1"/>
  <c r="DY460" i="1"/>
  <c r="DY461" i="1" s="1"/>
  <c r="DY445" i="1"/>
  <c r="DY449" i="1" l="1"/>
  <c r="DY477" i="1" s="1"/>
  <c r="DY440" i="1"/>
  <c r="DY467" i="1"/>
  <c r="DZ457" i="1"/>
  <c r="DZ464" i="1" l="1"/>
  <c r="DY451" i="1"/>
  <c r="DY452" i="1" s="1"/>
  <c r="DY490" i="1" s="1"/>
  <c r="DY441" i="1"/>
  <c r="DZ438" i="1" s="1"/>
  <c r="DY489" i="1"/>
  <c r="DY479" i="1"/>
  <c r="DY481" i="1" s="1"/>
  <c r="DZ443" i="1" l="1"/>
  <c r="DY505" i="1"/>
  <c r="DY491" i="1"/>
  <c r="DY495" i="1" s="1"/>
  <c r="DY500" i="1" s="1"/>
  <c r="DY501" i="1" s="1"/>
  <c r="DZ469" i="1"/>
  <c r="DZ475" i="1" s="1"/>
  <c r="DZ476" i="1" s="1"/>
  <c r="DZ466" i="1"/>
  <c r="DZ444" i="1" l="1"/>
  <c r="DZ447" i="1"/>
  <c r="DZ460" i="1" l="1"/>
  <c r="DZ461" i="1" s="1"/>
  <c r="DZ448" i="1"/>
  <c r="DZ445" i="1"/>
  <c r="DZ449" i="1" l="1"/>
  <c r="DZ477" i="1" s="1"/>
  <c r="DZ440" i="1"/>
  <c r="DZ467" i="1"/>
  <c r="EA457" i="1"/>
  <c r="DZ451" i="1" l="1"/>
  <c r="DZ452" i="1" s="1"/>
  <c r="DZ490" i="1" s="1"/>
  <c r="DZ441" i="1"/>
  <c r="EA438" i="1" s="1"/>
  <c r="EA464" i="1"/>
  <c r="DZ489" i="1"/>
  <c r="DZ479" i="1"/>
  <c r="DZ481" i="1" s="1"/>
  <c r="EA469" i="1" l="1"/>
  <c r="EA475" i="1" s="1"/>
  <c r="EA476" i="1" s="1"/>
  <c r="EA466" i="1"/>
  <c r="EA443" i="1"/>
  <c r="DZ505" i="1"/>
  <c r="DZ491" i="1"/>
  <c r="DZ495" i="1" s="1"/>
  <c r="DZ500" i="1" s="1"/>
  <c r="DZ501" i="1" s="1"/>
  <c r="EA447" i="1" l="1"/>
  <c r="EA444" i="1"/>
  <c r="EA445" i="1" s="1"/>
  <c r="EA449" i="1" l="1"/>
  <c r="EA477" i="1" s="1"/>
  <c r="EA440" i="1"/>
  <c r="EA460" i="1"/>
  <c r="EA461" i="1" s="1"/>
  <c r="EA448" i="1"/>
  <c r="EA467" i="1" l="1"/>
  <c r="EB457" i="1"/>
  <c r="EA451" i="1"/>
  <c r="EA452" i="1" s="1"/>
  <c r="EA490" i="1" s="1"/>
  <c r="EA441" i="1"/>
  <c r="EB438" i="1" s="1"/>
  <c r="EA489" i="1"/>
  <c r="EA479" i="1"/>
  <c r="EA481" i="1" s="1"/>
  <c r="EB443" i="1" l="1"/>
  <c r="EB464" i="1"/>
  <c r="EA505" i="1"/>
  <c r="EA491" i="1"/>
  <c r="EA495" i="1" s="1"/>
  <c r="EA500" i="1" s="1"/>
  <c r="EA501" i="1" s="1"/>
  <c r="EB469" i="1" l="1"/>
  <c r="EB475" i="1" s="1"/>
  <c r="EB476" i="1" s="1"/>
  <c r="EB466" i="1"/>
  <c r="EB447" i="1"/>
  <c r="EB444" i="1"/>
  <c r="EB445" i="1" s="1"/>
  <c r="EB460" i="1" l="1"/>
  <c r="EB461" i="1" s="1"/>
  <c r="EB448" i="1"/>
  <c r="EB449" i="1"/>
  <c r="EB477" i="1" s="1"/>
  <c r="EB489" i="1" s="1"/>
  <c r="EB440" i="1"/>
  <c r="EB451" i="1" l="1"/>
  <c r="EB452" i="1" s="1"/>
  <c r="EB490" i="1" s="1"/>
  <c r="EB505" i="1" s="1"/>
  <c r="EB441" i="1"/>
  <c r="EC438" i="1" s="1"/>
  <c r="EB479" i="1"/>
  <c r="EB481" i="1" s="1"/>
  <c r="EB467" i="1"/>
  <c r="EC457" i="1"/>
  <c r="EC443" i="1" l="1"/>
  <c r="EC464" i="1"/>
  <c r="EB491" i="1"/>
  <c r="EB495" i="1" s="1"/>
  <c r="EB500" i="1" s="1"/>
  <c r="EB501" i="1" s="1"/>
  <c r="EC469" i="1" l="1"/>
  <c r="EC475" i="1" s="1"/>
  <c r="EC476" i="1" s="1"/>
  <c r="EC466" i="1"/>
  <c r="EC447" i="1"/>
  <c r="EC444" i="1"/>
  <c r="EC445" i="1" s="1"/>
  <c r="EC449" i="1" l="1"/>
  <c r="EC477" i="1" s="1"/>
  <c r="EC489" i="1" s="1"/>
  <c r="EC440" i="1"/>
  <c r="EC460" i="1"/>
  <c r="EC461" i="1" s="1"/>
  <c r="EC448" i="1"/>
  <c r="EC467" i="1" l="1"/>
  <c r="ED457" i="1"/>
  <c r="EC479" i="1"/>
  <c r="EC481" i="1" s="1"/>
  <c r="EC451" i="1"/>
  <c r="EC452" i="1" s="1"/>
  <c r="EC490" i="1" s="1"/>
  <c r="EC505" i="1" s="1"/>
  <c r="EC441" i="1"/>
  <c r="ED438" i="1" s="1"/>
  <c r="EC491" i="1" l="1"/>
  <c r="EC495" i="1" s="1"/>
  <c r="EC500" i="1" s="1"/>
  <c r="EC501" i="1" s="1"/>
  <c r="ED464" i="1"/>
  <c r="ED443" i="1"/>
  <c r="ED447" i="1" l="1"/>
  <c r="ED444" i="1"/>
  <c r="ED445" i="1" s="1"/>
  <c r="ED469" i="1"/>
  <c r="ED475" i="1" s="1"/>
  <c r="ED476" i="1" s="1"/>
  <c r="ED466" i="1"/>
  <c r="ED449" i="1" l="1"/>
  <c r="ED477" i="1" s="1"/>
  <c r="ED489" i="1" s="1"/>
  <c r="ED440" i="1"/>
  <c r="ED448" i="1"/>
  <c r="ED460" i="1"/>
  <c r="ED461" i="1" s="1"/>
  <c r="ED467" i="1" l="1"/>
  <c r="EE457" i="1"/>
  <c r="ED479" i="1"/>
  <c r="ED481" i="1" s="1"/>
  <c r="ED451" i="1"/>
  <c r="ED452" i="1" s="1"/>
  <c r="ED490" i="1" s="1"/>
  <c r="ED505" i="1" s="1"/>
  <c r="ED441" i="1"/>
  <c r="EE438" i="1" s="1"/>
  <c r="ED491" i="1" l="1"/>
  <c r="ED495" i="1" s="1"/>
  <c r="ED500" i="1" s="1"/>
  <c r="ED501" i="1" s="1"/>
  <c r="EE464" i="1"/>
  <c r="EE443" i="1"/>
  <c r="EE447" i="1" l="1"/>
  <c r="EE444" i="1"/>
  <c r="EE445" i="1" s="1"/>
  <c r="EE469" i="1"/>
  <c r="EE475" i="1" s="1"/>
  <c r="EE476" i="1" s="1"/>
  <c r="EE466" i="1"/>
  <c r="EE449" i="1" l="1"/>
  <c r="EE477" i="1" s="1"/>
  <c r="EE489" i="1" s="1"/>
  <c r="EE440" i="1"/>
  <c r="EE448" i="1"/>
  <c r="EE460" i="1"/>
  <c r="EE461" i="1" s="1"/>
  <c r="EE479" i="1" l="1"/>
  <c r="EE481" i="1" s="1"/>
  <c r="EE451" i="1"/>
  <c r="EE452" i="1" s="1"/>
  <c r="EE490" i="1" s="1"/>
  <c r="EE505" i="1" s="1"/>
  <c r="EE441" i="1"/>
  <c r="EF438" i="1" s="1"/>
  <c r="EE467" i="1"/>
  <c r="EF457" i="1"/>
  <c r="EE491" i="1" l="1"/>
  <c r="EE495" i="1" s="1"/>
  <c r="EE500" i="1" s="1"/>
  <c r="EE501" i="1" s="1"/>
  <c r="EF464" i="1"/>
  <c r="EF443" i="1"/>
  <c r="EF444" i="1" l="1"/>
  <c r="EF445" i="1" s="1"/>
  <c r="EF447" i="1"/>
  <c r="EF469" i="1"/>
  <c r="EF475" i="1" s="1"/>
  <c r="EF476" i="1" s="1"/>
  <c r="EF466" i="1"/>
  <c r="EF449" i="1" l="1"/>
  <c r="EF477" i="1" s="1"/>
  <c r="EF489" i="1" s="1"/>
  <c r="EF440" i="1"/>
  <c r="EF448" i="1"/>
  <c r="EF460" i="1"/>
  <c r="EF461" i="1" s="1"/>
  <c r="EF479" i="1" l="1"/>
  <c r="EF481" i="1" s="1"/>
  <c r="EF451" i="1"/>
  <c r="EF452" i="1" s="1"/>
  <c r="EF490" i="1" s="1"/>
  <c r="EF505" i="1" s="1"/>
  <c r="EF441" i="1"/>
  <c r="EG438" i="1" s="1"/>
  <c r="EF467" i="1"/>
  <c r="EG457" i="1"/>
  <c r="EF491" i="1" l="1"/>
  <c r="EF495" i="1" s="1"/>
  <c r="EF500" i="1" s="1"/>
  <c r="EF501" i="1" s="1"/>
  <c r="EG464" i="1"/>
  <c r="EG443" i="1"/>
  <c r="EG444" i="1" l="1"/>
  <c r="EG445" i="1" s="1"/>
  <c r="EG447" i="1"/>
  <c r="EG469" i="1"/>
  <c r="EG475" i="1" s="1"/>
  <c r="EG476" i="1" s="1"/>
  <c r="EG466" i="1"/>
  <c r="EG449" i="1" l="1"/>
  <c r="EG477" i="1" s="1"/>
  <c r="EG489" i="1" s="1"/>
  <c r="EG440" i="1"/>
  <c r="EG448" i="1"/>
  <c r="EG460" i="1"/>
  <c r="EG461" i="1" s="1"/>
  <c r="EG479" i="1" l="1"/>
  <c r="EG481" i="1" s="1"/>
  <c r="EG467" i="1"/>
  <c r="EH457" i="1"/>
  <c r="EG451" i="1"/>
  <c r="EG452" i="1" s="1"/>
  <c r="EG490" i="1" s="1"/>
  <c r="EG505" i="1" s="1"/>
  <c r="EG441" i="1"/>
  <c r="EH438" i="1" s="1"/>
  <c r="EG491" i="1" l="1"/>
  <c r="EG495" i="1" s="1"/>
  <c r="EG500" i="1" s="1"/>
  <c r="EG501" i="1" s="1"/>
  <c r="EH464" i="1"/>
  <c r="EH443" i="1"/>
  <c r="EH444" i="1" l="1"/>
  <c r="EH445" i="1" s="1"/>
  <c r="EH447" i="1"/>
  <c r="EH469" i="1"/>
  <c r="EH475" i="1" s="1"/>
  <c r="EH476" i="1" s="1"/>
  <c r="EH466" i="1"/>
  <c r="EH449" i="1" l="1"/>
  <c r="EH477" i="1" s="1"/>
  <c r="EH489" i="1" s="1"/>
  <c r="EH440" i="1"/>
  <c r="EH448" i="1"/>
  <c r="EH460" i="1"/>
  <c r="EH461" i="1" s="1"/>
  <c r="EH479" i="1" l="1"/>
  <c r="EH481" i="1" s="1"/>
  <c r="EH451" i="1"/>
  <c r="EH452" i="1" s="1"/>
  <c r="EH490" i="1" s="1"/>
  <c r="EH505" i="1" s="1"/>
  <c r="EH441" i="1"/>
  <c r="EI438" i="1" s="1"/>
  <c r="EH467" i="1"/>
  <c r="EI457" i="1"/>
  <c r="EH491" i="1" l="1"/>
  <c r="EH495" i="1" s="1"/>
  <c r="EH500" i="1" s="1"/>
  <c r="EH501" i="1" s="1"/>
  <c r="EI464" i="1"/>
  <c r="EI443" i="1"/>
  <c r="EI444" i="1" l="1"/>
  <c r="EI445" i="1" s="1"/>
  <c r="EI447" i="1"/>
  <c r="EI469" i="1"/>
  <c r="EI475" i="1" s="1"/>
  <c r="EI476" i="1" s="1"/>
  <c r="EI466" i="1"/>
  <c r="EI449" i="1" l="1"/>
  <c r="EI477" i="1" s="1"/>
  <c r="EI489" i="1" s="1"/>
  <c r="EI440" i="1"/>
  <c r="EI448" i="1"/>
  <c r="EI460" i="1"/>
  <c r="EI461" i="1" s="1"/>
  <c r="EI479" i="1" l="1"/>
  <c r="EI481" i="1" s="1"/>
  <c r="EI451" i="1"/>
  <c r="EI452" i="1" s="1"/>
  <c r="EI490" i="1" s="1"/>
  <c r="EI491" i="1" s="1"/>
  <c r="EI495" i="1" s="1"/>
  <c r="EI500" i="1" s="1"/>
  <c r="EI501" i="1" s="1"/>
  <c r="EI441" i="1"/>
  <c r="EJ438" i="1" s="1"/>
  <c r="EI467" i="1"/>
  <c r="EJ457" i="1"/>
  <c r="EI505" i="1" l="1"/>
  <c r="EJ443" i="1"/>
  <c r="EJ464" i="1"/>
  <c r="EJ469" i="1" l="1"/>
  <c r="EJ475" i="1" s="1"/>
  <c r="EJ476" i="1" s="1"/>
  <c r="EJ466" i="1"/>
  <c r="EJ447" i="1"/>
  <c r="EJ444" i="1"/>
  <c r="EJ448" i="1" l="1"/>
  <c r="EJ460" i="1"/>
  <c r="EJ461" i="1" s="1"/>
  <c r="EJ445" i="1"/>
  <c r="EJ449" i="1" l="1"/>
  <c r="EJ477" i="1" s="1"/>
  <c r="EJ440" i="1"/>
  <c r="EJ467" i="1"/>
  <c r="EK457" i="1"/>
  <c r="EK464" i="1" l="1"/>
  <c r="EJ451" i="1"/>
  <c r="EJ452" i="1" s="1"/>
  <c r="EJ490" i="1" s="1"/>
  <c r="EJ441" i="1"/>
  <c r="EK438" i="1" s="1"/>
  <c r="EJ489" i="1"/>
  <c r="EJ479" i="1"/>
  <c r="EJ481" i="1" s="1"/>
  <c r="EK443" i="1" l="1"/>
  <c r="EJ505" i="1"/>
  <c r="EJ491" i="1"/>
  <c r="EJ495" i="1" s="1"/>
  <c r="EJ500" i="1" s="1"/>
  <c r="EJ501" i="1" s="1"/>
  <c r="EK469" i="1"/>
  <c r="EK475" i="1" s="1"/>
  <c r="EK476" i="1" s="1"/>
  <c r="EK466" i="1"/>
  <c r="EK444" i="1" l="1"/>
  <c r="EK447" i="1"/>
  <c r="EK448" i="1" l="1"/>
  <c r="EK460" i="1"/>
  <c r="EK461" i="1" s="1"/>
  <c r="EK445" i="1"/>
  <c r="EK467" i="1" l="1"/>
  <c r="EL457" i="1"/>
  <c r="EK449" i="1"/>
  <c r="EK477" i="1" s="1"/>
  <c r="EK440" i="1"/>
  <c r="EK489" i="1" l="1"/>
  <c r="EK479" i="1"/>
  <c r="EK481" i="1" s="1"/>
  <c r="EK451" i="1"/>
  <c r="EK452" i="1" s="1"/>
  <c r="EK490" i="1" s="1"/>
  <c r="EK441" i="1"/>
  <c r="EL438" i="1" s="1"/>
  <c r="EL464" i="1"/>
  <c r="EL443" i="1" l="1"/>
  <c r="EL469" i="1"/>
  <c r="EL475" i="1" s="1"/>
  <c r="EL476" i="1" s="1"/>
  <c r="EL466" i="1"/>
  <c r="EK505" i="1"/>
  <c r="EK491" i="1"/>
  <c r="EK495" i="1" s="1"/>
  <c r="EK500" i="1" s="1"/>
  <c r="EK501" i="1" s="1"/>
  <c r="EL444" i="1" l="1"/>
  <c r="EL447" i="1"/>
  <c r="EL448" i="1" l="1"/>
  <c r="EL460" i="1"/>
  <c r="EL461" i="1" s="1"/>
  <c r="EL445" i="1"/>
  <c r="EL449" i="1" l="1"/>
  <c r="EL477" i="1" s="1"/>
  <c r="EL440" i="1"/>
  <c r="EL467" i="1"/>
  <c r="EM457" i="1"/>
  <c r="EL451" i="1" l="1"/>
  <c r="EL452" i="1" s="1"/>
  <c r="EL490" i="1" s="1"/>
  <c r="EL441" i="1"/>
  <c r="EM438" i="1" s="1"/>
  <c r="EM464" i="1"/>
  <c r="EL489" i="1"/>
  <c r="EL479" i="1"/>
  <c r="EL481" i="1" s="1"/>
  <c r="EM469" i="1" l="1"/>
  <c r="EM475" i="1" s="1"/>
  <c r="EM476" i="1" s="1"/>
  <c r="EM466" i="1"/>
  <c r="EM443" i="1"/>
  <c r="EL505" i="1"/>
  <c r="EL491" i="1"/>
  <c r="EL495" i="1" s="1"/>
  <c r="EL500" i="1" s="1"/>
  <c r="EL501" i="1" s="1"/>
  <c r="EM444" i="1" l="1"/>
  <c r="EM447" i="1"/>
  <c r="EM448" i="1" l="1"/>
  <c r="EM460" i="1"/>
  <c r="EM461" i="1" s="1"/>
  <c r="EM445" i="1"/>
  <c r="EM467" i="1" l="1"/>
  <c r="EN457" i="1"/>
  <c r="EM449" i="1"/>
  <c r="EM477" i="1" s="1"/>
  <c r="EM440" i="1"/>
  <c r="EM489" i="1" l="1"/>
  <c r="EM479" i="1"/>
  <c r="EM481" i="1" s="1"/>
  <c r="EN464" i="1"/>
  <c r="EM451" i="1"/>
  <c r="EM452" i="1" s="1"/>
  <c r="EM490" i="1" s="1"/>
  <c r="EM441" i="1"/>
  <c r="EN438" i="1" s="1"/>
  <c r="EN469" i="1" l="1"/>
  <c r="EN475" i="1" s="1"/>
  <c r="EN476" i="1" s="1"/>
  <c r="EN466" i="1"/>
  <c r="EN443" i="1"/>
  <c r="EM505" i="1"/>
  <c r="EM491" i="1"/>
  <c r="EM495" i="1" s="1"/>
  <c r="EM500" i="1" s="1"/>
  <c r="EM501" i="1" s="1"/>
  <c r="EN447" i="1" l="1"/>
  <c r="EN444" i="1"/>
  <c r="EN460" i="1" l="1"/>
  <c r="EN461" i="1" s="1"/>
  <c r="EN448" i="1"/>
  <c r="EN445" i="1"/>
  <c r="EN449" i="1" l="1"/>
  <c r="EN477" i="1" s="1"/>
  <c r="EN440" i="1"/>
  <c r="EN467" i="1"/>
  <c r="EO457" i="1"/>
  <c r="EO464" i="1" l="1"/>
  <c r="EN451" i="1"/>
  <c r="EN452" i="1" s="1"/>
  <c r="EN490" i="1" s="1"/>
  <c r="EN441" i="1"/>
  <c r="EO438" i="1" s="1"/>
  <c r="EN489" i="1"/>
  <c r="EN479" i="1"/>
  <c r="EN481" i="1" s="1"/>
  <c r="EO443" i="1" l="1"/>
  <c r="EN505" i="1"/>
  <c r="EN491" i="1"/>
  <c r="EN495" i="1" s="1"/>
  <c r="EN500" i="1" s="1"/>
  <c r="EN501" i="1" s="1"/>
  <c r="EO469" i="1"/>
  <c r="EO475" i="1" s="1"/>
  <c r="EO476" i="1" s="1"/>
  <c r="EO466" i="1"/>
  <c r="EO444" i="1" l="1"/>
  <c r="EO447" i="1"/>
  <c r="EO448" i="1" l="1"/>
  <c r="EO460" i="1"/>
  <c r="EO461" i="1" s="1"/>
  <c r="EO445" i="1"/>
  <c r="EO449" i="1" l="1"/>
  <c r="EO477" i="1" s="1"/>
  <c r="EO440" i="1"/>
  <c r="EO467" i="1"/>
  <c r="EP457" i="1"/>
  <c r="EP464" i="1" l="1"/>
  <c r="EO451" i="1"/>
  <c r="EO452" i="1" s="1"/>
  <c r="EO490" i="1" s="1"/>
  <c r="EO441" i="1"/>
  <c r="EP438" i="1" s="1"/>
  <c r="EO489" i="1"/>
  <c r="EO479" i="1"/>
  <c r="EO481" i="1" s="1"/>
  <c r="EP469" i="1" l="1"/>
  <c r="EP475" i="1" s="1"/>
  <c r="EP476" i="1" s="1"/>
  <c r="EP466" i="1"/>
  <c r="EP443" i="1"/>
  <c r="EO505" i="1"/>
  <c r="EO491" i="1"/>
  <c r="EO495" i="1" s="1"/>
  <c r="EO500" i="1" s="1"/>
  <c r="EO501" i="1" s="1"/>
  <c r="EP447" i="1" l="1"/>
  <c r="EP444" i="1"/>
  <c r="EP445" i="1" s="1"/>
  <c r="EP449" i="1" l="1"/>
  <c r="EP477" i="1" s="1"/>
  <c r="EP440" i="1"/>
  <c r="EP448" i="1"/>
  <c r="EP460" i="1"/>
  <c r="EP461" i="1" s="1"/>
  <c r="EP467" i="1" l="1"/>
  <c r="EQ457" i="1"/>
  <c r="EP451" i="1"/>
  <c r="EP452" i="1" s="1"/>
  <c r="EP490" i="1" s="1"/>
  <c r="EP441" i="1"/>
  <c r="EQ438" i="1" s="1"/>
  <c r="EP489" i="1"/>
  <c r="EP479" i="1"/>
  <c r="EP481" i="1" s="1"/>
  <c r="EQ464" i="1" l="1"/>
  <c r="EQ443" i="1"/>
  <c r="EP505" i="1"/>
  <c r="EP491" i="1"/>
  <c r="EP495" i="1" s="1"/>
  <c r="EP500" i="1" s="1"/>
  <c r="EP501" i="1" s="1"/>
  <c r="EQ444" i="1" l="1"/>
  <c r="EQ445" i="1" s="1"/>
  <c r="EQ447" i="1"/>
  <c r="EQ469" i="1"/>
  <c r="EQ475" i="1" s="1"/>
  <c r="EQ476" i="1" s="1"/>
  <c r="EQ466" i="1"/>
  <c r="EQ449" i="1" l="1"/>
  <c r="EQ477" i="1" s="1"/>
  <c r="EQ489" i="1" s="1"/>
  <c r="EQ440" i="1"/>
  <c r="EQ460" i="1"/>
  <c r="EQ461" i="1" s="1"/>
  <c r="EQ448" i="1"/>
  <c r="EQ451" i="1" l="1"/>
  <c r="EQ452" i="1" s="1"/>
  <c r="EQ490" i="1" s="1"/>
  <c r="EQ505" i="1" s="1"/>
  <c r="EQ441" i="1"/>
  <c r="ER438" i="1" s="1"/>
  <c r="EQ467" i="1"/>
  <c r="ER457" i="1"/>
  <c r="EQ479" i="1"/>
  <c r="EQ481" i="1" s="1"/>
  <c r="EQ491" i="1" l="1"/>
  <c r="EQ495" i="1" s="1"/>
  <c r="EQ500" i="1" s="1"/>
  <c r="EQ501" i="1" s="1"/>
  <c r="ER443" i="1"/>
  <c r="ER464" i="1"/>
  <c r="ER469" i="1" l="1"/>
  <c r="ER475" i="1" s="1"/>
  <c r="ER476" i="1" s="1"/>
  <c r="ER466" i="1"/>
  <c r="ER444" i="1"/>
  <c r="ER447" i="1"/>
  <c r="ER460" i="1" l="1"/>
  <c r="ER461" i="1" s="1"/>
  <c r="ER448" i="1"/>
  <c r="ER445" i="1"/>
  <c r="ER449" i="1" l="1"/>
  <c r="ER477" i="1" s="1"/>
  <c r="ER440" i="1"/>
  <c r="ER467" i="1"/>
  <c r="ES457" i="1"/>
  <c r="ES464" i="1" l="1"/>
  <c r="ER451" i="1"/>
  <c r="ER452" i="1" s="1"/>
  <c r="ER490" i="1" s="1"/>
  <c r="ER441" i="1"/>
  <c r="ES438" i="1" s="1"/>
  <c r="ER489" i="1"/>
  <c r="ER479" i="1"/>
  <c r="ER481" i="1" s="1"/>
  <c r="ES443" i="1" l="1"/>
  <c r="ER505" i="1"/>
  <c r="ER491" i="1"/>
  <c r="ER495" i="1" s="1"/>
  <c r="ER500" i="1" s="1"/>
  <c r="ER501" i="1" s="1"/>
  <c r="ES469" i="1"/>
  <c r="ES475" i="1" s="1"/>
  <c r="ES476" i="1" s="1"/>
  <c r="ES466" i="1"/>
  <c r="ES444" i="1" l="1"/>
  <c r="ES447" i="1"/>
  <c r="ES448" i="1" l="1"/>
  <c r="ES460" i="1"/>
  <c r="ES461" i="1" s="1"/>
  <c r="ES445" i="1"/>
  <c r="ES449" i="1" l="1"/>
  <c r="ES477" i="1" s="1"/>
  <c r="ES440" i="1"/>
  <c r="ES467" i="1"/>
  <c r="ET457" i="1"/>
  <c r="ET464" i="1" l="1"/>
  <c r="ES451" i="1"/>
  <c r="ES452" i="1" s="1"/>
  <c r="ES490" i="1" s="1"/>
  <c r="ES441" i="1"/>
  <c r="ET438" i="1" s="1"/>
  <c r="ES489" i="1"/>
  <c r="ES479" i="1"/>
  <c r="ES481" i="1" s="1"/>
  <c r="ET443" i="1" l="1"/>
  <c r="ES505" i="1"/>
  <c r="ES491" i="1"/>
  <c r="ES495" i="1" s="1"/>
  <c r="ES500" i="1" s="1"/>
  <c r="ES501" i="1" s="1"/>
  <c r="ET469" i="1"/>
  <c r="ET475" i="1" s="1"/>
  <c r="ET476" i="1" s="1"/>
  <c r="ET466" i="1"/>
  <c r="ET447" i="1" l="1"/>
  <c r="ET444" i="1"/>
  <c r="ET448" i="1" l="1"/>
  <c r="ET460" i="1"/>
  <c r="ET461" i="1" s="1"/>
  <c r="ET445" i="1"/>
  <c r="ET449" i="1" l="1"/>
  <c r="ET477" i="1" s="1"/>
  <c r="ET440" i="1"/>
  <c r="ET467" i="1"/>
  <c r="EU457" i="1"/>
  <c r="EU464" i="1" l="1"/>
  <c r="ET451" i="1"/>
  <c r="ET452" i="1" s="1"/>
  <c r="ET490" i="1" s="1"/>
  <c r="ET441" i="1"/>
  <c r="EU438" i="1" s="1"/>
  <c r="ET489" i="1"/>
  <c r="ET479" i="1"/>
  <c r="ET481" i="1" s="1"/>
  <c r="EU443" i="1" l="1"/>
  <c r="ET505" i="1"/>
  <c r="ET491" i="1"/>
  <c r="ET495" i="1" s="1"/>
  <c r="ET500" i="1" s="1"/>
  <c r="ET501" i="1" s="1"/>
  <c r="EU469" i="1"/>
  <c r="EU475" i="1" s="1"/>
  <c r="EU476" i="1" s="1"/>
  <c r="EU466" i="1"/>
  <c r="EU444" i="1" l="1"/>
  <c r="EU447" i="1"/>
  <c r="EU460" i="1" l="1"/>
  <c r="EU461" i="1" s="1"/>
  <c r="EU448" i="1"/>
  <c r="EU445" i="1"/>
  <c r="EU449" i="1" l="1"/>
  <c r="EU477" i="1" s="1"/>
  <c r="EU440" i="1"/>
  <c r="EU467" i="1"/>
  <c r="EV457" i="1"/>
  <c r="EV464" i="1" l="1"/>
  <c r="EU451" i="1"/>
  <c r="EU452" i="1" s="1"/>
  <c r="EU490" i="1" s="1"/>
  <c r="EU441" i="1"/>
  <c r="EV438" i="1" s="1"/>
  <c r="EU489" i="1"/>
  <c r="EU479" i="1"/>
  <c r="EU481" i="1" s="1"/>
  <c r="EV469" i="1" l="1"/>
  <c r="EV475" i="1" s="1"/>
  <c r="EV476" i="1" s="1"/>
  <c r="EV466" i="1"/>
  <c r="EV443" i="1"/>
  <c r="EU505" i="1"/>
  <c r="EU491" i="1"/>
  <c r="EU495" i="1" s="1"/>
  <c r="EU500" i="1" s="1"/>
  <c r="EU501" i="1" s="1"/>
  <c r="EV447" i="1" l="1"/>
  <c r="EV444" i="1"/>
  <c r="EV445" i="1" s="1"/>
  <c r="EV449" i="1" l="1"/>
  <c r="EV477" i="1" s="1"/>
  <c r="EV440" i="1"/>
  <c r="EV448" i="1"/>
  <c r="EV460" i="1"/>
  <c r="EV461" i="1" s="1"/>
  <c r="EV451" i="1" l="1"/>
  <c r="EV452" i="1" s="1"/>
  <c r="EV490" i="1" s="1"/>
  <c r="EV441" i="1"/>
  <c r="EW438" i="1" s="1"/>
  <c r="EV467" i="1"/>
  <c r="EW457" i="1"/>
  <c r="EV489" i="1"/>
  <c r="EV479" i="1"/>
  <c r="EV481" i="1" s="1"/>
  <c r="EW443" i="1" l="1"/>
  <c r="EW464" i="1"/>
  <c r="EV505" i="1"/>
  <c r="EV491" i="1"/>
  <c r="EV495" i="1" s="1"/>
  <c r="EV500" i="1" s="1"/>
  <c r="EV501" i="1" s="1"/>
  <c r="EW469" i="1" l="1"/>
  <c r="EW475" i="1" s="1"/>
  <c r="EW476" i="1" s="1"/>
  <c r="EW466" i="1"/>
  <c r="EW447" i="1"/>
  <c r="EW444" i="1"/>
  <c r="EW460" i="1" l="1"/>
  <c r="EW461" i="1" s="1"/>
  <c r="EW448" i="1"/>
  <c r="EW445" i="1"/>
  <c r="EW449" i="1" l="1"/>
  <c r="EW477" i="1" s="1"/>
  <c r="EW440" i="1"/>
  <c r="EW467" i="1"/>
  <c r="EX457" i="1"/>
  <c r="EX464" i="1" l="1"/>
  <c r="EW451" i="1"/>
  <c r="EW452" i="1" s="1"/>
  <c r="EW490" i="1" s="1"/>
  <c r="EW441" i="1"/>
  <c r="EX438" i="1" s="1"/>
  <c r="EW489" i="1"/>
  <c r="EW479" i="1"/>
  <c r="EW481" i="1" s="1"/>
  <c r="EX443" i="1" l="1"/>
  <c r="EW505" i="1"/>
  <c r="EW491" i="1"/>
  <c r="EW495" i="1" s="1"/>
  <c r="EW500" i="1" s="1"/>
  <c r="EW501" i="1" s="1"/>
  <c r="EX469" i="1"/>
  <c r="EX475" i="1" s="1"/>
  <c r="EX476" i="1" s="1"/>
  <c r="EX466" i="1"/>
  <c r="EX447" i="1" l="1"/>
  <c r="EX444" i="1"/>
  <c r="EX445" i="1" s="1"/>
  <c r="EX449" i="1" l="1"/>
  <c r="EX477" i="1" s="1"/>
  <c r="EX440" i="1"/>
  <c r="EX448" i="1"/>
  <c r="EX460" i="1"/>
  <c r="EX461" i="1" s="1"/>
  <c r="EX467" i="1" l="1"/>
  <c r="EY457" i="1"/>
  <c r="EX451" i="1"/>
  <c r="EX452" i="1" s="1"/>
  <c r="EX490" i="1" s="1"/>
  <c r="EX441" i="1"/>
  <c r="EY438" i="1" s="1"/>
  <c r="EX489" i="1"/>
  <c r="EX479" i="1"/>
  <c r="EX481" i="1" s="1"/>
  <c r="EY443" i="1" l="1"/>
  <c r="EY464" i="1"/>
  <c r="EX505" i="1"/>
  <c r="EX491" i="1"/>
  <c r="EX495" i="1" s="1"/>
  <c r="EX500" i="1" s="1"/>
  <c r="EX501" i="1" s="1"/>
  <c r="EY469" i="1" l="1"/>
  <c r="EY475" i="1" s="1"/>
  <c r="EY476" i="1" s="1"/>
  <c r="EY466" i="1"/>
  <c r="EY444" i="1"/>
  <c r="EY447" i="1"/>
  <c r="EY460" i="1" l="1"/>
  <c r="EY461" i="1" s="1"/>
  <c r="EY448" i="1"/>
  <c r="EY445" i="1"/>
  <c r="EY467" i="1" l="1"/>
  <c r="EZ457" i="1"/>
  <c r="EY449" i="1"/>
  <c r="EY477" i="1" s="1"/>
  <c r="EY440" i="1"/>
  <c r="EY451" i="1" l="1"/>
  <c r="EY452" i="1" s="1"/>
  <c r="EY490" i="1" s="1"/>
  <c r="EY441" i="1"/>
  <c r="EZ438" i="1" s="1"/>
  <c r="EZ464" i="1"/>
  <c r="EY489" i="1"/>
  <c r="EY479" i="1"/>
  <c r="EY481" i="1" s="1"/>
  <c r="EZ469" i="1" l="1"/>
  <c r="EZ475" i="1" s="1"/>
  <c r="EZ476" i="1" s="1"/>
  <c r="EZ466" i="1"/>
  <c r="EZ443" i="1"/>
  <c r="EY505" i="1"/>
  <c r="EY491" i="1"/>
  <c r="EY495" i="1" s="1"/>
  <c r="EY500" i="1" s="1"/>
  <c r="EY501" i="1" s="1"/>
  <c r="EZ444" i="1" l="1"/>
  <c r="EZ445" i="1" s="1"/>
  <c r="EZ447" i="1"/>
  <c r="EZ449" i="1" l="1"/>
  <c r="EZ477" i="1" s="1"/>
  <c r="EZ440" i="1"/>
  <c r="EZ448" i="1"/>
  <c r="EZ460" i="1"/>
  <c r="EZ461" i="1" s="1"/>
  <c r="EZ467" i="1" l="1"/>
  <c r="FA457" i="1"/>
  <c r="EZ451" i="1"/>
  <c r="EZ452" i="1" s="1"/>
  <c r="EZ490" i="1" s="1"/>
  <c r="EZ441" i="1"/>
  <c r="FA438" i="1" s="1"/>
  <c r="EZ489" i="1"/>
  <c r="EZ479" i="1"/>
  <c r="EZ481" i="1" s="1"/>
  <c r="FA443" i="1" l="1"/>
  <c r="FA464" i="1"/>
  <c r="EZ505" i="1"/>
  <c r="EZ491" i="1"/>
  <c r="EZ495" i="1" s="1"/>
  <c r="EZ500" i="1" s="1"/>
  <c r="EZ501" i="1" s="1"/>
  <c r="FA469" i="1" l="1"/>
  <c r="FA475" i="1" s="1"/>
  <c r="FA476" i="1" s="1"/>
  <c r="FA466" i="1"/>
  <c r="FA447" i="1"/>
  <c r="FA444" i="1"/>
  <c r="FA460" i="1" l="1"/>
  <c r="FA461" i="1" s="1"/>
  <c r="FA448" i="1"/>
  <c r="FA445" i="1"/>
  <c r="FA449" i="1" l="1"/>
  <c r="FA477" i="1" s="1"/>
  <c r="FA440" i="1"/>
  <c r="FA467" i="1"/>
  <c r="FB457" i="1"/>
  <c r="FB464" i="1" l="1"/>
  <c r="FA451" i="1"/>
  <c r="FA452" i="1" s="1"/>
  <c r="FA490" i="1" s="1"/>
  <c r="FA441" i="1"/>
  <c r="FB438" i="1" s="1"/>
  <c r="FA489" i="1"/>
  <c r="FA479" i="1"/>
  <c r="FA481" i="1" s="1"/>
  <c r="FB443" i="1" l="1"/>
  <c r="FA505" i="1"/>
  <c r="FA491" i="1"/>
  <c r="FA495" i="1" s="1"/>
  <c r="FA500" i="1" s="1"/>
  <c r="FA501" i="1" s="1"/>
  <c r="FB469" i="1"/>
  <c r="FB475" i="1" s="1"/>
  <c r="FB476" i="1" s="1"/>
  <c r="FB466" i="1"/>
  <c r="FB444" i="1" l="1"/>
  <c r="FB447" i="1"/>
  <c r="FB460" i="1" l="1"/>
  <c r="FB461" i="1" s="1"/>
  <c r="FB448" i="1"/>
  <c r="FB445" i="1"/>
  <c r="FB449" i="1" l="1"/>
  <c r="FB477" i="1" s="1"/>
  <c r="FB440" i="1"/>
  <c r="FB467" i="1"/>
  <c r="FC457" i="1"/>
  <c r="FC464" i="1" l="1"/>
  <c r="FB451" i="1"/>
  <c r="FB452" i="1" s="1"/>
  <c r="FB490" i="1" s="1"/>
  <c r="FB441" i="1"/>
  <c r="FC438" i="1" s="1"/>
  <c r="FB489" i="1"/>
  <c r="FB479" i="1"/>
  <c r="FB481" i="1" s="1"/>
  <c r="FC443" i="1" l="1"/>
  <c r="FB505" i="1"/>
  <c r="FB491" i="1"/>
  <c r="FB495" i="1" s="1"/>
  <c r="FB500" i="1" s="1"/>
  <c r="FB501" i="1" s="1"/>
  <c r="FC469" i="1"/>
  <c r="FC475" i="1" s="1"/>
  <c r="FC476" i="1" s="1"/>
  <c r="FC466" i="1"/>
  <c r="FC444" i="1" l="1"/>
  <c r="FC447" i="1"/>
  <c r="FC460" i="1" l="1"/>
  <c r="FC461" i="1" s="1"/>
  <c r="FC448" i="1"/>
  <c r="FC445" i="1"/>
  <c r="FC449" i="1" l="1"/>
  <c r="FC477" i="1" s="1"/>
  <c r="FC440" i="1"/>
  <c r="FC467" i="1"/>
  <c r="FD457" i="1"/>
  <c r="FC451" i="1" l="1"/>
  <c r="FC452" i="1" s="1"/>
  <c r="FC490" i="1" s="1"/>
  <c r="FC441" i="1"/>
  <c r="FD438" i="1" s="1"/>
  <c r="FD464" i="1"/>
  <c r="FC489" i="1"/>
  <c r="FC479" i="1"/>
  <c r="FC481" i="1" s="1"/>
  <c r="FD443" i="1" l="1"/>
  <c r="FD469" i="1"/>
  <c r="FD475" i="1" s="1"/>
  <c r="FD476" i="1" s="1"/>
  <c r="FD466" i="1"/>
  <c r="FC505" i="1"/>
  <c r="FC491" i="1"/>
  <c r="FC495" i="1" s="1"/>
  <c r="FC500" i="1" s="1"/>
  <c r="FC501" i="1" s="1"/>
  <c r="FD444" i="1" l="1"/>
  <c r="FD445" i="1" s="1"/>
  <c r="FD447" i="1"/>
  <c r="FD448" i="1" l="1"/>
  <c r="FD460" i="1"/>
  <c r="FD461" i="1" s="1"/>
  <c r="FD449" i="1"/>
  <c r="FD477" i="1" s="1"/>
  <c r="FD440" i="1"/>
  <c r="FD467" i="1" l="1"/>
  <c r="FE457" i="1"/>
  <c r="FD451" i="1"/>
  <c r="FD452" i="1" s="1"/>
  <c r="FD490" i="1" s="1"/>
  <c r="FD441" i="1"/>
  <c r="FE438" i="1" s="1"/>
  <c r="FD489" i="1"/>
  <c r="FD479" i="1"/>
  <c r="FD481" i="1" s="1"/>
  <c r="FE443" i="1" l="1"/>
  <c r="FE464" i="1"/>
  <c r="FD505" i="1"/>
  <c r="FD491" i="1"/>
  <c r="FD495" i="1" s="1"/>
  <c r="FD500" i="1" s="1"/>
  <c r="FD501" i="1" s="1"/>
  <c r="FE469" i="1" l="1"/>
  <c r="FE475" i="1" s="1"/>
  <c r="FE476" i="1" s="1"/>
  <c r="FE466" i="1"/>
  <c r="FE447" i="1"/>
  <c r="FE444" i="1"/>
  <c r="FE445" i="1" s="1"/>
  <c r="FE449" i="1" l="1"/>
  <c r="FE477" i="1" s="1"/>
  <c r="FE489" i="1" s="1"/>
  <c r="FE440" i="1"/>
  <c r="FE448" i="1"/>
  <c r="FE460" i="1"/>
  <c r="FE461" i="1" s="1"/>
  <c r="FE479" i="1" l="1"/>
  <c r="FE481" i="1" s="1"/>
  <c r="FE467" i="1"/>
  <c r="FF457" i="1"/>
  <c r="FE451" i="1"/>
  <c r="FE452" i="1" s="1"/>
  <c r="FE490" i="1" s="1"/>
  <c r="FE505" i="1" s="1"/>
  <c r="FE441" i="1"/>
  <c r="FF438" i="1" s="1"/>
  <c r="FE491" i="1" l="1"/>
  <c r="FE495" i="1" s="1"/>
  <c r="FE500" i="1" s="1"/>
  <c r="FE501" i="1" s="1"/>
  <c r="FF443" i="1"/>
  <c r="FF464" i="1"/>
  <c r="FF469" i="1" l="1"/>
  <c r="FF475" i="1" s="1"/>
  <c r="FF476" i="1" s="1"/>
  <c r="FF466" i="1"/>
  <c r="FF447" i="1"/>
  <c r="FF444" i="1"/>
  <c r="FF445" i="1" s="1"/>
  <c r="FF448" i="1" l="1"/>
  <c r="FF460" i="1"/>
  <c r="FF461" i="1" s="1"/>
  <c r="FF449" i="1"/>
  <c r="FF477" i="1" s="1"/>
  <c r="FF489" i="1" s="1"/>
  <c r="FF440" i="1"/>
  <c r="FF479" i="1" l="1"/>
  <c r="FF481" i="1" s="1"/>
  <c r="FF467" i="1"/>
  <c r="FG457" i="1"/>
  <c r="FF451" i="1"/>
  <c r="FF452" i="1" s="1"/>
  <c r="FF490" i="1" s="1"/>
  <c r="FF505" i="1" s="1"/>
  <c r="FF441" i="1"/>
  <c r="FG438" i="1" s="1"/>
  <c r="FF491" i="1" l="1"/>
  <c r="FF495" i="1" s="1"/>
  <c r="FF500" i="1" s="1"/>
  <c r="FF501" i="1" s="1"/>
  <c r="FG443" i="1"/>
  <c r="FG464" i="1"/>
  <c r="FG469" i="1" l="1"/>
  <c r="FG475" i="1" s="1"/>
  <c r="FG476" i="1" s="1"/>
  <c r="FG466" i="1"/>
  <c r="FG447" i="1"/>
  <c r="FG444" i="1"/>
  <c r="FG445" i="1" s="1"/>
  <c r="FG449" i="1" l="1"/>
  <c r="FG477" i="1" s="1"/>
  <c r="FG489" i="1" s="1"/>
  <c r="FG440" i="1"/>
  <c r="FG460" i="1"/>
  <c r="FG461" i="1" s="1"/>
  <c r="FG448" i="1"/>
  <c r="FG479" i="1" l="1"/>
  <c r="FG481" i="1" s="1"/>
  <c r="FG467" i="1"/>
  <c r="FH457" i="1"/>
  <c r="FG451" i="1"/>
  <c r="FG452" i="1" s="1"/>
  <c r="FG490" i="1" s="1"/>
  <c r="FG505" i="1" s="1"/>
  <c r="FG441" i="1"/>
  <c r="FH438" i="1" s="1"/>
  <c r="FH443" i="1" l="1"/>
  <c r="FG491" i="1"/>
  <c r="FG495" i="1" s="1"/>
  <c r="FG500" i="1" s="1"/>
  <c r="FG501" i="1" s="1"/>
  <c r="FH464" i="1"/>
  <c r="FH444" i="1" l="1"/>
  <c r="FH445" i="1" s="1"/>
  <c r="FH447" i="1"/>
  <c r="FH469" i="1"/>
  <c r="FH475" i="1" s="1"/>
  <c r="FH476" i="1" s="1"/>
  <c r="FH466" i="1"/>
  <c r="FH449" i="1" l="1"/>
  <c r="FH477" i="1" s="1"/>
  <c r="FH489" i="1" s="1"/>
  <c r="FH440" i="1"/>
  <c r="FH460" i="1"/>
  <c r="FH461" i="1" s="1"/>
  <c r="FH448" i="1"/>
  <c r="FH479" i="1" l="1"/>
  <c r="FH481" i="1" s="1"/>
  <c r="FH451" i="1"/>
  <c r="FH452" i="1" s="1"/>
  <c r="FH490" i="1" s="1"/>
  <c r="FH505" i="1" s="1"/>
  <c r="FH441" i="1"/>
  <c r="FI438" i="1" s="1"/>
  <c r="FH467" i="1"/>
  <c r="FI457" i="1"/>
  <c r="FH491" i="1" l="1"/>
  <c r="FH495" i="1" s="1"/>
  <c r="FH500" i="1" s="1"/>
  <c r="FH501" i="1" s="1"/>
  <c r="FI464" i="1"/>
  <c r="FI443" i="1"/>
  <c r="FI444" i="1" l="1"/>
  <c r="FI445" i="1" s="1"/>
  <c r="FI447" i="1"/>
  <c r="FI469" i="1"/>
  <c r="FI475" i="1" s="1"/>
  <c r="FI476" i="1" s="1"/>
  <c r="FI466" i="1"/>
  <c r="FI449" i="1" l="1"/>
  <c r="FI477" i="1" s="1"/>
  <c r="FI489" i="1" s="1"/>
  <c r="FI440" i="1"/>
  <c r="FI448" i="1"/>
  <c r="FI460" i="1"/>
  <c r="FI461" i="1" s="1"/>
  <c r="FI451" i="1" l="1"/>
  <c r="FI452" i="1" s="1"/>
  <c r="FI490" i="1" s="1"/>
  <c r="FI505" i="1" s="1"/>
  <c r="FI441" i="1"/>
  <c r="FJ438" i="1" s="1"/>
  <c r="FI467" i="1"/>
  <c r="FJ457" i="1"/>
  <c r="FI479" i="1"/>
  <c r="FI481" i="1" s="1"/>
  <c r="FI491" i="1" l="1"/>
  <c r="FI495" i="1" s="1"/>
  <c r="FI500" i="1" s="1"/>
  <c r="FI501" i="1" s="1"/>
  <c r="FJ443" i="1"/>
  <c r="FJ464" i="1"/>
  <c r="FJ469" i="1" l="1"/>
  <c r="FJ475" i="1" s="1"/>
  <c r="FJ476" i="1" s="1"/>
  <c r="FJ466" i="1"/>
  <c r="FJ444" i="1"/>
  <c r="FJ445" i="1" s="1"/>
  <c r="FJ447" i="1"/>
  <c r="FJ449" i="1" l="1"/>
  <c r="FJ477" i="1" s="1"/>
  <c r="FJ489" i="1" s="1"/>
  <c r="FJ440" i="1"/>
  <c r="FJ448" i="1"/>
  <c r="FJ460" i="1"/>
  <c r="FJ461" i="1" s="1"/>
  <c r="FJ479" i="1" l="1"/>
  <c r="FJ481" i="1" s="1"/>
  <c r="FJ467" i="1"/>
  <c r="FK457" i="1"/>
  <c r="FJ451" i="1"/>
  <c r="FJ452" i="1" s="1"/>
  <c r="FJ490" i="1" s="1"/>
  <c r="FJ505" i="1" s="1"/>
  <c r="FJ441" i="1"/>
  <c r="FK438" i="1" s="1"/>
  <c r="FJ491" i="1" l="1"/>
  <c r="FJ495" i="1" s="1"/>
  <c r="FJ500" i="1" s="1"/>
  <c r="FJ501" i="1" s="1"/>
  <c r="FK464" i="1"/>
  <c r="FK443" i="1"/>
  <c r="FK447" i="1" l="1"/>
  <c r="FK444" i="1"/>
  <c r="FK445" i="1" s="1"/>
  <c r="FK469" i="1"/>
  <c r="FK475" i="1" s="1"/>
  <c r="FK476" i="1" s="1"/>
  <c r="FK466" i="1"/>
  <c r="FK449" i="1" l="1"/>
  <c r="FK477" i="1" s="1"/>
  <c r="FK489" i="1" s="1"/>
  <c r="FK440" i="1"/>
  <c r="FK448" i="1"/>
  <c r="FK460" i="1"/>
  <c r="FK461" i="1" s="1"/>
  <c r="FK467" i="1" l="1"/>
  <c r="FL457" i="1"/>
  <c r="FK479" i="1"/>
  <c r="FK481" i="1" s="1"/>
  <c r="FK451" i="1"/>
  <c r="FK452" i="1" s="1"/>
  <c r="FK490" i="1" s="1"/>
  <c r="FK505" i="1" s="1"/>
  <c r="FK441" i="1"/>
  <c r="FL438" i="1" s="1"/>
  <c r="FK491" i="1" l="1"/>
  <c r="FK495" i="1" s="1"/>
  <c r="FK500" i="1" s="1"/>
  <c r="FK501" i="1" s="1"/>
  <c r="FL464" i="1"/>
  <c r="FL443" i="1"/>
  <c r="FL447" i="1" l="1"/>
  <c r="FL444" i="1"/>
  <c r="FL445" i="1" s="1"/>
  <c r="FL469" i="1"/>
  <c r="FL475" i="1" s="1"/>
  <c r="FL476" i="1" s="1"/>
  <c r="FL466" i="1"/>
  <c r="FL449" i="1" l="1"/>
  <c r="FL477" i="1" s="1"/>
  <c r="FL489" i="1" s="1"/>
  <c r="FL440" i="1"/>
  <c r="FL460" i="1"/>
  <c r="FL461" i="1" s="1"/>
  <c r="FL448" i="1"/>
  <c r="FL467" i="1" l="1"/>
  <c r="FM457" i="1"/>
  <c r="FL479" i="1"/>
  <c r="FL481" i="1" s="1"/>
  <c r="FL451" i="1"/>
  <c r="FL452" i="1" s="1"/>
  <c r="FL490" i="1" s="1"/>
  <c r="FL505" i="1" s="1"/>
  <c r="FL441" i="1"/>
  <c r="FM438" i="1" s="1"/>
  <c r="FL491" i="1" l="1"/>
  <c r="FL495" i="1" s="1"/>
  <c r="FL500" i="1" s="1"/>
  <c r="FL501" i="1" s="1"/>
  <c r="FM464" i="1"/>
  <c r="FM443" i="1"/>
  <c r="FM444" i="1" l="1"/>
  <c r="FM445" i="1" s="1"/>
  <c r="FM447" i="1"/>
  <c r="FM469" i="1"/>
  <c r="FM475" i="1" s="1"/>
  <c r="FM476" i="1" s="1"/>
  <c r="FM466" i="1"/>
  <c r="FM449" i="1" l="1"/>
  <c r="FM477" i="1" s="1"/>
  <c r="FM489" i="1" s="1"/>
  <c r="FM440" i="1"/>
  <c r="FM448" i="1"/>
  <c r="FM460" i="1"/>
  <c r="FM461" i="1" s="1"/>
  <c r="FM479" i="1" l="1"/>
  <c r="FM481" i="1" s="1"/>
  <c r="FM467" i="1"/>
  <c r="FN457" i="1"/>
  <c r="FM451" i="1"/>
  <c r="FM452" i="1" s="1"/>
  <c r="FM490" i="1" s="1"/>
  <c r="FM505" i="1" s="1"/>
  <c r="FM441" i="1"/>
  <c r="FN438" i="1" s="1"/>
  <c r="FM491" i="1" l="1"/>
  <c r="FM495" i="1" s="1"/>
  <c r="FM500" i="1" s="1"/>
  <c r="FM501" i="1" s="1"/>
  <c r="FN464" i="1"/>
  <c r="FN443" i="1"/>
  <c r="FN444" i="1" l="1"/>
  <c r="FN445" i="1" s="1"/>
  <c r="FN447" i="1"/>
  <c r="FN469" i="1"/>
  <c r="FN475" i="1" s="1"/>
  <c r="FN476" i="1" s="1"/>
  <c r="FN466" i="1"/>
  <c r="FN449" i="1" l="1"/>
  <c r="FN477" i="1" s="1"/>
  <c r="FN489" i="1" s="1"/>
  <c r="FN440" i="1"/>
  <c r="FN448" i="1"/>
  <c r="FN460" i="1"/>
  <c r="FN461" i="1" s="1"/>
  <c r="FN451" i="1" l="1"/>
  <c r="FN452" i="1" s="1"/>
  <c r="FN490" i="1" s="1"/>
  <c r="FN505" i="1" s="1"/>
  <c r="FN441" i="1"/>
  <c r="FO438" i="1" s="1"/>
  <c r="FN467" i="1"/>
  <c r="FO457" i="1"/>
  <c r="FN479" i="1"/>
  <c r="FN481" i="1" s="1"/>
  <c r="FN491" i="1" l="1"/>
  <c r="FN495" i="1" s="1"/>
  <c r="FN500" i="1" s="1"/>
  <c r="FN501" i="1" s="1"/>
  <c r="FO464" i="1"/>
  <c r="FO443" i="1"/>
  <c r="FO444" i="1" l="1"/>
  <c r="FO445" i="1" s="1"/>
  <c r="FO447" i="1"/>
  <c r="FO469" i="1"/>
  <c r="FO475" i="1" s="1"/>
  <c r="FO476" i="1" s="1"/>
  <c r="FO466" i="1"/>
  <c r="FO449" i="1" l="1"/>
  <c r="FO477" i="1" s="1"/>
  <c r="FO489" i="1" s="1"/>
  <c r="FO440" i="1"/>
  <c r="FO448" i="1"/>
  <c r="FO460" i="1"/>
  <c r="FO461" i="1" s="1"/>
  <c r="FO479" i="1" l="1"/>
  <c r="FO481" i="1" s="1"/>
  <c r="FO467" i="1"/>
  <c r="FP457" i="1"/>
  <c r="FO451" i="1"/>
  <c r="FO452" i="1" s="1"/>
  <c r="FO490" i="1" s="1"/>
  <c r="FO505" i="1" s="1"/>
  <c r="FO441" i="1"/>
  <c r="FP438" i="1" s="1"/>
  <c r="FP443" i="1" l="1"/>
  <c r="FO491" i="1"/>
  <c r="FO495" i="1" s="1"/>
  <c r="FO500" i="1" s="1"/>
  <c r="FO501" i="1" s="1"/>
  <c r="FP464" i="1"/>
  <c r="FP444" i="1" l="1"/>
  <c r="FP445" i="1" s="1"/>
  <c r="FP447" i="1"/>
  <c r="FP469" i="1"/>
  <c r="FP475" i="1" s="1"/>
  <c r="FP476" i="1" s="1"/>
  <c r="FP466" i="1"/>
  <c r="FP449" i="1" l="1"/>
  <c r="FP477" i="1" s="1"/>
  <c r="FP489" i="1" s="1"/>
  <c r="FP440" i="1"/>
  <c r="FP448" i="1"/>
  <c r="FP460" i="1"/>
  <c r="FP461" i="1" s="1"/>
  <c r="FP479" i="1" l="1"/>
  <c r="FP481" i="1" s="1"/>
  <c r="FP467" i="1"/>
  <c r="FQ457" i="1"/>
  <c r="FP451" i="1"/>
  <c r="FP452" i="1" s="1"/>
  <c r="FP490" i="1" s="1"/>
  <c r="FP505" i="1" s="1"/>
  <c r="FP441" i="1"/>
  <c r="FQ438" i="1" s="1"/>
  <c r="FQ443" i="1" l="1"/>
  <c r="FP491" i="1"/>
  <c r="FP495" i="1" s="1"/>
  <c r="FP500" i="1" s="1"/>
  <c r="FP501" i="1" s="1"/>
  <c r="FQ464" i="1"/>
  <c r="FQ469" i="1" l="1"/>
  <c r="FQ475" i="1" s="1"/>
  <c r="FQ476" i="1" s="1"/>
  <c r="FQ466" i="1"/>
  <c r="FQ444" i="1"/>
  <c r="FQ445" i="1" s="1"/>
  <c r="FQ447" i="1"/>
  <c r="FQ460" i="1" l="1"/>
  <c r="FQ461" i="1" s="1"/>
  <c r="FQ448" i="1"/>
  <c r="FQ449" i="1"/>
  <c r="FQ477" i="1" s="1"/>
  <c r="FQ489" i="1" s="1"/>
  <c r="FQ440" i="1"/>
  <c r="FQ479" i="1" l="1"/>
  <c r="FQ481" i="1" s="1"/>
  <c r="FQ451" i="1"/>
  <c r="FQ452" i="1" s="1"/>
  <c r="FQ490" i="1" s="1"/>
  <c r="FQ505" i="1" s="1"/>
  <c r="FQ441" i="1"/>
  <c r="FR438" i="1" s="1"/>
  <c r="FQ467" i="1"/>
  <c r="FR457" i="1"/>
  <c r="FQ491" i="1" l="1"/>
  <c r="FQ495" i="1" s="1"/>
  <c r="FQ500" i="1" s="1"/>
  <c r="FQ501" i="1" s="1"/>
  <c r="FR464" i="1"/>
  <c r="FR443" i="1"/>
  <c r="FR444" i="1" l="1"/>
  <c r="FR445" i="1" s="1"/>
  <c r="FR447" i="1"/>
  <c r="FR469" i="1"/>
  <c r="FR475" i="1" s="1"/>
  <c r="FR476" i="1" s="1"/>
  <c r="FR466" i="1"/>
  <c r="FR449" i="1" l="1"/>
  <c r="FR477" i="1" s="1"/>
  <c r="FR489" i="1" s="1"/>
  <c r="FR440" i="1"/>
  <c r="FR460" i="1"/>
  <c r="FR461" i="1" s="1"/>
  <c r="FR448" i="1"/>
  <c r="FR451" i="1" l="1"/>
  <c r="FR452" i="1" s="1"/>
  <c r="FR490" i="1" s="1"/>
  <c r="FR505" i="1" s="1"/>
  <c r="FR441" i="1"/>
  <c r="FS438" i="1" s="1"/>
  <c r="FR467" i="1"/>
  <c r="FS457" i="1"/>
  <c r="FR479" i="1"/>
  <c r="FR481" i="1" s="1"/>
  <c r="FR491" i="1" l="1"/>
  <c r="FR495" i="1" s="1"/>
  <c r="FR500" i="1" s="1"/>
  <c r="FR501" i="1" s="1"/>
  <c r="FS443" i="1"/>
  <c r="FS464" i="1"/>
  <c r="FS469" i="1" l="1"/>
  <c r="FS475" i="1" s="1"/>
  <c r="FS476" i="1" s="1"/>
  <c r="FS466" i="1"/>
  <c r="FS444" i="1"/>
  <c r="FS447" i="1"/>
  <c r="FS448" i="1" l="1"/>
  <c r="FS460" i="1"/>
  <c r="FS461" i="1" s="1"/>
  <c r="FS445" i="1"/>
  <c r="FS449" i="1" l="1"/>
  <c r="FS477" i="1" s="1"/>
  <c r="FS440" i="1"/>
  <c r="FS467" i="1"/>
  <c r="FT457" i="1"/>
  <c r="FT464" i="1" l="1"/>
  <c r="FS451" i="1"/>
  <c r="FS452" i="1" s="1"/>
  <c r="FS490" i="1" s="1"/>
  <c r="FS441" i="1"/>
  <c r="FT438" i="1" s="1"/>
  <c r="FS489" i="1"/>
  <c r="FS479" i="1"/>
  <c r="FS481" i="1" s="1"/>
  <c r="FT469" i="1" l="1"/>
  <c r="FT475" i="1" s="1"/>
  <c r="FT476" i="1" s="1"/>
  <c r="FT466" i="1"/>
  <c r="FT443" i="1"/>
  <c r="FS505" i="1"/>
  <c r="FS491" i="1"/>
  <c r="FS495" i="1" s="1"/>
  <c r="FS500" i="1" s="1"/>
  <c r="FS501" i="1" s="1"/>
  <c r="FT444" i="1" l="1"/>
  <c r="FT445" i="1" s="1"/>
  <c r="FT447" i="1"/>
  <c r="FT449" i="1" l="1"/>
  <c r="FT477" i="1" s="1"/>
  <c r="FT440" i="1"/>
  <c r="FT460" i="1"/>
  <c r="FT461" i="1" s="1"/>
  <c r="FT448" i="1"/>
  <c r="FT451" i="1" l="1"/>
  <c r="FT452" i="1" s="1"/>
  <c r="FT490" i="1" s="1"/>
  <c r="FT441" i="1"/>
  <c r="FU438" i="1" s="1"/>
  <c r="FT467" i="1"/>
  <c r="FU457" i="1"/>
  <c r="FT489" i="1"/>
  <c r="FT479" i="1"/>
  <c r="FT481" i="1" s="1"/>
  <c r="FU464" i="1" l="1"/>
  <c r="FU443" i="1"/>
  <c r="FT505" i="1"/>
  <c r="FT491" i="1"/>
  <c r="FT495" i="1" s="1"/>
  <c r="FT500" i="1" s="1"/>
  <c r="FT501" i="1" s="1"/>
  <c r="FU447" i="1" l="1"/>
  <c r="FU444" i="1"/>
  <c r="FU445" i="1" s="1"/>
  <c r="FU469" i="1"/>
  <c r="FU475" i="1" s="1"/>
  <c r="FU476" i="1" s="1"/>
  <c r="FU466" i="1"/>
  <c r="FU449" i="1" l="1"/>
  <c r="FU477" i="1" s="1"/>
  <c r="FU489" i="1" s="1"/>
  <c r="FU440" i="1"/>
  <c r="FU460" i="1"/>
  <c r="FU461" i="1" s="1"/>
  <c r="FU448" i="1"/>
  <c r="FU479" i="1" l="1"/>
  <c r="FU481" i="1" s="1"/>
  <c r="FU451" i="1"/>
  <c r="FU452" i="1" s="1"/>
  <c r="FU490" i="1" s="1"/>
  <c r="FU491" i="1" s="1"/>
  <c r="FU495" i="1" s="1"/>
  <c r="FU500" i="1" s="1"/>
  <c r="FU501" i="1" s="1"/>
  <c r="FU441" i="1"/>
  <c r="FV438" i="1" s="1"/>
  <c r="FU467" i="1"/>
  <c r="FV457" i="1"/>
  <c r="FU505" i="1" l="1"/>
  <c r="FV464" i="1"/>
  <c r="FV443" i="1"/>
  <c r="FV447" i="1" l="1"/>
  <c r="FV444" i="1"/>
  <c r="FV445" i="1" s="1"/>
  <c r="FV469" i="1"/>
  <c r="FV475" i="1" s="1"/>
  <c r="FV476" i="1" s="1"/>
  <c r="FV466" i="1"/>
  <c r="FV449" i="1" l="1"/>
  <c r="FV477" i="1" s="1"/>
  <c r="FV489" i="1" s="1"/>
  <c r="FV440" i="1"/>
  <c r="FV448" i="1"/>
  <c r="FV460" i="1"/>
  <c r="FV461" i="1" s="1"/>
  <c r="FV479" i="1" l="1"/>
  <c r="FV481" i="1" s="1"/>
  <c r="FV451" i="1"/>
  <c r="FV452" i="1" s="1"/>
  <c r="FV490" i="1" s="1"/>
  <c r="FV505" i="1" s="1"/>
  <c r="FV441" i="1"/>
  <c r="FW438" i="1" s="1"/>
  <c r="FW457" i="1"/>
  <c r="FV467" i="1"/>
  <c r="FV491" i="1" l="1"/>
  <c r="FV495" i="1" s="1"/>
  <c r="FV500" i="1" s="1"/>
  <c r="FV501" i="1" s="1"/>
  <c r="FW464" i="1"/>
  <c r="FW443" i="1"/>
  <c r="FW447" i="1" l="1"/>
  <c r="FW444" i="1"/>
  <c r="FW445" i="1" s="1"/>
  <c r="FW469" i="1"/>
  <c r="FW475" i="1" s="1"/>
  <c r="FW476" i="1" s="1"/>
  <c r="FW466" i="1"/>
  <c r="FW449" i="1" l="1"/>
  <c r="FW477" i="1" s="1"/>
  <c r="FW489" i="1" s="1"/>
  <c r="FW440" i="1"/>
  <c r="FW448" i="1"/>
  <c r="FW460" i="1"/>
  <c r="FW461" i="1" s="1"/>
  <c r="FW479" i="1" l="1"/>
  <c r="FW481" i="1" s="1"/>
  <c r="FW451" i="1"/>
  <c r="FW452" i="1" s="1"/>
  <c r="FW490" i="1" s="1"/>
  <c r="FW505" i="1" s="1"/>
  <c r="FW441" i="1"/>
  <c r="FX438" i="1" s="1"/>
  <c r="FW467" i="1"/>
  <c r="FX457" i="1"/>
  <c r="FW491" i="1" l="1"/>
  <c r="FW495" i="1" s="1"/>
  <c r="FW500" i="1" s="1"/>
  <c r="FW501" i="1" s="1"/>
  <c r="FX464" i="1"/>
  <c r="FX443" i="1"/>
  <c r="FX447" i="1" l="1"/>
  <c r="FX444" i="1"/>
  <c r="FX445" i="1" s="1"/>
  <c r="FX469" i="1"/>
  <c r="FX475" i="1" s="1"/>
  <c r="FX476" i="1" s="1"/>
  <c r="FX466" i="1"/>
  <c r="FX449" i="1" l="1"/>
  <c r="FX477" i="1" s="1"/>
  <c r="FX489" i="1" s="1"/>
  <c r="FX440" i="1"/>
  <c r="FX448" i="1"/>
  <c r="FX460" i="1"/>
  <c r="FX461" i="1" s="1"/>
  <c r="FX479" i="1" l="1"/>
  <c r="FX481" i="1" s="1"/>
  <c r="FX451" i="1"/>
  <c r="FX452" i="1" s="1"/>
  <c r="FX490" i="1" s="1"/>
  <c r="FX491" i="1" s="1"/>
  <c r="FX495" i="1" s="1"/>
  <c r="FX500" i="1" s="1"/>
  <c r="FX501" i="1" s="1"/>
  <c r="FX441" i="1"/>
  <c r="FY438" i="1" s="1"/>
  <c r="FY457" i="1"/>
  <c r="FX467" i="1"/>
  <c r="FX505" i="1" l="1"/>
  <c r="FY464" i="1"/>
  <c r="FY443" i="1"/>
  <c r="FY444" i="1" l="1"/>
  <c r="FY445" i="1" s="1"/>
  <c r="FY447" i="1"/>
  <c r="FY469" i="1"/>
  <c r="FY475" i="1" s="1"/>
  <c r="FY476" i="1" s="1"/>
  <c r="FY466" i="1"/>
  <c r="FY449" i="1" l="1"/>
  <c r="FY477" i="1" s="1"/>
  <c r="FY489" i="1" s="1"/>
  <c r="FY440" i="1"/>
  <c r="FY448" i="1"/>
  <c r="FY460" i="1"/>
  <c r="FY461" i="1" s="1"/>
  <c r="FY479" i="1" l="1"/>
  <c r="FY481" i="1" s="1"/>
  <c r="FY467" i="1"/>
  <c r="FZ457" i="1"/>
  <c r="FY451" i="1"/>
  <c r="FY452" i="1" s="1"/>
  <c r="FY490" i="1" s="1"/>
  <c r="FY505" i="1" s="1"/>
  <c r="FY441" i="1"/>
  <c r="FZ438" i="1" s="1"/>
  <c r="FY491" i="1" l="1"/>
  <c r="FY495" i="1" s="1"/>
  <c r="FY500" i="1" s="1"/>
  <c r="FY501" i="1" s="1"/>
  <c r="FZ464" i="1"/>
  <c r="FZ443" i="1"/>
  <c r="FZ469" i="1" l="1"/>
  <c r="FZ475" i="1" s="1"/>
  <c r="FZ476" i="1" s="1"/>
  <c r="FZ466" i="1"/>
  <c r="FZ447" i="1"/>
  <c r="FZ444" i="1"/>
  <c r="FZ445" i="1" s="1"/>
  <c r="FZ449" i="1" l="1"/>
  <c r="FZ477" i="1" s="1"/>
  <c r="FZ489" i="1" s="1"/>
  <c r="FZ440" i="1"/>
  <c r="FZ460" i="1"/>
  <c r="FZ461" i="1" s="1"/>
  <c r="FZ448" i="1"/>
  <c r="FZ479" i="1" l="1"/>
  <c r="FZ481" i="1" s="1"/>
  <c r="FZ467" i="1"/>
  <c r="GA457" i="1"/>
  <c r="FZ451" i="1"/>
  <c r="FZ452" i="1" s="1"/>
  <c r="FZ490" i="1" s="1"/>
  <c r="FZ505" i="1" s="1"/>
  <c r="FZ441" i="1"/>
  <c r="GA438" i="1" s="1"/>
  <c r="FZ491" i="1" l="1"/>
  <c r="FZ495" i="1" s="1"/>
  <c r="FZ500" i="1" s="1"/>
  <c r="FZ501" i="1" s="1"/>
  <c r="GA464" i="1"/>
  <c r="GA443" i="1"/>
  <c r="GA447" i="1" l="1"/>
  <c r="GA444" i="1"/>
  <c r="GA445" i="1" s="1"/>
  <c r="GA469" i="1"/>
  <c r="GA475" i="1" s="1"/>
  <c r="GA476" i="1" s="1"/>
  <c r="GA466" i="1"/>
  <c r="GA449" i="1" l="1"/>
  <c r="GA477" i="1" s="1"/>
  <c r="GA489" i="1" s="1"/>
  <c r="GA440" i="1"/>
  <c r="GA448" i="1"/>
  <c r="GA460" i="1"/>
  <c r="GA461" i="1" s="1"/>
  <c r="GA479" i="1" l="1"/>
  <c r="GA481" i="1" s="1"/>
  <c r="GA451" i="1"/>
  <c r="GA452" i="1" s="1"/>
  <c r="GA490" i="1" s="1"/>
  <c r="GA505" i="1" s="1"/>
  <c r="GA441" i="1"/>
  <c r="GB438" i="1" s="1"/>
  <c r="GA467" i="1"/>
  <c r="GB457" i="1"/>
  <c r="GA491" i="1" l="1"/>
  <c r="GA495" i="1" s="1"/>
  <c r="GA500" i="1" s="1"/>
  <c r="GA501" i="1" s="1"/>
  <c r="GB443" i="1"/>
  <c r="GB464" i="1"/>
  <c r="GB469" i="1" l="1"/>
  <c r="GB475" i="1" s="1"/>
  <c r="GB476" i="1" s="1"/>
  <c r="GB466" i="1"/>
  <c r="GB447" i="1"/>
  <c r="GB444" i="1"/>
  <c r="GB445" i="1" s="1"/>
  <c r="GB449" i="1" l="1"/>
  <c r="GB477" i="1" s="1"/>
  <c r="GB489" i="1" s="1"/>
  <c r="GB440" i="1"/>
  <c r="GB460" i="1"/>
  <c r="GB461" i="1" s="1"/>
  <c r="GB448" i="1"/>
  <c r="GB479" i="1" l="1"/>
  <c r="GB481" i="1" s="1"/>
  <c r="GB467" i="1"/>
  <c r="GC457" i="1"/>
  <c r="GB451" i="1"/>
  <c r="GB452" i="1" s="1"/>
  <c r="GB490" i="1" s="1"/>
  <c r="GB505" i="1" s="1"/>
  <c r="GB441" i="1"/>
  <c r="GC438" i="1" s="1"/>
  <c r="GB491" i="1" l="1"/>
  <c r="GB495" i="1" s="1"/>
  <c r="GB500" i="1" s="1"/>
  <c r="GB501" i="1" s="1"/>
  <c r="GC464" i="1"/>
  <c r="GC443" i="1"/>
  <c r="GC444" i="1" l="1"/>
  <c r="GC445" i="1" s="1"/>
  <c r="GC447" i="1"/>
  <c r="GC469" i="1"/>
  <c r="GC475" i="1" s="1"/>
  <c r="GC476" i="1" s="1"/>
  <c r="GC466" i="1"/>
  <c r="GC449" i="1" l="1"/>
  <c r="GC477" i="1" s="1"/>
  <c r="GC489" i="1" s="1"/>
  <c r="GC440" i="1"/>
  <c r="GC460" i="1"/>
  <c r="GC461" i="1" s="1"/>
  <c r="GC448" i="1"/>
  <c r="GC479" i="1" l="1"/>
  <c r="GC481" i="1" s="1"/>
  <c r="GC451" i="1"/>
  <c r="GC452" i="1" s="1"/>
  <c r="GC490" i="1" s="1"/>
  <c r="GC505" i="1" s="1"/>
  <c r="GC441" i="1"/>
  <c r="GD438" i="1" s="1"/>
  <c r="GC467" i="1"/>
  <c r="GD457" i="1"/>
  <c r="GC491" i="1" l="1"/>
  <c r="GC495" i="1" s="1"/>
  <c r="GC500" i="1" s="1"/>
  <c r="GC501" i="1" s="1"/>
  <c r="GD464" i="1"/>
  <c r="GD443" i="1"/>
  <c r="GD447" i="1" l="1"/>
  <c r="GD444" i="1"/>
  <c r="GD445" i="1" s="1"/>
  <c r="GD469" i="1"/>
  <c r="GD475" i="1" s="1"/>
  <c r="GD476" i="1" s="1"/>
  <c r="GD466" i="1"/>
  <c r="GD449" i="1" l="1"/>
  <c r="GD477" i="1" s="1"/>
  <c r="GD489" i="1" s="1"/>
  <c r="GD440" i="1"/>
  <c r="GD448" i="1"/>
  <c r="GD460" i="1"/>
  <c r="GD461" i="1" s="1"/>
  <c r="GD479" i="1" l="1"/>
  <c r="GD481" i="1" s="1"/>
  <c r="GD451" i="1"/>
  <c r="GD452" i="1" s="1"/>
  <c r="GD490" i="1" s="1"/>
  <c r="GD505" i="1" s="1"/>
  <c r="GD441" i="1"/>
  <c r="GE438" i="1" s="1"/>
  <c r="GD467" i="1"/>
  <c r="GE457" i="1"/>
  <c r="GD491" i="1" l="1"/>
  <c r="GD495" i="1" s="1"/>
  <c r="GD500" i="1" s="1"/>
  <c r="GD501" i="1" s="1"/>
  <c r="GE464" i="1"/>
  <c r="GE443" i="1"/>
  <c r="GE444" i="1" l="1"/>
  <c r="GE445" i="1" s="1"/>
  <c r="GE447" i="1"/>
  <c r="GE469" i="1"/>
  <c r="GE475" i="1" s="1"/>
  <c r="GE476" i="1" s="1"/>
  <c r="GE466" i="1"/>
  <c r="GE449" i="1" l="1"/>
  <c r="GE477" i="1" s="1"/>
  <c r="GE489" i="1" s="1"/>
  <c r="GE440" i="1"/>
  <c r="GE460" i="1"/>
  <c r="GE461" i="1" s="1"/>
  <c r="GE448" i="1"/>
  <c r="GE467" i="1" l="1"/>
  <c r="GF457" i="1"/>
  <c r="GE479" i="1"/>
  <c r="GE481" i="1" s="1"/>
  <c r="GE451" i="1"/>
  <c r="GE452" i="1" s="1"/>
  <c r="GE490" i="1" s="1"/>
  <c r="GE505" i="1" s="1"/>
  <c r="GE441" i="1"/>
  <c r="GF438" i="1" s="1"/>
  <c r="GE491" i="1" l="1"/>
  <c r="GE495" i="1" s="1"/>
  <c r="GE500" i="1" s="1"/>
  <c r="GE501" i="1" s="1"/>
  <c r="GF464" i="1"/>
  <c r="GF443" i="1"/>
  <c r="GF469" i="1" l="1"/>
  <c r="GF475" i="1" s="1"/>
  <c r="GF476" i="1" s="1"/>
  <c r="GF466" i="1"/>
  <c r="GF447" i="1"/>
  <c r="GF444" i="1"/>
  <c r="GF460" i="1" l="1"/>
  <c r="GF461" i="1" s="1"/>
  <c r="GF448" i="1"/>
  <c r="GF445" i="1"/>
  <c r="GF449" i="1" l="1"/>
  <c r="GF477" i="1" s="1"/>
  <c r="GF440" i="1"/>
  <c r="GF467" i="1"/>
  <c r="GG457" i="1"/>
  <c r="GG464" i="1" l="1"/>
  <c r="GF451" i="1"/>
  <c r="GF452" i="1" s="1"/>
  <c r="GF490" i="1" s="1"/>
  <c r="GF441" i="1"/>
  <c r="GG438" i="1" s="1"/>
  <c r="GF489" i="1"/>
  <c r="GF479" i="1"/>
  <c r="GF481" i="1" s="1"/>
  <c r="GG443" i="1" l="1"/>
  <c r="GF505" i="1"/>
  <c r="GF491" i="1"/>
  <c r="GF495" i="1" s="1"/>
  <c r="GF500" i="1" s="1"/>
  <c r="GF501" i="1" s="1"/>
  <c r="GG469" i="1"/>
  <c r="GG475" i="1" s="1"/>
  <c r="GG476" i="1" s="1"/>
  <c r="GG466" i="1"/>
  <c r="GG444" i="1" l="1"/>
  <c r="GG447" i="1"/>
  <c r="GG460" i="1" l="1"/>
  <c r="GG461" i="1" s="1"/>
  <c r="GG448" i="1"/>
  <c r="GG445" i="1"/>
  <c r="GG449" i="1" l="1"/>
  <c r="GG477" i="1" s="1"/>
  <c r="GG440" i="1"/>
  <c r="GG467" i="1"/>
  <c r="GH457" i="1"/>
  <c r="GH464" i="1" l="1"/>
  <c r="GG451" i="1"/>
  <c r="GG452" i="1" s="1"/>
  <c r="GG490" i="1" s="1"/>
  <c r="GG441" i="1"/>
  <c r="GH438" i="1" s="1"/>
  <c r="GG489" i="1"/>
  <c r="GG479" i="1"/>
  <c r="GG481" i="1" s="1"/>
  <c r="GH443" i="1" l="1"/>
  <c r="GH469" i="1"/>
  <c r="GH475" i="1" s="1"/>
  <c r="GH476" i="1" s="1"/>
  <c r="GH466" i="1"/>
  <c r="GG505" i="1"/>
  <c r="GG491" i="1"/>
  <c r="GG495" i="1" s="1"/>
  <c r="GG500" i="1" s="1"/>
  <c r="GG501" i="1" s="1"/>
  <c r="GH447" i="1" l="1"/>
  <c r="GH444" i="1"/>
  <c r="GH460" i="1" l="1"/>
  <c r="GH461" i="1" s="1"/>
  <c r="GH448" i="1"/>
  <c r="GH445" i="1"/>
  <c r="GH449" i="1" l="1"/>
  <c r="GH477" i="1" s="1"/>
  <c r="GH440" i="1"/>
  <c r="GH467" i="1"/>
  <c r="GI457" i="1"/>
  <c r="GI464" i="1" l="1"/>
  <c r="GH451" i="1"/>
  <c r="GH452" i="1" s="1"/>
  <c r="GH490" i="1" s="1"/>
  <c r="GH441" i="1"/>
  <c r="GI438" i="1" s="1"/>
  <c r="GH489" i="1"/>
  <c r="GH479" i="1"/>
  <c r="GH481" i="1" s="1"/>
  <c r="GI443" i="1" l="1"/>
  <c r="GH505" i="1"/>
  <c r="GH491" i="1"/>
  <c r="GH495" i="1" s="1"/>
  <c r="GH500" i="1" s="1"/>
  <c r="GH501" i="1" s="1"/>
  <c r="GI469" i="1"/>
  <c r="GI475" i="1" s="1"/>
  <c r="GI476" i="1" s="1"/>
  <c r="GI466" i="1"/>
  <c r="GI444" i="1" l="1"/>
  <c r="GI447" i="1"/>
  <c r="GI448" i="1" l="1"/>
  <c r="GI460" i="1"/>
  <c r="GI461" i="1" s="1"/>
  <c r="GI445" i="1"/>
  <c r="GI449" i="1" l="1"/>
  <c r="GI477" i="1" s="1"/>
  <c r="GI440" i="1"/>
  <c r="GI467" i="1"/>
  <c r="GJ457" i="1"/>
  <c r="GJ464" i="1" l="1"/>
  <c r="GI451" i="1"/>
  <c r="GI452" i="1" s="1"/>
  <c r="GI490" i="1" s="1"/>
  <c r="GI441" i="1"/>
  <c r="GJ438" i="1" s="1"/>
  <c r="GI489" i="1"/>
  <c r="GI479" i="1"/>
  <c r="GI481" i="1" s="1"/>
  <c r="GJ443" i="1" l="1"/>
  <c r="GI505" i="1"/>
  <c r="GI491" i="1"/>
  <c r="GI495" i="1" s="1"/>
  <c r="GI500" i="1" s="1"/>
  <c r="GI501" i="1" s="1"/>
  <c r="GJ469" i="1"/>
  <c r="GJ475" i="1" s="1"/>
  <c r="GJ476" i="1" s="1"/>
  <c r="GJ466" i="1"/>
  <c r="GJ447" i="1" l="1"/>
  <c r="GJ444" i="1"/>
  <c r="GJ448" i="1" l="1"/>
  <c r="GJ460" i="1"/>
  <c r="GJ461" i="1" s="1"/>
  <c r="GJ445" i="1"/>
  <c r="GJ449" i="1" l="1"/>
  <c r="GJ477" i="1" s="1"/>
  <c r="GJ440" i="1"/>
  <c r="GJ467" i="1"/>
  <c r="GK457" i="1"/>
  <c r="GK464" i="1" l="1"/>
  <c r="GJ451" i="1"/>
  <c r="GJ452" i="1" s="1"/>
  <c r="GJ490" i="1" s="1"/>
  <c r="GJ441" i="1"/>
  <c r="GK438" i="1" s="1"/>
  <c r="GJ489" i="1"/>
  <c r="GJ479" i="1"/>
  <c r="GJ481" i="1" s="1"/>
  <c r="GK469" i="1" l="1"/>
  <c r="GK475" i="1" s="1"/>
  <c r="GK476" i="1" s="1"/>
  <c r="GK466" i="1"/>
  <c r="GK443" i="1"/>
  <c r="GJ505" i="1"/>
  <c r="GJ491" i="1"/>
  <c r="GJ495" i="1" s="1"/>
  <c r="GJ500" i="1" s="1"/>
  <c r="GJ501" i="1" s="1"/>
  <c r="GK447" i="1" l="1"/>
  <c r="GK444" i="1"/>
  <c r="GK448" i="1" l="1"/>
  <c r="GK460" i="1"/>
  <c r="GK461" i="1" s="1"/>
  <c r="GK445" i="1"/>
  <c r="GK449" i="1" l="1"/>
  <c r="GK477" i="1" s="1"/>
  <c r="GK440" i="1"/>
  <c r="GK467" i="1"/>
  <c r="GL457" i="1"/>
  <c r="GL464" i="1" l="1"/>
  <c r="GK451" i="1"/>
  <c r="GK452" i="1" s="1"/>
  <c r="GK490" i="1" s="1"/>
  <c r="GK441" i="1"/>
  <c r="GL438" i="1" s="1"/>
  <c r="GK489" i="1"/>
  <c r="GK479" i="1"/>
  <c r="GK481" i="1" s="1"/>
  <c r="GL443" i="1" l="1"/>
  <c r="GK505" i="1"/>
  <c r="GK491" i="1"/>
  <c r="GK495" i="1" s="1"/>
  <c r="GK500" i="1" s="1"/>
  <c r="GK501" i="1" s="1"/>
  <c r="GL469" i="1"/>
  <c r="GL475" i="1" s="1"/>
  <c r="GL476" i="1" s="1"/>
  <c r="GL466" i="1"/>
  <c r="GL447" i="1" l="1"/>
  <c r="GL444" i="1"/>
  <c r="GL460" i="1" l="1"/>
  <c r="GL461" i="1" s="1"/>
  <c r="GL448" i="1"/>
  <c r="GL445" i="1"/>
  <c r="GL449" i="1" l="1"/>
  <c r="GL477" i="1" s="1"/>
  <c r="GL440" i="1"/>
  <c r="GL467" i="1"/>
  <c r="GM457" i="1"/>
  <c r="GM464" i="1" l="1"/>
  <c r="GL451" i="1"/>
  <c r="GL452" i="1" s="1"/>
  <c r="GL490" i="1" s="1"/>
  <c r="GL441" i="1"/>
  <c r="GM438" i="1" s="1"/>
  <c r="GL489" i="1"/>
  <c r="GL479" i="1"/>
  <c r="GL481" i="1" s="1"/>
  <c r="GM443" i="1" l="1"/>
  <c r="GL505" i="1"/>
  <c r="GL491" i="1"/>
  <c r="GL495" i="1" s="1"/>
  <c r="GL500" i="1" s="1"/>
  <c r="GL501" i="1" s="1"/>
  <c r="GM469" i="1"/>
  <c r="GM475" i="1" s="1"/>
  <c r="GM476" i="1" s="1"/>
  <c r="GM466" i="1"/>
  <c r="GM447" i="1" l="1"/>
  <c r="GM444" i="1"/>
  <c r="GM445" i="1" s="1"/>
  <c r="GM449" i="1" l="1"/>
  <c r="GM477" i="1" s="1"/>
  <c r="GM440" i="1"/>
  <c r="GM460" i="1"/>
  <c r="GM461" i="1" s="1"/>
  <c r="GM448" i="1"/>
  <c r="GM467" i="1" l="1"/>
  <c r="GN457" i="1"/>
  <c r="GM451" i="1"/>
  <c r="GM452" i="1" s="1"/>
  <c r="GM490" i="1" s="1"/>
  <c r="GM441" i="1"/>
  <c r="GN438" i="1" s="1"/>
  <c r="GM489" i="1"/>
  <c r="GM479" i="1"/>
  <c r="GM481" i="1" s="1"/>
  <c r="GN443" i="1" l="1"/>
  <c r="GN464" i="1"/>
  <c r="GM505" i="1"/>
  <c r="GM491" i="1"/>
  <c r="GM495" i="1" s="1"/>
  <c r="GM500" i="1" s="1"/>
  <c r="GM501" i="1" s="1"/>
  <c r="GN469" i="1" l="1"/>
  <c r="GN475" i="1" s="1"/>
  <c r="GN476" i="1" s="1"/>
  <c r="GN466" i="1"/>
  <c r="GN447" i="1"/>
  <c r="GN444" i="1"/>
  <c r="GN445" i="1" s="1"/>
  <c r="GN449" i="1" l="1"/>
  <c r="GN477" i="1" s="1"/>
  <c r="GN489" i="1" s="1"/>
  <c r="GN440" i="1"/>
  <c r="GN448" i="1"/>
  <c r="GN460" i="1"/>
  <c r="GN461" i="1" s="1"/>
  <c r="GO457" i="1" l="1"/>
  <c r="GN467" i="1"/>
  <c r="GN479" i="1"/>
  <c r="GN481" i="1" s="1"/>
  <c r="GN451" i="1"/>
  <c r="GN452" i="1" s="1"/>
  <c r="GN490" i="1" s="1"/>
  <c r="GN505" i="1" s="1"/>
  <c r="GN441" i="1"/>
  <c r="GO438" i="1" s="1"/>
  <c r="GN491" i="1" l="1"/>
  <c r="GN495" i="1" s="1"/>
  <c r="GN500" i="1" s="1"/>
  <c r="GN501" i="1" s="1"/>
  <c r="GO443" i="1"/>
  <c r="GO464" i="1"/>
  <c r="GO469" i="1" l="1"/>
  <c r="GO475" i="1" s="1"/>
  <c r="GO476" i="1" s="1"/>
  <c r="GO466" i="1"/>
  <c r="GO444" i="1"/>
  <c r="GO445" i="1" s="1"/>
  <c r="GO447" i="1"/>
  <c r="GO449" i="1" l="1"/>
  <c r="GO477" i="1" s="1"/>
  <c r="GO489" i="1" s="1"/>
  <c r="GO440" i="1"/>
  <c r="GO448" i="1"/>
  <c r="GO460" i="1"/>
  <c r="GO461" i="1" s="1"/>
  <c r="GO479" i="1" l="1"/>
  <c r="GO481" i="1" s="1"/>
  <c r="GO467" i="1"/>
  <c r="GP457" i="1"/>
  <c r="GO451" i="1"/>
  <c r="GO452" i="1" s="1"/>
  <c r="GO490" i="1" s="1"/>
  <c r="GO505" i="1" s="1"/>
  <c r="GO441" i="1"/>
  <c r="GP438" i="1" s="1"/>
  <c r="GO491" i="1" l="1"/>
  <c r="GO495" i="1" s="1"/>
  <c r="GO500" i="1" s="1"/>
  <c r="GO501" i="1" s="1"/>
  <c r="GP464" i="1"/>
  <c r="GP443" i="1"/>
  <c r="GP469" i="1" l="1"/>
  <c r="GP475" i="1" s="1"/>
  <c r="GP476" i="1" s="1"/>
  <c r="GP466" i="1"/>
  <c r="GP447" i="1"/>
  <c r="GP444" i="1"/>
  <c r="GP445" i="1" s="1"/>
  <c r="GP448" i="1" l="1"/>
  <c r="GP460" i="1"/>
  <c r="GP461" i="1" s="1"/>
  <c r="GP449" i="1"/>
  <c r="GP477" i="1" s="1"/>
  <c r="GP489" i="1" s="1"/>
  <c r="GP440" i="1"/>
  <c r="GP467" i="1" l="1"/>
  <c r="GQ457" i="1"/>
  <c r="GP451" i="1"/>
  <c r="GP452" i="1" s="1"/>
  <c r="GP490" i="1" s="1"/>
  <c r="GP505" i="1" s="1"/>
  <c r="GP441" i="1"/>
  <c r="GQ438" i="1" s="1"/>
  <c r="GP479" i="1"/>
  <c r="GP481" i="1" s="1"/>
  <c r="GQ443" i="1" l="1"/>
  <c r="GP491" i="1"/>
  <c r="GP495" i="1" s="1"/>
  <c r="GP500" i="1" s="1"/>
  <c r="GP501" i="1" s="1"/>
  <c r="GQ464" i="1"/>
  <c r="GQ469" i="1" l="1"/>
  <c r="GQ475" i="1" s="1"/>
  <c r="GQ476" i="1" s="1"/>
  <c r="GQ466" i="1"/>
  <c r="GQ444" i="1"/>
  <c r="GQ447" i="1"/>
  <c r="GQ460" i="1" l="1"/>
  <c r="GQ461" i="1" s="1"/>
  <c r="GQ448" i="1"/>
  <c r="GQ445" i="1"/>
  <c r="GQ449" i="1" l="1"/>
  <c r="GQ477" i="1" s="1"/>
  <c r="GQ440" i="1"/>
  <c r="GQ467" i="1"/>
  <c r="GR457" i="1"/>
  <c r="GQ451" i="1" l="1"/>
  <c r="GQ452" i="1" s="1"/>
  <c r="GQ490" i="1" s="1"/>
  <c r="GQ441" i="1"/>
  <c r="GR438" i="1" s="1"/>
  <c r="GR464" i="1"/>
  <c r="GQ489" i="1"/>
  <c r="GQ479" i="1"/>
  <c r="GQ481" i="1" s="1"/>
  <c r="GR443" i="1" l="1"/>
  <c r="GR469" i="1"/>
  <c r="GR475" i="1" s="1"/>
  <c r="GR476" i="1" s="1"/>
  <c r="GR466" i="1"/>
  <c r="GQ505" i="1"/>
  <c r="GQ491" i="1"/>
  <c r="GQ495" i="1" s="1"/>
  <c r="GQ500" i="1" s="1"/>
  <c r="GQ501" i="1" s="1"/>
  <c r="GR447" i="1" l="1"/>
  <c r="GR444" i="1"/>
  <c r="GR445" i="1" s="1"/>
  <c r="GR448" i="1" l="1"/>
  <c r="GR460" i="1"/>
  <c r="GR461" i="1" s="1"/>
  <c r="GR449" i="1"/>
  <c r="GR477" i="1" s="1"/>
  <c r="GR440" i="1"/>
  <c r="GR489" i="1" l="1"/>
  <c r="GR479" i="1"/>
  <c r="GR481" i="1" s="1"/>
  <c r="GR467" i="1"/>
  <c r="GS457" i="1"/>
  <c r="GR451" i="1"/>
  <c r="GR452" i="1" s="1"/>
  <c r="GR490" i="1" s="1"/>
  <c r="GR441" i="1"/>
  <c r="GS438" i="1" s="1"/>
  <c r="GS464" i="1" l="1"/>
  <c r="GS443" i="1"/>
  <c r="GR505" i="1"/>
  <c r="GR491" i="1"/>
  <c r="GR495" i="1" s="1"/>
  <c r="GR500" i="1" s="1"/>
  <c r="GR501" i="1" s="1"/>
  <c r="GS444" i="1" l="1"/>
  <c r="GS445" i="1" s="1"/>
  <c r="GS447" i="1"/>
  <c r="GS469" i="1"/>
  <c r="GS475" i="1" s="1"/>
  <c r="GS476" i="1" s="1"/>
  <c r="GS466" i="1"/>
  <c r="GS449" i="1" l="1"/>
  <c r="GS477" i="1" s="1"/>
  <c r="GS489" i="1" s="1"/>
  <c r="GS440" i="1"/>
  <c r="GS460" i="1"/>
  <c r="GS461" i="1" s="1"/>
  <c r="GS448" i="1"/>
  <c r="GS479" i="1" l="1"/>
  <c r="GS481" i="1" s="1"/>
  <c r="GS451" i="1"/>
  <c r="GS452" i="1" s="1"/>
  <c r="GS490" i="1" s="1"/>
  <c r="GS505" i="1" s="1"/>
  <c r="GS441" i="1"/>
  <c r="GT438" i="1" s="1"/>
  <c r="GS467" i="1"/>
  <c r="GT457" i="1"/>
  <c r="GS491" i="1" l="1"/>
  <c r="GS495" i="1" s="1"/>
  <c r="GS500" i="1" s="1"/>
  <c r="GS501" i="1" s="1"/>
  <c r="GT464" i="1"/>
  <c r="GT443" i="1"/>
  <c r="GT447" i="1" l="1"/>
  <c r="GT444" i="1"/>
  <c r="GT445" i="1" s="1"/>
  <c r="GT469" i="1"/>
  <c r="GT475" i="1" s="1"/>
  <c r="GT476" i="1" s="1"/>
  <c r="GT466" i="1"/>
  <c r="GT449" i="1" l="1"/>
  <c r="GT477" i="1" s="1"/>
  <c r="GT489" i="1" s="1"/>
  <c r="GT440" i="1"/>
  <c r="GT460" i="1"/>
  <c r="GT461" i="1" s="1"/>
  <c r="GT448" i="1"/>
  <c r="GT467" i="1" l="1"/>
  <c r="GU457" i="1"/>
  <c r="GT479" i="1"/>
  <c r="GT481" i="1" s="1"/>
  <c r="GT451" i="1"/>
  <c r="GT452" i="1" s="1"/>
  <c r="GT490" i="1" s="1"/>
  <c r="GT505" i="1" s="1"/>
  <c r="GT441" i="1"/>
  <c r="GU438" i="1" s="1"/>
  <c r="GT491" i="1" l="1"/>
  <c r="GT495" i="1" s="1"/>
  <c r="GT500" i="1" s="1"/>
  <c r="GT501" i="1" s="1"/>
  <c r="GU464" i="1"/>
  <c r="GU443" i="1"/>
  <c r="GU444" i="1" l="1"/>
  <c r="GU445" i="1" s="1"/>
  <c r="GU447" i="1"/>
  <c r="GU469" i="1"/>
  <c r="GU475" i="1" s="1"/>
  <c r="GU476" i="1" s="1"/>
  <c r="GU466" i="1"/>
  <c r="GU449" i="1" l="1"/>
  <c r="GU477" i="1" s="1"/>
  <c r="GU489" i="1" s="1"/>
  <c r="GU440" i="1"/>
  <c r="GU460" i="1"/>
  <c r="GU461" i="1" s="1"/>
  <c r="GU448" i="1"/>
  <c r="GU479" i="1" l="1"/>
  <c r="GU481" i="1" s="1"/>
  <c r="GU451" i="1"/>
  <c r="GU452" i="1" s="1"/>
  <c r="GU490" i="1" s="1"/>
  <c r="GU505" i="1" s="1"/>
  <c r="GU441" i="1"/>
  <c r="GV438" i="1" s="1"/>
  <c r="GU467" i="1"/>
  <c r="GV457" i="1"/>
  <c r="GU491" i="1" l="1"/>
  <c r="GU495" i="1" s="1"/>
  <c r="GU500" i="1" s="1"/>
  <c r="GU501" i="1" s="1"/>
  <c r="GV464" i="1"/>
  <c r="GV443" i="1"/>
  <c r="GV447" i="1" l="1"/>
  <c r="GV444" i="1"/>
  <c r="GV445" i="1" s="1"/>
  <c r="GV469" i="1"/>
  <c r="GV475" i="1" s="1"/>
  <c r="GV476" i="1" s="1"/>
  <c r="GV466" i="1"/>
  <c r="GV449" i="1" l="1"/>
  <c r="GV477" i="1" s="1"/>
  <c r="GV489" i="1" s="1"/>
  <c r="GV440" i="1"/>
  <c r="GV460" i="1"/>
  <c r="GV461" i="1" s="1"/>
  <c r="GV448" i="1"/>
  <c r="GV479" i="1" l="1"/>
  <c r="GV481" i="1" s="1"/>
  <c r="GV451" i="1"/>
  <c r="GV452" i="1" s="1"/>
  <c r="GV490" i="1" s="1"/>
  <c r="GV505" i="1" s="1"/>
  <c r="GV441" i="1"/>
  <c r="GW438" i="1" s="1"/>
  <c r="GV467" i="1"/>
  <c r="GW457" i="1"/>
  <c r="GV491" i="1" l="1"/>
  <c r="GV495" i="1" s="1"/>
  <c r="GV500" i="1" s="1"/>
  <c r="GV501" i="1" s="1"/>
  <c r="GW464" i="1"/>
  <c r="GW443" i="1"/>
  <c r="GW444" i="1" l="1"/>
  <c r="GW445" i="1" s="1"/>
  <c r="GW447" i="1"/>
  <c r="GW469" i="1"/>
  <c r="GW475" i="1" s="1"/>
  <c r="GW476" i="1" s="1"/>
  <c r="GW466" i="1"/>
  <c r="GW449" i="1" l="1"/>
  <c r="GW477" i="1" s="1"/>
  <c r="GW489" i="1" s="1"/>
  <c r="GW440" i="1"/>
  <c r="GW448" i="1"/>
  <c r="GW460" i="1"/>
  <c r="GW461" i="1" s="1"/>
  <c r="GW479" i="1" l="1"/>
  <c r="GW481" i="1" s="1"/>
  <c r="GW451" i="1"/>
  <c r="GW452" i="1" s="1"/>
  <c r="GW490" i="1" s="1"/>
  <c r="GW505" i="1" s="1"/>
  <c r="GW441" i="1"/>
  <c r="GX438" i="1" s="1"/>
  <c r="GW467" i="1"/>
  <c r="GX457" i="1"/>
  <c r="GW491" i="1" l="1"/>
  <c r="GW495" i="1" s="1"/>
  <c r="GW500" i="1" s="1"/>
  <c r="GW501" i="1" s="1"/>
  <c r="GX464" i="1"/>
  <c r="GX443" i="1"/>
  <c r="GX447" i="1" l="1"/>
  <c r="GX444" i="1"/>
  <c r="GX445" i="1" s="1"/>
  <c r="GX469" i="1"/>
  <c r="GX475" i="1" s="1"/>
  <c r="GX476" i="1" s="1"/>
  <c r="GX466" i="1"/>
  <c r="GX449" i="1" l="1"/>
  <c r="GX477" i="1" s="1"/>
  <c r="GX489" i="1" s="1"/>
  <c r="GX440" i="1"/>
  <c r="GX460" i="1"/>
  <c r="GX461" i="1" s="1"/>
  <c r="GX448" i="1"/>
  <c r="GX479" i="1" l="1"/>
  <c r="GX481" i="1" s="1"/>
  <c r="GX451" i="1"/>
  <c r="GX452" i="1" s="1"/>
  <c r="GX490" i="1" s="1"/>
  <c r="GX491" i="1" s="1"/>
  <c r="GX495" i="1" s="1"/>
  <c r="GX500" i="1" s="1"/>
  <c r="GX501" i="1" s="1"/>
  <c r="GX441" i="1"/>
  <c r="GY438" i="1" s="1"/>
  <c r="GX467" i="1"/>
  <c r="GY457" i="1"/>
  <c r="GX505" i="1" l="1"/>
  <c r="GY464" i="1"/>
  <c r="GY443" i="1"/>
  <c r="GY444" i="1" l="1"/>
  <c r="GY445" i="1" s="1"/>
  <c r="GY447" i="1"/>
  <c r="GY469" i="1"/>
  <c r="GY475" i="1" s="1"/>
  <c r="GY476" i="1" s="1"/>
  <c r="GY466" i="1"/>
  <c r="GY449" i="1" l="1"/>
  <c r="GY477" i="1" s="1"/>
  <c r="GY489" i="1" s="1"/>
  <c r="GY440" i="1"/>
  <c r="GY448" i="1"/>
  <c r="GY460" i="1"/>
  <c r="GY461" i="1" s="1"/>
  <c r="GY479" i="1" l="1"/>
  <c r="GY481" i="1" s="1"/>
  <c r="GY467" i="1"/>
  <c r="GZ457" i="1"/>
  <c r="GY451" i="1"/>
  <c r="GY452" i="1" s="1"/>
  <c r="GY490" i="1" s="1"/>
  <c r="GY505" i="1" s="1"/>
  <c r="GY441" i="1"/>
  <c r="GZ438" i="1" s="1"/>
  <c r="GY491" i="1" l="1"/>
  <c r="GY495" i="1" s="1"/>
  <c r="GY500" i="1" s="1"/>
  <c r="GY501" i="1" s="1"/>
  <c r="GZ464" i="1"/>
  <c r="GZ443" i="1"/>
  <c r="GZ447" i="1" l="1"/>
  <c r="GZ444" i="1"/>
  <c r="GZ445" i="1" s="1"/>
  <c r="GZ469" i="1"/>
  <c r="GZ475" i="1" s="1"/>
  <c r="GZ476" i="1" s="1"/>
  <c r="GZ466" i="1"/>
  <c r="GZ449" i="1" l="1"/>
  <c r="GZ477" i="1" s="1"/>
  <c r="GZ489" i="1" s="1"/>
  <c r="GZ440" i="1"/>
  <c r="GZ448" i="1"/>
  <c r="GZ460" i="1"/>
  <c r="GZ461" i="1" s="1"/>
  <c r="GZ479" i="1" l="1"/>
  <c r="GZ481" i="1" s="1"/>
  <c r="GZ451" i="1"/>
  <c r="GZ452" i="1" s="1"/>
  <c r="GZ490" i="1" s="1"/>
  <c r="GZ505" i="1" s="1"/>
  <c r="GZ441" i="1"/>
  <c r="HA438" i="1" s="1"/>
  <c r="GZ467" i="1"/>
  <c r="HA457" i="1"/>
  <c r="GZ491" i="1" l="1"/>
  <c r="GZ495" i="1" s="1"/>
  <c r="GZ500" i="1" s="1"/>
  <c r="GZ501" i="1" s="1"/>
  <c r="HA464" i="1"/>
  <c r="HA443" i="1"/>
  <c r="HA447" i="1" l="1"/>
  <c r="HA444" i="1"/>
  <c r="HA445" i="1" s="1"/>
  <c r="HA469" i="1"/>
  <c r="HA475" i="1" s="1"/>
  <c r="HA476" i="1" s="1"/>
  <c r="HA466" i="1"/>
  <c r="HA449" i="1" l="1"/>
  <c r="HA477" i="1" s="1"/>
  <c r="HA489" i="1" s="1"/>
  <c r="HA440" i="1"/>
  <c r="HA448" i="1"/>
  <c r="HA460" i="1"/>
  <c r="HA461" i="1" s="1"/>
  <c r="HA467" i="1" s="1"/>
  <c r="HA479" i="1" l="1"/>
  <c r="HA481" i="1" s="1"/>
  <c r="HA451" i="1"/>
  <c r="HA452" i="1" s="1"/>
  <c r="HA490" i="1" s="1"/>
  <c r="HA491" i="1" s="1"/>
  <c r="HA495" i="1" s="1"/>
  <c r="HA500" i="1" s="1"/>
  <c r="HA501" i="1" s="1"/>
  <c r="F503" i="1" s="1"/>
  <c r="K5" i="5" s="1"/>
  <c r="HA441" i="1"/>
  <c r="HA505" i="1" l="1"/>
  <c r="F505" i="1" s="1"/>
  <c r="K9" i="5" s="1"/>
</calcChain>
</file>

<file path=xl/sharedStrings.xml><?xml version="1.0" encoding="utf-8"?>
<sst xmlns="http://schemas.openxmlformats.org/spreadsheetml/2006/main" count="810" uniqueCount="472">
  <si>
    <t>Time Line</t>
  </si>
  <si>
    <t>Timing Assumptoins</t>
  </si>
  <si>
    <t>Development Start</t>
  </si>
  <si>
    <t>Date</t>
  </si>
  <si>
    <t>Development Period</t>
  </si>
  <si>
    <t>Financial Close/Notice to Proceed</t>
  </si>
  <si>
    <t>Months</t>
  </si>
  <si>
    <t>Construction Months</t>
  </si>
  <si>
    <t>Commercial Operation Date</t>
  </si>
  <si>
    <t>Operating Period</t>
  </si>
  <si>
    <t>Decommissioning Date</t>
  </si>
  <si>
    <t>Years</t>
  </si>
  <si>
    <t>Period Counter</t>
  </si>
  <si>
    <t xml:space="preserve">Pre-Code Switch </t>
  </si>
  <si>
    <t>Months in Period</t>
  </si>
  <si>
    <t>Start of Period</t>
  </si>
  <si>
    <t>Number</t>
  </si>
  <si>
    <t>Switch</t>
  </si>
  <si>
    <t>End of Period</t>
  </si>
  <si>
    <t>Operation Switch</t>
  </si>
  <si>
    <t>Pre/post COD</t>
  </si>
  <si>
    <t>Total Pre-COD</t>
  </si>
  <si>
    <t>Operational Assumptons</t>
  </si>
  <si>
    <t>Capacity (DC)</t>
  </si>
  <si>
    <t>MWp</t>
  </si>
  <si>
    <t>Degradation</t>
  </si>
  <si>
    <t>% p.a.</t>
  </si>
  <si>
    <t>Yield/Capacity Factor</t>
  </si>
  <si>
    <t>Cap Fac %</t>
  </si>
  <si>
    <t>kWh/kWp</t>
  </si>
  <si>
    <t>Helioscope</t>
  </si>
  <si>
    <t>kWp</t>
  </si>
  <si>
    <t>PR</t>
  </si>
  <si>
    <t>CF</t>
  </si>
  <si>
    <t>kWh</t>
  </si>
  <si>
    <t>P90</t>
  </si>
  <si>
    <t xml:space="preserve">GlobHor </t>
  </si>
  <si>
    <t>DiffHor</t>
  </si>
  <si>
    <t>T</t>
  </si>
  <si>
    <t>GlobInc</t>
  </si>
  <si>
    <t>GlobEff</t>
  </si>
  <si>
    <t>EArray</t>
  </si>
  <si>
    <t>E_Grid</t>
  </si>
  <si>
    <t xml:space="preserve">kWh/m² </t>
  </si>
  <si>
    <t>kWh/m²</t>
  </si>
  <si>
    <t>°C</t>
  </si>
  <si>
    <t>MWh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</si>
  <si>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</si>
  <si>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</si>
  <si>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</si>
  <si>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</si>
  <si>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</si>
  <si>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</si>
  <si>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</si>
  <si>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</si>
  <si>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</si>
  <si>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</si>
  <si>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</si>
  <si>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</si>
  <si>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</si>
  <si>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Direct</t>
  </si>
  <si>
    <t>Grid</t>
  </si>
  <si>
    <t>P99</t>
  </si>
  <si>
    <t>PVSYST - P50</t>
  </si>
  <si>
    <t>Standard Deviation</t>
  </si>
  <si>
    <t>Code Number</t>
  </si>
  <si>
    <t>Capital Expenditures</t>
  </si>
  <si>
    <t>EPC Cost per kW</t>
  </si>
  <si>
    <t>USD/kW</t>
  </si>
  <si>
    <t>Inverter Cost</t>
  </si>
  <si>
    <t>Sub-total</t>
  </si>
  <si>
    <t>%</t>
  </si>
  <si>
    <t>Total EPC Cost</t>
  </si>
  <si>
    <t>Development Cost</t>
  </si>
  <si>
    <t>Land Cost</t>
  </si>
  <si>
    <t>Total Cost Including Development</t>
  </si>
  <si>
    <t>Base Tariff</t>
  </si>
  <si>
    <t>USD/MWH</t>
  </si>
  <si>
    <t>Inflation Rate</t>
  </si>
  <si>
    <t>Tracker Cost</t>
  </si>
  <si>
    <t>Base O&amp;M Cost</t>
  </si>
  <si>
    <t>USD/kW-yr</t>
  </si>
  <si>
    <t>O&amp;M Inflation</t>
  </si>
  <si>
    <t>Insurance as Percent of Cost</t>
  </si>
  <si>
    <t>Financing</t>
  </si>
  <si>
    <t>Debt Size</t>
  </si>
  <si>
    <t>Max Debt to Capital</t>
  </si>
  <si>
    <t>Times</t>
  </si>
  <si>
    <t>Debt Funding</t>
  </si>
  <si>
    <t>Equity First</t>
  </si>
  <si>
    <t>Pro-Rata</t>
  </si>
  <si>
    <t>Debt Repayment</t>
  </si>
  <si>
    <t>Tenor from COD</t>
  </si>
  <si>
    <t>End of Debt Repayment (After)</t>
  </si>
  <si>
    <t>Interest</t>
  </si>
  <si>
    <t>LIBOR Fixed</t>
  </si>
  <si>
    <t>LIBOR Variable</t>
  </si>
  <si>
    <t>Credit Spread</t>
  </si>
  <si>
    <t>Credit Protections</t>
  </si>
  <si>
    <t>DSCR Lock-up</t>
  </si>
  <si>
    <t>Cash Sweep</t>
  </si>
  <si>
    <t>DSRA</t>
  </si>
  <si>
    <t>x</t>
  </si>
  <si>
    <t>Nominal Discount Rate</t>
  </si>
  <si>
    <t>Real Discount Rate</t>
  </si>
  <si>
    <t>LCOE Assumptions</t>
  </si>
  <si>
    <t>Operation Analysis</t>
  </si>
  <si>
    <t>Capacity</t>
  </si>
  <si>
    <t>Degradation Rate</t>
  </si>
  <si>
    <t>% p.p.</t>
  </si>
  <si>
    <t>Degradation Index</t>
  </si>
  <si>
    <t>Index</t>
  </si>
  <si>
    <t>Capacity after Degradation</t>
  </si>
  <si>
    <t>Yield</t>
  </si>
  <si>
    <t>Energy Production</t>
  </si>
  <si>
    <t>MWH</t>
  </si>
  <si>
    <t>Key Drivers</t>
  </si>
  <si>
    <t>Total Development Cost</t>
  </si>
  <si>
    <t>USD</t>
  </si>
  <si>
    <t>USD 000's</t>
  </si>
  <si>
    <t>Development Cost per Period</t>
  </si>
  <si>
    <t>Construction Period</t>
  </si>
  <si>
    <t>EPC Cost per Period</t>
  </si>
  <si>
    <t>Cost/kW</t>
  </si>
  <si>
    <t>Capacity Factor</t>
  </si>
  <si>
    <t>Land Cost Period</t>
  </si>
  <si>
    <t xml:space="preserve">Land Cost  </t>
  </si>
  <si>
    <t>Total Capital Expenditures</t>
  </si>
  <si>
    <t>Revenues and Operating Expenses</t>
  </si>
  <si>
    <t>Inflation Period</t>
  </si>
  <si>
    <t>Inflated Tariff</t>
  </si>
  <si>
    <t>Inflation Index</t>
  </si>
  <si>
    <t xml:space="preserve">Production </t>
  </si>
  <si>
    <t>Operating Expense per kW-year</t>
  </si>
  <si>
    <t>USD/kw-yr</t>
  </si>
  <si>
    <t>Percent of Year</t>
  </si>
  <si>
    <t>PV System Size DC: 94.3 MW (72.60 AC with a 1.3 oversizing ratio)</t>
  </si>
  <si>
    <t>kWh/kWp: 1,438 Helioscope | 1,650 PVsyst</t>
  </si>
  <si>
    <t>Capex: 0.75 – 0.90 $/W (all prices are before tax and VAT)</t>
  </si>
  <si>
    <t>Debt rate: 8 – 9% (Interbank Equilibrium Interest Rate (TIIE) is at 7% and there we should add 1 to 3%)</t>
  </si>
  <si>
    <t>Reference Price: 1.0 MXN/kWh (0.0556 USD/kWh) </t>
  </si>
  <si>
    <t>Energy Inflation: 8 %/year (this is the historical average for the last 20 years)</t>
  </si>
  <si>
    <t>Corporate Tax: 30%</t>
  </si>
  <si>
    <t>O&amp;M: 5.3 $/kW/yr</t>
  </si>
  <si>
    <t>O&amp;M yearly Cost escalation: 3%</t>
  </si>
  <si>
    <t>Inverter replacement period: 20 years</t>
  </si>
  <si>
    <t>Inverter replacement cost: 0.07 $/kW</t>
  </si>
  <si>
    <t>CEL (Clean Energy Certificates): 20 USD/MW *This price was given to me by a friend who works in SENER (The energy ministry)</t>
  </si>
  <si>
    <t>Projections (20-year period, cash purchace)</t>
  </si>
  <si>
    <t>Desired LOCE (USD/MWh): $40-60</t>
  </si>
  <si>
    <t>Desired IRR: +15%</t>
  </si>
  <si>
    <t>ROI years: 4.5 – 7</t>
  </si>
  <si>
    <t>Periodic Operating Expense</t>
  </si>
  <si>
    <t>Periodic Inflation Rate</t>
  </si>
  <si>
    <t>% p.p</t>
  </si>
  <si>
    <t>Inflated O&amp;M Cost</t>
  </si>
  <si>
    <t>Total Capital Cost</t>
  </si>
  <si>
    <t>Insurance Cost</t>
  </si>
  <si>
    <t>Total Operating Expense</t>
  </si>
  <si>
    <t>EBITDA</t>
  </si>
  <si>
    <t>Pre-tax Project Cash Flow</t>
  </si>
  <si>
    <t>Pre-tax IRR</t>
  </si>
  <si>
    <t>Debt Sizing</t>
  </si>
  <si>
    <t>Capital Expenditures and EPC Contract</t>
  </si>
  <si>
    <t>Revenues (PPA Contract) and Expenses (O&amp;M Contract)</t>
  </si>
  <si>
    <t>Uses and Sources of Funds for Debt Sizing with Debt to Capital</t>
  </si>
  <si>
    <t>Uses of Funds</t>
  </si>
  <si>
    <t>Total Capital Expenditures pre-COD</t>
  </si>
  <si>
    <t>Total Land Cost</t>
  </si>
  <si>
    <t>Total Fees before COD</t>
  </si>
  <si>
    <t>Total Interest During Construction</t>
  </si>
  <si>
    <t>Total DSRA funded before COD</t>
  </si>
  <si>
    <t>Grand Total Uses of Funds</t>
  </si>
  <si>
    <t>Sources of Funds</t>
  </si>
  <si>
    <t xml:space="preserve">Total Sources of Funds </t>
  </si>
  <si>
    <t>Debt Size from Debt to Capital</t>
  </si>
  <si>
    <t>Equity Size from Debt to Capital</t>
  </si>
  <si>
    <t xml:space="preserve">Debt Sizing from DSCR </t>
  </si>
  <si>
    <t>Cash Flow Availabile For Financing</t>
  </si>
  <si>
    <t>Debt Repayment Period Switch</t>
  </si>
  <si>
    <t>Cash Flow for Debt Service Calculation</t>
  </si>
  <si>
    <t>DSCR Target</t>
  </si>
  <si>
    <t>Target Debt Service</t>
  </si>
  <si>
    <t>NPV of Debt Service</t>
  </si>
  <si>
    <t>Development Fees</t>
  </si>
  <si>
    <t>Period by Period Cash Outflows for Financing</t>
  </si>
  <si>
    <t>Total Development Fees</t>
  </si>
  <si>
    <t>O&amp;M Cost/kW-yr</t>
  </si>
  <si>
    <t>Tariff</t>
  </si>
  <si>
    <t>Tariff Inflation</t>
  </si>
  <si>
    <t>Key Outputs</t>
  </si>
  <si>
    <t>Equity IRR</t>
  </si>
  <si>
    <t>Peso</t>
  </si>
  <si>
    <t>Real</t>
  </si>
  <si>
    <t>NPV of Revenues</t>
  </si>
  <si>
    <t>NPV of Generation at Nominal Rate</t>
  </si>
  <si>
    <t>Nominal LCOE</t>
  </si>
  <si>
    <t>NPV of Revenues at Nominal Rate</t>
  </si>
  <si>
    <t>NPV of Generation at Real Rate</t>
  </si>
  <si>
    <t>Date for NPV</t>
  </si>
  <si>
    <t>USD 000'</t>
  </si>
  <si>
    <t>Real LCOE</t>
  </si>
  <si>
    <t>min DSCR - P50</t>
  </si>
  <si>
    <t>min DSCR - P99</t>
  </si>
  <si>
    <t>Total revenues</t>
  </si>
  <si>
    <t>per kWp</t>
  </si>
  <si>
    <t xml:space="preserve">Capacity  </t>
  </si>
  <si>
    <t>Debt Size from Max Debt to Cap</t>
  </si>
  <si>
    <t>Debt Size from Min DSCR</t>
  </si>
  <si>
    <t>Applied Debt Size</t>
  </si>
  <si>
    <t>Debt Size from Cash Flow and DSCR</t>
  </si>
  <si>
    <t>Macro-economic Assumptions</t>
  </si>
  <si>
    <t>Peso to USD Exhange Rate</t>
  </si>
  <si>
    <t>Year</t>
  </si>
  <si>
    <t>Peso/USD</t>
  </si>
  <si>
    <t>USD Inflation</t>
  </si>
  <si>
    <t>Mexican Inflation</t>
  </si>
  <si>
    <t>Macro Economic</t>
  </si>
  <si>
    <t>Real Deflation in Peso</t>
  </si>
  <si>
    <t>USD Inflation - Annual</t>
  </si>
  <si>
    <t>USD Inflation - Periodic</t>
  </si>
  <si>
    <t>Peso Inflation - Annual</t>
  </si>
  <si>
    <t>Peso Inflation - Periodic</t>
  </si>
  <si>
    <t>PPP Exchange Rate</t>
  </si>
  <si>
    <t>Exchange Rate</t>
  </si>
  <si>
    <t>Peso 000's</t>
  </si>
  <si>
    <t>Total Cash Needs</t>
  </si>
  <si>
    <t>Total Expenditures for Pro-Rata</t>
  </si>
  <si>
    <t>Pro-rata Percent</t>
  </si>
  <si>
    <t>Debt Draws</t>
  </si>
  <si>
    <t>Equity Draws with Pro-rata</t>
  </si>
  <si>
    <t>Equity Commitment for Up-front</t>
  </si>
  <si>
    <t>Less: Amount Previously Funded</t>
  </si>
  <si>
    <t>Remaining Equity</t>
  </si>
  <si>
    <t>Opening Balance</t>
  </si>
  <si>
    <t>Cloing Equity Balance</t>
  </si>
  <si>
    <t>Add: Equity Draws</t>
  </si>
  <si>
    <t>Equity Funding</t>
  </si>
  <si>
    <t>Total Sources</t>
  </si>
  <si>
    <t>Add: Draws</t>
  </si>
  <si>
    <t>Less: Repayments</t>
  </si>
  <si>
    <t>Closing Balance</t>
  </si>
  <si>
    <t>Base Fixed</t>
  </si>
  <si>
    <t>Financial Close</t>
  </si>
  <si>
    <t>Total Rate</t>
  </si>
  <si>
    <t>Periodic Rate</t>
  </si>
  <si>
    <t>% .p.p</t>
  </si>
  <si>
    <t>Real Change in Exchange Rate</t>
  </si>
  <si>
    <t>Revenues</t>
  </si>
  <si>
    <t>Less: Operating Expenses</t>
  </si>
  <si>
    <t>Less: Depreciation Expense</t>
  </si>
  <si>
    <t>Depreciation Life</t>
  </si>
  <si>
    <t>Real Cahnge in Exchange Rate</t>
  </si>
  <si>
    <t>Final Exchange Rte</t>
  </si>
  <si>
    <t>Plant Balance</t>
  </si>
  <si>
    <t>Add: Capital Expenditures</t>
  </si>
  <si>
    <t>Add: Development Costs</t>
  </si>
  <si>
    <t>Add: Interest During Construction</t>
  </si>
  <si>
    <t>Depreciation Rate</t>
  </si>
  <si>
    <t>Depreciation Expense</t>
  </si>
  <si>
    <t xml:space="preserve">EBIT </t>
  </si>
  <si>
    <t>Add: Interest Income</t>
  </si>
  <si>
    <t>Less: Interest Expense</t>
  </si>
  <si>
    <t>EBT</t>
  </si>
  <si>
    <t>Less: Taxes</t>
  </si>
  <si>
    <t>Net Income</t>
  </si>
  <si>
    <t>USD Inflation Index</t>
  </si>
  <si>
    <t>Pre-tax Project Cash Flow Real</t>
  </si>
  <si>
    <t>Pre-tax Real IRR</t>
  </si>
  <si>
    <t>Pre-tax Project Cash Flow Peso</t>
  </si>
  <si>
    <t>Peso IRR</t>
  </si>
  <si>
    <t xml:space="preserve">Debt </t>
  </si>
  <si>
    <t>Equity</t>
  </si>
  <si>
    <t>Cash Flow Waterfall</t>
  </si>
  <si>
    <t>CFADS</t>
  </si>
  <si>
    <t>Less: Working Capital Changes</t>
  </si>
  <si>
    <t>Less: Debt Repayment</t>
  </si>
  <si>
    <t>Cash Flow after Debt Service</t>
  </si>
  <si>
    <t>Less: Cash Trapped</t>
  </si>
  <si>
    <t>Less: Cash Sweep</t>
  </si>
  <si>
    <t>Less: DSRA Changes</t>
  </si>
  <si>
    <t>Cash Flow to Equity</t>
  </si>
  <si>
    <t>Outputs</t>
  </si>
  <si>
    <t>Cash Outflow from Sources and Uses</t>
  </si>
  <si>
    <t>Cash Inflow from Dividends</t>
  </si>
  <si>
    <t>Net Cash Flow</t>
  </si>
  <si>
    <t>min DSCR Applied</t>
  </si>
  <si>
    <t>Pro Rata</t>
  </si>
  <si>
    <t>Interest Cost</t>
  </si>
  <si>
    <t>Interest During Construction</t>
  </si>
  <si>
    <t>Interest Expense</t>
  </si>
  <si>
    <t>Interest Rate</t>
  </si>
  <si>
    <t>Interest Rate Index</t>
  </si>
  <si>
    <t>Accumulated Depreciation</t>
  </si>
  <si>
    <t>Net Plant</t>
  </si>
  <si>
    <t>DSCR</t>
  </si>
  <si>
    <t>Debt Structuring</t>
  </si>
  <si>
    <t>Min DSCR</t>
  </si>
  <si>
    <t>Debt to Capital</t>
  </si>
  <si>
    <t>Debt Tenor</t>
  </si>
  <si>
    <t>Flat Credit Spread</t>
  </si>
  <si>
    <t>Increasing Spread</t>
  </si>
  <si>
    <t>High Credit Spread</t>
  </si>
  <si>
    <t>Code</t>
  </si>
  <si>
    <t>Watts</t>
  </si>
  <si>
    <t>MAIN EQUIPMENT</t>
  </si>
  <si>
    <t>MXN</t>
  </si>
  <si>
    <t>USD/Wp</t>
  </si>
  <si>
    <t>Solar Panels:</t>
  </si>
  <si>
    <t>0.295 USD/Wp</t>
  </si>
  <si>
    <t>Transport of Solar Panels:</t>
  </si>
  <si>
    <t>0.007 USD/Wp</t>
  </si>
  <si>
    <t>Inverter:</t>
  </si>
  <si>
    <t>0.079 USD/Wp</t>
  </si>
  <si>
    <t>Transport of Inverter:</t>
  </si>
  <si>
    <t>0.000 USD/Wp</t>
  </si>
  <si>
    <t>BALANCE OF SYSTEM</t>
  </si>
  <si>
    <t>Mounting System on Site:</t>
  </si>
  <si>
    <t>Transport of structure</t>
  </si>
  <si>
    <t>0.011 USD/Wp</t>
  </si>
  <si>
    <t>Hincado</t>
  </si>
  <si>
    <t>0.004 USD/Wp</t>
  </si>
  <si>
    <t>Electric Equipment (Cables, Boxes, etc) on Site:</t>
  </si>
  <si>
    <t>0.099 USD/Wp</t>
  </si>
  <si>
    <t>Monitoring System and Communications:</t>
  </si>
  <si>
    <t>Consumables</t>
  </si>
  <si>
    <t>0.001 USD/Wp</t>
  </si>
  <si>
    <t>INSTALLATION</t>
  </si>
  <si>
    <t>Labor Payroll</t>
  </si>
  <si>
    <t>0.018 USD/Wp</t>
  </si>
  <si>
    <t>Travel</t>
  </si>
  <si>
    <t>Lodging</t>
  </si>
  <si>
    <t>0.005 USD/Wp</t>
  </si>
  <si>
    <t>Meals</t>
  </si>
  <si>
    <t>0.008 USD/Wp</t>
  </si>
  <si>
    <t>Rentals:</t>
  </si>
  <si>
    <t>Civil works and pullman box</t>
  </si>
  <si>
    <t>0.010 USD/Wp</t>
  </si>
  <si>
    <t>Trafo:</t>
  </si>
  <si>
    <t>0.029 USD/Wp</t>
  </si>
  <si>
    <t>Cuadro combinación AC</t>
  </si>
  <si>
    <t>Interconnection (permits and registration estimated fees)</t>
  </si>
  <si>
    <t>Campamento, transporte, gasolina</t>
  </si>
  <si>
    <t>0.002 USD/Wp</t>
  </si>
  <si>
    <t>Job tools</t>
  </si>
  <si>
    <t>Safety</t>
  </si>
  <si>
    <t>Contingencies (5%)</t>
  </si>
  <si>
    <t>0.015 USD/Wp</t>
  </si>
  <si>
    <t>CFE Meters / Utility Grade Meter for PPA</t>
  </si>
  <si>
    <t>Administrative expenses (insurance policies, EER certificate, bonds &amp; warranties, etc.)</t>
  </si>
  <si>
    <t>Direct Cost:</t>
  </si>
  <si>
    <t>0.707 USD/Wp</t>
  </si>
  <si>
    <t>TOTAL</t>
  </si>
  <si>
    <t>kWh An/kWp</t>
  </si>
  <si>
    <t>Project IRR - Pre-tax</t>
  </si>
  <si>
    <t>USD/kWp</t>
  </si>
  <si>
    <t>OTHER</t>
  </si>
  <si>
    <t>Module Cost and Transport</t>
  </si>
  <si>
    <t>Balance of System</t>
  </si>
  <si>
    <t>Installation and Other</t>
  </si>
  <si>
    <t>Mexico Interbank</t>
  </si>
  <si>
    <t>Provision for Inverter Replacement</t>
  </si>
  <si>
    <t>Period</t>
  </si>
  <si>
    <t>Cost of Inverter</t>
  </si>
  <si>
    <t>Period of Replacement</t>
  </si>
  <si>
    <t>Discount Rate</t>
  </si>
  <si>
    <t>Replacement</t>
  </si>
  <si>
    <t>Cash Flow</t>
  </si>
  <si>
    <t>Levelised</t>
  </si>
  <si>
    <t>Before Replacement</t>
  </si>
  <si>
    <t>Proof</t>
  </si>
  <si>
    <t>NPV of Replacement</t>
  </si>
  <si>
    <t>NPV of Levelized</t>
  </si>
  <si>
    <t>Inverter Replacement</t>
  </si>
  <si>
    <t>% USD</t>
  </si>
  <si>
    <t>Credit Spread - Peso Loan</t>
  </si>
  <si>
    <t>Operating Expenses</t>
  </si>
  <si>
    <t>Other Operating Expenses</t>
  </si>
  <si>
    <t>MXN to USD Exchange Rate</t>
  </si>
  <si>
    <t>MXN/USD</t>
  </si>
  <si>
    <t>Revenues in MXN</t>
  </si>
  <si>
    <t>MXN 000's</t>
  </si>
  <si>
    <t>Inverter Cost Levelised</t>
  </si>
  <si>
    <t>Total O&amp;M for Inverter</t>
  </si>
  <si>
    <t>Total Base Cap Exp pre-COD</t>
  </si>
  <si>
    <t>Base EPC Cost</t>
  </si>
  <si>
    <t>Include Inverter</t>
  </si>
  <si>
    <t>Operating Expense</t>
  </si>
  <si>
    <t>LCOE Calculations</t>
  </si>
  <si>
    <t>Depreciation in Pesos</t>
  </si>
  <si>
    <t>Depreciation without IDC</t>
  </si>
  <si>
    <t>Net Plant Balance</t>
  </si>
  <si>
    <t>USD/MXN</t>
  </si>
  <si>
    <t>Generation</t>
  </si>
  <si>
    <t>Funding Cash Needs - USD</t>
  </si>
  <si>
    <t>Project IRR Calculations</t>
  </si>
  <si>
    <t>USD Cash Flow</t>
  </si>
  <si>
    <t>Less: Depreciation</t>
  </si>
  <si>
    <t>EBIT</t>
  </si>
  <si>
    <t>Tax Rate</t>
  </si>
  <si>
    <t>Days Recievables</t>
  </si>
  <si>
    <t>Days Payables</t>
  </si>
  <si>
    <t>Days</t>
  </si>
  <si>
    <t>Debt Currency</t>
  </si>
  <si>
    <t>Operating Taxes</t>
  </si>
  <si>
    <t>Working Capital</t>
  </si>
  <si>
    <t>Accounts Receivable</t>
  </si>
  <si>
    <t>Total Days in Period</t>
  </si>
  <si>
    <t>Revenues Collected from Prior Period</t>
  </si>
  <si>
    <t>Accounts Payable</t>
  </si>
  <si>
    <t>Accounts Receivable Balance</t>
  </si>
  <si>
    <t>Accounts Payable Balance</t>
  </si>
  <si>
    <t>Revenues Not Collected</t>
  </si>
  <si>
    <t>Expenses Paid from Prior Period</t>
  </si>
  <si>
    <t>Expenses Not Paid</t>
  </si>
  <si>
    <t>Total Working Capital</t>
  </si>
  <si>
    <t>Change in Working Capital</t>
  </si>
  <si>
    <t>Less: Capital Expenditures</t>
  </si>
  <si>
    <t>Less: Change in Working Capital</t>
  </si>
  <si>
    <t>Less: WC Change</t>
  </si>
  <si>
    <t>After-tax Project Cash Flow</t>
  </si>
  <si>
    <t>MXN Cash Flow</t>
  </si>
  <si>
    <t>After-tax Project IRR MXN</t>
  </si>
  <si>
    <t>After-tax Project IRR USD</t>
  </si>
  <si>
    <t>Project IRR - After-tax</t>
  </si>
  <si>
    <t>Working Capital, Taxes and Depreciation</t>
  </si>
  <si>
    <t>Corporate Tax Rate</t>
  </si>
  <si>
    <t>Pre-tax</t>
  </si>
  <si>
    <t>Real Cash Flow</t>
  </si>
  <si>
    <t>After-tax Project IRR - Real</t>
  </si>
  <si>
    <t>LCOE in Peso</t>
  </si>
  <si>
    <t>PESO/MWH</t>
  </si>
  <si>
    <t>Funding Cash Needs - MXN</t>
  </si>
  <si>
    <t>USD Debt</t>
  </si>
  <si>
    <t>Cash for Pro-rata</t>
  </si>
  <si>
    <t xml:space="preserve">Total Uses </t>
  </si>
  <si>
    <t>USD Switch</t>
  </si>
  <si>
    <t>Pro-rata Base</t>
  </si>
  <si>
    <t>Funding in Alternative Currency</t>
  </si>
  <si>
    <t>Total</t>
  </si>
  <si>
    <t>USD Currency</t>
  </si>
  <si>
    <t>Currency of Debt</t>
  </si>
  <si>
    <t>LCOE  per MWH</t>
  </si>
  <si>
    <t>Profit and Loss in USD</t>
  </si>
  <si>
    <t>Debt Funding in MXN and USD</t>
  </si>
  <si>
    <t>Debt Repayment and Interest</t>
  </si>
  <si>
    <t>Repayment</t>
  </si>
  <si>
    <t>CFADS Applied</t>
  </si>
  <si>
    <t>kWh/m2</t>
  </si>
  <si>
    <t>Raw CF</t>
  </si>
  <si>
    <t>Raw</t>
  </si>
  <si>
    <t>With Tilt</t>
  </si>
  <si>
    <t>Total Capacity Factor</t>
  </si>
  <si>
    <t>Depreciation Expense - Local for Tax</t>
  </si>
  <si>
    <t>Repayment Switch</t>
  </si>
  <si>
    <t>Debt Size from Sculpting</t>
  </si>
  <si>
    <t>Total Debt from Debt to Capital</t>
  </si>
  <si>
    <t>PV of CFADS</t>
  </si>
  <si>
    <t>Target Debt Service from LLCR</t>
  </si>
  <si>
    <t>Final CF</t>
  </si>
  <si>
    <t>Capacity kWp</t>
  </si>
  <si>
    <t>Hrs</t>
  </si>
  <si>
    <t>Average</t>
  </si>
  <si>
    <t>kW</t>
  </si>
  <si>
    <t>Final</t>
  </si>
  <si>
    <t>Gross</t>
  </si>
  <si>
    <t>STC</t>
  </si>
  <si>
    <t>Difference</t>
  </si>
  <si>
    <t>Diff</t>
  </si>
  <si>
    <t>CF Diff</t>
  </si>
  <si>
    <t>per CF Diff</t>
  </si>
  <si>
    <t>Implied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</si>
</sst>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#,###.00"/>
    <numFmt numFmtId="166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sz val="11"/>
      <color rgb="FF548235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0"/>
      <color rgb="FFFFFFFF"/>
      <name val="Arial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10"/>
      <color rgb="FF0000FF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6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08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4" fontId="0" fillId="0" borderId="0" xfId="0" applyNumberFormat="1"/>
    <xf numFmtId="0" fontId="0" fillId="2" borderId="0" xfId="0" applyFill="1"/>
    <xf numFmtId="10" fontId="0" fillId="2" borderId="0" xfId="0" applyNumberFormat="1" applyFill="1"/>
    <xf numFmtId="165" fontId="0" fillId="0" borderId="0" xfId="0" applyNumberFormat="1"/>
    <xf numFmtId="165" fontId="0" fillId="0" borderId="1" xfId="0" applyNumberFormat="1" applyBorder="1"/>
    <xf numFmtId="0" fontId="0" fillId="0" borderId="0" xfId="0" applyFill="1"/>
    <xf numFmtId="10" fontId="0" fillId="0" borderId="0" xfId="0" applyNumberFormat="1" applyFill="1"/>
    <xf numFmtId="0" fontId="2" fillId="0" borderId="0" xfId="0" applyFont="1" applyFill="1"/>
    <xf numFmtId="15" fontId="2" fillId="0" borderId="0" xfId="0" applyNumberFormat="1" applyFont="1" applyFill="1"/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9" fontId="2" fillId="0" borderId="0" xfId="0" applyNumberFormat="1" applyFont="1" applyFill="1"/>
    <xf numFmtId="10" fontId="4" fillId="0" borderId="0" xfId="0" applyNumberFormat="1" applyFont="1" applyFill="1"/>
    <xf numFmtId="10" fontId="5" fillId="0" borderId="0" xfId="0" applyNumberFormat="1" applyFont="1" applyFill="1"/>
    <xf numFmtId="166" fontId="2" fillId="0" borderId="0" xfId="2" applyNumberFormat="1" applyFont="1" applyFill="1"/>
    <xf numFmtId="0" fontId="6" fillId="0" borderId="0" xfId="0" applyFont="1" applyFill="1"/>
    <xf numFmtId="0" fontId="2" fillId="0" borderId="3" xfId="0" applyFont="1" applyFill="1" applyBorder="1"/>
    <xf numFmtId="4" fontId="2" fillId="0" borderId="3" xfId="0" applyNumberFormat="1" applyFont="1" applyFill="1" applyBorder="1"/>
    <xf numFmtId="164" fontId="2" fillId="0" borderId="1" xfId="1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10" fontId="7" fillId="0" borderId="0" xfId="0" applyNumberFormat="1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/>
    <xf numFmtId="0" fontId="8" fillId="0" borderId="0" xfId="0" applyFont="1" applyFill="1" applyBorder="1"/>
    <xf numFmtId="0" fontId="2" fillId="0" borderId="0" xfId="0" applyNumberFormat="1" applyFont="1" applyFill="1"/>
    <xf numFmtId="4" fontId="8" fillId="0" borderId="0" xfId="0" applyNumberFormat="1" applyFont="1" applyFill="1"/>
    <xf numFmtId="164" fontId="7" fillId="0" borderId="0" xfId="1" applyNumberFormat="1" applyFont="1"/>
    <xf numFmtId="43" fontId="8" fillId="0" borderId="0" xfId="0" applyNumberFormat="1" applyFont="1" applyFill="1"/>
    <xf numFmtId="4" fontId="8" fillId="0" borderId="1" xfId="0" applyNumberFormat="1" applyFont="1" applyFill="1" applyBorder="1"/>
    <xf numFmtId="43" fontId="8" fillId="0" borderId="1" xfId="0" applyNumberFormat="1" applyFont="1" applyFill="1" applyBorder="1"/>
    <xf numFmtId="10" fontId="7" fillId="0" borderId="1" xfId="0" applyNumberFormat="1" applyFont="1" applyBorder="1"/>
    <xf numFmtId="0" fontId="2" fillId="0" borderId="2" xfId="0" applyFont="1" applyFill="1" applyBorder="1"/>
    <xf numFmtId="4" fontId="2" fillId="0" borderId="4" xfId="0" applyNumberFormat="1" applyFont="1" applyFill="1" applyBorder="1"/>
    <xf numFmtId="10" fontId="2" fillId="0" borderId="3" xfId="0" applyNumberFormat="1" applyFont="1" applyFill="1" applyBorder="1"/>
    <xf numFmtId="10" fontId="2" fillId="0" borderId="0" xfId="2" applyNumberFormat="1" applyFont="1" applyFill="1"/>
    <xf numFmtId="0" fontId="2" fillId="0" borderId="0" xfId="0" applyFont="1" applyFill="1" applyBorder="1"/>
    <xf numFmtId="4" fontId="2" fillId="0" borderId="0" xfId="0" applyNumberFormat="1" applyFont="1" applyFill="1" applyBorder="1"/>
    <xf numFmtId="10" fontId="2" fillId="0" borderId="0" xfId="0" applyNumberFormat="1" applyFont="1" applyFill="1" applyBorder="1"/>
    <xf numFmtId="164" fontId="2" fillId="0" borderId="0" xfId="1" applyNumberFormat="1" applyFont="1" applyFill="1"/>
    <xf numFmtId="10" fontId="7" fillId="0" borderId="0" xfId="0" applyNumberFormat="1" applyFont="1" applyBorder="1"/>
    <xf numFmtId="0" fontId="10" fillId="0" borderId="0" xfId="3" applyFont="1" applyFill="1" applyAlignment="1"/>
    <xf numFmtId="4" fontId="10" fillId="0" borderId="0" xfId="3" applyNumberFormat="1" applyFont="1" applyFill="1" applyAlignment="1"/>
    <xf numFmtId="0" fontId="11" fillId="4" borderId="0" xfId="3" applyFont="1" applyFill="1" applyAlignment="1"/>
    <xf numFmtId="0" fontId="12" fillId="4" borderId="0" xfId="3" applyFont="1" applyFill="1" applyAlignment="1"/>
    <xf numFmtId="0" fontId="11" fillId="4" borderId="0" xfId="3" applyFont="1" applyFill="1" applyAlignment="1">
      <alignment horizontal="center"/>
    </xf>
    <xf numFmtId="0" fontId="13" fillId="0" borderId="0" xfId="3" applyFont="1" applyFill="1" applyAlignment="1"/>
    <xf numFmtId="4" fontId="14" fillId="0" borderId="0" xfId="3" applyNumberFormat="1" applyFont="1" applyFill="1" applyAlignment="1"/>
    <xf numFmtId="0" fontId="13" fillId="0" borderId="0" xfId="3" applyFont="1" applyFill="1" applyAlignment="1">
      <alignment horizontal="right"/>
    </xf>
    <xf numFmtId="0" fontId="13" fillId="0" borderId="0" xfId="3" applyFont="1" applyFill="1" applyBorder="1" applyAlignment="1"/>
    <xf numFmtId="0" fontId="13" fillId="0" borderId="0" xfId="3" applyFont="1" applyFill="1" applyBorder="1" applyAlignment="1">
      <alignment horizontal="right"/>
    </xf>
    <xf numFmtId="0" fontId="15" fillId="0" borderId="0" xfId="3" applyFont="1" applyFill="1" applyAlignment="1"/>
    <xf numFmtId="0" fontId="15" fillId="0" borderId="0" xfId="3" applyFont="1" applyFill="1" applyBorder="1" applyAlignment="1"/>
    <xf numFmtId="0" fontId="10" fillId="0" borderId="0" xfId="3" applyFont="1" applyFill="1" applyBorder="1" applyAlignment="1"/>
    <xf numFmtId="4" fontId="13" fillId="0" borderId="0" xfId="3" applyNumberFormat="1" applyFont="1" applyFill="1" applyBorder="1" applyAlignment="1"/>
    <xf numFmtId="0" fontId="13" fillId="0" borderId="5" xfId="3" applyFont="1" applyFill="1" applyBorder="1" applyAlignment="1"/>
    <xf numFmtId="0" fontId="13" fillId="0" borderId="5" xfId="3" applyFont="1" applyFill="1" applyBorder="1" applyAlignment="1">
      <alignment horizontal="right"/>
    </xf>
    <xf numFmtId="4" fontId="14" fillId="0" borderId="5" xfId="3" applyNumberFormat="1" applyFont="1" applyFill="1" applyBorder="1" applyAlignment="1">
      <alignment horizontal="right"/>
    </xf>
    <xf numFmtId="4" fontId="10" fillId="0" borderId="0" xfId="3" applyNumberFormat="1" applyFont="1" applyFill="1" applyBorder="1" applyAlignment="1"/>
    <xf numFmtId="4" fontId="13" fillId="0" borderId="0" xfId="3" applyNumberFormat="1" applyFont="1" applyFill="1" applyAlignment="1"/>
    <xf numFmtId="164" fontId="2" fillId="0" borderId="0" xfId="0" applyNumberFormat="1" applyFont="1" applyFill="1"/>
    <xf numFmtId="43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1" applyNumberFormat="1" applyFont="1" applyFill="1" applyBorder="1"/>
    <xf numFmtId="10" fontId="2" fillId="0" borderId="1" xfId="0" applyNumberFormat="1" applyFont="1" applyFill="1" applyBorder="1"/>
    <xf numFmtId="43" fontId="2" fillId="0" borderId="1" xfId="0" applyNumberFormat="1" applyFont="1" applyFill="1" applyBorder="1"/>
    <xf numFmtId="10" fontId="7" fillId="0" borderId="0" xfId="1" applyNumberFormat="1" applyFont="1"/>
    <xf numFmtId="4" fontId="2" fillId="0" borderId="0" xfId="1" applyNumberFormat="1" applyFont="1" applyFill="1"/>
    <xf numFmtId="0" fontId="16" fillId="0" borderId="0" xfId="0" applyFont="1" applyFill="1"/>
    <xf numFmtId="4" fontId="4" fillId="0" borderId="0" xfId="0" applyNumberFormat="1" applyFont="1" applyFill="1"/>
    <xf numFmtId="0" fontId="17" fillId="5" borderId="0" xfId="0" applyFont="1" applyFill="1"/>
    <xf numFmtId="0" fontId="18" fillId="6" borderId="0" xfId="0" applyFont="1" applyFill="1"/>
    <xf numFmtId="15" fontId="18" fillId="6" borderId="0" xfId="0" applyNumberFormat="1" applyFont="1" applyFill="1"/>
    <xf numFmtId="10" fontId="18" fillId="6" borderId="0" xfId="0" applyNumberFormat="1" applyFont="1" applyFill="1"/>
    <xf numFmtId="4" fontId="18" fillId="6" borderId="0" xfId="0" applyNumberFormat="1" applyFont="1" applyFill="1"/>
    <xf numFmtId="9" fontId="18" fillId="6" borderId="0" xfId="0" applyNumberFormat="1" applyFont="1" applyFill="1"/>
    <xf numFmtId="15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4" fontId="4" fillId="0" borderId="0" xfId="0" applyNumberFormat="1" applyFont="1" applyFill="1" applyBorder="1"/>
    <xf numFmtId="9" fontId="4" fillId="0" borderId="0" xfId="0" applyNumberFormat="1" applyFont="1" applyFill="1"/>
    <xf numFmtId="164" fontId="4" fillId="0" borderId="0" xfId="0" applyNumberFormat="1" applyFont="1" applyFill="1"/>
    <xf numFmtId="4" fontId="4" fillId="0" borderId="4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164" fontId="4" fillId="0" borderId="1" xfId="1" applyNumberFormat="1" applyFont="1" applyFill="1" applyBorder="1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165" fontId="0" fillId="0" borderId="0" xfId="0" applyNumberFormat="1" applyFill="1" applyBorder="1"/>
    <xf numFmtId="0" fontId="0" fillId="0" borderId="0" xfId="0" applyAlignment="1">
      <alignment horizontal="center"/>
    </xf>
    <xf numFmtId="0" fontId="2" fillId="0" borderId="6" xfId="0" applyFont="1" applyFill="1" applyBorder="1"/>
    <xf numFmtId="0" fontId="4" fillId="0" borderId="6" xfId="0" applyFont="1" applyFill="1" applyBorder="1"/>
    <xf numFmtId="164" fontId="2" fillId="0" borderId="6" xfId="0" applyNumberFormat="1" applyFont="1" applyFill="1" applyBorder="1"/>
    <xf numFmtId="8" fontId="2" fillId="0" borderId="0" xfId="0" applyNumberFormat="1" applyFont="1" applyFill="1"/>
    <xf numFmtId="0" fontId="19" fillId="3" borderId="0" xfId="0" applyFont="1" applyFill="1"/>
    <xf numFmtId="10" fontId="19" fillId="3" borderId="0" xfId="0" applyNumberFormat="1" applyFont="1" applyFill="1"/>
    <xf numFmtId="9" fontId="19" fillId="3" borderId="0" xfId="0" applyNumberFormat="1" applyFont="1" applyFill="1"/>
    <xf numFmtId="4" fontId="19" fillId="3" borderId="0" xfId="0" applyNumberFormat="1" applyFont="1" applyFill="1"/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8">
    <dxf>
      <font>
        <color rgb="FFFF0000"/>
      </font>
    </dxf>
    <dxf>
      <font>
        <color rgb="FF3333FF"/>
      </font>
    </dxf>
    <dxf>
      <font>
        <b/>
        <i val="0"/>
        <color theme="0"/>
      </font>
      <fill>
        <patternFill>
          <fgColor indexed="64"/>
          <bgColor theme="3"/>
        </patternFill>
      </fill>
    </dxf>
    <dxf>
      <font>
        <b/>
        <i val="0"/>
      </font>
      <fill>
        <patternFill>
          <fgColor indexed="64"/>
          <bgColor theme="7"/>
        </patternFill>
      </fill>
    </dxf>
    <dxf>
      <font>
        <b/>
        <i val="0"/>
        <color theme="0"/>
      </font>
      <fill>
        <patternFill>
          <fgColor indexed="64"/>
          <bgColor theme="3"/>
        </patternFill>
      </fill>
    </dxf>
    <dxf>
      <font>
        <b/>
        <i val="0"/>
      </font>
      <fill>
        <patternFill>
          <fgColor indexed="64"/>
          <bgColor theme="7"/>
        </patternFill>
      </fill>
    </dxf>
    <dxf>
      <font>
        <b/>
        <i val="0"/>
        <color theme="0"/>
      </font>
      <fill>
        <patternFill>
          <fgColor indexed="64"/>
          <bgColor theme="3"/>
        </patternFill>
      </fill>
    </dxf>
    <dxf>
      <font>
        <b/>
        <i val="0"/>
      </font>
      <fill>
        <patternFill>
          <fgColor indexed="64"/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Financial Model'!$E$39" fmlaRange="'Financial Model'!$C$32:$C$35" noThreeD="1" sel="1" val="0"/>
</file>

<file path=xl/ctrlProps/ctrlProp10.xml><?xml version="1.0" encoding="utf-8"?>
<formControlPr xmlns="http://schemas.microsoft.com/office/spreadsheetml/2009/9/main" objectType="Drop" dropStyle="combo" dx="16" fmlaLink="'Financial Model'!$E$39" fmlaRange="'Financial Model'!$C$32:$C$35" noThreeD="1" sel="1" val="0"/>
</file>

<file path=xl/ctrlProps/ctrlProp11.xml><?xml version="1.0" encoding="utf-8"?>
<formControlPr xmlns="http://schemas.microsoft.com/office/spreadsheetml/2009/9/main" objectType="Spin" dx="31" fmlaLink="'Financial Model'!$F$14" max="100" min="1" page="10" val="3"/>
</file>

<file path=xl/ctrlProps/ctrlProp12.xml><?xml version="1.0" encoding="utf-8"?>
<formControlPr xmlns="http://schemas.microsoft.com/office/spreadsheetml/2009/9/main" objectType="Spin" dx="31" fmlaLink="'Financial Model'!$G$96" max="300" min="10" page="10" val="160"/>
</file>

<file path=xl/ctrlProps/ctrlProp13.xml><?xml version="1.0" encoding="utf-8"?>
<formControlPr xmlns="http://schemas.microsoft.com/office/spreadsheetml/2009/9/main" objectType="Spin" dx="31" fmlaLink="'Financial Model'!$F$59" max="60" min="10" page="10" val="35"/>
</file>

<file path=xl/ctrlProps/ctrlProp14.xml><?xml version="1.0" encoding="utf-8"?>
<formControlPr xmlns="http://schemas.microsoft.com/office/spreadsheetml/2009/9/main" objectType="Drop" dropStyle="combo" dx="31" fmlaLink="'Financial Model'!$F$108" fmlaRange="'Financial Model'!$C$112:$C$114" noThreeD="1" sel="2" val="0"/>
</file>

<file path=xl/ctrlProps/ctrlProp15.xml><?xml version="1.0" encoding="utf-8"?>
<formControlPr xmlns="http://schemas.microsoft.com/office/spreadsheetml/2009/9/main" objectType="Spin" dx="31" fmlaLink="'Financial Model'!$G$23" max="100" page="10" val="59"/>
</file>

<file path=xl/ctrlProps/ctrlProp2.xml><?xml version="1.0" encoding="utf-8"?>
<formControlPr xmlns="http://schemas.microsoft.com/office/spreadsheetml/2009/9/main" objectType="Spin" dx="31" fmlaLink="'Financial Model'!$F$14" max="100" min="1" page="10" val="3"/>
</file>

<file path=xl/ctrlProps/ctrlProp3.xml><?xml version="1.0" encoding="utf-8"?>
<formControlPr xmlns="http://schemas.microsoft.com/office/spreadsheetml/2009/9/main" objectType="CheckBox" fmlaLink="'Financial Model'!$F$92" lockText="1" noThreeD="1"/>
</file>

<file path=xl/ctrlProps/ctrlProp4.xml><?xml version="1.0" encoding="utf-8"?>
<formControlPr xmlns="http://schemas.microsoft.com/office/spreadsheetml/2009/9/main" objectType="Spin" dx="31" fmlaLink="'Financial Model'!$G$96" max="300" min="10" page="10" val="160"/>
</file>

<file path=xl/ctrlProps/ctrlProp5.xml><?xml version="1.0" encoding="utf-8"?>
<formControlPr xmlns="http://schemas.microsoft.com/office/spreadsheetml/2009/9/main" objectType="Drop" dropStyle="combo" dx="31" fmlaLink="'Financial Model'!$F$108" fmlaRange="'Financial Model'!$C$112:$C$114" noThreeD="1" sel="2" val="0"/>
</file>

<file path=xl/ctrlProps/ctrlProp6.xml><?xml version="1.0" encoding="utf-8"?>
<formControlPr xmlns="http://schemas.microsoft.com/office/spreadsheetml/2009/9/main" objectType="Spin" dx="31" fmlaLink="'Financial Model'!$F$59" max="60" min="10" page="10" val="35"/>
</file>

<file path=xl/ctrlProps/ctrlProp7.xml><?xml version="1.0" encoding="utf-8"?>
<formControlPr xmlns="http://schemas.microsoft.com/office/spreadsheetml/2009/9/main" objectType="Spin" dx="31" fmlaLink="'Financial Model'!$G$23" max="100" page="10" val="59"/>
</file>

<file path=xl/ctrlProps/ctrlProp8.xml><?xml version="1.0" encoding="utf-8"?>
<formControlPr xmlns="http://schemas.microsoft.com/office/spreadsheetml/2009/9/main" objectType="Drop" dropStyle="combo" dx="16" fmlaLink="'Financial Model'!$E$39" fmlaRange="'Financial Model'!$C$32:$C$35" noThreeD="1" sel="1" val="0"/>
</file>

<file path=xl/ctrlProps/ctrlProp9.xml><?xml version="1.0" encoding="utf-8"?>
<formControlPr xmlns="http://schemas.microsoft.com/office/spreadsheetml/2009/9/main" objectType="CheckBox" fmlaLink="'Financial Model'!$F$92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1422400</xdr:colOff>
          <xdr:row>0</xdr:row>
          <xdr:rowOff>171450</xdr:rowOff>
        </xdr:from>
        <xdr:to>
          <xdr:col>3</xdr:col>
          <xdr:colOff>152400</xdr:colOff>
          <xdr:row>1</xdr:row>
          <xdr:rowOff>158750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8</xdr:row>
          <xdr:rowOff>31750</xdr:rowOff>
        </xdr:from>
        <xdr:to>
          <xdr:col>5</xdr:col>
          <xdr:colOff>228600</xdr:colOff>
          <xdr:row>8</xdr:row>
          <xdr:rowOff>133350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10</xdr:row>
          <xdr:rowOff>12700</xdr:rowOff>
        </xdr:from>
        <xdr:to>
          <xdr:col>11</xdr:col>
          <xdr:colOff>209550</xdr:colOff>
          <xdr:row>11</xdr:row>
          <xdr:rowOff>12700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11</xdr:row>
          <xdr:rowOff>31750</xdr:rowOff>
        </xdr:from>
        <xdr:to>
          <xdr:col>10</xdr:col>
          <xdr:colOff>247650</xdr:colOff>
          <xdr:row>11</xdr:row>
          <xdr:rowOff>158750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19050</xdr:rowOff>
        </xdr:from>
        <xdr:to>
          <xdr:col>11</xdr:col>
          <xdr:colOff>463550</xdr:colOff>
          <xdr:row>12</xdr:row>
          <xdr:rowOff>133350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25400</xdr:colOff>
          <xdr:row>5</xdr:row>
          <xdr:rowOff>19050</xdr:rowOff>
        </xdr:from>
        <xdr:to>
          <xdr:col>5</xdr:col>
          <xdr:colOff>222250</xdr:colOff>
          <xdr:row>5</xdr:row>
          <xdr:rowOff>120650</xdr:rowOff>
        </xdr:to>
        <xdr:sp macro="" textlink="">
          <xdr:nvSpPr>
            <xdr:cNvPr id="7174" name="Spinner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12700</xdr:colOff>
          <xdr:row>9</xdr:row>
          <xdr:rowOff>44450</xdr:rowOff>
        </xdr:from>
        <xdr:to>
          <xdr:col>4</xdr:col>
          <xdr:colOff>196850</xdr:colOff>
          <xdr:row>9</xdr:row>
          <xdr:rowOff>139700</xdr:rowOff>
        </xdr:to>
        <xdr:sp macro="" textlink="">
          <xdr:nvSpPr>
            <xdr:cNvPr id="7175" name="Spinner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38</xdr:row>
          <xdr:rowOff>6350</xdr:rowOff>
        </xdr:from>
        <xdr:to>
          <xdr:col>6</xdr:col>
          <xdr:colOff>266700</xdr:colOff>
          <xdr:row>38</xdr:row>
          <xdr:rowOff>165100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91</xdr:row>
          <xdr:rowOff>19050</xdr:rowOff>
        </xdr:from>
        <xdr:to>
          <xdr:col>6</xdr:col>
          <xdr:colOff>304800</xdr:colOff>
          <xdr:row>92</xdr:row>
          <xdr:rowOff>50800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5</xdr:row>
          <xdr:rowOff>6350</xdr:rowOff>
        </xdr:from>
        <xdr:to>
          <xdr:col>6</xdr:col>
          <xdr:colOff>266700</xdr:colOff>
          <xdr:row>5</xdr:row>
          <xdr:rowOff>165100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44450</xdr:colOff>
          <xdr:row>13</xdr:row>
          <xdr:rowOff>6350</xdr:rowOff>
        </xdr:from>
        <xdr:to>
          <xdr:col>6</xdr:col>
          <xdr:colOff>266700</xdr:colOff>
          <xdr:row>13</xdr:row>
          <xdr:rowOff>171450</xdr:rowOff>
        </xdr:to>
        <xdr:sp macro="" textlink="">
          <xdr:nvSpPr>
            <xdr:cNvPr id="4107" name="Spinner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95</xdr:row>
          <xdr:rowOff>0</xdr:rowOff>
        </xdr:from>
        <xdr:to>
          <xdr:col>6</xdr:col>
          <xdr:colOff>247650</xdr:colOff>
          <xdr:row>95</xdr:row>
          <xdr:rowOff>171450</xdr:rowOff>
        </xdr:to>
        <xdr:sp macro="" textlink="">
          <xdr:nvSpPr>
            <xdr:cNvPr id="4108" name="Spinner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44450</xdr:colOff>
          <xdr:row>58</xdr:row>
          <xdr:rowOff>6350</xdr:rowOff>
        </xdr:from>
        <xdr:to>
          <xdr:col>6</xdr:col>
          <xdr:colOff>311150</xdr:colOff>
          <xdr:row>58</xdr:row>
          <xdr:rowOff>171450</xdr:rowOff>
        </xdr:to>
        <xdr:sp macro="" textlink="">
          <xdr:nvSpPr>
            <xdr:cNvPr id="4109" name="Spinner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107</xdr:row>
          <xdr:rowOff>19050</xdr:rowOff>
        </xdr:from>
        <xdr:to>
          <xdr:col>6</xdr:col>
          <xdr:colOff>914400</xdr:colOff>
          <xdr:row>107</xdr:row>
          <xdr:rowOff>152400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444500</xdr:colOff>
          <xdr:row>21</xdr:row>
          <xdr:rowOff>177800</xdr:rowOff>
        </xdr:from>
        <xdr:to>
          <xdr:col>5</xdr:col>
          <xdr:colOff>641350</xdr:colOff>
          <xdr:row>23</xdr:row>
          <xdr:rowOff>0</xdr:rowOff>
        </xdr:to>
        <xdr:sp macro="" textlink="">
          <xdr:nvSpPr>
            <xdr:cNvPr id="4111" name="Spinner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82550</xdr:rowOff>
    </xdr:from>
    <xdr:to>
      <xdr:col>10</xdr:col>
      <xdr:colOff>256381</xdr:colOff>
      <xdr:row>27</xdr:row>
      <xdr:rowOff>180364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"/>
          <a:ext cx="6352381" cy="4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3</xdr:row>
      <xdr:rowOff>77288</xdr:rowOff>
    </xdr:from>
    <xdr:to>
      <xdr:col>9</xdr:col>
      <xdr:colOff>196850</xdr:colOff>
      <xdr:row>28</xdr:row>
      <xdr:rowOff>15101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0" y="445588"/>
          <a:ext cx="5213350" cy="4541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107950</xdr:colOff>
      <xdr:row>20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94350" cy="384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M24"/>
  <sheetViews>
    <sheetView showGridLines="0" tabSelected="1" workbookViewId="0">
      <selection activeCell="D17" sqref="D17"/>
    </sheetView>
  </sheetViews>
  <sheetFormatPr defaultRowHeight="13" x14ac:dyDescent="0.3"/>
  <cols>
    <col min="1" max="2" width="1.453125" style="27" customWidth="1"/>
    <col min="3" max="3" width="32.6328125" style="27" customWidth="1"/>
    <col min="4" max="4" width="11.08984375" style="27" customWidth="1"/>
    <col min="5" max="5" width="9.1796875" style="27" bestFit="1" customWidth="1"/>
    <col min="6" max="6" width="8.7265625" style="27"/>
    <col min="7" max="7" width="2.26953125" style="27" customWidth="1"/>
    <col min="8" max="9" width="1.453125" style="27" customWidth="1"/>
    <col min="10" max="10" width="15.54296875" style="27" customWidth="1"/>
    <col min="11" max="16384" width="8.7265625" style="27"/>
  </cols>
  <sheetData>
    <row r="2" spans="2:13" x14ac:dyDescent="0.3">
      <c r="B2" s="27" t="s">
        <v>116</v>
      </c>
      <c r="H2" s="27" t="s">
        <v>190</v>
      </c>
      <c r="K2" s="28" t="s">
        <v>118</v>
      </c>
      <c r="L2" s="28" t="s">
        <v>192</v>
      </c>
      <c r="M2" s="28" t="s">
        <v>193</v>
      </c>
    </row>
    <row r="3" spans="2:13" x14ac:dyDescent="0.3">
      <c r="C3" s="27" t="s">
        <v>123</v>
      </c>
      <c r="D3" s="27" t="s">
        <v>68</v>
      </c>
      <c r="E3" s="29">
        <f>'Financial Model'!F56</f>
        <v>745.87001143600571</v>
      </c>
      <c r="I3" s="27" t="s">
        <v>354</v>
      </c>
      <c r="K3" s="30">
        <f>'Financial Model'!G227</f>
        <v>5.379764139652253E-2</v>
      </c>
      <c r="L3" s="30">
        <f>'Financial Model'!G238</f>
        <v>9.9446672201156633E-2</v>
      </c>
      <c r="M3" s="30">
        <f>'Financial Model'!G231</f>
        <v>3.8235864043235784E-2</v>
      </c>
    </row>
    <row r="4" spans="2:13" x14ac:dyDescent="0.3">
      <c r="C4" s="27" t="s">
        <v>124</v>
      </c>
      <c r="D4" s="27" t="s">
        <v>71</v>
      </c>
      <c r="E4" s="30">
        <f>'Financial Model'!H41</f>
        <v>0.18440355688656809</v>
      </c>
      <c r="I4" s="27" t="s">
        <v>424</v>
      </c>
      <c r="K4" s="30">
        <f>'Financial Model'!G269</f>
        <v>3.8513872027397159E-2</v>
      </c>
      <c r="L4" s="30">
        <f>'Financial Model'!G289</f>
        <v>8.3500793576240531E-2</v>
      </c>
      <c r="M4" s="30">
        <f>'Financial Model'!G274</f>
        <v>2.3177805542945858E-2</v>
      </c>
    </row>
    <row r="5" spans="2:13" x14ac:dyDescent="0.3">
      <c r="C5" s="27" t="s">
        <v>187</v>
      </c>
      <c r="D5" s="27" t="s">
        <v>134</v>
      </c>
      <c r="E5" s="29">
        <f>'Financial Model'!F62</f>
        <v>5.3</v>
      </c>
      <c r="I5" s="27" t="s">
        <v>191</v>
      </c>
      <c r="K5" s="30">
        <f>'Financial Model'!F503</f>
        <v>9.2762407660484311E-2</v>
      </c>
    </row>
    <row r="6" spans="2:13" x14ac:dyDescent="0.3">
      <c r="C6" s="27" t="s">
        <v>188</v>
      </c>
      <c r="D6" s="27" t="s">
        <v>77</v>
      </c>
      <c r="E6" s="29">
        <f>'Financial Model'!F59</f>
        <v>35</v>
      </c>
      <c r="I6" s="27" t="s">
        <v>442</v>
      </c>
      <c r="K6" s="29">
        <f>'Financial Model'!G299</f>
        <v>40.130518885462394</v>
      </c>
      <c r="L6" s="29">
        <f>'Financial Model'!G305</f>
        <v>703.48799606215584</v>
      </c>
      <c r="M6" s="29">
        <f>'Financial Model'!G303</f>
        <v>34.610118014004222</v>
      </c>
    </row>
    <row r="7" spans="2:13" x14ac:dyDescent="0.3">
      <c r="C7" s="27" t="s">
        <v>189</v>
      </c>
      <c r="D7" s="27" t="s">
        <v>26</v>
      </c>
      <c r="E7" s="30">
        <f>'Financial Model'!F60</f>
        <v>1.4999999999999999E-2</v>
      </c>
    </row>
    <row r="8" spans="2:13" x14ac:dyDescent="0.3">
      <c r="C8" s="27" t="s">
        <v>206</v>
      </c>
      <c r="D8" s="27" t="s">
        <v>31</v>
      </c>
      <c r="E8" s="37">
        <f>'Financial Model'!F27*1000</f>
        <v>94319</v>
      </c>
      <c r="H8" s="27" t="s">
        <v>296</v>
      </c>
    </row>
    <row r="9" spans="2:13" x14ac:dyDescent="0.3">
      <c r="C9" s="27" t="s">
        <v>121</v>
      </c>
      <c r="D9" s="27" t="s">
        <v>6</v>
      </c>
      <c r="E9" s="37">
        <f>'Financial Model'!$F$14</f>
        <v>3</v>
      </c>
      <c r="I9" s="27" t="s">
        <v>297</v>
      </c>
      <c r="K9" s="29">
        <f>'Financial Model'!F505</f>
        <v>1.1709562124617137</v>
      </c>
    </row>
    <row r="10" spans="2:13" x14ac:dyDescent="0.3">
      <c r="C10" s="27" t="s">
        <v>216</v>
      </c>
      <c r="D10" s="27" t="s">
        <v>26</v>
      </c>
      <c r="E10" s="76">
        <f>'Financial Model'!H23</f>
        <v>5.8999999999999997E-2</v>
      </c>
      <c r="I10" s="27" t="s">
        <v>298</v>
      </c>
      <c r="K10" s="30">
        <f>F22</f>
        <v>0.8</v>
      </c>
    </row>
    <row r="11" spans="2:13" x14ac:dyDescent="0.3">
      <c r="I11" s="27" t="s">
        <v>90</v>
      </c>
      <c r="K11" s="27" t="b">
        <f>'Financial Model'!F93</f>
        <v>1</v>
      </c>
    </row>
    <row r="12" spans="2:13" x14ac:dyDescent="0.3">
      <c r="B12" s="31" t="s">
        <v>166</v>
      </c>
      <c r="C12" s="31"/>
      <c r="D12" s="32" t="s">
        <v>119</v>
      </c>
      <c r="E12" s="32" t="s">
        <v>205</v>
      </c>
      <c r="F12" s="28" t="s">
        <v>71</v>
      </c>
      <c r="G12" s="28"/>
      <c r="I12" s="27" t="s">
        <v>299</v>
      </c>
      <c r="K12" s="27">
        <f>'Financial Model'!$F$96</f>
        <v>16</v>
      </c>
    </row>
    <row r="13" spans="2:13" x14ac:dyDescent="0.3">
      <c r="B13" s="31"/>
      <c r="C13" s="31" t="s">
        <v>168</v>
      </c>
      <c r="D13" s="36">
        <f>'Financial Model'!E312</f>
        <v>0</v>
      </c>
      <c r="E13" s="38">
        <f>D13/$E$8*1000</f>
        <v>0</v>
      </c>
      <c r="F13" s="30">
        <f>D13/$D$20</f>
        <v>0</v>
      </c>
      <c r="G13" s="30"/>
      <c r="I13" s="27" t="s">
        <v>97</v>
      </c>
    </row>
    <row r="14" spans="2:13" x14ac:dyDescent="0.3">
      <c r="B14" s="31"/>
      <c r="C14" s="31" t="s">
        <v>167</v>
      </c>
      <c r="D14" s="36">
        <f>'Financial Model'!E313</f>
        <v>66832.227928200984</v>
      </c>
      <c r="E14" s="38">
        <f t="shared" ref="E14:E20" si="0">D14/$E$8*1000</f>
        <v>708.57651086420537</v>
      </c>
      <c r="F14" s="30">
        <f t="shared" ref="F14:F20" si="1">D14/$D$20</f>
        <v>0.95</v>
      </c>
      <c r="G14" s="30"/>
      <c r="I14" s="27" t="s">
        <v>100</v>
      </c>
    </row>
    <row r="15" spans="2:13" x14ac:dyDescent="0.3">
      <c r="B15" s="31"/>
      <c r="C15" s="31" t="s">
        <v>117</v>
      </c>
      <c r="D15" s="36">
        <f>'Financial Model'!E314</f>
        <v>3517.485680431635</v>
      </c>
      <c r="E15" s="38">
        <f t="shared" si="0"/>
        <v>37.29350057180033</v>
      </c>
      <c r="F15" s="30">
        <f t="shared" si="1"/>
        <v>5.0000000000000058E-2</v>
      </c>
      <c r="G15" s="30"/>
    </row>
    <row r="16" spans="2:13" x14ac:dyDescent="0.3">
      <c r="B16" s="31"/>
      <c r="C16" s="31" t="s">
        <v>186</v>
      </c>
      <c r="D16" s="36">
        <f>'Financial Model'!E315</f>
        <v>0</v>
      </c>
      <c r="E16" s="38">
        <f t="shared" si="0"/>
        <v>0</v>
      </c>
      <c r="F16" s="30">
        <f t="shared" si="1"/>
        <v>0</v>
      </c>
      <c r="G16" s="30"/>
    </row>
    <row r="17" spans="2:7" x14ac:dyDescent="0.3">
      <c r="B17" s="31"/>
      <c r="C17" s="31" t="s">
        <v>170</v>
      </c>
      <c r="D17" s="36">
        <f>'Financial Model'!E316</f>
        <v>0</v>
      </c>
      <c r="E17" s="38">
        <f t="shared" si="0"/>
        <v>0</v>
      </c>
      <c r="F17" s="30">
        <f t="shared" si="1"/>
        <v>0</v>
      </c>
      <c r="G17" s="30"/>
    </row>
    <row r="18" spans="2:7" x14ac:dyDescent="0.3">
      <c r="B18" s="31"/>
      <c r="C18" s="31" t="s">
        <v>169</v>
      </c>
      <c r="D18" s="36">
        <f>'Financial Model'!E317</f>
        <v>0</v>
      </c>
      <c r="E18" s="38">
        <f t="shared" si="0"/>
        <v>0</v>
      </c>
      <c r="F18" s="30">
        <f t="shared" si="1"/>
        <v>0</v>
      </c>
      <c r="G18" s="30"/>
    </row>
    <row r="19" spans="2:7" x14ac:dyDescent="0.3">
      <c r="B19" s="31"/>
      <c r="C19" s="31" t="s">
        <v>171</v>
      </c>
      <c r="D19" s="36">
        <f>'Financial Model'!E318</f>
        <v>0</v>
      </c>
      <c r="E19" s="38">
        <f t="shared" si="0"/>
        <v>0</v>
      </c>
      <c r="F19" s="30">
        <f t="shared" si="1"/>
        <v>0</v>
      </c>
      <c r="G19" s="30"/>
    </row>
    <row r="20" spans="2:7" ht="13.5" thickBot="1" x14ac:dyDescent="0.35">
      <c r="B20" s="31"/>
      <c r="C20" s="33" t="s">
        <v>172</v>
      </c>
      <c r="D20" s="39">
        <f>'Financial Model'!E319</f>
        <v>70349.713608632621</v>
      </c>
      <c r="E20" s="40">
        <f t="shared" si="0"/>
        <v>745.87001143600571</v>
      </c>
      <c r="F20" s="41">
        <f t="shared" si="1"/>
        <v>1</v>
      </c>
      <c r="G20" s="50"/>
    </row>
    <row r="21" spans="2:7" x14ac:dyDescent="0.3">
      <c r="B21" s="31" t="s">
        <v>173</v>
      </c>
      <c r="C21" s="31"/>
      <c r="D21" s="31"/>
      <c r="E21" s="31"/>
    </row>
    <row r="22" spans="2:7" x14ac:dyDescent="0.3">
      <c r="B22" s="31"/>
      <c r="C22" s="31" t="s">
        <v>271</v>
      </c>
      <c r="D22" s="36">
        <f>'Financial Model'!E326</f>
        <v>56279.770886906103</v>
      </c>
      <c r="E22" s="31"/>
      <c r="F22" s="30">
        <f>D22/D24</f>
        <v>0.8</v>
      </c>
    </row>
    <row r="23" spans="2:7" x14ac:dyDescent="0.3">
      <c r="B23" s="31"/>
      <c r="C23" s="31" t="s">
        <v>272</v>
      </c>
      <c r="D23" s="36">
        <f>'Financial Model'!$E$327</f>
        <v>14069.942721726518</v>
      </c>
      <c r="E23" s="31"/>
      <c r="F23" s="30">
        <f>D23/D24</f>
        <v>0.19999999999999993</v>
      </c>
    </row>
    <row r="24" spans="2:7" ht="13.5" thickBot="1" x14ac:dyDescent="0.35">
      <c r="B24" s="31"/>
      <c r="C24" s="33" t="s">
        <v>174</v>
      </c>
      <c r="D24" s="39">
        <f>SUM(D22:D23)</f>
        <v>70349.713608632621</v>
      </c>
      <c r="E24" s="34"/>
    </row>
  </sheetData>
  <conditionalFormatting sqref="B12:E24">
    <cfRule type="containsText" dxfId="7" priority="1" operator="containsText" text="FALSE">
      <formula>NOT(ISERROR(SEARCH("FALSE",B12)))</formula>
    </cfRule>
    <cfRule type="cellIs" dxfId="6" priority="2" operator="equal">
      <formula>TRUE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Drop Down 1">
              <controlPr defaultSize="0" autoLine="0" autoPict="0">
                <anchor moveWithCells="1">
                  <from>
                    <xdr:col>2</xdr:col>
                    <xdr:colOff>1422400</xdr:colOff>
                    <xdr:row>0</xdr:row>
                    <xdr:rowOff>171450</xdr:rowOff>
                  </from>
                  <to>
                    <xdr:col>3</xdr:col>
                    <xdr:colOff>152400</xdr:colOff>
                    <xdr:row>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Spinner 2">
              <controlPr defaultSize="0" autoPict="0">
                <anchor moveWithCells="1" sizeWithCells="1">
                  <from>
                    <xdr:col>5</xdr:col>
                    <xdr:colOff>57150</xdr:colOff>
                    <xdr:row>8</xdr:row>
                    <xdr:rowOff>31750</xdr:rowOff>
                  </from>
                  <to>
                    <xdr:col>5</xdr:col>
                    <xdr:colOff>228600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10</xdr:col>
                    <xdr:colOff>533400</xdr:colOff>
                    <xdr:row>10</xdr:row>
                    <xdr:rowOff>12700</xdr:rowOff>
                  </from>
                  <to>
                    <xdr:col>11</xdr:col>
                    <xdr:colOff>209550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Spinner 4">
              <controlPr defaultSize="0" autoPict="0">
                <anchor moveWithCells="1" sizeWithCells="1">
                  <from>
                    <xdr:col>10</xdr:col>
                    <xdr:colOff>25400</xdr:colOff>
                    <xdr:row>11</xdr:row>
                    <xdr:rowOff>31750</xdr:rowOff>
                  </from>
                  <to>
                    <xdr:col>10</xdr:col>
                    <xdr:colOff>247650</xdr:colOff>
                    <xdr:row>11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Drop Down 5">
              <controlPr defaultSize="0" autoLine="0" autoPict="0">
                <anchor moveWithCells="1">
                  <from>
                    <xdr:col>10</xdr:col>
                    <xdr:colOff>19050</xdr:colOff>
                    <xdr:row>12</xdr:row>
                    <xdr:rowOff>19050</xdr:rowOff>
                  </from>
                  <to>
                    <xdr:col>11</xdr:col>
                    <xdr:colOff>463550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Spinner 6">
              <controlPr defaultSize="0" autoPict="0">
                <anchor moveWithCells="1" sizeWithCells="1">
                  <from>
                    <xdr:col>5</xdr:col>
                    <xdr:colOff>25400</xdr:colOff>
                    <xdr:row>5</xdr:row>
                    <xdr:rowOff>19050</xdr:rowOff>
                  </from>
                  <to>
                    <xdr:col>5</xdr:col>
                    <xdr:colOff>222250</xdr:colOff>
                    <xdr:row>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Spinner 7">
              <controlPr defaultSize="0" autoPict="0">
                <anchor moveWithCells="1" sizeWithCells="1">
                  <from>
                    <xdr:col>4</xdr:col>
                    <xdr:colOff>12700</xdr:colOff>
                    <xdr:row>9</xdr:row>
                    <xdr:rowOff>44450</xdr:rowOff>
                  </from>
                  <to>
                    <xdr:col>4</xdr:col>
                    <xdr:colOff>196850</xdr:colOff>
                    <xdr:row>9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>
      <selection activeCell="L14" sqref="L1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</sheetPr>
  <dimension ref="A1:HA505"/>
  <sheetViews>
    <sheetView zoomScale="90" zoomScaleNormal="90" workbookViewId="0">
      <pane xSplit="9" ySplit="9" topLeftCell="J64" activePane="bottomRight" state="frozen"/>
      <selection pane="topRight" activeCell="J1" sqref="J1"/>
      <selection pane="bottomLeft" activeCell="A10" sqref="A10"/>
      <selection pane="bottomRight" activeCell="L76" sqref="L76"/>
    </sheetView>
  </sheetViews>
  <sheetFormatPr defaultColWidth="8.7265625" defaultRowHeight="14.5" outlineLevelRow="1" x14ac:dyDescent="0.35"/>
  <cols>
    <col min="1" max="3" width="1.26953125" style="10" customWidth="1"/>
    <col min="4" max="4" width="35.453125" style="10" customWidth="1"/>
    <col min="5" max="5" width="11.1796875" style="10" customWidth="1"/>
    <col min="6" max="6" width="11.54296875" style="10" customWidth="1"/>
    <col min="7" max="7" width="13.26953125" style="10" customWidth="1"/>
    <col min="8" max="8" width="14.26953125" style="10" customWidth="1"/>
    <col min="9" max="9" width="11.36328125" style="10" customWidth="1"/>
    <col min="10" max="209" width="14.54296875" style="10" customWidth="1"/>
    <col min="210" max="16384" width="8.7265625" style="10"/>
  </cols>
  <sheetData>
    <row r="1" spans="1:209" s="80" customFormat="1" x14ac:dyDescent="0.35">
      <c r="A1" s="80" t="s">
        <v>0</v>
      </c>
    </row>
    <row r="2" spans="1:209" hidden="1" outlineLevel="1" x14ac:dyDescent="0.35">
      <c r="B2" s="10" t="s">
        <v>12</v>
      </c>
      <c r="E2" s="10" t="s">
        <v>16</v>
      </c>
      <c r="J2" s="81">
        <v>1</v>
      </c>
      <c r="K2" s="81">
        <v>2</v>
      </c>
      <c r="L2" s="81">
        <v>3</v>
      </c>
      <c r="M2" s="81">
        <v>4</v>
      </c>
      <c r="N2" s="81">
        <v>5</v>
      </c>
      <c r="O2" s="81">
        <v>6</v>
      </c>
      <c r="P2" s="81">
        <v>7</v>
      </c>
      <c r="Q2" s="81">
        <v>8</v>
      </c>
      <c r="R2" s="81">
        <v>9</v>
      </c>
      <c r="S2" s="81">
        <v>10</v>
      </c>
      <c r="T2" s="81">
        <v>11</v>
      </c>
      <c r="U2" s="81">
        <v>12</v>
      </c>
      <c r="V2" s="81">
        <v>13</v>
      </c>
      <c r="W2" s="81">
        <v>14</v>
      </c>
      <c r="X2" s="81">
        <v>15</v>
      </c>
      <c r="Y2" s="81">
        <v>16</v>
      </c>
      <c r="Z2" s="81">
        <v>17</v>
      </c>
      <c r="AA2" s="81">
        <v>18</v>
      </c>
      <c r="AB2" s="81">
        <v>19</v>
      </c>
      <c r="AC2" s="81">
        <v>20</v>
      </c>
      <c r="AD2" s="81">
        <v>21</v>
      </c>
      <c r="AE2" s="81">
        <v>22</v>
      </c>
      <c r="AF2" s="81">
        <v>23</v>
      </c>
      <c r="AG2" s="81">
        <v>24</v>
      </c>
      <c r="AH2" s="81">
        <v>25</v>
      </c>
      <c r="AI2" s="81">
        <v>26</v>
      </c>
      <c r="AJ2" s="81">
        <v>27</v>
      </c>
      <c r="AK2" s="81">
        <v>28</v>
      </c>
      <c r="AL2" s="81">
        <v>29</v>
      </c>
      <c r="AM2" s="81">
        <v>30</v>
      </c>
      <c r="AN2" s="81">
        <v>31</v>
      </c>
      <c r="AO2" s="81">
        <v>32</v>
      </c>
      <c r="AP2" s="81">
        <v>33</v>
      </c>
      <c r="AQ2" s="81">
        <v>34</v>
      </c>
      <c r="AR2" s="81">
        <v>35</v>
      </c>
      <c r="AS2" s="81">
        <v>36</v>
      </c>
      <c r="AT2" s="81">
        <v>37</v>
      </c>
      <c r="AU2" s="81">
        <v>38</v>
      </c>
      <c r="AV2" s="81">
        <v>39</v>
      </c>
      <c r="AW2" s="81">
        <v>40</v>
      </c>
      <c r="AX2" s="81">
        <v>41</v>
      </c>
      <c r="AY2" s="81">
        <v>42</v>
      </c>
      <c r="AZ2" s="81">
        <v>43</v>
      </c>
      <c r="BA2" s="81">
        <v>44</v>
      </c>
      <c r="BB2" s="81">
        <v>45</v>
      </c>
      <c r="BC2" s="81">
        <v>46</v>
      </c>
      <c r="BD2" s="81">
        <v>47</v>
      </c>
      <c r="BE2" s="81">
        <v>48</v>
      </c>
      <c r="BF2" s="81">
        <v>49</v>
      </c>
      <c r="BG2" s="81">
        <v>50</v>
      </c>
      <c r="BH2" s="81">
        <v>51</v>
      </c>
      <c r="BI2" s="81">
        <v>52</v>
      </c>
      <c r="BJ2" s="81">
        <v>53</v>
      </c>
      <c r="BK2" s="81">
        <v>54</v>
      </c>
      <c r="BL2" s="81">
        <v>55</v>
      </c>
      <c r="BM2" s="81">
        <v>56</v>
      </c>
      <c r="BN2" s="81">
        <v>57</v>
      </c>
      <c r="BO2" s="81">
        <v>58</v>
      </c>
      <c r="BP2" s="81">
        <v>59</v>
      </c>
      <c r="BQ2" s="81">
        <v>60</v>
      </c>
      <c r="BR2" s="81">
        <v>61</v>
      </c>
      <c r="BS2" s="81">
        <v>62</v>
      </c>
      <c r="BT2" s="81">
        <v>63</v>
      </c>
      <c r="BU2" s="81">
        <v>64</v>
      </c>
      <c r="BV2" s="81">
        <v>65</v>
      </c>
      <c r="BW2" s="81">
        <v>66</v>
      </c>
      <c r="BX2" s="81">
        <v>67</v>
      </c>
      <c r="BY2" s="81">
        <v>68</v>
      </c>
      <c r="BZ2" s="81">
        <v>69</v>
      </c>
      <c r="CA2" s="81">
        <v>70</v>
      </c>
      <c r="CB2" s="81">
        <v>71</v>
      </c>
      <c r="CC2" s="81">
        <v>72</v>
      </c>
      <c r="CD2" s="81">
        <v>73</v>
      </c>
      <c r="CE2" s="81">
        <v>74</v>
      </c>
      <c r="CF2" s="81">
        <v>75</v>
      </c>
      <c r="CG2" s="81">
        <v>76</v>
      </c>
      <c r="CH2" s="81">
        <v>77</v>
      </c>
      <c r="CI2" s="81">
        <v>78</v>
      </c>
      <c r="CJ2" s="81">
        <v>79</v>
      </c>
      <c r="CK2" s="81">
        <v>80</v>
      </c>
      <c r="CL2" s="81">
        <v>81</v>
      </c>
      <c r="CM2" s="81">
        <v>82</v>
      </c>
      <c r="CN2" s="81">
        <v>83</v>
      </c>
      <c r="CO2" s="81">
        <v>84</v>
      </c>
      <c r="CP2" s="81">
        <v>85</v>
      </c>
      <c r="CQ2" s="81">
        <v>86</v>
      </c>
      <c r="CR2" s="81">
        <v>87</v>
      </c>
      <c r="CS2" s="81">
        <v>88</v>
      </c>
      <c r="CT2" s="81">
        <v>89</v>
      </c>
      <c r="CU2" s="81">
        <v>90</v>
      </c>
      <c r="CV2" s="81">
        <v>91</v>
      </c>
      <c r="CW2" s="81">
        <v>92</v>
      </c>
      <c r="CX2" s="81">
        <v>93</v>
      </c>
      <c r="CY2" s="81">
        <v>94</v>
      </c>
      <c r="CZ2" s="81">
        <v>95</v>
      </c>
      <c r="DA2" s="81">
        <v>96</v>
      </c>
      <c r="DB2" s="81">
        <v>97</v>
      </c>
      <c r="DC2" s="81">
        <v>98</v>
      </c>
      <c r="DD2" s="81">
        <v>99</v>
      </c>
      <c r="DE2" s="81">
        <v>100</v>
      </c>
      <c r="DF2" s="81">
        <v>101</v>
      </c>
      <c r="DG2" s="81">
        <v>102</v>
      </c>
      <c r="DH2" s="81">
        <v>103</v>
      </c>
      <c r="DI2" s="81">
        <v>104</v>
      </c>
      <c r="DJ2" s="81">
        <v>105</v>
      </c>
      <c r="DK2" s="81">
        <v>106</v>
      </c>
      <c r="DL2" s="81">
        <v>107</v>
      </c>
      <c r="DM2" s="81">
        <v>108</v>
      </c>
      <c r="DN2" s="81">
        <v>109</v>
      </c>
      <c r="DO2" s="81">
        <v>110</v>
      </c>
      <c r="DP2" s="81">
        <v>111</v>
      </c>
      <c r="DQ2" s="81">
        <v>112</v>
      </c>
      <c r="DR2" s="81">
        <v>113</v>
      </c>
      <c r="DS2" s="81">
        <v>114</v>
      </c>
      <c r="DT2" s="81">
        <v>115</v>
      </c>
      <c r="DU2" s="81">
        <v>116</v>
      </c>
      <c r="DV2" s="81">
        <v>117</v>
      </c>
      <c r="DW2" s="81">
        <v>118</v>
      </c>
      <c r="DX2" s="81">
        <v>119</v>
      </c>
      <c r="DY2" s="81">
        <v>120</v>
      </c>
      <c r="DZ2" s="81">
        <v>121</v>
      </c>
      <c r="EA2" s="81">
        <v>122</v>
      </c>
      <c r="EB2" s="81">
        <v>123</v>
      </c>
      <c r="EC2" s="81">
        <v>124</v>
      </c>
      <c r="ED2" s="81">
        <v>125</v>
      </c>
      <c r="EE2" s="81">
        <v>126</v>
      </c>
      <c r="EF2" s="81">
        <v>127</v>
      </c>
      <c r="EG2" s="81">
        <v>128</v>
      </c>
      <c r="EH2" s="81">
        <v>129</v>
      </c>
      <c r="EI2" s="81">
        <v>130</v>
      </c>
      <c r="EJ2" s="81">
        <v>131</v>
      </c>
      <c r="EK2" s="81">
        <v>132</v>
      </c>
      <c r="EL2" s="81">
        <v>133</v>
      </c>
      <c r="EM2" s="81">
        <v>134</v>
      </c>
      <c r="EN2" s="81">
        <v>135</v>
      </c>
      <c r="EO2" s="81">
        <v>136</v>
      </c>
      <c r="EP2" s="81">
        <v>137</v>
      </c>
      <c r="EQ2" s="81">
        <v>138</v>
      </c>
      <c r="ER2" s="81">
        <v>139</v>
      </c>
      <c r="ES2" s="81">
        <v>140</v>
      </c>
      <c r="ET2" s="81">
        <v>141</v>
      </c>
      <c r="EU2" s="81">
        <v>142</v>
      </c>
      <c r="EV2" s="81">
        <v>143</v>
      </c>
      <c r="EW2" s="81">
        <v>144</v>
      </c>
      <c r="EX2" s="81">
        <v>145</v>
      </c>
      <c r="EY2" s="81">
        <v>146</v>
      </c>
      <c r="EZ2" s="81">
        <v>147</v>
      </c>
      <c r="FA2" s="81">
        <v>148</v>
      </c>
      <c r="FB2" s="81">
        <v>149</v>
      </c>
      <c r="FC2" s="81">
        <v>150</v>
      </c>
      <c r="FD2" s="81">
        <v>151</v>
      </c>
      <c r="FE2" s="81">
        <v>152</v>
      </c>
      <c r="FF2" s="81">
        <v>153</v>
      </c>
      <c r="FG2" s="81">
        <v>154</v>
      </c>
      <c r="FH2" s="81">
        <v>155</v>
      </c>
      <c r="FI2" s="81">
        <v>156</v>
      </c>
      <c r="FJ2" s="81">
        <v>157</v>
      </c>
      <c r="FK2" s="81">
        <v>158</v>
      </c>
      <c r="FL2" s="81">
        <v>159</v>
      </c>
      <c r="FM2" s="81">
        <v>160</v>
      </c>
      <c r="FN2" s="81">
        <v>161</v>
      </c>
      <c r="FO2" s="81">
        <v>162</v>
      </c>
      <c r="FP2" s="81">
        <v>163</v>
      </c>
      <c r="FQ2" s="81">
        <v>164</v>
      </c>
      <c r="FR2" s="81">
        <v>165</v>
      </c>
      <c r="FS2" s="81">
        <v>166</v>
      </c>
      <c r="FT2" s="81">
        <v>167</v>
      </c>
      <c r="FU2" s="81">
        <v>168</v>
      </c>
      <c r="FV2" s="81">
        <v>169</v>
      </c>
      <c r="FW2" s="81">
        <v>170</v>
      </c>
      <c r="FX2" s="81">
        <v>171</v>
      </c>
      <c r="FY2" s="81">
        <v>172</v>
      </c>
      <c r="FZ2" s="81">
        <v>173</v>
      </c>
      <c r="GA2" s="81">
        <v>174</v>
      </c>
      <c r="GB2" s="81">
        <v>175</v>
      </c>
      <c r="GC2" s="81">
        <v>176</v>
      </c>
      <c r="GD2" s="81">
        <v>177</v>
      </c>
      <c r="GE2" s="81">
        <v>178</v>
      </c>
      <c r="GF2" s="81">
        <v>179</v>
      </c>
      <c r="GG2" s="81">
        <v>180</v>
      </c>
      <c r="GH2" s="81">
        <v>181</v>
      </c>
      <c r="GI2" s="81">
        <v>182</v>
      </c>
      <c r="GJ2" s="81">
        <v>183</v>
      </c>
      <c r="GK2" s="81">
        <v>184</v>
      </c>
      <c r="GL2" s="81">
        <v>185</v>
      </c>
      <c r="GM2" s="81">
        <v>186</v>
      </c>
      <c r="GN2" s="81">
        <v>187</v>
      </c>
      <c r="GO2" s="81">
        <v>188</v>
      </c>
      <c r="GP2" s="81">
        <v>189</v>
      </c>
      <c r="GQ2" s="81">
        <v>190</v>
      </c>
      <c r="GR2" s="81">
        <v>191</v>
      </c>
      <c r="GS2" s="81">
        <v>192</v>
      </c>
      <c r="GT2" s="81">
        <v>193</v>
      </c>
      <c r="GU2" s="81">
        <v>194</v>
      </c>
      <c r="GV2" s="81">
        <v>195</v>
      </c>
      <c r="GW2" s="81">
        <v>196</v>
      </c>
      <c r="GX2" s="81">
        <v>197</v>
      </c>
      <c r="GY2" s="81">
        <v>198</v>
      </c>
      <c r="GZ2" s="81">
        <v>199</v>
      </c>
      <c r="HA2" s="81">
        <v>200</v>
      </c>
    </row>
    <row r="3" spans="1:209" collapsed="1" x14ac:dyDescent="0.35">
      <c r="B3" s="10" t="s">
        <v>13</v>
      </c>
      <c r="E3" s="10" t="s">
        <v>17</v>
      </c>
      <c r="F3" s="10" t="s">
        <v>21</v>
      </c>
      <c r="H3" s="10">
        <f>F12+F14</f>
        <v>15</v>
      </c>
      <c r="J3" s="10" t="b">
        <f t="shared" ref="J3:AO3" si="0">J2&lt;=$H$3</f>
        <v>1</v>
      </c>
      <c r="K3" s="10" t="b">
        <f t="shared" si="0"/>
        <v>1</v>
      </c>
      <c r="L3" s="10" t="b">
        <f t="shared" si="0"/>
        <v>1</v>
      </c>
      <c r="M3" s="10" t="b">
        <f t="shared" si="0"/>
        <v>1</v>
      </c>
      <c r="N3" s="10" t="b">
        <f t="shared" si="0"/>
        <v>1</v>
      </c>
      <c r="O3" s="10" t="b">
        <f t="shared" si="0"/>
        <v>1</v>
      </c>
      <c r="P3" s="10" t="b">
        <f t="shared" si="0"/>
        <v>1</v>
      </c>
      <c r="Q3" s="10" t="b">
        <f t="shared" si="0"/>
        <v>1</v>
      </c>
      <c r="R3" s="10" t="b">
        <f t="shared" si="0"/>
        <v>1</v>
      </c>
      <c r="S3" s="10" t="b">
        <f t="shared" si="0"/>
        <v>1</v>
      </c>
      <c r="T3" s="10" t="b">
        <f t="shared" si="0"/>
        <v>1</v>
      </c>
      <c r="U3" s="10" t="b">
        <f t="shared" si="0"/>
        <v>1</v>
      </c>
      <c r="V3" s="10" t="b">
        <f t="shared" si="0"/>
        <v>1</v>
      </c>
      <c r="W3" s="10" t="b">
        <f t="shared" si="0"/>
        <v>1</v>
      </c>
      <c r="X3" s="10" t="b">
        <f t="shared" si="0"/>
        <v>1</v>
      </c>
      <c r="Y3" s="10" t="b">
        <f t="shared" si="0"/>
        <v>0</v>
      </c>
      <c r="Z3" s="10" t="b">
        <f t="shared" si="0"/>
        <v>0</v>
      </c>
      <c r="AA3" s="10" t="b">
        <f t="shared" si="0"/>
        <v>0</v>
      </c>
      <c r="AB3" s="10" t="b">
        <f t="shared" si="0"/>
        <v>0</v>
      </c>
      <c r="AC3" s="10" t="b">
        <f t="shared" si="0"/>
        <v>0</v>
      </c>
      <c r="AD3" s="10" t="b">
        <f t="shared" si="0"/>
        <v>0</v>
      </c>
      <c r="AE3" s="10" t="b">
        <f t="shared" si="0"/>
        <v>0</v>
      </c>
      <c r="AF3" s="10" t="b">
        <f t="shared" si="0"/>
        <v>0</v>
      </c>
      <c r="AG3" s="10" t="b">
        <f t="shared" si="0"/>
        <v>0</v>
      </c>
      <c r="AH3" s="10" t="b">
        <f t="shared" si="0"/>
        <v>0</v>
      </c>
      <c r="AI3" s="10" t="b">
        <f t="shared" si="0"/>
        <v>0</v>
      </c>
      <c r="AJ3" s="10" t="b">
        <f t="shared" si="0"/>
        <v>0</v>
      </c>
      <c r="AK3" s="10" t="b">
        <f t="shared" si="0"/>
        <v>0</v>
      </c>
      <c r="AL3" s="10" t="b">
        <f t="shared" si="0"/>
        <v>0</v>
      </c>
      <c r="AM3" s="10" t="b">
        <f t="shared" si="0"/>
        <v>0</v>
      </c>
      <c r="AN3" s="10" t="b">
        <f t="shared" si="0"/>
        <v>0</v>
      </c>
      <c r="AO3" s="10" t="b">
        <f t="shared" si="0"/>
        <v>0</v>
      </c>
      <c r="AP3" s="10" t="b">
        <f t="shared" ref="AP3:BU3" si="1">AP2&lt;=$H$3</f>
        <v>0</v>
      </c>
      <c r="AQ3" s="10" t="b">
        <f t="shared" si="1"/>
        <v>0</v>
      </c>
      <c r="AR3" s="10" t="b">
        <f t="shared" si="1"/>
        <v>0</v>
      </c>
      <c r="AS3" s="10" t="b">
        <f t="shared" si="1"/>
        <v>0</v>
      </c>
      <c r="AT3" s="10" t="b">
        <f t="shared" si="1"/>
        <v>0</v>
      </c>
      <c r="AU3" s="10" t="b">
        <f t="shared" si="1"/>
        <v>0</v>
      </c>
      <c r="AV3" s="10" t="b">
        <f t="shared" si="1"/>
        <v>0</v>
      </c>
      <c r="AW3" s="10" t="b">
        <f t="shared" si="1"/>
        <v>0</v>
      </c>
      <c r="AX3" s="10" t="b">
        <f t="shared" si="1"/>
        <v>0</v>
      </c>
      <c r="AY3" s="10" t="b">
        <f t="shared" si="1"/>
        <v>0</v>
      </c>
      <c r="AZ3" s="10" t="b">
        <f t="shared" si="1"/>
        <v>0</v>
      </c>
      <c r="BA3" s="10" t="b">
        <f t="shared" si="1"/>
        <v>0</v>
      </c>
      <c r="BB3" s="10" t="b">
        <f t="shared" si="1"/>
        <v>0</v>
      </c>
      <c r="BC3" s="10" t="b">
        <f t="shared" si="1"/>
        <v>0</v>
      </c>
      <c r="BD3" s="10" t="b">
        <f t="shared" si="1"/>
        <v>0</v>
      </c>
      <c r="BE3" s="10" t="b">
        <f t="shared" si="1"/>
        <v>0</v>
      </c>
      <c r="BF3" s="10" t="b">
        <f t="shared" si="1"/>
        <v>0</v>
      </c>
      <c r="BG3" s="10" t="b">
        <f t="shared" si="1"/>
        <v>0</v>
      </c>
      <c r="BH3" s="10" t="b">
        <f t="shared" si="1"/>
        <v>0</v>
      </c>
      <c r="BI3" s="10" t="b">
        <f t="shared" si="1"/>
        <v>0</v>
      </c>
      <c r="BJ3" s="10" t="b">
        <f t="shared" si="1"/>
        <v>0</v>
      </c>
      <c r="BK3" s="10" t="b">
        <f t="shared" si="1"/>
        <v>0</v>
      </c>
      <c r="BL3" s="10" t="b">
        <f t="shared" si="1"/>
        <v>0</v>
      </c>
      <c r="BM3" s="10" t="b">
        <f t="shared" si="1"/>
        <v>0</v>
      </c>
      <c r="BN3" s="10" t="b">
        <f t="shared" si="1"/>
        <v>0</v>
      </c>
      <c r="BO3" s="10" t="b">
        <f t="shared" si="1"/>
        <v>0</v>
      </c>
      <c r="BP3" s="10" t="b">
        <f t="shared" si="1"/>
        <v>0</v>
      </c>
      <c r="BQ3" s="10" t="b">
        <f t="shared" si="1"/>
        <v>0</v>
      </c>
      <c r="BR3" s="10" t="b">
        <f t="shared" si="1"/>
        <v>0</v>
      </c>
      <c r="BS3" s="10" t="b">
        <f t="shared" si="1"/>
        <v>0</v>
      </c>
      <c r="BT3" s="10" t="b">
        <f t="shared" si="1"/>
        <v>0</v>
      </c>
      <c r="BU3" s="10" t="b">
        <f t="shared" si="1"/>
        <v>0</v>
      </c>
      <c r="BV3" s="10" t="b">
        <f t="shared" ref="BV3:DA3" si="2">BV2&lt;=$H$3</f>
        <v>0</v>
      </c>
      <c r="BW3" s="10" t="b">
        <f t="shared" si="2"/>
        <v>0</v>
      </c>
      <c r="BX3" s="10" t="b">
        <f t="shared" si="2"/>
        <v>0</v>
      </c>
      <c r="BY3" s="10" t="b">
        <f t="shared" si="2"/>
        <v>0</v>
      </c>
      <c r="BZ3" s="10" t="b">
        <f t="shared" si="2"/>
        <v>0</v>
      </c>
      <c r="CA3" s="10" t="b">
        <f t="shared" si="2"/>
        <v>0</v>
      </c>
      <c r="CB3" s="10" t="b">
        <f t="shared" si="2"/>
        <v>0</v>
      </c>
      <c r="CC3" s="10" t="b">
        <f t="shared" si="2"/>
        <v>0</v>
      </c>
      <c r="CD3" s="10" t="b">
        <f t="shared" si="2"/>
        <v>0</v>
      </c>
      <c r="CE3" s="10" t="b">
        <f t="shared" si="2"/>
        <v>0</v>
      </c>
      <c r="CF3" s="10" t="b">
        <f t="shared" si="2"/>
        <v>0</v>
      </c>
      <c r="CG3" s="10" t="b">
        <f t="shared" si="2"/>
        <v>0</v>
      </c>
      <c r="CH3" s="10" t="b">
        <f t="shared" si="2"/>
        <v>0</v>
      </c>
      <c r="CI3" s="10" t="b">
        <f t="shared" si="2"/>
        <v>0</v>
      </c>
      <c r="CJ3" s="10" t="b">
        <f t="shared" si="2"/>
        <v>0</v>
      </c>
      <c r="CK3" s="10" t="b">
        <f t="shared" si="2"/>
        <v>0</v>
      </c>
      <c r="CL3" s="10" t="b">
        <f t="shared" si="2"/>
        <v>0</v>
      </c>
      <c r="CM3" s="10" t="b">
        <f t="shared" si="2"/>
        <v>0</v>
      </c>
      <c r="CN3" s="10" t="b">
        <f t="shared" si="2"/>
        <v>0</v>
      </c>
      <c r="CO3" s="10" t="b">
        <f t="shared" si="2"/>
        <v>0</v>
      </c>
      <c r="CP3" s="10" t="b">
        <f t="shared" si="2"/>
        <v>0</v>
      </c>
      <c r="CQ3" s="10" t="b">
        <f t="shared" si="2"/>
        <v>0</v>
      </c>
      <c r="CR3" s="10" t="b">
        <f t="shared" si="2"/>
        <v>0</v>
      </c>
      <c r="CS3" s="10" t="b">
        <f t="shared" si="2"/>
        <v>0</v>
      </c>
      <c r="CT3" s="10" t="b">
        <f t="shared" si="2"/>
        <v>0</v>
      </c>
      <c r="CU3" s="10" t="b">
        <f t="shared" si="2"/>
        <v>0</v>
      </c>
      <c r="CV3" s="10" t="b">
        <f t="shared" si="2"/>
        <v>0</v>
      </c>
      <c r="CW3" s="10" t="b">
        <f t="shared" si="2"/>
        <v>0</v>
      </c>
      <c r="CX3" s="10" t="b">
        <f t="shared" si="2"/>
        <v>0</v>
      </c>
      <c r="CY3" s="10" t="b">
        <f t="shared" si="2"/>
        <v>0</v>
      </c>
      <c r="CZ3" s="10" t="b">
        <f t="shared" si="2"/>
        <v>0</v>
      </c>
      <c r="DA3" s="10" t="b">
        <f t="shared" si="2"/>
        <v>0</v>
      </c>
      <c r="DB3" s="10" t="b">
        <f t="shared" ref="DB3:EG3" si="3">DB2&lt;=$H$3</f>
        <v>0</v>
      </c>
      <c r="DC3" s="10" t="b">
        <f t="shared" si="3"/>
        <v>0</v>
      </c>
      <c r="DD3" s="10" t="b">
        <f t="shared" si="3"/>
        <v>0</v>
      </c>
      <c r="DE3" s="10" t="b">
        <f t="shared" si="3"/>
        <v>0</v>
      </c>
      <c r="DF3" s="10" t="b">
        <f t="shared" si="3"/>
        <v>0</v>
      </c>
      <c r="DG3" s="10" t="b">
        <f t="shared" si="3"/>
        <v>0</v>
      </c>
      <c r="DH3" s="10" t="b">
        <f t="shared" si="3"/>
        <v>0</v>
      </c>
      <c r="DI3" s="10" t="b">
        <f t="shared" si="3"/>
        <v>0</v>
      </c>
      <c r="DJ3" s="10" t="b">
        <f t="shared" si="3"/>
        <v>0</v>
      </c>
      <c r="DK3" s="10" t="b">
        <f t="shared" si="3"/>
        <v>0</v>
      </c>
      <c r="DL3" s="10" t="b">
        <f t="shared" si="3"/>
        <v>0</v>
      </c>
      <c r="DM3" s="10" t="b">
        <f t="shared" si="3"/>
        <v>0</v>
      </c>
      <c r="DN3" s="10" t="b">
        <f t="shared" si="3"/>
        <v>0</v>
      </c>
      <c r="DO3" s="10" t="b">
        <f t="shared" si="3"/>
        <v>0</v>
      </c>
      <c r="DP3" s="10" t="b">
        <f t="shared" si="3"/>
        <v>0</v>
      </c>
      <c r="DQ3" s="10" t="b">
        <f t="shared" si="3"/>
        <v>0</v>
      </c>
      <c r="DR3" s="10" t="b">
        <f t="shared" si="3"/>
        <v>0</v>
      </c>
      <c r="DS3" s="10" t="b">
        <f t="shared" si="3"/>
        <v>0</v>
      </c>
      <c r="DT3" s="10" t="b">
        <f t="shared" si="3"/>
        <v>0</v>
      </c>
      <c r="DU3" s="10" t="b">
        <f t="shared" si="3"/>
        <v>0</v>
      </c>
      <c r="DV3" s="10" t="b">
        <f t="shared" si="3"/>
        <v>0</v>
      </c>
      <c r="DW3" s="10" t="b">
        <f t="shared" si="3"/>
        <v>0</v>
      </c>
      <c r="DX3" s="10" t="b">
        <f t="shared" si="3"/>
        <v>0</v>
      </c>
      <c r="DY3" s="10" t="b">
        <f t="shared" si="3"/>
        <v>0</v>
      </c>
      <c r="DZ3" s="10" t="b">
        <f t="shared" si="3"/>
        <v>0</v>
      </c>
      <c r="EA3" s="10" t="b">
        <f t="shared" si="3"/>
        <v>0</v>
      </c>
      <c r="EB3" s="10" t="b">
        <f t="shared" si="3"/>
        <v>0</v>
      </c>
      <c r="EC3" s="10" t="b">
        <f t="shared" si="3"/>
        <v>0</v>
      </c>
      <c r="ED3" s="10" t="b">
        <f t="shared" si="3"/>
        <v>0</v>
      </c>
      <c r="EE3" s="10" t="b">
        <f t="shared" si="3"/>
        <v>0</v>
      </c>
      <c r="EF3" s="10" t="b">
        <f t="shared" si="3"/>
        <v>0</v>
      </c>
      <c r="EG3" s="10" t="b">
        <f t="shared" si="3"/>
        <v>0</v>
      </c>
      <c r="EH3" s="10" t="b">
        <f t="shared" ref="EH3:FM3" si="4">EH2&lt;=$H$3</f>
        <v>0</v>
      </c>
      <c r="EI3" s="10" t="b">
        <f t="shared" si="4"/>
        <v>0</v>
      </c>
      <c r="EJ3" s="10" t="b">
        <f t="shared" si="4"/>
        <v>0</v>
      </c>
      <c r="EK3" s="10" t="b">
        <f t="shared" si="4"/>
        <v>0</v>
      </c>
      <c r="EL3" s="10" t="b">
        <f t="shared" si="4"/>
        <v>0</v>
      </c>
      <c r="EM3" s="10" t="b">
        <f t="shared" si="4"/>
        <v>0</v>
      </c>
      <c r="EN3" s="10" t="b">
        <f t="shared" si="4"/>
        <v>0</v>
      </c>
      <c r="EO3" s="10" t="b">
        <f t="shared" si="4"/>
        <v>0</v>
      </c>
      <c r="EP3" s="10" t="b">
        <f t="shared" si="4"/>
        <v>0</v>
      </c>
      <c r="EQ3" s="10" t="b">
        <f t="shared" si="4"/>
        <v>0</v>
      </c>
      <c r="ER3" s="10" t="b">
        <f t="shared" si="4"/>
        <v>0</v>
      </c>
      <c r="ES3" s="10" t="b">
        <f t="shared" si="4"/>
        <v>0</v>
      </c>
      <c r="ET3" s="10" t="b">
        <f t="shared" si="4"/>
        <v>0</v>
      </c>
      <c r="EU3" s="10" t="b">
        <f t="shared" si="4"/>
        <v>0</v>
      </c>
      <c r="EV3" s="10" t="b">
        <f t="shared" si="4"/>
        <v>0</v>
      </c>
      <c r="EW3" s="10" t="b">
        <f t="shared" si="4"/>
        <v>0</v>
      </c>
      <c r="EX3" s="10" t="b">
        <f t="shared" si="4"/>
        <v>0</v>
      </c>
      <c r="EY3" s="10" t="b">
        <f t="shared" si="4"/>
        <v>0</v>
      </c>
      <c r="EZ3" s="10" t="b">
        <f t="shared" si="4"/>
        <v>0</v>
      </c>
      <c r="FA3" s="10" t="b">
        <f t="shared" si="4"/>
        <v>0</v>
      </c>
      <c r="FB3" s="10" t="b">
        <f t="shared" si="4"/>
        <v>0</v>
      </c>
      <c r="FC3" s="10" t="b">
        <f t="shared" si="4"/>
        <v>0</v>
      </c>
      <c r="FD3" s="10" t="b">
        <f t="shared" si="4"/>
        <v>0</v>
      </c>
      <c r="FE3" s="10" t="b">
        <f t="shared" si="4"/>
        <v>0</v>
      </c>
      <c r="FF3" s="10" t="b">
        <f t="shared" si="4"/>
        <v>0</v>
      </c>
      <c r="FG3" s="10" t="b">
        <f t="shared" si="4"/>
        <v>0</v>
      </c>
      <c r="FH3" s="10" t="b">
        <f t="shared" si="4"/>
        <v>0</v>
      </c>
      <c r="FI3" s="10" t="b">
        <f t="shared" si="4"/>
        <v>0</v>
      </c>
      <c r="FJ3" s="10" t="b">
        <f t="shared" si="4"/>
        <v>0</v>
      </c>
      <c r="FK3" s="10" t="b">
        <f t="shared" si="4"/>
        <v>0</v>
      </c>
      <c r="FL3" s="10" t="b">
        <f t="shared" si="4"/>
        <v>0</v>
      </c>
      <c r="FM3" s="10" t="b">
        <f t="shared" si="4"/>
        <v>0</v>
      </c>
      <c r="FN3" s="10" t="b">
        <f t="shared" ref="FN3:GS3" si="5">FN2&lt;=$H$3</f>
        <v>0</v>
      </c>
      <c r="FO3" s="10" t="b">
        <f t="shared" si="5"/>
        <v>0</v>
      </c>
      <c r="FP3" s="10" t="b">
        <f t="shared" si="5"/>
        <v>0</v>
      </c>
      <c r="FQ3" s="10" t="b">
        <f t="shared" si="5"/>
        <v>0</v>
      </c>
      <c r="FR3" s="10" t="b">
        <f t="shared" si="5"/>
        <v>0</v>
      </c>
      <c r="FS3" s="10" t="b">
        <f t="shared" si="5"/>
        <v>0</v>
      </c>
      <c r="FT3" s="10" t="b">
        <f t="shared" si="5"/>
        <v>0</v>
      </c>
      <c r="FU3" s="10" t="b">
        <f t="shared" si="5"/>
        <v>0</v>
      </c>
      <c r="FV3" s="10" t="b">
        <f t="shared" si="5"/>
        <v>0</v>
      </c>
      <c r="FW3" s="10" t="b">
        <f t="shared" si="5"/>
        <v>0</v>
      </c>
      <c r="FX3" s="10" t="b">
        <f t="shared" si="5"/>
        <v>0</v>
      </c>
      <c r="FY3" s="10" t="b">
        <f t="shared" si="5"/>
        <v>0</v>
      </c>
      <c r="FZ3" s="10" t="b">
        <f t="shared" si="5"/>
        <v>0</v>
      </c>
      <c r="GA3" s="10" t="b">
        <f t="shared" si="5"/>
        <v>0</v>
      </c>
      <c r="GB3" s="10" t="b">
        <f t="shared" si="5"/>
        <v>0</v>
      </c>
      <c r="GC3" s="10" t="b">
        <f t="shared" si="5"/>
        <v>0</v>
      </c>
      <c r="GD3" s="10" t="b">
        <f t="shared" si="5"/>
        <v>0</v>
      </c>
      <c r="GE3" s="10" t="b">
        <f t="shared" si="5"/>
        <v>0</v>
      </c>
      <c r="GF3" s="10" t="b">
        <f t="shared" si="5"/>
        <v>0</v>
      </c>
      <c r="GG3" s="10" t="b">
        <f t="shared" si="5"/>
        <v>0</v>
      </c>
      <c r="GH3" s="10" t="b">
        <f t="shared" si="5"/>
        <v>0</v>
      </c>
      <c r="GI3" s="10" t="b">
        <f t="shared" si="5"/>
        <v>0</v>
      </c>
      <c r="GJ3" s="10" t="b">
        <f t="shared" si="5"/>
        <v>0</v>
      </c>
      <c r="GK3" s="10" t="b">
        <f t="shared" si="5"/>
        <v>0</v>
      </c>
      <c r="GL3" s="10" t="b">
        <f t="shared" si="5"/>
        <v>0</v>
      </c>
      <c r="GM3" s="10" t="b">
        <f t="shared" si="5"/>
        <v>0</v>
      </c>
      <c r="GN3" s="10" t="b">
        <f t="shared" si="5"/>
        <v>0</v>
      </c>
      <c r="GO3" s="10" t="b">
        <f t="shared" si="5"/>
        <v>0</v>
      </c>
      <c r="GP3" s="10" t="b">
        <f t="shared" si="5"/>
        <v>0</v>
      </c>
      <c r="GQ3" s="10" t="b">
        <f t="shared" si="5"/>
        <v>0</v>
      </c>
      <c r="GR3" s="10" t="b">
        <f t="shared" si="5"/>
        <v>0</v>
      </c>
      <c r="GS3" s="10" t="b">
        <f t="shared" si="5"/>
        <v>0</v>
      </c>
      <c r="GT3" s="10" t="b">
        <f t="shared" ref="GT3:HA3" si="6">GT2&lt;=$H$3</f>
        <v>0</v>
      </c>
      <c r="GU3" s="10" t="b">
        <f t="shared" si="6"/>
        <v>0</v>
      </c>
      <c r="GV3" s="10" t="b">
        <f t="shared" si="6"/>
        <v>0</v>
      </c>
      <c r="GW3" s="10" t="b">
        <f t="shared" si="6"/>
        <v>0</v>
      </c>
      <c r="GX3" s="10" t="b">
        <f t="shared" si="6"/>
        <v>0</v>
      </c>
      <c r="GY3" s="10" t="b">
        <f t="shared" si="6"/>
        <v>0</v>
      </c>
      <c r="GZ3" s="10" t="b">
        <f t="shared" si="6"/>
        <v>0</v>
      </c>
      <c r="HA3" s="10" t="b">
        <f t="shared" si="6"/>
        <v>0</v>
      </c>
    </row>
    <row r="4" spans="1:209" x14ac:dyDescent="0.35">
      <c r="B4" s="10" t="s">
        <v>14</v>
      </c>
      <c r="E4" s="10" t="s">
        <v>6</v>
      </c>
      <c r="F4" s="10" t="s">
        <v>20</v>
      </c>
      <c r="H4" s="81">
        <v>1</v>
      </c>
      <c r="I4" s="81">
        <v>6</v>
      </c>
      <c r="J4" s="10">
        <f>IF(J3,$H$4,$I$4)</f>
        <v>1</v>
      </c>
      <c r="K4" s="10">
        <f t="shared" ref="K4:BV4" si="7">IF(K3,$H$4,$I$4)</f>
        <v>1</v>
      </c>
      <c r="L4" s="10">
        <f t="shared" si="7"/>
        <v>1</v>
      </c>
      <c r="M4" s="10">
        <f t="shared" si="7"/>
        <v>1</v>
      </c>
      <c r="N4" s="10">
        <f t="shared" si="7"/>
        <v>1</v>
      </c>
      <c r="O4" s="10">
        <f t="shared" si="7"/>
        <v>1</v>
      </c>
      <c r="P4" s="10">
        <f t="shared" si="7"/>
        <v>1</v>
      </c>
      <c r="Q4" s="10">
        <f t="shared" si="7"/>
        <v>1</v>
      </c>
      <c r="R4" s="10">
        <f t="shared" si="7"/>
        <v>1</v>
      </c>
      <c r="S4" s="10">
        <f t="shared" si="7"/>
        <v>1</v>
      </c>
      <c r="T4" s="10">
        <f t="shared" si="7"/>
        <v>1</v>
      </c>
      <c r="U4" s="10">
        <f t="shared" si="7"/>
        <v>1</v>
      </c>
      <c r="V4" s="10">
        <f t="shared" si="7"/>
        <v>1</v>
      </c>
      <c r="W4" s="10">
        <f t="shared" si="7"/>
        <v>1</v>
      </c>
      <c r="X4" s="10">
        <f t="shared" si="7"/>
        <v>1</v>
      </c>
      <c r="Y4" s="10">
        <f t="shared" si="7"/>
        <v>6</v>
      </c>
      <c r="Z4" s="10">
        <f t="shared" si="7"/>
        <v>6</v>
      </c>
      <c r="AA4" s="10">
        <f t="shared" si="7"/>
        <v>6</v>
      </c>
      <c r="AB4" s="10">
        <f t="shared" si="7"/>
        <v>6</v>
      </c>
      <c r="AC4" s="10">
        <f t="shared" si="7"/>
        <v>6</v>
      </c>
      <c r="AD4" s="10">
        <f t="shared" si="7"/>
        <v>6</v>
      </c>
      <c r="AE4" s="10">
        <f t="shared" si="7"/>
        <v>6</v>
      </c>
      <c r="AF4" s="10">
        <f t="shared" si="7"/>
        <v>6</v>
      </c>
      <c r="AG4" s="10">
        <f t="shared" si="7"/>
        <v>6</v>
      </c>
      <c r="AH4" s="10">
        <f t="shared" si="7"/>
        <v>6</v>
      </c>
      <c r="AI4" s="10">
        <f t="shared" si="7"/>
        <v>6</v>
      </c>
      <c r="AJ4" s="10">
        <f t="shared" si="7"/>
        <v>6</v>
      </c>
      <c r="AK4" s="10">
        <f t="shared" si="7"/>
        <v>6</v>
      </c>
      <c r="AL4" s="10">
        <f t="shared" si="7"/>
        <v>6</v>
      </c>
      <c r="AM4" s="10">
        <f t="shared" si="7"/>
        <v>6</v>
      </c>
      <c r="AN4" s="10">
        <f t="shared" si="7"/>
        <v>6</v>
      </c>
      <c r="AO4" s="10">
        <f t="shared" si="7"/>
        <v>6</v>
      </c>
      <c r="AP4" s="10">
        <f t="shared" si="7"/>
        <v>6</v>
      </c>
      <c r="AQ4" s="10">
        <f t="shared" si="7"/>
        <v>6</v>
      </c>
      <c r="AR4" s="10">
        <f t="shared" si="7"/>
        <v>6</v>
      </c>
      <c r="AS4" s="10">
        <f t="shared" si="7"/>
        <v>6</v>
      </c>
      <c r="AT4" s="10">
        <f t="shared" si="7"/>
        <v>6</v>
      </c>
      <c r="AU4" s="10">
        <f t="shared" si="7"/>
        <v>6</v>
      </c>
      <c r="AV4" s="10">
        <f t="shared" si="7"/>
        <v>6</v>
      </c>
      <c r="AW4" s="10">
        <f t="shared" si="7"/>
        <v>6</v>
      </c>
      <c r="AX4" s="10">
        <f t="shared" si="7"/>
        <v>6</v>
      </c>
      <c r="AY4" s="10">
        <f t="shared" si="7"/>
        <v>6</v>
      </c>
      <c r="AZ4" s="10">
        <f t="shared" si="7"/>
        <v>6</v>
      </c>
      <c r="BA4" s="10">
        <f t="shared" si="7"/>
        <v>6</v>
      </c>
      <c r="BB4" s="10">
        <f t="shared" si="7"/>
        <v>6</v>
      </c>
      <c r="BC4" s="10">
        <f t="shared" si="7"/>
        <v>6</v>
      </c>
      <c r="BD4" s="10">
        <f t="shared" si="7"/>
        <v>6</v>
      </c>
      <c r="BE4" s="10">
        <f t="shared" si="7"/>
        <v>6</v>
      </c>
      <c r="BF4" s="10">
        <f t="shared" si="7"/>
        <v>6</v>
      </c>
      <c r="BG4" s="10">
        <f t="shared" si="7"/>
        <v>6</v>
      </c>
      <c r="BH4" s="10">
        <f t="shared" si="7"/>
        <v>6</v>
      </c>
      <c r="BI4" s="10">
        <f t="shared" si="7"/>
        <v>6</v>
      </c>
      <c r="BJ4" s="10">
        <f t="shared" si="7"/>
        <v>6</v>
      </c>
      <c r="BK4" s="10">
        <f t="shared" si="7"/>
        <v>6</v>
      </c>
      <c r="BL4" s="10">
        <f t="shared" si="7"/>
        <v>6</v>
      </c>
      <c r="BM4" s="10">
        <f t="shared" si="7"/>
        <v>6</v>
      </c>
      <c r="BN4" s="10">
        <f t="shared" si="7"/>
        <v>6</v>
      </c>
      <c r="BO4" s="10">
        <f t="shared" si="7"/>
        <v>6</v>
      </c>
      <c r="BP4" s="10">
        <f t="shared" si="7"/>
        <v>6</v>
      </c>
      <c r="BQ4" s="10">
        <f t="shared" si="7"/>
        <v>6</v>
      </c>
      <c r="BR4" s="10">
        <f t="shared" si="7"/>
        <v>6</v>
      </c>
      <c r="BS4" s="10">
        <f t="shared" si="7"/>
        <v>6</v>
      </c>
      <c r="BT4" s="10">
        <f t="shared" si="7"/>
        <v>6</v>
      </c>
      <c r="BU4" s="10">
        <f t="shared" si="7"/>
        <v>6</v>
      </c>
      <c r="BV4" s="10">
        <f t="shared" si="7"/>
        <v>6</v>
      </c>
      <c r="BW4" s="10">
        <f t="shared" ref="BW4:EH4" si="8">IF(BW3,$H$4,$I$4)</f>
        <v>6</v>
      </c>
      <c r="BX4" s="10">
        <f t="shared" si="8"/>
        <v>6</v>
      </c>
      <c r="BY4" s="10">
        <f t="shared" si="8"/>
        <v>6</v>
      </c>
      <c r="BZ4" s="10">
        <f t="shared" si="8"/>
        <v>6</v>
      </c>
      <c r="CA4" s="10">
        <f t="shared" si="8"/>
        <v>6</v>
      </c>
      <c r="CB4" s="10">
        <f t="shared" si="8"/>
        <v>6</v>
      </c>
      <c r="CC4" s="10">
        <f t="shared" si="8"/>
        <v>6</v>
      </c>
      <c r="CD4" s="10">
        <f t="shared" si="8"/>
        <v>6</v>
      </c>
      <c r="CE4" s="10">
        <f t="shared" si="8"/>
        <v>6</v>
      </c>
      <c r="CF4" s="10">
        <f t="shared" si="8"/>
        <v>6</v>
      </c>
      <c r="CG4" s="10">
        <f t="shared" si="8"/>
        <v>6</v>
      </c>
      <c r="CH4" s="10">
        <f t="shared" si="8"/>
        <v>6</v>
      </c>
      <c r="CI4" s="10">
        <f t="shared" si="8"/>
        <v>6</v>
      </c>
      <c r="CJ4" s="10">
        <f t="shared" si="8"/>
        <v>6</v>
      </c>
      <c r="CK4" s="10">
        <f t="shared" si="8"/>
        <v>6</v>
      </c>
      <c r="CL4" s="10">
        <f t="shared" si="8"/>
        <v>6</v>
      </c>
      <c r="CM4" s="10">
        <f t="shared" si="8"/>
        <v>6</v>
      </c>
      <c r="CN4" s="10">
        <f t="shared" si="8"/>
        <v>6</v>
      </c>
      <c r="CO4" s="10">
        <f t="shared" si="8"/>
        <v>6</v>
      </c>
      <c r="CP4" s="10">
        <f t="shared" si="8"/>
        <v>6</v>
      </c>
      <c r="CQ4" s="10">
        <f t="shared" si="8"/>
        <v>6</v>
      </c>
      <c r="CR4" s="10">
        <f t="shared" si="8"/>
        <v>6</v>
      </c>
      <c r="CS4" s="10">
        <f t="shared" si="8"/>
        <v>6</v>
      </c>
      <c r="CT4" s="10">
        <f t="shared" si="8"/>
        <v>6</v>
      </c>
      <c r="CU4" s="10">
        <f t="shared" si="8"/>
        <v>6</v>
      </c>
      <c r="CV4" s="10">
        <f t="shared" si="8"/>
        <v>6</v>
      </c>
      <c r="CW4" s="10">
        <f t="shared" si="8"/>
        <v>6</v>
      </c>
      <c r="CX4" s="10">
        <f t="shared" si="8"/>
        <v>6</v>
      </c>
      <c r="CY4" s="10">
        <f t="shared" si="8"/>
        <v>6</v>
      </c>
      <c r="CZ4" s="10">
        <f t="shared" si="8"/>
        <v>6</v>
      </c>
      <c r="DA4" s="10">
        <f t="shared" si="8"/>
        <v>6</v>
      </c>
      <c r="DB4" s="10">
        <f t="shared" si="8"/>
        <v>6</v>
      </c>
      <c r="DC4" s="10">
        <f t="shared" si="8"/>
        <v>6</v>
      </c>
      <c r="DD4" s="10">
        <f t="shared" si="8"/>
        <v>6</v>
      </c>
      <c r="DE4" s="10">
        <f t="shared" si="8"/>
        <v>6</v>
      </c>
      <c r="DF4" s="10">
        <f t="shared" si="8"/>
        <v>6</v>
      </c>
      <c r="DG4" s="10">
        <f t="shared" si="8"/>
        <v>6</v>
      </c>
      <c r="DH4" s="10">
        <f t="shared" si="8"/>
        <v>6</v>
      </c>
      <c r="DI4" s="10">
        <f t="shared" si="8"/>
        <v>6</v>
      </c>
      <c r="DJ4" s="10">
        <f t="shared" si="8"/>
        <v>6</v>
      </c>
      <c r="DK4" s="10">
        <f t="shared" si="8"/>
        <v>6</v>
      </c>
      <c r="DL4" s="10">
        <f t="shared" si="8"/>
        <v>6</v>
      </c>
      <c r="DM4" s="10">
        <f t="shared" si="8"/>
        <v>6</v>
      </c>
      <c r="DN4" s="10">
        <f t="shared" si="8"/>
        <v>6</v>
      </c>
      <c r="DO4" s="10">
        <f t="shared" si="8"/>
        <v>6</v>
      </c>
      <c r="DP4" s="10">
        <f t="shared" si="8"/>
        <v>6</v>
      </c>
      <c r="DQ4" s="10">
        <f t="shared" si="8"/>
        <v>6</v>
      </c>
      <c r="DR4" s="10">
        <f t="shared" si="8"/>
        <v>6</v>
      </c>
      <c r="DS4" s="10">
        <f t="shared" si="8"/>
        <v>6</v>
      </c>
      <c r="DT4" s="10">
        <f t="shared" si="8"/>
        <v>6</v>
      </c>
      <c r="DU4" s="10">
        <f t="shared" si="8"/>
        <v>6</v>
      </c>
      <c r="DV4" s="10">
        <f t="shared" si="8"/>
        <v>6</v>
      </c>
      <c r="DW4" s="10">
        <f t="shared" si="8"/>
        <v>6</v>
      </c>
      <c r="DX4" s="10">
        <f t="shared" si="8"/>
        <v>6</v>
      </c>
      <c r="DY4" s="10">
        <f t="shared" si="8"/>
        <v>6</v>
      </c>
      <c r="DZ4" s="10">
        <f t="shared" si="8"/>
        <v>6</v>
      </c>
      <c r="EA4" s="10">
        <f t="shared" si="8"/>
        <v>6</v>
      </c>
      <c r="EB4" s="10">
        <f t="shared" si="8"/>
        <v>6</v>
      </c>
      <c r="EC4" s="10">
        <f t="shared" si="8"/>
        <v>6</v>
      </c>
      <c r="ED4" s="10">
        <f t="shared" si="8"/>
        <v>6</v>
      </c>
      <c r="EE4" s="10">
        <f t="shared" si="8"/>
        <v>6</v>
      </c>
      <c r="EF4" s="10">
        <f t="shared" si="8"/>
        <v>6</v>
      </c>
      <c r="EG4" s="10">
        <f t="shared" si="8"/>
        <v>6</v>
      </c>
      <c r="EH4" s="10">
        <f t="shared" si="8"/>
        <v>6</v>
      </c>
      <c r="EI4" s="10">
        <f t="shared" ref="EI4:GT4" si="9">IF(EI3,$H$4,$I$4)</f>
        <v>6</v>
      </c>
      <c r="EJ4" s="10">
        <f t="shared" si="9"/>
        <v>6</v>
      </c>
      <c r="EK4" s="10">
        <f t="shared" si="9"/>
        <v>6</v>
      </c>
      <c r="EL4" s="10">
        <f t="shared" si="9"/>
        <v>6</v>
      </c>
      <c r="EM4" s="10">
        <f t="shared" si="9"/>
        <v>6</v>
      </c>
      <c r="EN4" s="10">
        <f t="shared" si="9"/>
        <v>6</v>
      </c>
      <c r="EO4" s="10">
        <f t="shared" si="9"/>
        <v>6</v>
      </c>
      <c r="EP4" s="10">
        <f t="shared" si="9"/>
        <v>6</v>
      </c>
      <c r="EQ4" s="10">
        <f t="shared" si="9"/>
        <v>6</v>
      </c>
      <c r="ER4" s="10">
        <f t="shared" si="9"/>
        <v>6</v>
      </c>
      <c r="ES4" s="10">
        <f t="shared" si="9"/>
        <v>6</v>
      </c>
      <c r="ET4" s="10">
        <f t="shared" si="9"/>
        <v>6</v>
      </c>
      <c r="EU4" s="10">
        <f t="shared" si="9"/>
        <v>6</v>
      </c>
      <c r="EV4" s="10">
        <f t="shared" si="9"/>
        <v>6</v>
      </c>
      <c r="EW4" s="10">
        <f t="shared" si="9"/>
        <v>6</v>
      </c>
      <c r="EX4" s="10">
        <f t="shared" si="9"/>
        <v>6</v>
      </c>
      <c r="EY4" s="10">
        <f t="shared" si="9"/>
        <v>6</v>
      </c>
      <c r="EZ4" s="10">
        <f t="shared" si="9"/>
        <v>6</v>
      </c>
      <c r="FA4" s="10">
        <f t="shared" si="9"/>
        <v>6</v>
      </c>
      <c r="FB4" s="10">
        <f t="shared" si="9"/>
        <v>6</v>
      </c>
      <c r="FC4" s="10">
        <f t="shared" si="9"/>
        <v>6</v>
      </c>
      <c r="FD4" s="10">
        <f t="shared" si="9"/>
        <v>6</v>
      </c>
      <c r="FE4" s="10">
        <f t="shared" si="9"/>
        <v>6</v>
      </c>
      <c r="FF4" s="10">
        <f t="shared" si="9"/>
        <v>6</v>
      </c>
      <c r="FG4" s="10">
        <f t="shared" si="9"/>
        <v>6</v>
      </c>
      <c r="FH4" s="10">
        <f t="shared" si="9"/>
        <v>6</v>
      </c>
      <c r="FI4" s="10">
        <f t="shared" si="9"/>
        <v>6</v>
      </c>
      <c r="FJ4" s="10">
        <f t="shared" si="9"/>
        <v>6</v>
      </c>
      <c r="FK4" s="10">
        <f t="shared" si="9"/>
        <v>6</v>
      </c>
      <c r="FL4" s="10">
        <f t="shared" si="9"/>
        <v>6</v>
      </c>
      <c r="FM4" s="10">
        <f t="shared" si="9"/>
        <v>6</v>
      </c>
      <c r="FN4" s="10">
        <f t="shared" si="9"/>
        <v>6</v>
      </c>
      <c r="FO4" s="10">
        <f t="shared" si="9"/>
        <v>6</v>
      </c>
      <c r="FP4" s="10">
        <f t="shared" si="9"/>
        <v>6</v>
      </c>
      <c r="FQ4" s="10">
        <f t="shared" si="9"/>
        <v>6</v>
      </c>
      <c r="FR4" s="10">
        <f t="shared" si="9"/>
        <v>6</v>
      </c>
      <c r="FS4" s="10">
        <f t="shared" si="9"/>
        <v>6</v>
      </c>
      <c r="FT4" s="10">
        <f t="shared" si="9"/>
        <v>6</v>
      </c>
      <c r="FU4" s="10">
        <f t="shared" si="9"/>
        <v>6</v>
      </c>
      <c r="FV4" s="10">
        <f t="shared" si="9"/>
        <v>6</v>
      </c>
      <c r="FW4" s="10">
        <f t="shared" si="9"/>
        <v>6</v>
      </c>
      <c r="FX4" s="10">
        <f t="shared" si="9"/>
        <v>6</v>
      </c>
      <c r="FY4" s="10">
        <f t="shared" si="9"/>
        <v>6</v>
      </c>
      <c r="FZ4" s="10">
        <f t="shared" si="9"/>
        <v>6</v>
      </c>
      <c r="GA4" s="10">
        <f t="shared" si="9"/>
        <v>6</v>
      </c>
      <c r="GB4" s="10">
        <f t="shared" si="9"/>
        <v>6</v>
      </c>
      <c r="GC4" s="10">
        <f t="shared" si="9"/>
        <v>6</v>
      </c>
      <c r="GD4" s="10">
        <f t="shared" si="9"/>
        <v>6</v>
      </c>
      <c r="GE4" s="10">
        <f t="shared" si="9"/>
        <v>6</v>
      </c>
      <c r="GF4" s="10">
        <f t="shared" si="9"/>
        <v>6</v>
      </c>
      <c r="GG4" s="10">
        <f t="shared" si="9"/>
        <v>6</v>
      </c>
      <c r="GH4" s="10">
        <f t="shared" si="9"/>
        <v>6</v>
      </c>
      <c r="GI4" s="10">
        <f t="shared" si="9"/>
        <v>6</v>
      </c>
      <c r="GJ4" s="10">
        <f t="shared" si="9"/>
        <v>6</v>
      </c>
      <c r="GK4" s="10">
        <f t="shared" si="9"/>
        <v>6</v>
      </c>
      <c r="GL4" s="10">
        <f t="shared" si="9"/>
        <v>6</v>
      </c>
      <c r="GM4" s="10">
        <f t="shared" si="9"/>
        <v>6</v>
      </c>
      <c r="GN4" s="10">
        <f t="shared" si="9"/>
        <v>6</v>
      </c>
      <c r="GO4" s="10">
        <f t="shared" si="9"/>
        <v>6</v>
      </c>
      <c r="GP4" s="10">
        <f t="shared" si="9"/>
        <v>6</v>
      </c>
      <c r="GQ4" s="10">
        <f t="shared" si="9"/>
        <v>6</v>
      </c>
      <c r="GR4" s="10">
        <f t="shared" si="9"/>
        <v>6</v>
      </c>
      <c r="GS4" s="10">
        <f t="shared" si="9"/>
        <v>6</v>
      </c>
      <c r="GT4" s="10">
        <f t="shared" si="9"/>
        <v>6</v>
      </c>
      <c r="GU4" s="10">
        <f t="shared" ref="GU4:HA4" si="10">IF(GU3,$H$4,$I$4)</f>
        <v>6</v>
      </c>
      <c r="GV4" s="10">
        <f t="shared" si="10"/>
        <v>6</v>
      </c>
      <c r="GW4" s="10">
        <f t="shared" si="10"/>
        <v>6</v>
      </c>
      <c r="GX4" s="10">
        <f t="shared" si="10"/>
        <v>6</v>
      </c>
      <c r="GY4" s="10">
        <f t="shared" si="10"/>
        <v>6</v>
      </c>
      <c r="GZ4" s="10">
        <f t="shared" si="10"/>
        <v>6</v>
      </c>
      <c r="HA4" s="10">
        <f t="shared" si="10"/>
        <v>6</v>
      </c>
    </row>
    <row r="5" spans="1:209" x14ac:dyDescent="0.35">
      <c r="B5" s="10" t="s">
        <v>15</v>
      </c>
      <c r="E5" s="10" t="s">
        <v>3</v>
      </c>
      <c r="J5" s="11">
        <f>I6+1</f>
        <v>43101</v>
      </c>
      <c r="K5" s="11">
        <f t="shared" ref="K5:BV5" si="11">J6+1</f>
        <v>43132</v>
      </c>
      <c r="L5" s="11">
        <f t="shared" si="11"/>
        <v>43160</v>
      </c>
      <c r="M5" s="11">
        <f t="shared" si="11"/>
        <v>43191</v>
      </c>
      <c r="N5" s="11">
        <f t="shared" si="11"/>
        <v>43221</v>
      </c>
      <c r="O5" s="11">
        <f t="shared" si="11"/>
        <v>43252</v>
      </c>
      <c r="P5" s="11">
        <f t="shared" si="11"/>
        <v>43282</v>
      </c>
      <c r="Q5" s="11">
        <f t="shared" si="11"/>
        <v>43313</v>
      </c>
      <c r="R5" s="11">
        <f t="shared" si="11"/>
        <v>43344</v>
      </c>
      <c r="S5" s="11">
        <f t="shared" si="11"/>
        <v>43374</v>
      </c>
      <c r="T5" s="11">
        <f t="shared" si="11"/>
        <v>43405</v>
      </c>
      <c r="U5" s="11">
        <f t="shared" si="11"/>
        <v>43435</v>
      </c>
      <c r="V5" s="11">
        <f t="shared" si="11"/>
        <v>43466</v>
      </c>
      <c r="W5" s="11">
        <f t="shared" si="11"/>
        <v>43497</v>
      </c>
      <c r="X5" s="11">
        <f t="shared" si="11"/>
        <v>43525</v>
      </c>
      <c r="Y5" s="11">
        <f t="shared" si="11"/>
        <v>43556</v>
      </c>
      <c r="Z5" s="11">
        <f t="shared" si="11"/>
        <v>43739</v>
      </c>
      <c r="AA5" s="11">
        <f t="shared" si="11"/>
        <v>43922</v>
      </c>
      <c r="AB5" s="11">
        <f t="shared" si="11"/>
        <v>44105</v>
      </c>
      <c r="AC5" s="11">
        <f t="shared" si="11"/>
        <v>44287</v>
      </c>
      <c r="AD5" s="11">
        <f t="shared" si="11"/>
        <v>44470</v>
      </c>
      <c r="AE5" s="11">
        <f t="shared" si="11"/>
        <v>44652</v>
      </c>
      <c r="AF5" s="11">
        <f t="shared" si="11"/>
        <v>44835</v>
      </c>
      <c r="AG5" s="11">
        <f t="shared" si="11"/>
        <v>45017</v>
      </c>
      <c r="AH5" s="11">
        <f t="shared" si="11"/>
        <v>45200</v>
      </c>
      <c r="AI5" s="11">
        <f t="shared" si="11"/>
        <v>45383</v>
      </c>
      <c r="AJ5" s="11">
        <f t="shared" si="11"/>
        <v>45566</v>
      </c>
      <c r="AK5" s="11">
        <f t="shared" si="11"/>
        <v>45748</v>
      </c>
      <c r="AL5" s="11">
        <f t="shared" si="11"/>
        <v>45931</v>
      </c>
      <c r="AM5" s="11">
        <f t="shared" si="11"/>
        <v>46113</v>
      </c>
      <c r="AN5" s="11">
        <f t="shared" si="11"/>
        <v>46296</v>
      </c>
      <c r="AO5" s="11">
        <f t="shared" si="11"/>
        <v>46478</v>
      </c>
      <c r="AP5" s="11">
        <f t="shared" si="11"/>
        <v>46661</v>
      </c>
      <c r="AQ5" s="11">
        <f t="shared" si="11"/>
        <v>46844</v>
      </c>
      <c r="AR5" s="11">
        <f t="shared" si="11"/>
        <v>47027</v>
      </c>
      <c r="AS5" s="11">
        <f t="shared" si="11"/>
        <v>47209</v>
      </c>
      <c r="AT5" s="11">
        <f t="shared" si="11"/>
        <v>47392</v>
      </c>
      <c r="AU5" s="11">
        <f t="shared" si="11"/>
        <v>47574</v>
      </c>
      <c r="AV5" s="11">
        <f t="shared" si="11"/>
        <v>47757</v>
      </c>
      <c r="AW5" s="11">
        <f t="shared" si="11"/>
        <v>47939</v>
      </c>
      <c r="AX5" s="11">
        <f t="shared" si="11"/>
        <v>48122</v>
      </c>
      <c r="AY5" s="11">
        <f t="shared" si="11"/>
        <v>48305</v>
      </c>
      <c r="AZ5" s="11">
        <f t="shared" si="11"/>
        <v>48488</v>
      </c>
      <c r="BA5" s="11">
        <f t="shared" si="11"/>
        <v>48670</v>
      </c>
      <c r="BB5" s="11">
        <f t="shared" si="11"/>
        <v>48853</v>
      </c>
      <c r="BC5" s="11">
        <f t="shared" si="11"/>
        <v>49035</v>
      </c>
      <c r="BD5" s="11">
        <f t="shared" si="11"/>
        <v>49218</v>
      </c>
      <c r="BE5" s="11">
        <f t="shared" si="11"/>
        <v>49400</v>
      </c>
      <c r="BF5" s="11">
        <f t="shared" si="11"/>
        <v>49583</v>
      </c>
      <c r="BG5" s="11">
        <f t="shared" si="11"/>
        <v>49766</v>
      </c>
      <c r="BH5" s="11">
        <f t="shared" si="11"/>
        <v>49949</v>
      </c>
      <c r="BI5" s="11">
        <f t="shared" si="11"/>
        <v>50131</v>
      </c>
      <c r="BJ5" s="11">
        <f t="shared" si="11"/>
        <v>50314</v>
      </c>
      <c r="BK5" s="11">
        <f t="shared" si="11"/>
        <v>50496</v>
      </c>
      <c r="BL5" s="11">
        <f t="shared" si="11"/>
        <v>50679</v>
      </c>
      <c r="BM5" s="11">
        <f t="shared" si="11"/>
        <v>50861</v>
      </c>
      <c r="BN5" s="11">
        <f t="shared" si="11"/>
        <v>51044</v>
      </c>
      <c r="BO5" s="11">
        <f t="shared" si="11"/>
        <v>51227</v>
      </c>
      <c r="BP5" s="11">
        <f t="shared" si="11"/>
        <v>51410</v>
      </c>
      <c r="BQ5" s="11">
        <f t="shared" si="11"/>
        <v>51592</v>
      </c>
      <c r="BR5" s="11">
        <f t="shared" si="11"/>
        <v>51775</v>
      </c>
      <c r="BS5" s="11">
        <f t="shared" si="11"/>
        <v>51957</v>
      </c>
      <c r="BT5" s="11">
        <f t="shared" si="11"/>
        <v>52140</v>
      </c>
      <c r="BU5" s="11">
        <f t="shared" si="11"/>
        <v>52322</v>
      </c>
      <c r="BV5" s="11">
        <f t="shared" si="11"/>
        <v>52505</v>
      </c>
      <c r="BW5" s="11">
        <f t="shared" ref="BW5:EH5" si="12">BV6+1</f>
        <v>52688</v>
      </c>
      <c r="BX5" s="11">
        <f t="shared" si="12"/>
        <v>52871</v>
      </c>
      <c r="BY5" s="11">
        <f t="shared" si="12"/>
        <v>53053</v>
      </c>
      <c r="BZ5" s="11">
        <f t="shared" si="12"/>
        <v>53236</v>
      </c>
      <c r="CA5" s="11">
        <f t="shared" si="12"/>
        <v>53418</v>
      </c>
      <c r="CB5" s="11">
        <f t="shared" si="12"/>
        <v>53601</v>
      </c>
      <c r="CC5" s="11">
        <f t="shared" si="12"/>
        <v>53783</v>
      </c>
      <c r="CD5" s="11">
        <f t="shared" si="12"/>
        <v>53966</v>
      </c>
      <c r="CE5" s="11">
        <f t="shared" si="12"/>
        <v>54149</v>
      </c>
      <c r="CF5" s="11">
        <f t="shared" si="12"/>
        <v>54332</v>
      </c>
      <c r="CG5" s="11">
        <f t="shared" si="12"/>
        <v>54514</v>
      </c>
      <c r="CH5" s="11">
        <f t="shared" si="12"/>
        <v>54697</v>
      </c>
      <c r="CI5" s="11">
        <f t="shared" si="12"/>
        <v>54879</v>
      </c>
      <c r="CJ5" s="11">
        <f t="shared" si="12"/>
        <v>55062</v>
      </c>
      <c r="CK5" s="11">
        <f t="shared" si="12"/>
        <v>55244</v>
      </c>
      <c r="CL5" s="11">
        <f t="shared" si="12"/>
        <v>55427</v>
      </c>
      <c r="CM5" s="11">
        <f t="shared" si="12"/>
        <v>55610</v>
      </c>
      <c r="CN5" s="11">
        <f t="shared" si="12"/>
        <v>55793</v>
      </c>
      <c r="CO5" s="11">
        <f t="shared" si="12"/>
        <v>55975</v>
      </c>
      <c r="CP5" s="11">
        <f t="shared" si="12"/>
        <v>56158</v>
      </c>
      <c r="CQ5" s="11">
        <f t="shared" si="12"/>
        <v>56340</v>
      </c>
      <c r="CR5" s="11">
        <f t="shared" si="12"/>
        <v>56523</v>
      </c>
      <c r="CS5" s="11">
        <f t="shared" si="12"/>
        <v>56705</v>
      </c>
      <c r="CT5" s="11">
        <f t="shared" si="12"/>
        <v>56888</v>
      </c>
      <c r="CU5" s="11">
        <f t="shared" si="12"/>
        <v>57071</v>
      </c>
      <c r="CV5" s="11">
        <f t="shared" si="12"/>
        <v>57254</v>
      </c>
      <c r="CW5" s="11">
        <f t="shared" si="12"/>
        <v>57436</v>
      </c>
      <c r="CX5" s="11">
        <f t="shared" si="12"/>
        <v>57619</v>
      </c>
      <c r="CY5" s="11">
        <f t="shared" si="12"/>
        <v>57801</v>
      </c>
      <c r="CZ5" s="11">
        <f t="shared" si="12"/>
        <v>57984</v>
      </c>
      <c r="DA5" s="11">
        <f t="shared" si="12"/>
        <v>58166</v>
      </c>
      <c r="DB5" s="11">
        <f t="shared" si="12"/>
        <v>58349</v>
      </c>
      <c r="DC5" s="11">
        <f t="shared" si="12"/>
        <v>58532</v>
      </c>
      <c r="DD5" s="11">
        <f t="shared" si="12"/>
        <v>58715</v>
      </c>
      <c r="DE5" s="11">
        <f t="shared" si="12"/>
        <v>58897</v>
      </c>
      <c r="DF5" s="11">
        <f t="shared" si="12"/>
        <v>59080</v>
      </c>
      <c r="DG5" s="11">
        <f t="shared" si="12"/>
        <v>59262</v>
      </c>
      <c r="DH5" s="11">
        <f t="shared" si="12"/>
        <v>59445</v>
      </c>
      <c r="DI5" s="11">
        <f t="shared" si="12"/>
        <v>59627</v>
      </c>
      <c r="DJ5" s="11">
        <f t="shared" si="12"/>
        <v>59810</v>
      </c>
      <c r="DK5" s="11">
        <f t="shared" si="12"/>
        <v>59993</v>
      </c>
      <c r="DL5" s="11">
        <f t="shared" si="12"/>
        <v>60176</v>
      </c>
      <c r="DM5" s="11">
        <f t="shared" si="12"/>
        <v>60358</v>
      </c>
      <c r="DN5" s="11">
        <f t="shared" si="12"/>
        <v>60541</v>
      </c>
      <c r="DO5" s="11">
        <f t="shared" si="12"/>
        <v>60723</v>
      </c>
      <c r="DP5" s="11">
        <f t="shared" si="12"/>
        <v>60906</v>
      </c>
      <c r="DQ5" s="11">
        <f t="shared" si="12"/>
        <v>61088</v>
      </c>
      <c r="DR5" s="11">
        <f t="shared" si="12"/>
        <v>61271</v>
      </c>
      <c r="DS5" s="11">
        <f t="shared" si="12"/>
        <v>61454</v>
      </c>
      <c r="DT5" s="11">
        <f t="shared" si="12"/>
        <v>61637</v>
      </c>
      <c r="DU5" s="11">
        <f t="shared" si="12"/>
        <v>61819</v>
      </c>
      <c r="DV5" s="11">
        <f t="shared" si="12"/>
        <v>62002</v>
      </c>
      <c r="DW5" s="11">
        <f t="shared" si="12"/>
        <v>62184</v>
      </c>
      <c r="DX5" s="11">
        <f t="shared" si="12"/>
        <v>62367</v>
      </c>
      <c r="DY5" s="11">
        <f t="shared" si="12"/>
        <v>62549</v>
      </c>
      <c r="DZ5" s="11">
        <f t="shared" si="12"/>
        <v>62732</v>
      </c>
      <c r="EA5" s="11">
        <f t="shared" si="12"/>
        <v>62915</v>
      </c>
      <c r="EB5" s="11">
        <f t="shared" si="12"/>
        <v>63098</v>
      </c>
      <c r="EC5" s="11">
        <f t="shared" si="12"/>
        <v>63280</v>
      </c>
      <c r="ED5" s="11">
        <f t="shared" si="12"/>
        <v>63463</v>
      </c>
      <c r="EE5" s="11">
        <f t="shared" si="12"/>
        <v>63645</v>
      </c>
      <c r="EF5" s="11">
        <f t="shared" si="12"/>
        <v>63828</v>
      </c>
      <c r="EG5" s="11">
        <f t="shared" si="12"/>
        <v>64010</v>
      </c>
      <c r="EH5" s="11">
        <f t="shared" si="12"/>
        <v>64193</v>
      </c>
      <c r="EI5" s="11">
        <f t="shared" ref="EI5:GT5" si="13">EH6+1</f>
        <v>64376</v>
      </c>
      <c r="EJ5" s="11">
        <f t="shared" si="13"/>
        <v>64559</v>
      </c>
      <c r="EK5" s="11">
        <f t="shared" si="13"/>
        <v>64741</v>
      </c>
      <c r="EL5" s="11">
        <f t="shared" si="13"/>
        <v>64924</v>
      </c>
      <c r="EM5" s="11">
        <f t="shared" si="13"/>
        <v>65106</v>
      </c>
      <c r="EN5" s="11">
        <f t="shared" si="13"/>
        <v>65289</v>
      </c>
      <c r="EO5" s="11">
        <f t="shared" si="13"/>
        <v>65471</v>
      </c>
      <c r="EP5" s="11">
        <f t="shared" si="13"/>
        <v>65654</v>
      </c>
      <c r="EQ5" s="11">
        <f t="shared" si="13"/>
        <v>65837</v>
      </c>
      <c r="ER5" s="11">
        <f t="shared" si="13"/>
        <v>66020</v>
      </c>
      <c r="ES5" s="11">
        <f t="shared" si="13"/>
        <v>66202</v>
      </c>
      <c r="ET5" s="11">
        <f t="shared" si="13"/>
        <v>66385</v>
      </c>
      <c r="EU5" s="11">
        <f t="shared" si="13"/>
        <v>66567</v>
      </c>
      <c r="EV5" s="11">
        <f t="shared" si="13"/>
        <v>66750</v>
      </c>
      <c r="EW5" s="11">
        <f t="shared" si="13"/>
        <v>66932</v>
      </c>
      <c r="EX5" s="11">
        <f t="shared" si="13"/>
        <v>67115</v>
      </c>
      <c r="EY5" s="11">
        <f t="shared" si="13"/>
        <v>67298</v>
      </c>
      <c r="EZ5" s="11">
        <f t="shared" si="13"/>
        <v>67481</v>
      </c>
      <c r="FA5" s="11">
        <f t="shared" si="13"/>
        <v>67663</v>
      </c>
      <c r="FB5" s="11">
        <f t="shared" si="13"/>
        <v>67846</v>
      </c>
      <c r="FC5" s="11">
        <f t="shared" si="13"/>
        <v>68028</v>
      </c>
      <c r="FD5" s="11">
        <f t="shared" si="13"/>
        <v>68211</v>
      </c>
      <c r="FE5" s="11">
        <f t="shared" si="13"/>
        <v>68393</v>
      </c>
      <c r="FF5" s="11">
        <f t="shared" si="13"/>
        <v>68576</v>
      </c>
      <c r="FG5" s="11">
        <f t="shared" si="13"/>
        <v>68759</v>
      </c>
      <c r="FH5" s="11">
        <f t="shared" si="13"/>
        <v>68942</v>
      </c>
      <c r="FI5" s="11">
        <f t="shared" si="13"/>
        <v>69124</v>
      </c>
      <c r="FJ5" s="11">
        <f t="shared" si="13"/>
        <v>69307</v>
      </c>
      <c r="FK5" s="11">
        <f t="shared" si="13"/>
        <v>69489</v>
      </c>
      <c r="FL5" s="11">
        <f t="shared" si="13"/>
        <v>69672</v>
      </c>
      <c r="FM5" s="11">
        <f t="shared" si="13"/>
        <v>69854</v>
      </c>
      <c r="FN5" s="11">
        <f t="shared" si="13"/>
        <v>70037</v>
      </c>
      <c r="FO5" s="11">
        <f t="shared" si="13"/>
        <v>70220</v>
      </c>
      <c r="FP5" s="11">
        <f t="shared" si="13"/>
        <v>70403</v>
      </c>
      <c r="FQ5" s="11">
        <f t="shared" si="13"/>
        <v>70585</v>
      </c>
      <c r="FR5" s="11">
        <f t="shared" si="13"/>
        <v>70768</v>
      </c>
      <c r="FS5" s="11">
        <f t="shared" si="13"/>
        <v>70950</v>
      </c>
      <c r="FT5" s="11">
        <f t="shared" si="13"/>
        <v>71133</v>
      </c>
      <c r="FU5" s="11">
        <f t="shared" si="13"/>
        <v>71315</v>
      </c>
      <c r="FV5" s="11">
        <f t="shared" si="13"/>
        <v>71498</v>
      </c>
      <c r="FW5" s="11">
        <f t="shared" si="13"/>
        <v>71681</v>
      </c>
      <c r="FX5" s="11">
        <f t="shared" si="13"/>
        <v>71864</v>
      </c>
      <c r="FY5" s="11">
        <f t="shared" si="13"/>
        <v>72046</v>
      </c>
      <c r="FZ5" s="11">
        <f t="shared" si="13"/>
        <v>72229</v>
      </c>
      <c r="GA5" s="11">
        <f t="shared" si="13"/>
        <v>72411</v>
      </c>
      <c r="GB5" s="11">
        <f t="shared" si="13"/>
        <v>72594</v>
      </c>
      <c r="GC5" s="11">
        <f t="shared" si="13"/>
        <v>72776</v>
      </c>
      <c r="GD5" s="11">
        <f t="shared" si="13"/>
        <v>72959</v>
      </c>
      <c r="GE5" s="11">
        <f t="shared" si="13"/>
        <v>73141</v>
      </c>
      <c r="GF5" s="11">
        <f t="shared" si="13"/>
        <v>73324</v>
      </c>
      <c r="GG5" s="11">
        <f t="shared" si="13"/>
        <v>73506</v>
      </c>
      <c r="GH5" s="11">
        <f t="shared" si="13"/>
        <v>73689</v>
      </c>
      <c r="GI5" s="11">
        <f t="shared" si="13"/>
        <v>73871</v>
      </c>
      <c r="GJ5" s="11">
        <f t="shared" si="13"/>
        <v>74054</v>
      </c>
      <c r="GK5" s="11">
        <f t="shared" si="13"/>
        <v>74236</v>
      </c>
      <c r="GL5" s="11">
        <f t="shared" si="13"/>
        <v>74419</v>
      </c>
      <c r="GM5" s="11">
        <f t="shared" si="13"/>
        <v>74602</v>
      </c>
      <c r="GN5" s="11">
        <f t="shared" si="13"/>
        <v>74785</v>
      </c>
      <c r="GO5" s="11">
        <f t="shared" si="13"/>
        <v>74967</v>
      </c>
      <c r="GP5" s="11">
        <f t="shared" si="13"/>
        <v>75150</v>
      </c>
      <c r="GQ5" s="11">
        <f t="shared" si="13"/>
        <v>75332</v>
      </c>
      <c r="GR5" s="11">
        <f t="shared" si="13"/>
        <v>75515</v>
      </c>
      <c r="GS5" s="11">
        <f t="shared" si="13"/>
        <v>75697</v>
      </c>
      <c r="GT5" s="11">
        <f t="shared" si="13"/>
        <v>75880</v>
      </c>
      <c r="GU5" s="11">
        <f t="shared" ref="GU5:HA5" si="14">GT6+1</f>
        <v>76063</v>
      </c>
      <c r="GV5" s="11">
        <f t="shared" si="14"/>
        <v>76246</v>
      </c>
      <c r="GW5" s="11">
        <f t="shared" si="14"/>
        <v>76428</v>
      </c>
      <c r="GX5" s="11">
        <f t="shared" si="14"/>
        <v>76611</v>
      </c>
      <c r="GY5" s="11">
        <f t="shared" si="14"/>
        <v>76793</v>
      </c>
      <c r="GZ5" s="11">
        <f t="shared" si="14"/>
        <v>76976</v>
      </c>
      <c r="HA5" s="11">
        <f t="shared" si="14"/>
        <v>77158</v>
      </c>
    </row>
    <row r="6" spans="1:209" x14ac:dyDescent="0.35">
      <c r="B6" s="10" t="s">
        <v>18</v>
      </c>
      <c r="E6" s="10" t="s">
        <v>3</v>
      </c>
      <c r="I6" s="11">
        <f>F11-1</f>
        <v>43100</v>
      </c>
      <c r="J6" s="11">
        <f>EDATE(J5,J4)-1</f>
        <v>43131</v>
      </c>
      <c r="K6" s="11">
        <f t="shared" ref="K6:BV6" si="15">EDATE(K5,K4)-1</f>
        <v>43159</v>
      </c>
      <c r="L6" s="11">
        <f t="shared" si="15"/>
        <v>43190</v>
      </c>
      <c r="M6" s="11">
        <f t="shared" si="15"/>
        <v>43220</v>
      </c>
      <c r="N6" s="11">
        <f t="shared" si="15"/>
        <v>43251</v>
      </c>
      <c r="O6" s="11">
        <f t="shared" si="15"/>
        <v>43281</v>
      </c>
      <c r="P6" s="11">
        <f t="shared" si="15"/>
        <v>43312</v>
      </c>
      <c r="Q6" s="11">
        <f t="shared" si="15"/>
        <v>43343</v>
      </c>
      <c r="R6" s="11">
        <f t="shared" si="15"/>
        <v>43373</v>
      </c>
      <c r="S6" s="11">
        <f t="shared" si="15"/>
        <v>43404</v>
      </c>
      <c r="T6" s="11">
        <f t="shared" si="15"/>
        <v>43434</v>
      </c>
      <c r="U6" s="11">
        <f t="shared" si="15"/>
        <v>43465</v>
      </c>
      <c r="V6" s="11">
        <f t="shared" si="15"/>
        <v>43496</v>
      </c>
      <c r="W6" s="11">
        <f t="shared" si="15"/>
        <v>43524</v>
      </c>
      <c r="X6" s="11">
        <f t="shared" si="15"/>
        <v>43555</v>
      </c>
      <c r="Y6" s="11">
        <f t="shared" si="15"/>
        <v>43738</v>
      </c>
      <c r="Z6" s="11">
        <f t="shared" si="15"/>
        <v>43921</v>
      </c>
      <c r="AA6" s="11">
        <f t="shared" si="15"/>
        <v>44104</v>
      </c>
      <c r="AB6" s="11">
        <f t="shared" si="15"/>
        <v>44286</v>
      </c>
      <c r="AC6" s="11">
        <f t="shared" si="15"/>
        <v>44469</v>
      </c>
      <c r="AD6" s="11">
        <f t="shared" si="15"/>
        <v>44651</v>
      </c>
      <c r="AE6" s="11">
        <f t="shared" si="15"/>
        <v>44834</v>
      </c>
      <c r="AF6" s="11">
        <f t="shared" si="15"/>
        <v>45016</v>
      </c>
      <c r="AG6" s="11">
        <f t="shared" si="15"/>
        <v>45199</v>
      </c>
      <c r="AH6" s="11">
        <f t="shared" si="15"/>
        <v>45382</v>
      </c>
      <c r="AI6" s="11">
        <f t="shared" si="15"/>
        <v>45565</v>
      </c>
      <c r="AJ6" s="11">
        <f t="shared" si="15"/>
        <v>45747</v>
      </c>
      <c r="AK6" s="11">
        <f t="shared" si="15"/>
        <v>45930</v>
      </c>
      <c r="AL6" s="11">
        <f t="shared" si="15"/>
        <v>46112</v>
      </c>
      <c r="AM6" s="11">
        <f t="shared" si="15"/>
        <v>46295</v>
      </c>
      <c r="AN6" s="11">
        <f t="shared" si="15"/>
        <v>46477</v>
      </c>
      <c r="AO6" s="11">
        <f t="shared" si="15"/>
        <v>46660</v>
      </c>
      <c r="AP6" s="11">
        <f t="shared" si="15"/>
        <v>46843</v>
      </c>
      <c r="AQ6" s="11">
        <f t="shared" si="15"/>
        <v>47026</v>
      </c>
      <c r="AR6" s="11">
        <f t="shared" si="15"/>
        <v>47208</v>
      </c>
      <c r="AS6" s="11">
        <f t="shared" si="15"/>
        <v>47391</v>
      </c>
      <c r="AT6" s="11">
        <f t="shared" si="15"/>
        <v>47573</v>
      </c>
      <c r="AU6" s="11">
        <f t="shared" si="15"/>
        <v>47756</v>
      </c>
      <c r="AV6" s="11">
        <f t="shared" si="15"/>
        <v>47938</v>
      </c>
      <c r="AW6" s="11">
        <f t="shared" si="15"/>
        <v>48121</v>
      </c>
      <c r="AX6" s="11">
        <f t="shared" si="15"/>
        <v>48304</v>
      </c>
      <c r="AY6" s="11">
        <f t="shared" si="15"/>
        <v>48487</v>
      </c>
      <c r="AZ6" s="11">
        <f t="shared" si="15"/>
        <v>48669</v>
      </c>
      <c r="BA6" s="11">
        <f t="shared" si="15"/>
        <v>48852</v>
      </c>
      <c r="BB6" s="11">
        <f t="shared" si="15"/>
        <v>49034</v>
      </c>
      <c r="BC6" s="11">
        <f t="shared" si="15"/>
        <v>49217</v>
      </c>
      <c r="BD6" s="11">
        <f t="shared" si="15"/>
        <v>49399</v>
      </c>
      <c r="BE6" s="11">
        <f t="shared" si="15"/>
        <v>49582</v>
      </c>
      <c r="BF6" s="11">
        <f t="shared" si="15"/>
        <v>49765</v>
      </c>
      <c r="BG6" s="11">
        <f t="shared" si="15"/>
        <v>49948</v>
      </c>
      <c r="BH6" s="11">
        <f t="shared" si="15"/>
        <v>50130</v>
      </c>
      <c r="BI6" s="11">
        <f t="shared" si="15"/>
        <v>50313</v>
      </c>
      <c r="BJ6" s="11">
        <f t="shared" si="15"/>
        <v>50495</v>
      </c>
      <c r="BK6" s="11">
        <f t="shared" si="15"/>
        <v>50678</v>
      </c>
      <c r="BL6" s="11">
        <f t="shared" si="15"/>
        <v>50860</v>
      </c>
      <c r="BM6" s="11">
        <f t="shared" si="15"/>
        <v>51043</v>
      </c>
      <c r="BN6" s="11">
        <f t="shared" si="15"/>
        <v>51226</v>
      </c>
      <c r="BO6" s="11">
        <f t="shared" si="15"/>
        <v>51409</v>
      </c>
      <c r="BP6" s="11">
        <f t="shared" si="15"/>
        <v>51591</v>
      </c>
      <c r="BQ6" s="11">
        <f t="shared" si="15"/>
        <v>51774</v>
      </c>
      <c r="BR6" s="11">
        <f t="shared" si="15"/>
        <v>51956</v>
      </c>
      <c r="BS6" s="11">
        <f t="shared" si="15"/>
        <v>52139</v>
      </c>
      <c r="BT6" s="11">
        <f t="shared" si="15"/>
        <v>52321</v>
      </c>
      <c r="BU6" s="11">
        <f t="shared" si="15"/>
        <v>52504</v>
      </c>
      <c r="BV6" s="11">
        <f t="shared" si="15"/>
        <v>52687</v>
      </c>
      <c r="BW6" s="11">
        <f t="shared" ref="BW6:EH6" si="16">EDATE(BW5,BW4)-1</f>
        <v>52870</v>
      </c>
      <c r="BX6" s="11">
        <f t="shared" si="16"/>
        <v>53052</v>
      </c>
      <c r="BY6" s="11">
        <f t="shared" si="16"/>
        <v>53235</v>
      </c>
      <c r="BZ6" s="11">
        <f t="shared" si="16"/>
        <v>53417</v>
      </c>
      <c r="CA6" s="11">
        <f t="shared" si="16"/>
        <v>53600</v>
      </c>
      <c r="CB6" s="11">
        <f t="shared" si="16"/>
        <v>53782</v>
      </c>
      <c r="CC6" s="11">
        <f t="shared" si="16"/>
        <v>53965</v>
      </c>
      <c r="CD6" s="11">
        <f t="shared" si="16"/>
        <v>54148</v>
      </c>
      <c r="CE6" s="11">
        <f t="shared" si="16"/>
        <v>54331</v>
      </c>
      <c r="CF6" s="11">
        <f t="shared" si="16"/>
        <v>54513</v>
      </c>
      <c r="CG6" s="11">
        <f t="shared" si="16"/>
        <v>54696</v>
      </c>
      <c r="CH6" s="11">
        <f t="shared" si="16"/>
        <v>54878</v>
      </c>
      <c r="CI6" s="11">
        <f t="shared" si="16"/>
        <v>55061</v>
      </c>
      <c r="CJ6" s="11">
        <f t="shared" si="16"/>
        <v>55243</v>
      </c>
      <c r="CK6" s="11">
        <f t="shared" si="16"/>
        <v>55426</v>
      </c>
      <c r="CL6" s="11">
        <f t="shared" si="16"/>
        <v>55609</v>
      </c>
      <c r="CM6" s="11">
        <f t="shared" si="16"/>
        <v>55792</v>
      </c>
      <c r="CN6" s="11">
        <f t="shared" si="16"/>
        <v>55974</v>
      </c>
      <c r="CO6" s="11">
        <f t="shared" si="16"/>
        <v>56157</v>
      </c>
      <c r="CP6" s="11">
        <f t="shared" si="16"/>
        <v>56339</v>
      </c>
      <c r="CQ6" s="11">
        <f t="shared" si="16"/>
        <v>56522</v>
      </c>
      <c r="CR6" s="11">
        <f t="shared" si="16"/>
        <v>56704</v>
      </c>
      <c r="CS6" s="11">
        <f t="shared" si="16"/>
        <v>56887</v>
      </c>
      <c r="CT6" s="11">
        <f t="shared" si="16"/>
        <v>57070</v>
      </c>
      <c r="CU6" s="11">
        <f t="shared" si="16"/>
        <v>57253</v>
      </c>
      <c r="CV6" s="11">
        <f t="shared" si="16"/>
        <v>57435</v>
      </c>
      <c r="CW6" s="11">
        <f t="shared" si="16"/>
        <v>57618</v>
      </c>
      <c r="CX6" s="11">
        <f t="shared" si="16"/>
        <v>57800</v>
      </c>
      <c r="CY6" s="11">
        <f t="shared" si="16"/>
        <v>57983</v>
      </c>
      <c r="CZ6" s="11">
        <f t="shared" si="16"/>
        <v>58165</v>
      </c>
      <c r="DA6" s="11">
        <f t="shared" si="16"/>
        <v>58348</v>
      </c>
      <c r="DB6" s="11">
        <f t="shared" si="16"/>
        <v>58531</v>
      </c>
      <c r="DC6" s="11">
        <f t="shared" si="16"/>
        <v>58714</v>
      </c>
      <c r="DD6" s="11">
        <f t="shared" si="16"/>
        <v>58896</v>
      </c>
      <c r="DE6" s="11">
        <f t="shared" si="16"/>
        <v>59079</v>
      </c>
      <c r="DF6" s="11">
        <f t="shared" si="16"/>
        <v>59261</v>
      </c>
      <c r="DG6" s="11">
        <f t="shared" si="16"/>
        <v>59444</v>
      </c>
      <c r="DH6" s="11">
        <f t="shared" si="16"/>
        <v>59626</v>
      </c>
      <c r="DI6" s="11">
        <f t="shared" si="16"/>
        <v>59809</v>
      </c>
      <c r="DJ6" s="11">
        <f t="shared" si="16"/>
        <v>59992</v>
      </c>
      <c r="DK6" s="11">
        <f t="shared" si="16"/>
        <v>60175</v>
      </c>
      <c r="DL6" s="11">
        <f t="shared" si="16"/>
        <v>60357</v>
      </c>
      <c r="DM6" s="11">
        <f t="shared" si="16"/>
        <v>60540</v>
      </c>
      <c r="DN6" s="11">
        <f t="shared" si="16"/>
        <v>60722</v>
      </c>
      <c r="DO6" s="11">
        <f t="shared" si="16"/>
        <v>60905</v>
      </c>
      <c r="DP6" s="11">
        <f t="shared" si="16"/>
        <v>61087</v>
      </c>
      <c r="DQ6" s="11">
        <f t="shared" si="16"/>
        <v>61270</v>
      </c>
      <c r="DR6" s="11">
        <f t="shared" si="16"/>
        <v>61453</v>
      </c>
      <c r="DS6" s="11">
        <f t="shared" si="16"/>
        <v>61636</v>
      </c>
      <c r="DT6" s="11">
        <f t="shared" si="16"/>
        <v>61818</v>
      </c>
      <c r="DU6" s="11">
        <f t="shared" si="16"/>
        <v>62001</v>
      </c>
      <c r="DV6" s="11">
        <f t="shared" si="16"/>
        <v>62183</v>
      </c>
      <c r="DW6" s="11">
        <f t="shared" si="16"/>
        <v>62366</v>
      </c>
      <c r="DX6" s="11">
        <f t="shared" si="16"/>
        <v>62548</v>
      </c>
      <c r="DY6" s="11">
        <f t="shared" si="16"/>
        <v>62731</v>
      </c>
      <c r="DZ6" s="11">
        <f t="shared" si="16"/>
        <v>62914</v>
      </c>
      <c r="EA6" s="11">
        <f t="shared" si="16"/>
        <v>63097</v>
      </c>
      <c r="EB6" s="11">
        <f t="shared" si="16"/>
        <v>63279</v>
      </c>
      <c r="EC6" s="11">
        <f t="shared" si="16"/>
        <v>63462</v>
      </c>
      <c r="ED6" s="11">
        <f t="shared" si="16"/>
        <v>63644</v>
      </c>
      <c r="EE6" s="11">
        <f t="shared" si="16"/>
        <v>63827</v>
      </c>
      <c r="EF6" s="11">
        <f t="shared" si="16"/>
        <v>64009</v>
      </c>
      <c r="EG6" s="11">
        <f t="shared" si="16"/>
        <v>64192</v>
      </c>
      <c r="EH6" s="11">
        <f t="shared" si="16"/>
        <v>64375</v>
      </c>
      <c r="EI6" s="11">
        <f t="shared" ref="EI6:GT6" si="17">EDATE(EI5,EI4)-1</f>
        <v>64558</v>
      </c>
      <c r="EJ6" s="11">
        <f t="shared" si="17"/>
        <v>64740</v>
      </c>
      <c r="EK6" s="11">
        <f t="shared" si="17"/>
        <v>64923</v>
      </c>
      <c r="EL6" s="11">
        <f t="shared" si="17"/>
        <v>65105</v>
      </c>
      <c r="EM6" s="11">
        <f t="shared" si="17"/>
        <v>65288</v>
      </c>
      <c r="EN6" s="11">
        <f t="shared" si="17"/>
        <v>65470</v>
      </c>
      <c r="EO6" s="11">
        <f t="shared" si="17"/>
        <v>65653</v>
      </c>
      <c r="EP6" s="11">
        <f t="shared" si="17"/>
        <v>65836</v>
      </c>
      <c r="EQ6" s="11">
        <f t="shared" si="17"/>
        <v>66019</v>
      </c>
      <c r="ER6" s="11">
        <f t="shared" si="17"/>
        <v>66201</v>
      </c>
      <c r="ES6" s="11">
        <f t="shared" si="17"/>
        <v>66384</v>
      </c>
      <c r="ET6" s="11">
        <f t="shared" si="17"/>
        <v>66566</v>
      </c>
      <c r="EU6" s="11">
        <f t="shared" si="17"/>
        <v>66749</v>
      </c>
      <c r="EV6" s="11">
        <f t="shared" si="17"/>
        <v>66931</v>
      </c>
      <c r="EW6" s="11">
        <f t="shared" si="17"/>
        <v>67114</v>
      </c>
      <c r="EX6" s="11">
        <f t="shared" si="17"/>
        <v>67297</v>
      </c>
      <c r="EY6" s="11">
        <f t="shared" si="17"/>
        <v>67480</v>
      </c>
      <c r="EZ6" s="11">
        <f t="shared" si="17"/>
        <v>67662</v>
      </c>
      <c r="FA6" s="11">
        <f t="shared" si="17"/>
        <v>67845</v>
      </c>
      <c r="FB6" s="11">
        <f t="shared" si="17"/>
        <v>68027</v>
      </c>
      <c r="FC6" s="11">
        <f t="shared" si="17"/>
        <v>68210</v>
      </c>
      <c r="FD6" s="11">
        <f t="shared" si="17"/>
        <v>68392</v>
      </c>
      <c r="FE6" s="11">
        <f t="shared" si="17"/>
        <v>68575</v>
      </c>
      <c r="FF6" s="11">
        <f t="shared" si="17"/>
        <v>68758</v>
      </c>
      <c r="FG6" s="11">
        <f t="shared" si="17"/>
        <v>68941</v>
      </c>
      <c r="FH6" s="11">
        <f t="shared" si="17"/>
        <v>69123</v>
      </c>
      <c r="FI6" s="11">
        <f t="shared" si="17"/>
        <v>69306</v>
      </c>
      <c r="FJ6" s="11">
        <f t="shared" si="17"/>
        <v>69488</v>
      </c>
      <c r="FK6" s="11">
        <f t="shared" si="17"/>
        <v>69671</v>
      </c>
      <c r="FL6" s="11">
        <f t="shared" si="17"/>
        <v>69853</v>
      </c>
      <c r="FM6" s="11">
        <f t="shared" si="17"/>
        <v>70036</v>
      </c>
      <c r="FN6" s="11">
        <f t="shared" si="17"/>
        <v>70219</v>
      </c>
      <c r="FO6" s="11">
        <f t="shared" si="17"/>
        <v>70402</v>
      </c>
      <c r="FP6" s="11">
        <f t="shared" si="17"/>
        <v>70584</v>
      </c>
      <c r="FQ6" s="11">
        <f t="shared" si="17"/>
        <v>70767</v>
      </c>
      <c r="FR6" s="11">
        <f t="shared" si="17"/>
        <v>70949</v>
      </c>
      <c r="FS6" s="11">
        <f t="shared" si="17"/>
        <v>71132</v>
      </c>
      <c r="FT6" s="11">
        <f t="shared" si="17"/>
        <v>71314</v>
      </c>
      <c r="FU6" s="11">
        <f t="shared" si="17"/>
        <v>71497</v>
      </c>
      <c r="FV6" s="11">
        <f t="shared" si="17"/>
        <v>71680</v>
      </c>
      <c r="FW6" s="11">
        <f t="shared" si="17"/>
        <v>71863</v>
      </c>
      <c r="FX6" s="11">
        <f t="shared" si="17"/>
        <v>72045</v>
      </c>
      <c r="FY6" s="11">
        <f t="shared" si="17"/>
        <v>72228</v>
      </c>
      <c r="FZ6" s="11">
        <f t="shared" si="17"/>
        <v>72410</v>
      </c>
      <c r="GA6" s="11">
        <f t="shared" si="17"/>
        <v>72593</v>
      </c>
      <c r="GB6" s="11">
        <f t="shared" si="17"/>
        <v>72775</v>
      </c>
      <c r="GC6" s="11">
        <f t="shared" si="17"/>
        <v>72958</v>
      </c>
      <c r="GD6" s="11">
        <f t="shared" si="17"/>
        <v>73140</v>
      </c>
      <c r="GE6" s="11">
        <f t="shared" si="17"/>
        <v>73323</v>
      </c>
      <c r="GF6" s="11">
        <f t="shared" si="17"/>
        <v>73505</v>
      </c>
      <c r="GG6" s="11">
        <f t="shared" si="17"/>
        <v>73688</v>
      </c>
      <c r="GH6" s="11">
        <f t="shared" si="17"/>
        <v>73870</v>
      </c>
      <c r="GI6" s="11">
        <f t="shared" si="17"/>
        <v>74053</v>
      </c>
      <c r="GJ6" s="11">
        <f t="shared" si="17"/>
        <v>74235</v>
      </c>
      <c r="GK6" s="11">
        <f t="shared" si="17"/>
        <v>74418</v>
      </c>
      <c r="GL6" s="11">
        <f t="shared" si="17"/>
        <v>74601</v>
      </c>
      <c r="GM6" s="11">
        <f t="shared" si="17"/>
        <v>74784</v>
      </c>
      <c r="GN6" s="11">
        <f t="shared" si="17"/>
        <v>74966</v>
      </c>
      <c r="GO6" s="11">
        <f t="shared" si="17"/>
        <v>75149</v>
      </c>
      <c r="GP6" s="11">
        <f t="shared" si="17"/>
        <v>75331</v>
      </c>
      <c r="GQ6" s="11">
        <f t="shared" si="17"/>
        <v>75514</v>
      </c>
      <c r="GR6" s="11">
        <f t="shared" si="17"/>
        <v>75696</v>
      </c>
      <c r="GS6" s="11">
        <f t="shared" si="17"/>
        <v>75879</v>
      </c>
      <c r="GT6" s="11">
        <f t="shared" si="17"/>
        <v>76062</v>
      </c>
      <c r="GU6" s="11">
        <f t="shared" ref="GU6:HA6" si="18">EDATE(GU5,GU4)-1</f>
        <v>76245</v>
      </c>
      <c r="GV6" s="11">
        <f t="shared" si="18"/>
        <v>76427</v>
      </c>
      <c r="GW6" s="11">
        <f t="shared" si="18"/>
        <v>76610</v>
      </c>
      <c r="GX6" s="11">
        <f t="shared" si="18"/>
        <v>76792</v>
      </c>
      <c r="GY6" s="11">
        <f t="shared" si="18"/>
        <v>76975</v>
      </c>
      <c r="GZ6" s="11">
        <f t="shared" si="18"/>
        <v>77157</v>
      </c>
      <c r="HA6" s="11">
        <f t="shared" si="18"/>
        <v>77340</v>
      </c>
    </row>
    <row r="7" spans="1:209" x14ac:dyDescent="0.35">
      <c r="B7" s="10" t="s">
        <v>213</v>
      </c>
      <c r="E7" s="10" t="s">
        <v>6</v>
      </c>
      <c r="F7" s="14">
        <f>IF(MONTH(F15)&gt;1,MONTH(F15)-1,12)</f>
        <v>3</v>
      </c>
      <c r="I7" s="35">
        <f>YEAR(I6)</f>
        <v>2017</v>
      </c>
      <c r="J7" s="35">
        <f>IF(MONTH(J6)=$F$7,I7+1,I7)</f>
        <v>2017</v>
      </c>
      <c r="K7" s="35">
        <f>IF(MONTH(J6)=$F$7,J7+1,J7)</f>
        <v>2017</v>
      </c>
      <c r="L7" s="35">
        <f t="shared" ref="L7:BW7" si="19">IF(MONTH(K6)=$F$7,K7+1,K7)</f>
        <v>2017</v>
      </c>
      <c r="M7" s="35">
        <f t="shared" si="19"/>
        <v>2018</v>
      </c>
      <c r="N7" s="35">
        <f t="shared" si="19"/>
        <v>2018</v>
      </c>
      <c r="O7" s="35">
        <f t="shared" si="19"/>
        <v>2018</v>
      </c>
      <c r="P7" s="35">
        <f t="shared" si="19"/>
        <v>2018</v>
      </c>
      <c r="Q7" s="35">
        <f t="shared" si="19"/>
        <v>2018</v>
      </c>
      <c r="R7" s="35">
        <f t="shared" si="19"/>
        <v>2018</v>
      </c>
      <c r="S7" s="35">
        <f t="shared" si="19"/>
        <v>2018</v>
      </c>
      <c r="T7" s="35">
        <f t="shared" si="19"/>
        <v>2018</v>
      </c>
      <c r="U7" s="35">
        <f t="shared" si="19"/>
        <v>2018</v>
      </c>
      <c r="V7" s="35">
        <f t="shared" si="19"/>
        <v>2018</v>
      </c>
      <c r="W7" s="35">
        <f t="shared" si="19"/>
        <v>2018</v>
      </c>
      <c r="X7" s="35">
        <f t="shared" si="19"/>
        <v>2018</v>
      </c>
      <c r="Y7" s="35">
        <f t="shared" si="19"/>
        <v>2019</v>
      </c>
      <c r="Z7" s="35">
        <f t="shared" si="19"/>
        <v>2019</v>
      </c>
      <c r="AA7" s="35">
        <f t="shared" si="19"/>
        <v>2020</v>
      </c>
      <c r="AB7" s="35">
        <f t="shared" si="19"/>
        <v>2020</v>
      </c>
      <c r="AC7" s="35">
        <f t="shared" si="19"/>
        <v>2021</v>
      </c>
      <c r="AD7" s="35">
        <f t="shared" si="19"/>
        <v>2021</v>
      </c>
      <c r="AE7" s="35">
        <f t="shared" si="19"/>
        <v>2022</v>
      </c>
      <c r="AF7" s="35">
        <f t="shared" si="19"/>
        <v>2022</v>
      </c>
      <c r="AG7" s="35">
        <f t="shared" si="19"/>
        <v>2023</v>
      </c>
      <c r="AH7" s="35">
        <f t="shared" si="19"/>
        <v>2023</v>
      </c>
      <c r="AI7" s="35">
        <f t="shared" si="19"/>
        <v>2024</v>
      </c>
      <c r="AJ7" s="35">
        <f t="shared" si="19"/>
        <v>2024</v>
      </c>
      <c r="AK7" s="35">
        <f t="shared" si="19"/>
        <v>2025</v>
      </c>
      <c r="AL7" s="35">
        <f t="shared" si="19"/>
        <v>2025</v>
      </c>
      <c r="AM7" s="35">
        <f t="shared" si="19"/>
        <v>2026</v>
      </c>
      <c r="AN7" s="35">
        <f t="shared" si="19"/>
        <v>2026</v>
      </c>
      <c r="AO7" s="35">
        <f t="shared" si="19"/>
        <v>2027</v>
      </c>
      <c r="AP7" s="35">
        <f t="shared" si="19"/>
        <v>2027</v>
      </c>
      <c r="AQ7" s="35">
        <f t="shared" si="19"/>
        <v>2028</v>
      </c>
      <c r="AR7" s="35">
        <f t="shared" si="19"/>
        <v>2028</v>
      </c>
      <c r="AS7" s="35">
        <f t="shared" si="19"/>
        <v>2029</v>
      </c>
      <c r="AT7" s="35">
        <f t="shared" si="19"/>
        <v>2029</v>
      </c>
      <c r="AU7" s="35">
        <f t="shared" si="19"/>
        <v>2030</v>
      </c>
      <c r="AV7" s="35">
        <f t="shared" si="19"/>
        <v>2030</v>
      </c>
      <c r="AW7" s="35">
        <f t="shared" si="19"/>
        <v>2031</v>
      </c>
      <c r="AX7" s="35">
        <f t="shared" si="19"/>
        <v>2031</v>
      </c>
      <c r="AY7" s="35">
        <f t="shared" si="19"/>
        <v>2032</v>
      </c>
      <c r="AZ7" s="35">
        <f t="shared" si="19"/>
        <v>2032</v>
      </c>
      <c r="BA7" s="35">
        <f t="shared" si="19"/>
        <v>2033</v>
      </c>
      <c r="BB7" s="35">
        <f t="shared" si="19"/>
        <v>2033</v>
      </c>
      <c r="BC7" s="35">
        <f t="shared" si="19"/>
        <v>2034</v>
      </c>
      <c r="BD7" s="35">
        <f t="shared" si="19"/>
        <v>2034</v>
      </c>
      <c r="BE7" s="35">
        <f t="shared" si="19"/>
        <v>2035</v>
      </c>
      <c r="BF7" s="35">
        <f t="shared" si="19"/>
        <v>2035</v>
      </c>
      <c r="BG7" s="35">
        <f t="shared" si="19"/>
        <v>2036</v>
      </c>
      <c r="BH7" s="35">
        <f t="shared" si="19"/>
        <v>2036</v>
      </c>
      <c r="BI7" s="35">
        <f t="shared" si="19"/>
        <v>2037</v>
      </c>
      <c r="BJ7" s="35">
        <f t="shared" si="19"/>
        <v>2037</v>
      </c>
      <c r="BK7" s="35">
        <f t="shared" si="19"/>
        <v>2038</v>
      </c>
      <c r="BL7" s="35">
        <f t="shared" si="19"/>
        <v>2038</v>
      </c>
      <c r="BM7" s="35">
        <f t="shared" si="19"/>
        <v>2039</v>
      </c>
      <c r="BN7" s="35">
        <f t="shared" si="19"/>
        <v>2039</v>
      </c>
      <c r="BO7" s="35">
        <f t="shared" si="19"/>
        <v>2040</v>
      </c>
      <c r="BP7" s="35">
        <f t="shared" si="19"/>
        <v>2040</v>
      </c>
      <c r="BQ7" s="35">
        <f t="shared" si="19"/>
        <v>2041</v>
      </c>
      <c r="BR7" s="35">
        <f t="shared" si="19"/>
        <v>2041</v>
      </c>
      <c r="BS7" s="35">
        <f t="shared" si="19"/>
        <v>2042</v>
      </c>
      <c r="BT7" s="35">
        <f t="shared" si="19"/>
        <v>2042</v>
      </c>
      <c r="BU7" s="35">
        <f t="shared" si="19"/>
        <v>2043</v>
      </c>
      <c r="BV7" s="35">
        <f t="shared" si="19"/>
        <v>2043</v>
      </c>
      <c r="BW7" s="35">
        <f t="shared" si="19"/>
        <v>2044</v>
      </c>
      <c r="BX7" s="35">
        <f t="shared" ref="BX7:EI7" si="20">IF(MONTH(BW6)=$F$7,BW7+1,BW7)</f>
        <v>2044</v>
      </c>
      <c r="BY7" s="35">
        <f t="shared" si="20"/>
        <v>2045</v>
      </c>
      <c r="BZ7" s="35">
        <f t="shared" si="20"/>
        <v>2045</v>
      </c>
      <c r="CA7" s="35">
        <f t="shared" si="20"/>
        <v>2046</v>
      </c>
      <c r="CB7" s="35">
        <f t="shared" si="20"/>
        <v>2046</v>
      </c>
      <c r="CC7" s="35">
        <f t="shared" si="20"/>
        <v>2047</v>
      </c>
      <c r="CD7" s="35">
        <f t="shared" si="20"/>
        <v>2047</v>
      </c>
      <c r="CE7" s="35">
        <f t="shared" si="20"/>
        <v>2048</v>
      </c>
      <c r="CF7" s="35">
        <f t="shared" si="20"/>
        <v>2048</v>
      </c>
      <c r="CG7" s="35">
        <f t="shared" si="20"/>
        <v>2049</v>
      </c>
      <c r="CH7" s="35">
        <f t="shared" si="20"/>
        <v>2049</v>
      </c>
      <c r="CI7" s="35">
        <f t="shared" si="20"/>
        <v>2050</v>
      </c>
      <c r="CJ7" s="35">
        <f t="shared" si="20"/>
        <v>2050</v>
      </c>
      <c r="CK7" s="35">
        <f t="shared" si="20"/>
        <v>2051</v>
      </c>
      <c r="CL7" s="35">
        <f t="shared" si="20"/>
        <v>2051</v>
      </c>
      <c r="CM7" s="35">
        <f t="shared" si="20"/>
        <v>2052</v>
      </c>
      <c r="CN7" s="35">
        <f t="shared" si="20"/>
        <v>2052</v>
      </c>
      <c r="CO7" s="35">
        <f t="shared" si="20"/>
        <v>2053</v>
      </c>
      <c r="CP7" s="35">
        <f t="shared" si="20"/>
        <v>2053</v>
      </c>
      <c r="CQ7" s="35">
        <f t="shared" si="20"/>
        <v>2054</v>
      </c>
      <c r="CR7" s="35">
        <f t="shared" si="20"/>
        <v>2054</v>
      </c>
      <c r="CS7" s="35">
        <f t="shared" si="20"/>
        <v>2055</v>
      </c>
      <c r="CT7" s="35">
        <f t="shared" si="20"/>
        <v>2055</v>
      </c>
      <c r="CU7" s="35">
        <f t="shared" si="20"/>
        <v>2056</v>
      </c>
      <c r="CV7" s="35">
        <f t="shared" si="20"/>
        <v>2056</v>
      </c>
      <c r="CW7" s="35">
        <f t="shared" si="20"/>
        <v>2057</v>
      </c>
      <c r="CX7" s="35">
        <f t="shared" si="20"/>
        <v>2057</v>
      </c>
      <c r="CY7" s="35">
        <f t="shared" si="20"/>
        <v>2058</v>
      </c>
      <c r="CZ7" s="35">
        <f t="shared" si="20"/>
        <v>2058</v>
      </c>
      <c r="DA7" s="35">
        <f t="shared" si="20"/>
        <v>2059</v>
      </c>
      <c r="DB7" s="35">
        <f t="shared" si="20"/>
        <v>2059</v>
      </c>
      <c r="DC7" s="35">
        <f t="shared" si="20"/>
        <v>2060</v>
      </c>
      <c r="DD7" s="35">
        <f t="shared" si="20"/>
        <v>2060</v>
      </c>
      <c r="DE7" s="35">
        <f t="shared" si="20"/>
        <v>2061</v>
      </c>
      <c r="DF7" s="35">
        <f t="shared" si="20"/>
        <v>2061</v>
      </c>
      <c r="DG7" s="35">
        <f t="shared" si="20"/>
        <v>2062</v>
      </c>
      <c r="DH7" s="35">
        <f t="shared" si="20"/>
        <v>2062</v>
      </c>
      <c r="DI7" s="35">
        <f t="shared" si="20"/>
        <v>2063</v>
      </c>
      <c r="DJ7" s="35">
        <f t="shared" si="20"/>
        <v>2063</v>
      </c>
      <c r="DK7" s="35">
        <f t="shared" si="20"/>
        <v>2064</v>
      </c>
      <c r="DL7" s="35">
        <f t="shared" si="20"/>
        <v>2064</v>
      </c>
      <c r="DM7" s="35">
        <f t="shared" si="20"/>
        <v>2065</v>
      </c>
      <c r="DN7" s="35">
        <f t="shared" si="20"/>
        <v>2065</v>
      </c>
      <c r="DO7" s="35">
        <f t="shared" si="20"/>
        <v>2066</v>
      </c>
      <c r="DP7" s="35">
        <f t="shared" si="20"/>
        <v>2066</v>
      </c>
      <c r="DQ7" s="35">
        <f t="shared" si="20"/>
        <v>2067</v>
      </c>
      <c r="DR7" s="35">
        <f t="shared" si="20"/>
        <v>2067</v>
      </c>
      <c r="DS7" s="35">
        <f t="shared" si="20"/>
        <v>2068</v>
      </c>
      <c r="DT7" s="35">
        <f t="shared" si="20"/>
        <v>2068</v>
      </c>
      <c r="DU7" s="35">
        <f t="shared" si="20"/>
        <v>2069</v>
      </c>
      <c r="DV7" s="35">
        <f t="shared" si="20"/>
        <v>2069</v>
      </c>
      <c r="DW7" s="35">
        <f t="shared" si="20"/>
        <v>2070</v>
      </c>
      <c r="DX7" s="35">
        <f t="shared" si="20"/>
        <v>2070</v>
      </c>
      <c r="DY7" s="35">
        <f t="shared" si="20"/>
        <v>2071</v>
      </c>
      <c r="DZ7" s="35">
        <f t="shared" si="20"/>
        <v>2071</v>
      </c>
      <c r="EA7" s="35">
        <f t="shared" si="20"/>
        <v>2072</v>
      </c>
      <c r="EB7" s="35">
        <f t="shared" si="20"/>
        <v>2072</v>
      </c>
      <c r="EC7" s="35">
        <f t="shared" si="20"/>
        <v>2073</v>
      </c>
      <c r="ED7" s="35">
        <f t="shared" si="20"/>
        <v>2073</v>
      </c>
      <c r="EE7" s="35">
        <f t="shared" si="20"/>
        <v>2074</v>
      </c>
      <c r="EF7" s="35">
        <f t="shared" si="20"/>
        <v>2074</v>
      </c>
      <c r="EG7" s="35">
        <f t="shared" si="20"/>
        <v>2075</v>
      </c>
      <c r="EH7" s="35">
        <f t="shared" si="20"/>
        <v>2075</v>
      </c>
      <c r="EI7" s="35">
        <f t="shared" si="20"/>
        <v>2076</v>
      </c>
      <c r="EJ7" s="35">
        <f t="shared" ref="EJ7:GU7" si="21">IF(MONTH(EI6)=$F$7,EI7+1,EI7)</f>
        <v>2076</v>
      </c>
      <c r="EK7" s="35">
        <f t="shared" si="21"/>
        <v>2077</v>
      </c>
      <c r="EL7" s="35">
        <f t="shared" si="21"/>
        <v>2077</v>
      </c>
      <c r="EM7" s="35">
        <f t="shared" si="21"/>
        <v>2078</v>
      </c>
      <c r="EN7" s="35">
        <f t="shared" si="21"/>
        <v>2078</v>
      </c>
      <c r="EO7" s="35">
        <f t="shared" si="21"/>
        <v>2079</v>
      </c>
      <c r="EP7" s="35">
        <f t="shared" si="21"/>
        <v>2079</v>
      </c>
      <c r="EQ7" s="35">
        <f t="shared" si="21"/>
        <v>2080</v>
      </c>
      <c r="ER7" s="35">
        <f t="shared" si="21"/>
        <v>2080</v>
      </c>
      <c r="ES7" s="35">
        <f t="shared" si="21"/>
        <v>2081</v>
      </c>
      <c r="ET7" s="35">
        <f t="shared" si="21"/>
        <v>2081</v>
      </c>
      <c r="EU7" s="35">
        <f t="shared" si="21"/>
        <v>2082</v>
      </c>
      <c r="EV7" s="35">
        <f t="shared" si="21"/>
        <v>2082</v>
      </c>
      <c r="EW7" s="35">
        <f t="shared" si="21"/>
        <v>2083</v>
      </c>
      <c r="EX7" s="35">
        <f t="shared" si="21"/>
        <v>2083</v>
      </c>
      <c r="EY7" s="35">
        <f t="shared" si="21"/>
        <v>2084</v>
      </c>
      <c r="EZ7" s="35">
        <f t="shared" si="21"/>
        <v>2084</v>
      </c>
      <c r="FA7" s="35">
        <f t="shared" si="21"/>
        <v>2085</v>
      </c>
      <c r="FB7" s="35">
        <f t="shared" si="21"/>
        <v>2085</v>
      </c>
      <c r="FC7" s="35">
        <f t="shared" si="21"/>
        <v>2086</v>
      </c>
      <c r="FD7" s="35">
        <f t="shared" si="21"/>
        <v>2086</v>
      </c>
      <c r="FE7" s="35">
        <f t="shared" si="21"/>
        <v>2087</v>
      </c>
      <c r="FF7" s="35">
        <f t="shared" si="21"/>
        <v>2087</v>
      </c>
      <c r="FG7" s="35">
        <f t="shared" si="21"/>
        <v>2088</v>
      </c>
      <c r="FH7" s="35">
        <f t="shared" si="21"/>
        <v>2088</v>
      </c>
      <c r="FI7" s="35">
        <f t="shared" si="21"/>
        <v>2089</v>
      </c>
      <c r="FJ7" s="35">
        <f t="shared" si="21"/>
        <v>2089</v>
      </c>
      <c r="FK7" s="35">
        <f t="shared" si="21"/>
        <v>2090</v>
      </c>
      <c r="FL7" s="35">
        <f t="shared" si="21"/>
        <v>2090</v>
      </c>
      <c r="FM7" s="35">
        <f t="shared" si="21"/>
        <v>2091</v>
      </c>
      <c r="FN7" s="35">
        <f t="shared" si="21"/>
        <v>2091</v>
      </c>
      <c r="FO7" s="35">
        <f t="shared" si="21"/>
        <v>2092</v>
      </c>
      <c r="FP7" s="35">
        <f t="shared" si="21"/>
        <v>2092</v>
      </c>
      <c r="FQ7" s="35">
        <f t="shared" si="21"/>
        <v>2093</v>
      </c>
      <c r="FR7" s="35">
        <f t="shared" si="21"/>
        <v>2093</v>
      </c>
      <c r="FS7" s="35">
        <f t="shared" si="21"/>
        <v>2094</v>
      </c>
      <c r="FT7" s="35">
        <f t="shared" si="21"/>
        <v>2094</v>
      </c>
      <c r="FU7" s="35">
        <f t="shared" si="21"/>
        <v>2095</v>
      </c>
      <c r="FV7" s="35">
        <f t="shared" si="21"/>
        <v>2095</v>
      </c>
      <c r="FW7" s="35">
        <f t="shared" si="21"/>
        <v>2096</v>
      </c>
      <c r="FX7" s="35">
        <f t="shared" si="21"/>
        <v>2096</v>
      </c>
      <c r="FY7" s="35">
        <f t="shared" si="21"/>
        <v>2097</v>
      </c>
      <c r="FZ7" s="35">
        <f t="shared" si="21"/>
        <v>2097</v>
      </c>
      <c r="GA7" s="35">
        <f t="shared" si="21"/>
        <v>2098</v>
      </c>
      <c r="GB7" s="35">
        <f t="shared" si="21"/>
        <v>2098</v>
      </c>
      <c r="GC7" s="35">
        <f t="shared" si="21"/>
        <v>2099</v>
      </c>
      <c r="GD7" s="35">
        <f t="shared" si="21"/>
        <v>2099</v>
      </c>
      <c r="GE7" s="35">
        <f t="shared" si="21"/>
        <v>2100</v>
      </c>
      <c r="GF7" s="35">
        <f t="shared" si="21"/>
        <v>2100</v>
      </c>
      <c r="GG7" s="35">
        <f t="shared" si="21"/>
        <v>2101</v>
      </c>
      <c r="GH7" s="35">
        <f t="shared" si="21"/>
        <v>2101</v>
      </c>
      <c r="GI7" s="35">
        <f t="shared" si="21"/>
        <v>2102</v>
      </c>
      <c r="GJ7" s="35">
        <f t="shared" si="21"/>
        <v>2102</v>
      </c>
      <c r="GK7" s="35">
        <f t="shared" si="21"/>
        <v>2103</v>
      </c>
      <c r="GL7" s="35">
        <f t="shared" si="21"/>
        <v>2103</v>
      </c>
      <c r="GM7" s="35">
        <f t="shared" si="21"/>
        <v>2104</v>
      </c>
      <c r="GN7" s="35">
        <f t="shared" si="21"/>
        <v>2104</v>
      </c>
      <c r="GO7" s="35">
        <f t="shared" si="21"/>
        <v>2105</v>
      </c>
      <c r="GP7" s="35">
        <f t="shared" si="21"/>
        <v>2105</v>
      </c>
      <c r="GQ7" s="35">
        <f t="shared" si="21"/>
        <v>2106</v>
      </c>
      <c r="GR7" s="35">
        <f t="shared" si="21"/>
        <v>2106</v>
      </c>
      <c r="GS7" s="35">
        <f t="shared" si="21"/>
        <v>2107</v>
      </c>
      <c r="GT7" s="35">
        <f t="shared" si="21"/>
        <v>2107</v>
      </c>
      <c r="GU7" s="35">
        <f t="shared" si="21"/>
        <v>2108</v>
      </c>
      <c r="GV7" s="35">
        <f t="shared" ref="GV7:HA7" si="22">IF(MONTH(GU6)=$F$7,GU7+1,GU7)</f>
        <v>2108</v>
      </c>
      <c r="GW7" s="35">
        <f t="shared" si="22"/>
        <v>2109</v>
      </c>
      <c r="GX7" s="35">
        <f t="shared" si="22"/>
        <v>2109</v>
      </c>
      <c r="GY7" s="35">
        <f t="shared" si="22"/>
        <v>2110</v>
      </c>
      <c r="GZ7" s="35">
        <f t="shared" si="22"/>
        <v>2110</v>
      </c>
      <c r="HA7" s="35">
        <f t="shared" si="22"/>
        <v>2111</v>
      </c>
    </row>
    <row r="8" spans="1:209" x14ac:dyDescent="0.35">
      <c r="B8" s="10" t="s">
        <v>19</v>
      </c>
      <c r="E8" s="10" t="s">
        <v>17</v>
      </c>
      <c r="F8" s="10" t="s">
        <v>161</v>
      </c>
      <c r="G8" s="12">
        <f>'Summary Page'!K3</f>
        <v>5.379764139652253E-2</v>
      </c>
      <c r="H8" s="86">
        <f>'Financial Model'!F15</f>
        <v>43556</v>
      </c>
      <c r="I8" s="86">
        <f>'Financial Model'!F17</f>
        <v>52688</v>
      </c>
      <c r="J8" s="10" t="b">
        <f>AND(J5&gt;=$H$8,J5&lt;$I$8)</f>
        <v>0</v>
      </c>
      <c r="K8" s="10" t="b">
        <f t="shared" ref="K8:BV8" si="23">AND(K5&gt;=$H$8,K5&lt;$I$8)</f>
        <v>0</v>
      </c>
      <c r="L8" s="10" t="b">
        <f t="shared" si="23"/>
        <v>0</v>
      </c>
      <c r="M8" s="10" t="b">
        <f t="shared" si="23"/>
        <v>0</v>
      </c>
      <c r="N8" s="10" t="b">
        <f t="shared" si="23"/>
        <v>0</v>
      </c>
      <c r="O8" s="10" t="b">
        <f t="shared" si="23"/>
        <v>0</v>
      </c>
      <c r="P8" s="10" t="b">
        <f t="shared" si="23"/>
        <v>0</v>
      </c>
      <c r="Q8" s="10" t="b">
        <f t="shared" si="23"/>
        <v>0</v>
      </c>
      <c r="R8" s="10" t="b">
        <f t="shared" si="23"/>
        <v>0</v>
      </c>
      <c r="S8" s="10" t="b">
        <f t="shared" si="23"/>
        <v>0</v>
      </c>
      <c r="T8" s="10" t="b">
        <f t="shared" si="23"/>
        <v>0</v>
      </c>
      <c r="U8" s="10" t="b">
        <f t="shared" si="23"/>
        <v>0</v>
      </c>
      <c r="V8" s="10" t="b">
        <f t="shared" si="23"/>
        <v>0</v>
      </c>
      <c r="W8" s="10" t="b">
        <f t="shared" si="23"/>
        <v>0</v>
      </c>
      <c r="X8" s="10" t="b">
        <f t="shared" si="23"/>
        <v>0</v>
      </c>
      <c r="Y8" s="10" t="b">
        <f t="shared" si="23"/>
        <v>1</v>
      </c>
      <c r="Z8" s="10" t="b">
        <f t="shared" si="23"/>
        <v>1</v>
      </c>
      <c r="AA8" s="10" t="b">
        <f t="shared" si="23"/>
        <v>1</v>
      </c>
      <c r="AB8" s="10" t="b">
        <f t="shared" si="23"/>
        <v>1</v>
      </c>
      <c r="AC8" s="10" t="b">
        <f t="shared" si="23"/>
        <v>1</v>
      </c>
      <c r="AD8" s="10" t="b">
        <f t="shared" si="23"/>
        <v>1</v>
      </c>
      <c r="AE8" s="10" t="b">
        <f t="shared" si="23"/>
        <v>1</v>
      </c>
      <c r="AF8" s="10" t="b">
        <f t="shared" si="23"/>
        <v>1</v>
      </c>
      <c r="AG8" s="10" t="b">
        <f t="shared" si="23"/>
        <v>1</v>
      </c>
      <c r="AH8" s="10" t="b">
        <f t="shared" si="23"/>
        <v>1</v>
      </c>
      <c r="AI8" s="10" t="b">
        <f t="shared" si="23"/>
        <v>1</v>
      </c>
      <c r="AJ8" s="10" t="b">
        <f t="shared" si="23"/>
        <v>1</v>
      </c>
      <c r="AK8" s="10" t="b">
        <f t="shared" si="23"/>
        <v>1</v>
      </c>
      <c r="AL8" s="10" t="b">
        <f t="shared" si="23"/>
        <v>1</v>
      </c>
      <c r="AM8" s="10" t="b">
        <f t="shared" si="23"/>
        <v>1</v>
      </c>
      <c r="AN8" s="10" t="b">
        <f t="shared" si="23"/>
        <v>1</v>
      </c>
      <c r="AO8" s="10" t="b">
        <f t="shared" si="23"/>
        <v>1</v>
      </c>
      <c r="AP8" s="10" t="b">
        <f t="shared" si="23"/>
        <v>1</v>
      </c>
      <c r="AQ8" s="10" t="b">
        <f t="shared" si="23"/>
        <v>1</v>
      </c>
      <c r="AR8" s="10" t="b">
        <f t="shared" si="23"/>
        <v>1</v>
      </c>
      <c r="AS8" s="10" t="b">
        <f t="shared" si="23"/>
        <v>1</v>
      </c>
      <c r="AT8" s="10" t="b">
        <f t="shared" si="23"/>
        <v>1</v>
      </c>
      <c r="AU8" s="10" t="b">
        <f t="shared" si="23"/>
        <v>1</v>
      </c>
      <c r="AV8" s="10" t="b">
        <f t="shared" si="23"/>
        <v>1</v>
      </c>
      <c r="AW8" s="10" t="b">
        <f t="shared" si="23"/>
        <v>1</v>
      </c>
      <c r="AX8" s="10" t="b">
        <f t="shared" si="23"/>
        <v>1</v>
      </c>
      <c r="AY8" s="10" t="b">
        <f t="shared" si="23"/>
        <v>1</v>
      </c>
      <c r="AZ8" s="10" t="b">
        <f t="shared" si="23"/>
        <v>1</v>
      </c>
      <c r="BA8" s="10" t="b">
        <f t="shared" si="23"/>
        <v>1</v>
      </c>
      <c r="BB8" s="10" t="b">
        <f t="shared" si="23"/>
        <v>1</v>
      </c>
      <c r="BC8" s="10" t="b">
        <f t="shared" si="23"/>
        <v>1</v>
      </c>
      <c r="BD8" s="10" t="b">
        <f t="shared" si="23"/>
        <v>1</v>
      </c>
      <c r="BE8" s="10" t="b">
        <f t="shared" si="23"/>
        <v>1</v>
      </c>
      <c r="BF8" s="10" t="b">
        <f t="shared" si="23"/>
        <v>1</v>
      </c>
      <c r="BG8" s="10" t="b">
        <f t="shared" si="23"/>
        <v>1</v>
      </c>
      <c r="BH8" s="10" t="b">
        <f t="shared" si="23"/>
        <v>1</v>
      </c>
      <c r="BI8" s="10" t="b">
        <f t="shared" si="23"/>
        <v>1</v>
      </c>
      <c r="BJ8" s="10" t="b">
        <f t="shared" si="23"/>
        <v>1</v>
      </c>
      <c r="BK8" s="10" t="b">
        <f t="shared" si="23"/>
        <v>1</v>
      </c>
      <c r="BL8" s="10" t="b">
        <f t="shared" si="23"/>
        <v>1</v>
      </c>
      <c r="BM8" s="10" t="b">
        <f t="shared" si="23"/>
        <v>1</v>
      </c>
      <c r="BN8" s="10" t="b">
        <f t="shared" si="23"/>
        <v>1</v>
      </c>
      <c r="BO8" s="10" t="b">
        <f t="shared" si="23"/>
        <v>1</v>
      </c>
      <c r="BP8" s="10" t="b">
        <f t="shared" si="23"/>
        <v>1</v>
      </c>
      <c r="BQ8" s="10" t="b">
        <f t="shared" si="23"/>
        <v>1</v>
      </c>
      <c r="BR8" s="10" t="b">
        <f t="shared" si="23"/>
        <v>1</v>
      </c>
      <c r="BS8" s="10" t="b">
        <f t="shared" si="23"/>
        <v>1</v>
      </c>
      <c r="BT8" s="10" t="b">
        <f t="shared" si="23"/>
        <v>1</v>
      </c>
      <c r="BU8" s="10" t="b">
        <f t="shared" si="23"/>
        <v>1</v>
      </c>
      <c r="BV8" s="10" t="b">
        <f t="shared" si="23"/>
        <v>1</v>
      </c>
      <c r="BW8" s="10" t="b">
        <f t="shared" ref="BW8:EH8" si="24">AND(BW5&gt;=$H$8,BW5&lt;$I$8)</f>
        <v>0</v>
      </c>
      <c r="BX8" s="10" t="b">
        <f t="shared" si="24"/>
        <v>0</v>
      </c>
      <c r="BY8" s="10" t="b">
        <f t="shared" si="24"/>
        <v>0</v>
      </c>
      <c r="BZ8" s="10" t="b">
        <f t="shared" si="24"/>
        <v>0</v>
      </c>
      <c r="CA8" s="10" t="b">
        <f t="shared" si="24"/>
        <v>0</v>
      </c>
      <c r="CB8" s="10" t="b">
        <f t="shared" si="24"/>
        <v>0</v>
      </c>
      <c r="CC8" s="10" t="b">
        <f t="shared" si="24"/>
        <v>0</v>
      </c>
      <c r="CD8" s="10" t="b">
        <f t="shared" si="24"/>
        <v>0</v>
      </c>
      <c r="CE8" s="10" t="b">
        <f t="shared" si="24"/>
        <v>0</v>
      </c>
      <c r="CF8" s="10" t="b">
        <f t="shared" si="24"/>
        <v>0</v>
      </c>
      <c r="CG8" s="10" t="b">
        <f t="shared" si="24"/>
        <v>0</v>
      </c>
      <c r="CH8" s="10" t="b">
        <f t="shared" si="24"/>
        <v>0</v>
      </c>
      <c r="CI8" s="10" t="b">
        <f t="shared" si="24"/>
        <v>0</v>
      </c>
      <c r="CJ8" s="10" t="b">
        <f t="shared" si="24"/>
        <v>0</v>
      </c>
      <c r="CK8" s="10" t="b">
        <f t="shared" si="24"/>
        <v>0</v>
      </c>
      <c r="CL8" s="10" t="b">
        <f t="shared" si="24"/>
        <v>0</v>
      </c>
      <c r="CM8" s="10" t="b">
        <f t="shared" si="24"/>
        <v>0</v>
      </c>
      <c r="CN8" s="10" t="b">
        <f t="shared" si="24"/>
        <v>0</v>
      </c>
      <c r="CO8" s="10" t="b">
        <f t="shared" si="24"/>
        <v>0</v>
      </c>
      <c r="CP8" s="10" t="b">
        <f t="shared" si="24"/>
        <v>0</v>
      </c>
      <c r="CQ8" s="10" t="b">
        <f t="shared" si="24"/>
        <v>0</v>
      </c>
      <c r="CR8" s="10" t="b">
        <f t="shared" si="24"/>
        <v>0</v>
      </c>
      <c r="CS8" s="10" t="b">
        <f t="shared" si="24"/>
        <v>0</v>
      </c>
      <c r="CT8" s="10" t="b">
        <f t="shared" si="24"/>
        <v>0</v>
      </c>
      <c r="CU8" s="10" t="b">
        <f t="shared" si="24"/>
        <v>0</v>
      </c>
      <c r="CV8" s="10" t="b">
        <f t="shared" si="24"/>
        <v>0</v>
      </c>
      <c r="CW8" s="10" t="b">
        <f t="shared" si="24"/>
        <v>0</v>
      </c>
      <c r="CX8" s="10" t="b">
        <f t="shared" si="24"/>
        <v>0</v>
      </c>
      <c r="CY8" s="10" t="b">
        <f t="shared" si="24"/>
        <v>0</v>
      </c>
      <c r="CZ8" s="10" t="b">
        <f t="shared" si="24"/>
        <v>0</v>
      </c>
      <c r="DA8" s="10" t="b">
        <f t="shared" si="24"/>
        <v>0</v>
      </c>
      <c r="DB8" s="10" t="b">
        <f t="shared" si="24"/>
        <v>0</v>
      </c>
      <c r="DC8" s="10" t="b">
        <f t="shared" si="24"/>
        <v>0</v>
      </c>
      <c r="DD8" s="10" t="b">
        <f t="shared" si="24"/>
        <v>0</v>
      </c>
      <c r="DE8" s="10" t="b">
        <f t="shared" si="24"/>
        <v>0</v>
      </c>
      <c r="DF8" s="10" t="b">
        <f t="shared" si="24"/>
        <v>0</v>
      </c>
      <c r="DG8" s="10" t="b">
        <f t="shared" si="24"/>
        <v>0</v>
      </c>
      <c r="DH8" s="10" t="b">
        <f t="shared" si="24"/>
        <v>0</v>
      </c>
      <c r="DI8" s="10" t="b">
        <f t="shared" si="24"/>
        <v>0</v>
      </c>
      <c r="DJ8" s="10" t="b">
        <f t="shared" si="24"/>
        <v>0</v>
      </c>
      <c r="DK8" s="10" t="b">
        <f t="shared" si="24"/>
        <v>0</v>
      </c>
      <c r="DL8" s="10" t="b">
        <f t="shared" si="24"/>
        <v>0</v>
      </c>
      <c r="DM8" s="10" t="b">
        <f t="shared" si="24"/>
        <v>0</v>
      </c>
      <c r="DN8" s="10" t="b">
        <f t="shared" si="24"/>
        <v>0</v>
      </c>
      <c r="DO8" s="10" t="b">
        <f t="shared" si="24"/>
        <v>0</v>
      </c>
      <c r="DP8" s="10" t="b">
        <f t="shared" si="24"/>
        <v>0</v>
      </c>
      <c r="DQ8" s="10" t="b">
        <f t="shared" si="24"/>
        <v>0</v>
      </c>
      <c r="DR8" s="10" t="b">
        <f t="shared" si="24"/>
        <v>0</v>
      </c>
      <c r="DS8" s="10" t="b">
        <f t="shared" si="24"/>
        <v>0</v>
      </c>
      <c r="DT8" s="10" t="b">
        <f t="shared" si="24"/>
        <v>0</v>
      </c>
      <c r="DU8" s="10" t="b">
        <f t="shared" si="24"/>
        <v>0</v>
      </c>
      <c r="DV8" s="10" t="b">
        <f t="shared" si="24"/>
        <v>0</v>
      </c>
      <c r="DW8" s="10" t="b">
        <f t="shared" si="24"/>
        <v>0</v>
      </c>
      <c r="DX8" s="10" t="b">
        <f t="shared" si="24"/>
        <v>0</v>
      </c>
      <c r="DY8" s="10" t="b">
        <f t="shared" si="24"/>
        <v>0</v>
      </c>
      <c r="DZ8" s="10" t="b">
        <f t="shared" si="24"/>
        <v>0</v>
      </c>
      <c r="EA8" s="10" t="b">
        <f t="shared" si="24"/>
        <v>0</v>
      </c>
      <c r="EB8" s="10" t="b">
        <f t="shared" si="24"/>
        <v>0</v>
      </c>
      <c r="EC8" s="10" t="b">
        <f t="shared" si="24"/>
        <v>0</v>
      </c>
      <c r="ED8" s="10" t="b">
        <f t="shared" si="24"/>
        <v>0</v>
      </c>
      <c r="EE8" s="10" t="b">
        <f t="shared" si="24"/>
        <v>0</v>
      </c>
      <c r="EF8" s="10" t="b">
        <f t="shared" si="24"/>
        <v>0</v>
      </c>
      <c r="EG8" s="10" t="b">
        <f t="shared" si="24"/>
        <v>0</v>
      </c>
      <c r="EH8" s="10" t="b">
        <f t="shared" si="24"/>
        <v>0</v>
      </c>
      <c r="EI8" s="10" t="b">
        <f t="shared" ref="EI8:GT8" si="25">AND(EI5&gt;=$H$8,EI5&lt;$I$8)</f>
        <v>0</v>
      </c>
      <c r="EJ8" s="10" t="b">
        <f t="shared" si="25"/>
        <v>0</v>
      </c>
      <c r="EK8" s="10" t="b">
        <f t="shared" si="25"/>
        <v>0</v>
      </c>
      <c r="EL8" s="10" t="b">
        <f t="shared" si="25"/>
        <v>0</v>
      </c>
      <c r="EM8" s="10" t="b">
        <f t="shared" si="25"/>
        <v>0</v>
      </c>
      <c r="EN8" s="10" t="b">
        <f t="shared" si="25"/>
        <v>0</v>
      </c>
      <c r="EO8" s="10" t="b">
        <f t="shared" si="25"/>
        <v>0</v>
      </c>
      <c r="EP8" s="10" t="b">
        <f t="shared" si="25"/>
        <v>0</v>
      </c>
      <c r="EQ8" s="10" t="b">
        <f t="shared" si="25"/>
        <v>0</v>
      </c>
      <c r="ER8" s="10" t="b">
        <f t="shared" si="25"/>
        <v>0</v>
      </c>
      <c r="ES8" s="10" t="b">
        <f t="shared" si="25"/>
        <v>0</v>
      </c>
      <c r="ET8" s="10" t="b">
        <f t="shared" si="25"/>
        <v>0</v>
      </c>
      <c r="EU8" s="10" t="b">
        <f t="shared" si="25"/>
        <v>0</v>
      </c>
      <c r="EV8" s="10" t="b">
        <f t="shared" si="25"/>
        <v>0</v>
      </c>
      <c r="EW8" s="10" t="b">
        <f t="shared" si="25"/>
        <v>0</v>
      </c>
      <c r="EX8" s="10" t="b">
        <f t="shared" si="25"/>
        <v>0</v>
      </c>
      <c r="EY8" s="10" t="b">
        <f t="shared" si="25"/>
        <v>0</v>
      </c>
      <c r="EZ8" s="10" t="b">
        <f t="shared" si="25"/>
        <v>0</v>
      </c>
      <c r="FA8" s="10" t="b">
        <f t="shared" si="25"/>
        <v>0</v>
      </c>
      <c r="FB8" s="10" t="b">
        <f t="shared" si="25"/>
        <v>0</v>
      </c>
      <c r="FC8" s="10" t="b">
        <f t="shared" si="25"/>
        <v>0</v>
      </c>
      <c r="FD8" s="10" t="b">
        <f t="shared" si="25"/>
        <v>0</v>
      </c>
      <c r="FE8" s="10" t="b">
        <f t="shared" si="25"/>
        <v>0</v>
      </c>
      <c r="FF8" s="10" t="b">
        <f t="shared" si="25"/>
        <v>0</v>
      </c>
      <c r="FG8" s="10" t="b">
        <f t="shared" si="25"/>
        <v>0</v>
      </c>
      <c r="FH8" s="10" t="b">
        <f t="shared" si="25"/>
        <v>0</v>
      </c>
      <c r="FI8" s="10" t="b">
        <f t="shared" si="25"/>
        <v>0</v>
      </c>
      <c r="FJ8" s="10" t="b">
        <f t="shared" si="25"/>
        <v>0</v>
      </c>
      <c r="FK8" s="10" t="b">
        <f t="shared" si="25"/>
        <v>0</v>
      </c>
      <c r="FL8" s="10" t="b">
        <f t="shared" si="25"/>
        <v>0</v>
      </c>
      <c r="FM8" s="10" t="b">
        <f t="shared" si="25"/>
        <v>0</v>
      </c>
      <c r="FN8" s="10" t="b">
        <f t="shared" si="25"/>
        <v>0</v>
      </c>
      <c r="FO8" s="10" t="b">
        <f t="shared" si="25"/>
        <v>0</v>
      </c>
      <c r="FP8" s="10" t="b">
        <f t="shared" si="25"/>
        <v>0</v>
      </c>
      <c r="FQ8" s="10" t="b">
        <f t="shared" si="25"/>
        <v>0</v>
      </c>
      <c r="FR8" s="10" t="b">
        <f t="shared" si="25"/>
        <v>0</v>
      </c>
      <c r="FS8" s="10" t="b">
        <f t="shared" si="25"/>
        <v>0</v>
      </c>
      <c r="FT8" s="10" t="b">
        <f t="shared" si="25"/>
        <v>0</v>
      </c>
      <c r="FU8" s="10" t="b">
        <f t="shared" si="25"/>
        <v>0</v>
      </c>
      <c r="FV8" s="10" t="b">
        <f t="shared" si="25"/>
        <v>0</v>
      </c>
      <c r="FW8" s="10" t="b">
        <f t="shared" si="25"/>
        <v>0</v>
      </c>
      <c r="FX8" s="10" t="b">
        <f t="shared" si="25"/>
        <v>0</v>
      </c>
      <c r="FY8" s="10" t="b">
        <f t="shared" si="25"/>
        <v>0</v>
      </c>
      <c r="FZ8" s="10" t="b">
        <f t="shared" si="25"/>
        <v>0</v>
      </c>
      <c r="GA8" s="10" t="b">
        <f t="shared" si="25"/>
        <v>0</v>
      </c>
      <c r="GB8" s="10" t="b">
        <f t="shared" si="25"/>
        <v>0</v>
      </c>
      <c r="GC8" s="10" t="b">
        <f t="shared" si="25"/>
        <v>0</v>
      </c>
      <c r="GD8" s="10" t="b">
        <f t="shared" si="25"/>
        <v>0</v>
      </c>
      <c r="GE8" s="10" t="b">
        <f t="shared" si="25"/>
        <v>0</v>
      </c>
      <c r="GF8" s="10" t="b">
        <f t="shared" si="25"/>
        <v>0</v>
      </c>
      <c r="GG8" s="10" t="b">
        <f t="shared" si="25"/>
        <v>0</v>
      </c>
      <c r="GH8" s="10" t="b">
        <f t="shared" si="25"/>
        <v>0</v>
      </c>
      <c r="GI8" s="10" t="b">
        <f t="shared" si="25"/>
        <v>0</v>
      </c>
      <c r="GJ8" s="10" t="b">
        <f t="shared" si="25"/>
        <v>0</v>
      </c>
      <c r="GK8" s="10" t="b">
        <f t="shared" si="25"/>
        <v>0</v>
      </c>
      <c r="GL8" s="10" t="b">
        <f t="shared" si="25"/>
        <v>0</v>
      </c>
      <c r="GM8" s="10" t="b">
        <f t="shared" si="25"/>
        <v>0</v>
      </c>
      <c r="GN8" s="10" t="b">
        <f t="shared" si="25"/>
        <v>0</v>
      </c>
      <c r="GO8" s="10" t="b">
        <f t="shared" si="25"/>
        <v>0</v>
      </c>
      <c r="GP8" s="10" t="b">
        <f t="shared" si="25"/>
        <v>0</v>
      </c>
      <c r="GQ8" s="10" t="b">
        <f t="shared" si="25"/>
        <v>0</v>
      </c>
      <c r="GR8" s="10" t="b">
        <f t="shared" si="25"/>
        <v>0</v>
      </c>
      <c r="GS8" s="10" t="b">
        <f t="shared" si="25"/>
        <v>0</v>
      </c>
      <c r="GT8" s="10" t="b">
        <f t="shared" si="25"/>
        <v>0</v>
      </c>
      <c r="GU8" s="10" t="b">
        <f t="shared" ref="GU8:HA8" si="26">AND(GU5&gt;=$H$8,GU5&lt;$I$8)</f>
        <v>0</v>
      </c>
      <c r="GV8" s="10" t="b">
        <f t="shared" si="26"/>
        <v>0</v>
      </c>
      <c r="GW8" s="10" t="b">
        <f t="shared" si="26"/>
        <v>0</v>
      </c>
      <c r="GX8" s="10" t="b">
        <f t="shared" si="26"/>
        <v>0</v>
      </c>
      <c r="GY8" s="10" t="b">
        <f t="shared" si="26"/>
        <v>0</v>
      </c>
      <c r="GZ8" s="10" t="b">
        <f t="shared" si="26"/>
        <v>0</v>
      </c>
      <c r="HA8" s="10" t="b">
        <f t="shared" si="26"/>
        <v>0</v>
      </c>
    </row>
    <row r="9" spans="1:209" x14ac:dyDescent="0.35">
      <c r="B9" s="10" t="str">
        <f>B135</f>
        <v>Final Exchange Rte</v>
      </c>
      <c r="E9" s="10" t="str">
        <f>E135</f>
        <v>Peso/USD</v>
      </c>
      <c r="F9" s="10">
        <f>F135</f>
        <v>0</v>
      </c>
      <c r="J9" s="14">
        <f>J135</f>
        <v>17.599343383286094</v>
      </c>
      <c r="K9" s="14">
        <f t="shared" ref="K9:BV9" si="27">K135</f>
        <v>17.668961068044265</v>
      </c>
      <c r="L9" s="14">
        <f t="shared" si="27"/>
        <v>17.738854139328261</v>
      </c>
      <c r="M9" s="14">
        <f t="shared" si="27"/>
        <v>17.80169636304452</v>
      </c>
      <c r="N9" s="14">
        <f t="shared" si="27"/>
        <v>17.864761213602996</v>
      </c>
      <c r="O9" s="14">
        <f t="shared" si="27"/>
        <v>17.928049479688557</v>
      </c>
      <c r="P9" s="14">
        <f t="shared" si="27"/>
        <v>17.991561952780092</v>
      </c>
      <c r="Q9" s="14">
        <f t="shared" si="27"/>
        <v>18.055299427160403</v>
      </c>
      <c r="R9" s="14">
        <f t="shared" si="27"/>
        <v>18.11926269992615</v>
      </c>
      <c r="S9" s="14">
        <f t="shared" si="27"/>
        <v>18.183452570997808</v>
      </c>
      <c r="T9" s="14">
        <f t="shared" si="27"/>
        <v>18.247869843129678</v>
      </c>
      <c r="U9" s="14">
        <f t="shared" si="27"/>
        <v>18.312515321919921</v>
      </c>
      <c r="V9" s="14">
        <f t="shared" si="27"/>
        <v>18.377389815820639</v>
      </c>
      <c r="W9" s="14">
        <f t="shared" si="27"/>
        <v>18.442494136147975</v>
      </c>
      <c r="X9" s="14">
        <f t="shared" si="27"/>
        <v>18.507829097092273</v>
      </c>
      <c r="Y9" s="14">
        <f t="shared" si="27"/>
        <v>18.904728275095383</v>
      </c>
      <c r="Z9" s="14">
        <f t="shared" si="27"/>
        <v>19.310138929872625</v>
      </c>
      <c r="AA9" s="14">
        <f t="shared" si="27"/>
        <v>19.724243589483748</v>
      </c>
      <c r="AB9" s="14">
        <f t="shared" si="27"/>
        <v>20.147228696290746</v>
      </c>
      <c r="AC9" s="14">
        <f t="shared" si="27"/>
        <v>20.57928469089979</v>
      </c>
      <c r="AD9" s="14">
        <f t="shared" si="27"/>
        <v>21.020606097903343</v>
      </c>
      <c r="AE9" s="14">
        <f t="shared" si="27"/>
        <v>21.471391613460959</v>
      </c>
      <c r="AF9" s="14">
        <f t="shared" si="27"/>
        <v>21.931844194758266</v>
      </c>
      <c r="AG9" s="14">
        <f t="shared" si="27"/>
        <v>22.40217115138439</v>
      </c>
      <c r="AH9" s="14">
        <f t="shared" si="27"/>
        <v>22.882584238668965</v>
      </c>
      <c r="AI9" s="14">
        <f t="shared" si="27"/>
        <v>23.373299753020753</v>
      </c>
      <c r="AJ9" s="14">
        <f t="shared" si="27"/>
        <v>23.87453862931077</v>
      </c>
      <c r="AK9" s="14">
        <f t="shared" si="27"/>
        <v>24.386526540343819</v>
      </c>
      <c r="AL9" s="14">
        <f t="shared" si="27"/>
        <v>24.909493998463155</v>
      </c>
      <c r="AM9" s="14">
        <f t="shared" si="27"/>
        <v>25.443676459334085</v>
      </c>
      <c r="AN9" s="14">
        <f t="shared" si="27"/>
        <v>25.989314427953179</v>
      </c>
      <c r="AO9" s="14">
        <f t="shared" si="27"/>
        <v>26.546653566930832</v>
      </c>
      <c r="AP9" s="14">
        <f t="shared" si="27"/>
        <v>27.115944807095971</v>
      </c>
      <c r="AQ9" s="14">
        <f t="shared" si="27"/>
        <v>27.697444460472656</v>
      </c>
      <c r="AR9" s="14">
        <f t="shared" si="27"/>
        <v>28.291414335679441</v>
      </c>
      <c r="AS9" s="14">
        <f t="shared" si="27"/>
        <v>28.898121855803492</v>
      </c>
      <c r="AT9" s="14">
        <f t="shared" si="27"/>
        <v>29.517840178802491</v>
      </c>
      <c r="AU9" s="14">
        <f t="shared" si="27"/>
        <v>30.150848320488564</v>
      </c>
      <c r="AV9" s="14">
        <f t="shared" si="27"/>
        <v>30.797431280149588</v>
      </c>
      <c r="AW9" s="14">
        <f t="shared" si="27"/>
        <v>31.457880168864421</v>
      </c>
      <c r="AX9" s="14">
        <f t="shared" si="27"/>
        <v>32.132492340569868</v>
      </c>
      <c r="AY9" s="14">
        <f t="shared" si="27"/>
        <v>32.821571525938346</v>
      </c>
      <c r="AZ9" s="14">
        <f t="shared" si="27"/>
        <v>33.525427969126582</v>
      </c>
      <c r="BA9" s="14">
        <f t="shared" si="27"/>
        <v>34.244378567456849</v>
      </c>
      <c r="BB9" s="14">
        <f t="shared" si="27"/>
        <v>34.978747014093649</v>
      </c>
      <c r="BC9" s="14">
        <f t="shared" si="27"/>
        <v>35.728863943780105</v>
      </c>
      <c r="BD9" s="14">
        <f t="shared" si="27"/>
        <v>36.495067081699673</v>
      </c>
      <c r="BE9" s="14">
        <f t="shared" si="27"/>
        <v>37.277701395530165</v>
      </c>
      <c r="BF9" s="14">
        <f t="shared" si="27"/>
        <v>38.077119250758564</v>
      </c>
      <c r="BG9" s="14">
        <f t="shared" si="27"/>
        <v>38.893680569326541</v>
      </c>
      <c r="BH9" s="14">
        <f t="shared" si="27"/>
        <v>39.727752991678145</v>
      </c>
      <c r="BI9" s="14">
        <f t="shared" si="27"/>
        <v>40.579712042282566</v>
      </c>
      <c r="BJ9" s="14">
        <f t="shared" si="27"/>
        <v>41.449941298706555</v>
      </c>
      <c r="BK9" s="14">
        <f t="shared" si="27"/>
        <v>42.338832564312547</v>
      </c>
      <c r="BL9" s="14">
        <f t="shared" si="27"/>
        <v>43.246786044660332</v>
      </c>
      <c r="BM9" s="14">
        <f t="shared" si="27"/>
        <v>44.174210527691606</v>
      </c>
      <c r="BN9" s="14">
        <f t="shared" si="27"/>
        <v>45.121523567778603</v>
      </c>
      <c r="BO9" s="14">
        <f t="shared" si="27"/>
        <v>46.089151673719613</v>
      </c>
      <c r="BP9" s="14">
        <f t="shared" si="27"/>
        <v>47.077530500766052</v>
      </c>
      <c r="BQ9" s="14">
        <f t="shared" si="27"/>
        <v>48.087105046767554</v>
      </c>
      <c r="BR9" s="14">
        <f t="shared" si="27"/>
        <v>49.118329852523395</v>
      </c>
      <c r="BS9" s="14">
        <f t="shared" si="27"/>
        <v>50.171669206430387</v>
      </c>
      <c r="BT9" s="14">
        <f t="shared" si="27"/>
        <v>51.247597353519488</v>
      </c>
      <c r="BU9" s="14">
        <f t="shared" si="27"/>
        <v>52.346598708975151</v>
      </c>
      <c r="BV9" s="14">
        <f t="shared" si="27"/>
        <v>53.469168076233629</v>
      </c>
      <c r="BW9" s="14">
        <f t="shared" ref="BW9:EH9" si="28">BW135</f>
        <v>54.615810869758313</v>
      </c>
      <c r="BX9" s="14">
        <f t="shared" si="28"/>
        <v>55.787043342592526</v>
      </c>
      <c r="BY9" s="14">
        <f t="shared" si="28"/>
        <v>56.983392818792161</v>
      </c>
      <c r="BZ9" s="14">
        <f t="shared" si="28"/>
        <v>58.205397930842835</v>
      </c>
      <c r="CA9" s="14">
        <f t="shared" si="28"/>
        <v>59.453608862168373</v>
      </c>
      <c r="CB9" s="14">
        <f t="shared" si="28"/>
        <v>60.728587594839958</v>
      </c>
      <c r="CC9" s="14">
        <f t="shared" si="28"/>
        <v>62.030908162597335</v>
      </c>
      <c r="CD9" s="14">
        <f t="shared" si="28"/>
        <v>63.361156909296064</v>
      </c>
      <c r="CE9" s="14">
        <f t="shared" si="28"/>
        <v>64.719932752897122</v>
      </c>
      <c r="CF9" s="14">
        <f t="shared" si="28"/>
        <v>66.107847455117778</v>
      </c>
      <c r="CG9" s="14">
        <f t="shared" si="28"/>
        <v>67.525525896865091</v>
      </c>
      <c r="CH9" s="14">
        <f t="shared" si="28"/>
        <v>68.973606359576081</v>
      </c>
      <c r="CI9" s="14">
        <f t="shared" si="28"/>
        <v>70.452740812591244</v>
      </c>
      <c r="CJ9" s="14">
        <f t="shared" si="28"/>
        <v>71.963595206690698</v>
      </c>
      <c r="CK9" s="14">
        <f t="shared" si="28"/>
        <v>73.506849773925239</v>
      </c>
      <c r="CL9" s="14">
        <f t="shared" si="28"/>
        <v>75.083199333877275</v>
      </c>
      <c r="CM9" s="14">
        <f t="shared" si="28"/>
        <v>76.693353606489481</v>
      </c>
      <c r="CN9" s="14">
        <f t="shared" si="28"/>
        <v>78.338037531601998</v>
      </c>
      <c r="CO9" s="14">
        <f t="shared" si="28"/>
        <v>80.01799159534221</v>
      </c>
      <c r="CP9" s="14">
        <f t="shared" si="28"/>
        <v>81.733972163513798</v>
      </c>
      <c r="CQ9" s="14">
        <f t="shared" si="28"/>
        <v>83.486751822135361</v>
      </c>
      <c r="CR9" s="14">
        <f t="shared" si="28"/>
        <v>85.277119725281864</v>
      </c>
      <c r="CS9" s="14">
        <f t="shared" si="28"/>
        <v>87.105881950385552</v>
      </c>
      <c r="CT9" s="14">
        <f t="shared" si="28"/>
        <v>88.973861861156152</v>
      </c>
      <c r="CU9" s="14">
        <f t="shared" si="28"/>
        <v>90.881900478284024</v>
      </c>
      <c r="CV9" s="14">
        <f t="shared" si="28"/>
        <v>92.830856858092957</v>
      </c>
      <c r="CW9" s="14">
        <f t="shared" si="28"/>
        <v>94.821608479313085</v>
      </c>
      <c r="CX9" s="14">
        <f t="shared" si="28"/>
        <v>96.855051638148225</v>
      </c>
      <c r="CY9" s="14">
        <f t="shared" si="28"/>
        <v>98.932101851815332</v>
      </c>
      <c r="CZ9" s="14">
        <f t="shared" si="28"/>
        <v>101.05369427073791</v>
      </c>
      <c r="DA9" s="14">
        <f t="shared" si="28"/>
        <v>103.22078409957875</v>
      </c>
      <c r="DB9" s="14">
        <f t="shared" si="28"/>
        <v>105.4343470273019</v>
      </c>
      <c r="DC9" s="14">
        <f t="shared" si="28"/>
        <v>107.69537966645703</v>
      </c>
      <c r="DD9" s="14">
        <f t="shared" si="28"/>
        <v>110.00490000188444</v>
      </c>
      <c r="DE9" s="14">
        <f t="shared" si="28"/>
        <v>112.36394784904236</v>
      </c>
      <c r="DF9" s="14">
        <f t="shared" si="28"/>
        <v>114.77358532216317</v>
      </c>
      <c r="DG9" s="14">
        <f t="shared" si="28"/>
        <v>117.23489731244912</v>
      </c>
      <c r="DH9" s="14">
        <f t="shared" si="28"/>
        <v>119.74899197652294</v>
      </c>
      <c r="DI9" s="14">
        <f t="shared" si="28"/>
        <v>122.3170012353533</v>
      </c>
      <c r="DJ9" s="14">
        <f t="shared" si="28"/>
        <v>124.94008128387958</v>
      </c>
      <c r="DK9" s="14">
        <f t="shared" si="28"/>
        <v>127.61941311156565</v>
      </c>
      <c r="DL9" s="14">
        <f t="shared" si="28"/>
        <v>130.35620303411673</v>
      </c>
      <c r="DM9" s="14">
        <f t="shared" si="28"/>
        <v>133.15168323659904</v>
      </c>
      <c r="DN9" s="14">
        <f t="shared" si="28"/>
        <v>136.00711232820652</v>
      </c>
      <c r="DO9" s="14">
        <f t="shared" si="28"/>
        <v>138.92377590892451</v>
      </c>
      <c r="DP9" s="14">
        <f t="shared" si="28"/>
        <v>141.90298714834552</v>
      </c>
      <c r="DQ9" s="14">
        <f t="shared" si="28"/>
        <v>144.94608737689759</v>
      </c>
      <c r="DR9" s="14">
        <f t="shared" si="28"/>
        <v>148.05444668975161</v>
      </c>
      <c r="DS9" s="14">
        <f t="shared" si="28"/>
        <v>151.22946456367933</v>
      </c>
      <c r="DT9" s="14">
        <f t="shared" si="28"/>
        <v>154.47257048713985</v>
      </c>
      <c r="DU9" s="14">
        <f t="shared" si="28"/>
        <v>157.78522460387825</v>
      </c>
      <c r="DV9" s="14">
        <f t="shared" si="28"/>
        <v>161.1689183703262</v>
      </c>
      <c r="DW9" s="14">
        <f t="shared" si="28"/>
        <v>164.62517522710053</v>
      </c>
      <c r="DX9" s="14">
        <f t="shared" si="28"/>
        <v>168.15555128490189</v>
      </c>
      <c r="DY9" s="14">
        <f t="shared" si="28"/>
        <v>171.76163602512261</v>
      </c>
      <c r="DZ9" s="14">
        <f t="shared" si="28"/>
        <v>175.44505301547892</v>
      </c>
      <c r="EA9" s="14">
        <f t="shared" si="28"/>
        <v>179.20746064098998</v>
      </c>
      <c r="EB9" s="14">
        <f t="shared" si="28"/>
        <v>183.05055285063267</v>
      </c>
      <c r="EC9" s="14">
        <f t="shared" si="28"/>
        <v>186.97605992000825</v>
      </c>
      <c r="ED9" s="14">
        <f t="shared" si="28"/>
        <v>190.98574923036452</v>
      </c>
      <c r="EE9" s="14">
        <f t="shared" si="28"/>
        <v>195.08142606432386</v>
      </c>
      <c r="EF9" s="14">
        <f t="shared" si="28"/>
        <v>199.26493441867586</v>
      </c>
      <c r="EG9" s="14">
        <f t="shared" si="28"/>
        <v>203.53815783459996</v>
      </c>
      <c r="EH9" s="14">
        <f t="shared" si="28"/>
        <v>207.90302024569235</v>
      </c>
      <c r="EI9" s="14">
        <f t="shared" ref="EI9:GT9" si="29">EI135</f>
        <v>212.36148684417867</v>
      </c>
      <c r="EJ9" s="14">
        <f t="shared" si="29"/>
        <v>216.91556496570263</v>
      </c>
      <c r="EK9" s="14">
        <f t="shared" si="29"/>
        <v>221.56730499308884</v>
      </c>
      <c r="EL9" s="14">
        <f t="shared" si="29"/>
        <v>226.31880127948676</v>
      </c>
      <c r="EM9" s="14">
        <f t="shared" si="29"/>
        <v>231.17219309131139</v>
      </c>
      <c r="EN9" s="14">
        <f t="shared" si="29"/>
        <v>236.12966557140535</v>
      </c>
      <c r="EO9" s="14">
        <f t="shared" si="29"/>
        <v>241.19345072285589</v>
      </c>
      <c r="EP9" s="14">
        <f t="shared" si="29"/>
        <v>246.36582841390958</v>
      </c>
      <c r="EQ9" s="14">
        <f t="shared" si="29"/>
        <v>251.64912740443776</v>
      </c>
      <c r="ER9" s="14">
        <f t="shared" si="29"/>
        <v>257.04572639441403</v>
      </c>
      <c r="ES9" s="14">
        <f t="shared" si="29"/>
        <v>262.55805509487647</v>
      </c>
      <c r="ET9" s="14">
        <f t="shared" si="29"/>
        <v>268.18859532185661</v>
      </c>
      <c r="EU9" s="14">
        <f t="shared" si="29"/>
        <v>273.93988211376768</v>
      </c>
      <c r="EV9" s="14">
        <f t="shared" si="29"/>
        <v>279.81450487275481</v>
      </c>
      <c r="EW9" s="14">
        <f t="shared" si="29"/>
        <v>285.81510853052208</v>
      </c>
      <c r="EX9" s="14">
        <f t="shared" si="29"/>
        <v>291.94439473915992</v>
      </c>
      <c r="EY9" s="14">
        <f t="shared" si="29"/>
        <v>298.20512308751017</v>
      </c>
      <c r="EZ9" s="14">
        <f t="shared" si="29"/>
        <v>304.60011234361605</v>
      </c>
      <c r="FA9" s="14">
        <f t="shared" si="29"/>
        <v>311.13224172381598</v>
      </c>
      <c r="FB9" s="14">
        <f t="shared" si="29"/>
        <v>317.80445218905356</v>
      </c>
      <c r="FC9" s="14">
        <f t="shared" si="29"/>
        <v>324.61974776898631</v>
      </c>
      <c r="FD9" s="14">
        <f t="shared" si="29"/>
        <v>331.58119691449036</v>
      </c>
      <c r="FE9" s="14">
        <f t="shared" si="29"/>
        <v>338.69193387916903</v>
      </c>
      <c r="FF9" s="14">
        <f t="shared" si="29"/>
        <v>345.95516013048797</v>
      </c>
      <c r="FG9" s="14">
        <f t="shared" si="29"/>
        <v>353.37414579117234</v>
      </c>
      <c r="FH9" s="14">
        <f t="shared" si="29"/>
        <v>360.95223111151398</v>
      </c>
      <c r="FI9" s="14">
        <f t="shared" si="29"/>
        <v>368.69282797325269</v>
      </c>
      <c r="FJ9" s="14">
        <f t="shared" si="29"/>
        <v>376.5994214257077</v>
      </c>
      <c r="FK9" s="14">
        <f t="shared" si="29"/>
        <v>384.67557125485183</v>
      </c>
      <c r="FL9" s="14">
        <f t="shared" si="29"/>
        <v>392.92491358603394</v>
      </c>
      <c r="FM9" s="14">
        <f t="shared" si="29"/>
        <v>401.35116252107196</v>
      </c>
      <c r="FN9" s="14">
        <f t="shared" si="29"/>
        <v>409.95811181045309</v>
      </c>
      <c r="FO9" s="14">
        <f t="shared" si="29"/>
        <v>418.74963656139425</v>
      </c>
      <c r="FP9" s="14">
        <f t="shared" si="29"/>
        <v>427.72969498253184</v>
      </c>
      <c r="FQ9" s="14">
        <f t="shared" si="29"/>
        <v>436.9023301660261</v>
      </c>
      <c r="FR9" s="14">
        <f t="shared" si="29"/>
        <v>446.27167190788293</v>
      </c>
      <c r="FS9" s="14">
        <f t="shared" si="29"/>
        <v>455.84193856731196</v>
      </c>
      <c r="FT9" s="14">
        <f t="shared" si="29"/>
        <v>465.61743896595863</v>
      </c>
      <c r="FU9" s="14">
        <f t="shared" si="29"/>
        <v>475.60257432786534</v>
      </c>
      <c r="FV9" s="14">
        <f t="shared" si="29"/>
        <v>485.80184026103467</v>
      </c>
      <c r="FW9" s="14">
        <f t="shared" si="29"/>
        <v>496.21982878148708</v>
      </c>
      <c r="FX9" s="14">
        <f t="shared" si="29"/>
        <v>506.86123038072481</v>
      </c>
      <c r="FY9" s="14">
        <f t="shared" si="29"/>
        <v>517.73083613753181</v>
      </c>
      <c r="FZ9" s="14">
        <f t="shared" si="29"/>
        <v>528.83353987506155</v>
      </c>
      <c r="GA9" s="14">
        <f t="shared" si="29"/>
        <v>540.17434036418331</v>
      </c>
      <c r="GB9" s="14">
        <f t="shared" si="29"/>
        <v>551.75834357407894</v>
      </c>
      <c r="GC9" s="14">
        <f t="shared" si="29"/>
        <v>563.59076497110357</v>
      </c>
      <c r="GD9" s="14">
        <f t="shared" si="29"/>
        <v>575.67693186694544</v>
      </c>
      <c r="GE9" s="14">
        <f t="shared" si="29"/>
        <v>588.02228581714155</v>
      </c>
      <c r="GF9" s="14">
        <f t="shared" si="29"/>
        <v>600.63238507102972</v>
      </c>
      <c r="GG9" s="14">
        <f t="shared" si="29"/>
        <v>613.51290707423925</v>
      </c>
      <c r="GH9" s="14">
        <f t="shared" si="29"/>
        <v>626.66965102484767</v>
      </c>
      <c r="GI9" s="14">
        <f t="shared" si="29"/>
        <v>640.10854048435397</v>
      </c>
      <c r="GJ9" s="14">
        <f t="shared" si="29"/>
        <v>653.83562604464396</v>
      </c>
      <c r="GK9" s="14">
        <f t="shared" si="29"/>
        <v>667.85708805214858</v>
      </c>
      <c r="GL9" s="14">
        <f t="shared" si="29"/>
        <v>682.17923939042157</v>
      </c>
      <c r="GM9" s="14">
        <f t="shared" si="29"/>
        <v>696.80852832238941</v>
      </c>
      <c r="GN9" s="14">
        <f t="shared" si="29"/>
        <v>711.751541393553</v>
      </c>
      <c r="GO9" s="14">
        <f t="shared" si="29"/>
        <v>727.01500639744847</v>
      </c>
      <c r="GP9" s="14">
        <f t="shared" si="29"/>
        <v>742.60579540470201</v>
      </c>
      <c r="GQ9" s="14">
        <f t="shared" si="29"/>
        <v>758.53092785704223</v>
      </c>
      <c r="GR9" s="14">
        <f t="shared" si="29"/>
        <v>774.79757372766437</v>
      </c>
      <c r="GS9" s="14">
        <f t="shared" si="29"/>
        <v>791.41305674936712</v>
      </c>
      <c r="GT9" s="14">
        <f t="shared" si="29"/>
        <v>808.38485771191768</v>
      </c>
      <c r="GU9" s="14">
        <f t="shared" ref="GU9:HA9" si="30">GU135</f>
        <v>825.72061783012771</v>
      </c>
      <c r="GV9" s="14">
        <f t="shared" si="30"/>
        <v>843.42814218415822</v>
      </c>
      <c r="GW9" s="14">
        <f t="shared" si="30"/>
        <v>861.51540323360109</v>
      </c>
      <c r="GX9" s="14">
        <f t="shared" si="30"/>
        <v>879.99054440691964</v>
      </c>
      <c r="GY9" s="14">
        <f t="shared" si="30"/>
        <v>898.86188376786538</v>
      </c>
      <c r="GZ9" s="14">
        <f t="shared" si="30"/>
        <v>918.13791776051994</v>
      </c>
      <c r="HA9" s="14">
        <f t="shared" si="30"/>
        <v>937.82732503464956</v>
      </c>
    </row>
    <row r="10" spans="1:209" s="80" customFormat="1" x14ac:dyDescent="0.35">
      <c r="A10" s="80" t="s">
        <v>1</v>
      </c>
    </row>
    <row r="11" spans="1:209" x14ac:dyDescent="0.35">
      <c r="B11" s="10" t="s">
        <v>2</v>
      </c>
      <c r="E11" s="10" t="s">
        <v>3</v>
      </c>
      <c r="F11" s="82">
        <v>43101</v>
      </c>
    </row>
    <row r="12" spans="1:209" x14ac:dyDescent="0.35">
      <c r="B12" s="10" t="s">
        <v>4</v>
      </c>
      <c r="E12" s="10" t="s">
        <v>6</v>
      </c>
      <c r="F12" s="81">
        <v>12</v>
      </c>
    </row>
    <row r="13" spans="1:209" x14ac:dyDescent="0.35">
      <c r="B13" s="10" t="s">
        <v>5</v>
      </c>
      <c r="E13" s="10" t="s">
        <v>3</v>
      </c>
      <c r="F13" s="11">
        <f>EDATE(F11,F12)</f>
        <v>43466</v>
      </c>
    </row>
    <row r="14" spans="1:209" x14ac:dyDescent="0.35">
      <c r="B14" s="10" t="s">
        <v>7</v>
      </c>
      <c r="E14" s="10" t="s">
        <v>6</v>
      </c>
      <c r="F14" s="81">
        <v>3</v>
      </c>
    </row>
    <row r="15" spans="1:209" x14ac:dyDescent="0.35">
      <c r="B15" s="10" t="s">
        <v>8</v>
      </c>
      <c r="E15" s="10" t="s">
        <v>3</v>
      </c>
      <c r="F15" s="11">
        <f>EDATE(F13,F14)</f>
        <v>43556</v>
      </c>
    </row>
    <row r="16" spans="1:209" x14ac:dyDescent="0.35">
      <c r="B16" s="10" t="s">
        <v>9</v>
      </c>
      <c r="E16" s="10" t="s">
        <v>11</v>
      </c>
      <c r="F16" s="81">
        <v>25</v>
      </c>
    </row>
    <row r="17" spans="1:15" x14ac:dyDescent="0.35">
      <c r="B17" s="10" t="s">
        <v>10</v>
      </c>
      <c r="E17" s="10" t="s">
        <v>3</v>
      </c>
      <c r="F17" s="11">
        <f>EDATE(F15,F16*12)</f>
        <v>52688</v>
      </c>
    </row>
    <row r="19" spans="1:15" s="80" customFormat="1" x14ac:dyDescent="0.35">
      <c r="A19" s="80" t="s">
        <v>211</v>
      </c>
    </row>
    <row r="20" spans="1:15" x14ac:dyDescent="0.35">
      <c r="B20" s="10" t="s">
        <v>212</v>
      </c>
      <c r="E20" s="10" t="s">
        <v>214</v>
      </c>
      <c r="F20" s="81">
        <v>17.53</v>
      </c>
    </row>
    <row r="21" spans="1:15" x14ac:dyDescent="0.35">
      <c r="H21" s="81">
        <v>2017</v>
      </c>
      <c r="I21" s="10">
        <f>H21+1</f>
        <v>2018</v>
      </c>
      <c r="J21" s="10">
        <f t="shared" ref="J21:O21" si="31">I21+1</f>
        <v>2019</v>
      </c>
      <c r="K21" s="10">
        <f t="shared" si="31"/>
        <v>2020</v>
      </c>
      <c r="L21" s="10">
        <f t="shared" si="31"/>
        <v>2021</v>
      </c>
      <c r="M21" s="10">
        <f t="shared" si="31"/>
        <v>2022</v>
      </c>
      <c r="N21" s="10">
        <f t="shared" si="31"/>
        <v>2023</v>
      </c>
      <c r="O21" s="10">
        <f t="shared" si="31"/>
        <v>2024</v>
      </c>
    </row>
    <row r="22" spans="1:15" x14ac:dyDescent="0.35">
      <c r="B22" s="10" t="s">
        <v>215</v>
      </c>
      <c r="H22" s="83">
        <v>0.01</v>
      </c>
      <c r="I22" s="83">
        <v>1.4999999999999999E-2</v>
      </c>
      <c r="J22" s="83">
        <v>1.4999999999999999E-2</v>
      </c>
      <c r="K22" s="83">
        <v>1.4999999999999999E-2</v>
      </c>
      <c r="L22" s="83">
        <v>1.4999999999999999E-2</v>
      </c>
      <c r="M22" s="83">
        <v>1.4999999999999999E-2</v>
      </c>
      <c r="N22" s="83">
        <v>1.4999999999999999E-2</v>
      </c>
      <c r="O22" s="83">
        <v>1.4999999999999999E-2</v>
      </c>
    </row>
    <row r="23" spans="1:15" x14ac:dyDescent="0.35">
      <c r="B23" s="10" t="s">
        <v>216</v>
      </c>
      <c r="G23" s="81">
        <v>59</v>
      </c>
      <c r="H23" s="12">
        <f>G23/1000</f>
        <v>5.8999999999999997E-2</v>
      </c>
      <c r="I23" s="20">
        <f>'Financial Model'!H23</f>
        <v>5.8999999999999997E-2</v>
      </c>
      <c r="J23" s="20">
        <f>'Financial Model'!I23</f>
        <v>5.8999999999999997E-2</v>
      </c>
      <c r="K23" s="20">
        <f>'Financial Model'!J23</f>
        <v>5.8999999999999997E-2</v>
      </c>
      <c r="L23" s="20">
        <f>'Financial Model'!K23</f>
        <v>5.8999999999999997E-2</v>
      </c>
      <c r="M23" s="20">
        <f>'Financial Model'!L23</f>
        <v>5.8999999999999997E-2</v>
      </c>
      <c r="N23" s="20">
        <f>'Financial Model'!M23</f>
        <v>5.8999999999999997E-2</v>
      </c>
      <c r="O23" s="20">
        <f>'Financial Model'!N23</f>
        <v>5.8999999999999997E-2</v>
      </c>
    </row>
    <row r="24" spans="1:15" x14ac:dyDescent="0.35">
      <c r="B24" s="10" t="s">
        <v>218</v>
      </c>
      <c r="H24" s="83">
        <v>5.0000000000000001E-3</v>
      </c>
      <c r="I24" s="83">
        <v>0.01</v>
      </c>
      <c r="J24" s="83">
        <v>5.0000000000000001E-3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</row>
    <row r="26" spans="1:15" s="80" customFormat="1" x14ac:dyDescent="0.35">
      <c r="A26" s="80" t="s">
        <v>22</v>
      </c>
    </row>
    <row r="27" spans="1:15" x14ac:dyDescent="0.35">
      <c r="B27" s="10" t="s">
        <v>23</v>
      </c>
      <c r="E27" s="10" t="s">
        <v>24</v>
      </c>
      <c r="F27" s="81">
        <v>94.319000000000003</v>
      </c>
    </row>
    <row r="28" spans="1:15" x14ac:dyDescent="0.35">
      <c r="B28" s="10" t="s">
        <v>25</v>
      </c>
      <c r="E28" s="10" t="s">
        <v>26</v>
      </c>
      <c r="F28" s="83">
        <v>5.0000000000000001E-3</v>
      </c>
    </row>
    <row r="30" spans="1:15" x14ac:dyDescent="0.35">
      <c r="B30" s="10" t="s">
        <v>27</v>
      </c>
      <c r="E30" s="13" t="s">
        <v>28</v>
      </c>
      <c r="F30" s="13" t="s">
        <v>29</v>
      </c>
      <c r="G30" s="13" t="s">
        <v>32</v>
      </c>
      <c r="H30" s="13" t="s">
        <v>28</v>
      </c>
      <c r="I30" s="13" t="s">
        <v>29</v>
      </c>
    </row>
    <row r="31" spans="1:15" x14ac:dyDescent="0.35">
      <c r="E31" s="13" t="s">
        <v>60</v>
      </c>
      <c r="F31" s="13" t="s">
        <v>60</v>
      </c>
      <c r="G31" s="13"/>
      <c r="H31" s="13" t="s">
        <v>61</v>
      </c>
      <c r="I31" s="13" t="s">
        <v>60</v>
      </c>
    </row>
    <row r="32" spans="1:15" x14ac:dyDescent="0.35">
      <c r="C32" s="10" t="s">
        <v>63</v>
      </c>
      <c r="E32" s="12">
        <f>1985.5/8760</f>
        <v>0.22665525114155252</v>
      </c>
      <c r="F32" s="14">
        <f>E32*8760</f>
        <v>1985.5</v>
      </c>
      <c r="G32" s="20">
        <f>PVSYST!H20</f>
        <v>0.81358607823033813</v>
      </c>
      <c r="H32" s="12">
        <f>E32*G32</f>
        <v>0.18440355688656809</v>
      </c>
      <c r="I32" s="14">
        <f>G32*F32</f>
        <v>1615.3751583263363</v>
      </c>
    </row>
    <row r="33" spans="1:9" x14ac:dyDescent="0.35">
      <c r="C33" s="10" t="s">
        <v>30</v>
      </c>
      <c r="E33" s="21">
        <f>Helioscope!M8</f>
        <v>0.20916666666666667</v>
      </c>
      <c r="F33" s="14">
        <f>E33*8760</f>
        <v>1832.3</v>
      </c>
      <c r="G33" s="21">
        <f>Helioscope!O23</f>
        <v>0.78247202142033767</v>
      </c>
      <c r="H33" s="12">
        <f>E33*G33</f>
        <v>0.16366706448042062</v>
      </c>
      <c r="I33" s="14">
        <f>G33*F33</f>
        <v>1433.7234848484848</v>
      </c>
    </row>
    <row r="34" spans="1:9" x14ac:dyDescent="0.35">
      <c r="C34" s="10" t="s">
        <v>35</v>
      </c>
      <c r="E34" s="45">
        <f>_xlfn.NORM.INV(10%,E32,E37*E32)</f>
        <v>0.20922702762519085</v>
      </c>
      <c r="F34" s="14">
        <f>E34*8760</f>
        <v>1832.8287619966718</v>
      </c>
      <c r="G34" s="83">
        <v>0.78</v>
      </c>
      <c r="H34" s="12">
        <f>E34*G34</f>
        <v>0.16319708154764886</v>
      </c>
      <c r="I34" s="14">
        <f>G34*F34</f>
        <v>1429.6064343574039</v>
      </c>
    </row>
    <row r="35" spans="1:9" x14ac:dyDescent="0.35">
      <c r="C35" s="10" t="s">
        <v>62</v>
      </c>
      <c r="E35" s="45">
        <f>_xlfn.NORM.INV(1%,E32,E37*E32)</f>
        <v>0.19501851344355192</v>
      </c>
      <c r="F35" s="14">
        <f>E35*8760</f>
        <v>1708.3621777655148</v>
      </c>
      <c r="G35" s="83">
        <v>0.76</v>
      </c>
      <c r="H35" s="12">
        <f>E35*G35</f>
        <v>0.14821407021709945</v>
      </c>
      <c r="I35" s="14">
        <f>G35*F35</f>
        <v>1298.3552551017913</v>
      </c>
    </row>
    <row r="37" spans="1:9" x14ac:dyDescent="0.35">
      <c r="C37" s="10" t="s">
        <v>64</v>
      </c>
      <c r="E37" s="83">
        <v>0.06</v>
      </c>
      <c r="F37" s="19"/>
      <c r="G37" s="19"/>
    </row>
    <row r="39" spans="1:9" x14ac:dyDescent="0.35">
      <c r="C39" s="10" t="s">
        <v>65</v>
      </c>
      <c r="E39" s="81">
        <v>1</v>
      </c>
    </row>
    <row r="41" spans="1:9" x14ac:dyDescent="0.35">
      <c r="C41" s="42" t="str">
        <f>INDEX(C32:C35,$E$39)</f>
        <v>PVSYST - P50</v>
      </c>
      <c r="D41" s="24"/>
      <c r="E41" s="44">
        <f>INDEX(E32:E35,$E$39)</f>
        <v>0.22665525114155252</v>
      </c>
      <c r="F41" s="25">
        <f>INDEX(F32:F35,$E$39)</f>
        <v>1985.5</v>
      </c>
      <c r="G41" s="44">
        <f t="shared" ref="G41" si="32">INDEX(G32:G35,$E$39)</f>
        <v>0.81358607823033813</v>
      </c>
      <c r="H41" s="44">
        <f>INDEX(H32:H35,$E$39)</f>
        <v>0.18440355688656809</v>
      </c>
      <c r="I41" s="43">
        <f>INDEX(I32:I35,$E$39)</f>
        <v>1615.3751583263363</v>
      </c>
    </row>
    <row r="43" spans="1:9" s="80" customFormat="1" x14ac:dyDescent="0.35">
      <c r="A43" s="80" t="s">
        <v>163</v>
      </c>
    </row>
    <row r="44" spans="1:9" x14ac:dyDescent="0.35">
      <c r="B44" s="10" t="s">
        <v>67</v>
      </c>
    </row>
    <row r="45" spans="1:9" x14ac:dyDescent="0.35">
      <c r="C45" s="10" t="s">
        <v>357</v>
      </c>
      <c r="E45" s="10" t="s">
        <v>68</v>
      </c>
      <c r="F45" s="79">
        <f>'Cost Detail'!E5+'Cost Detail'!E6</f>
        <v>305.36635153269634</v>
      </c>
    </row>
    <row r="46" spans="1:9" x14ac:dyDescent="0.35">
      <c r="C46" s="10" t="s">
        <v>69</v>
      </c>
      <c r="E46" s="10" t="s">
        <v>68</v>
      </c>
      <c r="F46" s="79">
        <f>'Cost Detail'!E7+'Cost Detail'!E8</f>
        <v>79.898070375210494</v>
      </c>
    </row>
    <row r="47" spans="1:9" x14ac:dyDescent="0.35">
      <c r="C47" s="10" t="s">
        <v>79</v>
      </c>
      <c r="E47" s="10" t="s">
        <v>68</v>
      </c>
      <c r="F47" s="14"/>
    </row>
    <row r="48" spans="1:9" ht="15" thickBot="1" x14ac:dyDescent="0.4">
      <c r="D48" s="15" t="s">
        <v>70</v>
      </c>
      <c r="E48" s="15" t="s">
        <v>68</v>
      </c>
      <c r="F48" s="16">
        <f>SUM(F45:F46)</f>
        <v>385.26442190790681</v>
      </c>
    </row>
    <row r="49" spans="1:7" x14ac:dyDescent="0.35">
      <c r="C49" s="10" t="s">
        <v>358</v>
      </c>
      <c r="D49" s="46"/>
      <c r="E49" s="10" t="s">
        <v>68</v>
      </c>
      <c r="F49" s="47">
        <f>SUM('Cost Detail'!E10:E15)</f>
        <v>184.38568392393557</v>
      </c>
    </row>
    <row r="50" spans="1:7" x14ac:dyDescent="0.35">
      <c r="C50" s="10" t="s">
        <v>359</v>
      </c>
      <c r="D50" s="46"/>
      <c r="E50" s="10" t="s">
        <v>68</v>
      </c>
      <c r="F50" s="47">
        <f>SUM('Cost Detail'!E17:E32)</f>
        <v>138.92640503236291</v>
      </c>
    </row>
    <row r="51" spans="1:7" ht="15" thickBot="1" x14ac:dyDescent="0.4">
      <c r="D51" s="15" t="s">
        <v>72</v>
      </c>
      <c r="E51" s="15" t="s">
        <v>68</v>
      </c>
      <c r="F51" s="16">
        <f>SUM(F48:F50)</f>
        <v>708.57651086420537</v>
      </c>
    </row>
    <row r="52" spans="1:7" x14ac:dyDescent="0.35">
      <c r="C52" s="10" t="s">
        <v>74</v>
      </c>
      <c r="E52" s="10" t="s">
        <v>68</v>
      </c>
      <c r="F52" s="84">
        <v>0</v>
      </c>
    </row>
    <row r="53" spans="1:7" x14ac:dyDescent="0.35">
      <c r="C53" s="10" t="s">
        <v>73</v>
      </c>
      <c r="E53" s="10" t="s">
        <v>71</v>
      </c>
      <c r="F53" s="85">
        <v>0.05</v>
      </c>
    </row>
    <row r="54" spans="1:7" x14ac:dyDescent="0.35">
      <c r="C54" s="10" t="s">
        <v>73</v>
      </c>
      <c r="E54" s="10" t="s">
        <v>68</v>
      </c>
      <c r="F54" s="14">
        <f>F56-F51-F52-F55</f>
        <v>37.293500571800337</v>
      </c>
    </row>
    <row r="55" spans="1:7" x14ac:dyDescent="0.35">
      <c r="C55" s="10" t="s">
        <v>184</v>
      </c>
      <c r="E55" s="10" t="s">
        <v>68</v>
      </c>
      <c r="F55" s="84">
        <v>0</v>
      </c>
    </row>
    <row r="56" spans="1:7" ht="15" thickBot="1" x14ac:dyDescent="0.4">
      <c r="D56" s="15" t="s">
        <v>75</v>
      </c>
      <c r="E56" s="15" t="s">
        <v>68</v>
      </c>
      <c r="F56" s="16">
        <f>(F51+F52)/(1-F53)+F55</f>
        <v>745.87001143600571</v>
      </c>
      <c r="G56" s="14"/>
    </row>
    <row r="58" spans="1:7" s="80" customFormat="1" x14ac:dyDescent="0.35">
      <c r="A58" s="80" t="s">
        <v>164</v>
      </c>
    </row>
    <row r="59" spans="1:7" x14ac:dyDescent="0.35">
      <c r="B59" s="10" t="s">
        <v>76</v>
      </c>
      <c r="E59" s="10" t="s">
        <v>77</v>
      </c>
      <c r="F59" s="84">
        <v>35</v>
      </c>
    </row>
    <row r="60" spans="1:7" x14ac:dyDescent="0.35">
      <c r="B60" s="10" t="s">
        <v>78</v>
      </c>
      <c r="E60" s="10" t="s">
        <v>26</v>
      </c>
      <c r="F60" s="83">
        <v>1.4999999999999999E-2</v>
      </c>
    </row>
    <row r="62" spans="1:7" x14ac:dyDescent="0.35">
      <c r="B62" s="10" t="s">
        <v>80</v>
      </c>
      <c r="E62" s="10" t="s">
        <v>81</v>
      </c>
      <c r="F62" s="84">
        <v>5.3</v>
      </c>
    </row>
    <row r="63" spans="1:7" x14ac:dyDescent="0.35">
      <c r="B63" s="10" t="s">
        <v>82</v>
      </c>
      <c r="E63" s="10" t="s">
        <v>26</v>
      </c>
      <c r="F63" s="83">
        <v>1.4999999999999999E-2</v>
      </c>
    </row>
    <row r="64" spans="1:7" x14ac:dyDescent="0.35">
      <c r="B64" s="10" t="s">
        <v>83</v>
      </c>
      <c r="E64" s="10" t="s">
        <v>71</v>
      </c>
      <c r="F64" s="83">
        <v>5.0000000000000001E-4</v>
      </c>
    </row>
    <row r="66" spans="1:6" x14ac:dyDescent="0.35">
      <c r="B66" s="10" t="s">
        <v>361</v>
      </c>
      <c r="E66" s="10" t="s">
        <v>81</v>
      </c>
      <c r="F66" s="14">
        <f>'Inverter Replacement'!I2</f>
        <v>4.1668506405102237</v>
      </c>
    </row>
    <row r="67" spans="1:6" x14ac:dyDescent="0.35">
      <c r="B67" s="10" t="s">
        <v>386</v>
      </c>
      <c r="E67" s="10" t="s">
        <v>17</v>
      </c>
      <c r="F67" s="84" t="b">
        <v>0</v>
      </c>
    </row>
    <row r="69" spans="1:6" x14ac:dyDescent="0.35">
      <c r="B69" s="10" t="s">
        <v>105</v>
      </c>
    </row>
    <row r="70" spans="1:6" x14ac:dyDescent="0.35">
      <c r="C70" s="10" t="s">
        <v>103</v>
      </c>
      <c r="E70" s="10" t="s">
        <v>374</v>
      </c>
      <c r="F70" s="83">
        <v>0.06</v>
      </c>
    </row>
    <row r="71" spans="1:6" x14ac:dyDescent="0.35">
      <c r="C71" s="10" t="s">
        <v>104</v>
      </c>
      <c r="E71" s="10" t="s">
        <v>71</v>
      </c>
      <c r="F71" s="12">
        <f>(1+F70)/(1+F60)-1</f>
        <v>4.4334975369458185E-2</v>
      </c>
    </row>
    <row r="73" spans="1:6" s="80" customFormat="1" x14ac:dyDescent="0.35">
      <c r="A73" s="80" t="s">
        <v>425</v>
      </c>
    </row>
    <row r="74" spans="1:6" x14ac:dyDescent="0.35">
      <c r="B74" s="10" t="s">
        <v>400</v>
      </c>
      <c r="E74" s="10" t="s">
        <v>402</v>
      </c>
      <c r="F74" s="81">
        <v>40</v>
      </c>
    </row>
    <row r="75" spans="1:6" x14ac:dyDescent="0.35">
      <c r="B75" s="10" t="s">
        <v>401</v>
      </c>
      <c r="E75" s="10" t="s">
        <v>402</v>
      </c>
      <c r="F75" s="81">
        <v>15</v>
      </c>
    </row>
    <row r="77" spans="1:6" x14ac:dyDescent="0.35">
      <c r="B77" s="10" t="s">
        <v>251</v>
      </c>
      <c r="E77" s="10" t="s">
        <v>11</v>
      </c>
      <c r="F77" s="81">
        <v>15</v>
      </c>
    </row>
    <row r="78" spans="1:6" x14ac:dyDescent="0.35">
      <c r="B78" s="10" t="s">
        <v>426</v>
      </c>
      <c r="E78" s="10" t="s">
        <v>71</v>
      </c>
      <c r="F78" s="85">
        <v>0.3</v>
      </c>
    </row>
    <row r="80" spans="1:6" s="80" customFormat="1" x14ac:dyDescent="0.35">
      <c r="A80" s="80" t="s">
        <v>84</v>
      </c>
    </row>
    <row r="81" spans="1:7" x14ac:dyDescent="0.35">
      <c r="B81" s="10" t="s">
        <v>403</v>
      </c>
    </row>
    <row r="82" spans="1:7" x14ac:dyDescent="0.35">
      <c r="C82" s="10" t="s">
        <v>118</v>
      </c>
      <c r="E82" s="10" t="s">
        <v>17</v>
      </c>
      <c r="F82" s="81" t="b">
        <v>0</v>
      </c>
    </row>
    <row r="83" spans="1:7" s="78" customFormat="1" x14ac:dyDescent="0.35">
      <c r="A83" s="10"/>
      <c r="C83" s="10" t="s">
        <v>306</v>
      </c>
      <c r="E83" s="10" t="s">
        <v>17</v>
      </c>
      <c r="F83" s="78" t="b">
        <f>NOT(F82)</f>
        <v>1</v>
      </c>
    </row>
    <row r="84" spans="1:7" s="78" customFormat="1" x14ac:dyDescent="0.35">
      <c r="A84" s="10"/>
    </row>
    <row r="85" spans="1:7" x14ac:dyDescent="0.35">
      <c r="B85" s="10" t="s">
        <v>85</v>
      </c>
    </row>
    <row r="86" spans="1:7" x14ac:dyDescent="0.35">
      <c r="C86" s="10" t="s">
        <v>86</v>
      </c>
      <c r="E86" s="10" t="s">
        <v>71</v>
      </c>
      <c r="F86" s="85">
        <v>0.8</v>
      </c>
    </row>
    <row r="87" spans="1:7" x14ac:dyDescent="0.35">
      <c r="C87" s="10" t="s">
        <v>202</v>
      </c>
      <c r="E87" s="10" t="s">
        <v>87</v>
      </c>
      <c r="F87" s="81">
        <v>1.35</v>
      </c>
    </row>
    <row r="88" spans="1:7" x14ac:dyDescent="0.35">
      <c r="C88" s="10" t="s">
        <v>203</v>
      </c>
      <c r="E88" s="10" t="s">
        <v>87</v>
      </c>
      <c r="F88" s="84">
        <v>1</v>
      </c>
    </row>
    <row r="89" spans="1:7" ht="15" thickBot="1" x14ac:dyDescent="0.4">
      <c r="D89" s="15" t="s">
        <v>286</v>
      </c>
      <c r="E89" s="15" t="s">
        <v>87</v>
      </c>
      <c r="F89" s="16">
        <f>IF(E39=4,F88,F87)</f>
        <v>1.35</v>
      </c>
    </row>
    <row r="91" spans="1:7" x14ac:dyDescent="0.35">
      <c r="B91" s="10" t="s">
        <v>88</v>
      </c>
    </row>
    <row r="92" spans="1:7" x14ac:dyDescent="0.35">
      <c r="C92" s="10" t="s">
        <v>89</v>
      </c>
      <c r="E92" s="10" t="s">
        <v>17</v>
      </c>
      <c r="F92" s="81" t="b">
        <v>0</v>
      </c>
    </row>
    <row r="93" spans="1:7" x14ac:dyDescent="0.35">
      <c r="C93" s="10" t="s">
        <v>90</v>
      </c>
      <c r="E93" s="10" t="s">
        <v>17</v>
      </c>
      <c r="F93" s="10" t="b">
        <f>NOT(F92)</f>
        <v>1</v>
      </c>
    </row>
    <row r="95" spans="1:7" x14ac:dyDescent="0.35">
      <c r="B95" s="10" t="s">
        <v>91</v>
      </c>
    </row>
    <row r="96" spans="1:7" x14ac:dyDescent="0.35">
      <c r="C96" s="10" t="s">
        <v>92</v>
      </c>
      <c r="E96" s="10" t="s">
        <v>11</v>
      </c>
      <c r="F96" s="10">
        <f>ROUND(G96/10,1)</f>
        <v>16</v>
      </c>
      <c r="G96" s="81">
        <v>160</v>
      </c>
    </row>
    <row r="97" spans="2:11" x14ac:dyDescent="0.35">
      <c r="C97" s="10" t="s">
        <v>93</v>
      </c>
      <c r="E97" s="10" t="s">
        <v>3</v>
      </c>
      <c r="F97" s="11">
        <f>EDATE(F15,F96*12)</f>
        <v>49400</v>
      </c>
    </row>
    <row r="99" spans="2:11" x14ac:dyDescent="0.35">
      <c r="B99" s="10" t="s">
        <v>94</v>
      </c>
    </row>
    <row r="100" spans="2:11" x14ac:dyDescent="0.35">
      <c r="C100" s="10" t="s">
        <v>3</v>
      </c>
      <c r="F100" s="86">
        <f>'Financial Model'!F11</f>
        <v>43101</v>
      </c>
    </row>
    <row r="101" spans="2:11" x14ac:dyDescent="0.35">
      <c r="C101" s="10" t="s">
        <v>95</v>
      </c>
      <c r="E101" s="10" t="s">
        <v>26</v>
      </c>
      <c r="F101" s="83">
        <v>0.02</v>
      </c>
    </row>
    <row r="102" spans="2:11" x14ac:dyDescent="0.35">
      <c r="C102" s="10" t="s">
        <v>96</v>
      </c>
      <c r="E102" s="10" t="s">
        <v>26</v>
      </c>
      <c r="F102" s="83">
        <v>0.01</v>
      </c>
    </row>
    <row r="104" spans="2:11" x14ac:dyDescent="0.35">
      <c r="C104" s="10" t="s">
        <v>360</v>
      </c>
      <c r="E104" s="10" t="s">
        <v>26</v>
      </c>
      <c r="F104" s="83">
        <v>0.05</v>
      </c>
    </row>
    <row r="106" spans="2:11" x14ac:dyDescent="0.35">
      <c r="F106" s="86">
        <f>'Financial Model'!F11</f>
        <v>43101</v>
      </c>
      <c r="G106" s="86">
        <f>'Financial Model'!F15</f>
        <v>43556</v>
      </c>
      <c r="H106" s="11">
        <f>EDATE(G106,24)</f>
        <v>44287</v>
      </c>
      <c r="I106" s="11">
        <f t="shared" ref="I106:K106" si="33">EDATE(H106,24)</f>
        <v>45017</v>
      </c>
      <c r="J106" s="11">
        <f t="shared" si="33"/>
        <v>45748</v>
      </c>
      <c r="K106" s="11">
        <f t="shared" si="33"/>
        <v>46478</v>
      </c>
    </row>
    <row r="107" spans="2:11" x14ac:dyDescent="0.35">
      <c r="F107" s="11"/>
      <c r="G107" s="11"/>
      <c r="H107" s="11"/>
      <c r="I107" s="11"/>
      <c r="J107" s="11"/>
      <c r="K107" s="11"/>
    </row>
    <row r="108" spans="2:11" x14ac:dyDescent="0.35">
      <c r="C108" s="10" t="s">
        <v>303</v>
      </c>
      <c r="E108" s="10" t="s">
        <v>16</v>
      </c>
      <c r="F108" s="84">
        <v>2</v>
      </c>
      <c r="G108" s="11"/>
      <c r="I108" s="11"/>
      <c r="J108" s="11"/>
      <c r="K108" s="11"/>
    </row>
    <row r="109" spans="2:11" x14ac:dyDescent="0.35">
      <c r="F109" s="11"/>
      <c r="G109" s="11"/>
      <c r="H109" s="11"/>
      <c r="I109" s="11"/>
      <c r="J109" s="11"/>
      <c r="K109" s="11"/>
    </row>
    <row r="110" spans="2:11" x14ac:dyDescent="0.35">
      <c r="C110" s="10" t="str">
        <f>INDEX(C112:C114,F108)</f>
        <v>Increasing Spread</v>
      </c>
      <c r="E110" s="10" t="s">
        <v>26</v>
      </c>
      <c r="F110" s="12">
        <f>INDEX(F112:F114,$F$108)</f>
        <v>1.4999999999999999E-2</v>
      </c>
      <c r="G110" s="12">
        <f t="shared" ref="G110:K110" si="34">INDEX(G112:G114,$F$108)</f>
        <v>1.6500000000000001E-2</v>
      </c>
      <c r="H110" s="12">
        <f t="shared" si="34"/>
        <v>1.8000000000000002E-2</v>
      </c>
      <c r="I110" s="12">
        <f t="shared" si="34"/>
        <v>1.9500000000000003E-2</v>
      </c>
      <c r="J110" s="12">
        <f t="shared" si="34"/>
        <v>2.1000000000000005E-2</v>
      </c>
      <c r="K110" s="12">
        <f t="shared" si="34"/>
        <v>2.2500000000000006E-2</v>
      </c>
    </row>
    <row r="111" spans="2:11" x14ac:dyDescent="0.35">
      <c r="F111" s="12"/>
      <c r="G111" s="12"/>
      <c r="H111" s="12"/>
      <c r="I111" s="12"/>
      <c r="J111" s="12"/>
      <c r="K111" s="12"/>
    </row>
    <row r="112" spans="2:11" x14ac:dyDescent="0.35">
      <c r="C112" s="10" t="s">
        <v>300</v>
      </c>
      <c r="E112" s="10" t="s">
        <v>26</v>
      </c>
      <c r="F112" s="83">
        <v>1.4999999999999999E-2</v>
      </c>
      <c r="G112" s="83">
        <v>1.4999999999999999E-2</v>
      </c>
      <c r="H112" s="83">
        <v>1.4999999999999999E-2</v>
      </c>
      <c r="I112" s="83">
        <v>1.4999999999999999E-2</v>
      </c>
      <c r="J112" s="83">
        <v>1.4999999999999999E-2</v>
      </c>
      <c r="K112" s="83">
        <v>1.4999999999999999E-2</v>
      </c>
    </row>
    <row r="113" spans="1:209" x14ac:dyDescent="0.35">
      <c r="C113" s="10" t="s">
        <v>301</v>
      </c>
      <c r="E113" s="10" t="s">
        <v>26</v>
      </c>
      <c r="F113" s="83">
        <v>1.4999999999999999E-2</v>
      </c>
      <c r="G113" s="83">
        <v>1.6500000000000001E-2</v>
      </c>
      <c r="H113" s="83">
        <v>1.8000000000000002E-2</v>
      </c>
      <c r="I113" s="83">
        <v>1.9500000000000003E-2</v>
      </c>
      <c r="J113" s="83">
        <v>2.1000000000000005E-2</v>
      </c>
      <c r="K113" s="83">
        <v>2.2500000000000006E-2</v>
      </c>
    </row>
    <row r="114" spans="1:209" x14ac:dyDescent="0.35">
      <c r="C114" s="10" t="s">
        <v>302</v>
      </c>
      <c r="E114" s="10" t="s">
        <v>26</v>
      </c>
      <c r="F114" s="83">
        <v>2.5000000000000001E-2</v>
      </c>
      <c r="G114" s="83">
        <v>2.5000000000000001E-2</v>
      </c>
      <c r="H114" s="83">
        <v>2.5000000000000001E-2</v>
      </c>
      <c r="I114" s="83">
        <v>2.5000000000000001E-2</v>
      </c>
      <c r="J114" s="83">
        <v>2.5000000000000001E-2</v>
      </c>
      <c r="K114" s="83">
        <v>2.5000000000000001E-2</v>
      </c>
    </row>
    <row r="116" spans="1:209" x14ac:dyDescent="0.35">
      <c r="C116" s="10" t="s">
        <v>375</v>
      </c>
      <c r="E116" s="10" t="s">
        <v>26</v>
      </c>
      <c r="F116" s="83">
        <v>0.02</v>
      </c>
      <c r="G116" s="20">
        <f>'Financial Model'!F116</f>
        <v>0.02</v>
      </c>
      <c r="H116" s="20">
        <f>'Financial Model'!G116</f>
        <v>0.02</v>
      </c>
      <c r="I116" s="20">
        <f>'Financial Model'!H116</f>
        <v>0.02</v>
      </c>
      <c r="J116" s="20">
        <f>'Financial Model'!I116</f>
        <v>0.02</v>
      </c>
      <c r="K116" s="20">
        <f>'Financial Model'!J116</f>
        <v>0.02</v>
      </c>
    </row>
    <row r="118" spans="1:209" x14ac:dyDescent="0.35">
      <c r="B118" s="10" t="s">
        <v>98</v>
      </c>
    </row>
    <row r="119" spans="1:209" x14ac:dyDescent="0.35">
      <c r="C119" s="10" t="s">
        <v>99</v>
      </c>
      <c r="E119" s="10" t="s">
        <v>102</v>
      </c>
    </row>
    <row r="120" spans="1:209" x14ac:dyDescent="0.35">
      <c r="C120" s="10" t="s">
        <v>100</v>
      </c>
      <c r="E120" s="10" t="s">
        <v>71</v>
      </c>
    </row>
    <row r="121" spans="1:209" x14ac:dyDescent="0.35">
      <c r="C121" s="10" t="s">
        <v>101</v>
      </c>
      <c r="E121" s="10" t="s">
        <v>6</v>
      </c>
      <c r="F121" s="81">
        <v>6</v>
      </c>
    </row>
    <row r="123" spans="1:209" s="80" customFormat="1" x14ac:dyDescent="0.35">
      <c r="A123" s="80" t="s">
        <v>217</v>
      </c>
    </row>
    <row r="124" spans="1:209" x14ac:dyDescent="0.35">
      <c r="B124" s="10" t="s">
        <v>219</v>
      </c>
      <c r="E124" s="10" t="s">
        <v>26</v>
      </c>
      <c r="I124" s="12"/>
      <c r="J124" s="12">
        <f t="shared" ref="J124:AO124" si="35">LOOKUP(J7,21:21,22:22)</f>
        <v>0.01</v>
      </c>
      <c r="K124" s="12">
        <f t="shared" si="35"/>
        <v>0.01</v>
      </c>
      <c r="L124" s="12">
        <f t="shared" si="35"/>
        <v>0.01</v>
      </c>
      <c r="M124" s="12">
        <f t="shared" si="35"/>
        <v>1.4999999999999999E-2</v>
      </c>
      <c r="N124" s="12">
        <f t="shared" si="35"/>
        <v>1.4999999999999999E-2</v>
      </c>
      <c r="O124" s="12">
        <f t="shared" si="35"/>
        <v>1.4999999999999999E-2</v>
      </c>
      <c r="P124" s="12">
        <f t="shared" si="35"/>
        <v>1.4999999999999999E-2</v>
      </c>
      <c r="Q124" s="12">
        <f t="shared" si="35"/>
        <v>1.4999999999999999E-2</v>
      </c>
      <c r="R124" s="12">
        <f t="shared" si="35"/>
        <v>1.4999999999999999E-2</v>
      </c>
      <c r="S124" s="12">
        <f t="shared" si="35"/>
        <v>1.4999999999999999E-2</v>
      </c>
      <c r="T124" s="12">
        <f t="shared" si="35"/>
        <v>1.4999999999999999E-2</v>
      </c>
      <c r="U124" s="12">
        <f t="shared" si="35"/>
        <v>1.4999999999999999E-2</v>
      </c>
      <c r="V124" s="12">
        <f t="shared" si="35"/>
        <v>1.4999999999999999E-2</v>
      </c>
      <c r="W124" s="12">
        <f t="shared" si="35"/>
        <v>1.4999999999999999E-2</v>
      </c>
      <c r="X124" s="12">
        <f t="shared" si="35"/>
        <v>1.4999999999999999E-2</v>
      </c>
      <c r="Y124" s="12">
        <f t="shared" si="35"/>
        <v>1.4999999999999999E-2</v>
      </c>
      <c r="Z124" s="12">
        <f t="shared" si="35"/>
        <v>1.4999999999999999E-2</v>
      </c>
      <c r="AA124" s="12">
        <f t="shared" si="35"/>
        <v>1.4999999999999999E-2</v>
      </c>
      <c r="AB124" s="12">
        <f t="shared" si="35"/>
        <v>1.4999999999999999E-2</v>
      </c>
      <c r="AC124" s="12">
        <f t="shared" si="35"/>
        <v>1.4999999999999999E-2</v>
      </c>
      <c r="AD124" s="12">
        <f t="shared" si="35"/>
        <v>1.4999999999999999E-2</v>
      </c>
      <c r="AE124" s="12">
        <f t="shared" si="35"/>
        <v>1.4999999999999999E-2</v>
      </c>
      <c r="AF124" s="12">
        <f t="shared" si="35"/>
        <v>1.4999999999999999E-2</v>
      </c>
      <c r="AG124" s="12">
        <f t="shared" si="35"/>
        <v>1.4999999999999999E-2</v>
      </c>
      <c r="AH124" s="12">
        <f t="shared" si="35"/>
        <v>1.4999999999999999E-2</v>
      </c>
      <c r="AI124" s="12">
        <f t="shared" si="35"/>
        <v>1.4999999999999999E-2</v>
      </c>
      <c r="AJ124" s="12">
        <f t="shared" si="35"/>
        <v>1.4999999999999999E-2</v>
      </c>
      <c r="AK124" s="12">
        <f t="shared" si="35"/>
        <v>1.4999999999999999E-2</v>
      </c>
      <c r="AL124" s="12">
        <f t="shared" si="35"/>
        <v>1.4999999999999999E-2</v>
      </c>
      <c r="AM124" s="12">
        <f t="shared" si="35"/>
        <v>1.4999999999999999E-2</v>
      </c>
      <c r="AN124" s="12">
        <f t="shared" si="35"/>
        <v>1.4999999999999999E-2</v>
      </c>
      <c r="AO124" s="12">
        <f t="shared" si="35"/>
        <v>1.4999999999999999E-2</v>
      </c>
      <c r="AP124" s="12">
        <f t="shared" ref="AP124:BU124" si="36">LOOKUP(AP7,21:21,22:22)</f>
        <v>1.4999999999999999E-2</v>
      </c>
      <c r="AQ124" s="12">
        <f t="shared" si="36"/>
        <v>1.4999999999999999E-2</v>
      </c>
      <c r="AR124" s="12">
        <f t="shared" si="36"/>
        <v>1.4999999999999999E-2</v>
      </c>
      <c r="AS124" s="12">
        <f t="shared" si="36"/>
        <v>1.4999999999999999E-2</v>
      </c>
      <c r="AT124" s="12">
        <f t="shared" si="36"/>
        <v>1.4999999999999999E-2</v>
      </c>
      <c r="AU124" s="12">
        <f t="shared" si="36"/>
        <v>1.4999999999999999E-2</v>
      </c>
      <c r="AV124" s="12">
        <f t="shared" si="36"/>
        <v>1.4999999999999999E-2</v>
      </c>
      <c r="AW124" s="12">
        <f t="shared" si="36"/>
        <v>1.4999999999999999E-2</v>
      </c>
      <c r="AX124" s="12">
        <f t="shared" si="36"/>
        <v>1.4999999999999999E-2</v>
      </c>
      <c r="AY124" s="12">
        <f t="shared" si="36"/>
        <v>1.4999999999999999E-2</v>
      </c>
      <c r="AZ124" s="12">
        <f t="shared" si="36"/>
        <v>1.4999999999999999E-2</v>
      </c>
      <c r="BA124" s="12">
        <f t="shared" si="36"/>
        <v>1.4999999999999999E-2</v>
      </c>
      <c r="BB124" s="12">
        <f t="shared" si="36"/>
        <v>1.4999999999999999E-2</v>
      </c>
      <c r="BC124" s="12">
        <f t="shared" si="36"/>
        <v>1.4999999999999999E-2</v>
      </c>
      <c r="BD124" s="12">
        <f t="shared" si="36"/>
        <v>1.4999999999999999E-2</v>
      </c>
      <c r="BE124" s="12">
        <f t="shared" si="36"/>
        <v>1.4999999999999999E-2</v>
      </c>
      <c r="BF124" s="12">
        <f t="shared" si="36"/>
        <v>1.4999999999999999E-2</v>
      </c>
      <c r="BG124" s="12">
        <f t="shared" si="36"/>
        <v>1.4999999999999999E-2</v>
      </c>
      <c r="BH124" s="12">
        <f t="shared" si="36"/>
        <v>1.4999999999999999E-2</v>
      </c>
      <c r="BI124" s="12">
        <f t="shared" si="36"/>
        <v>1.4999999999999999E-2</v>
      </c>
      <c r="BJ124" s="12">
        <f t="shared" si="36"/>
        <v>1.4999999999999999E-2</v>
      </c>
      <c r="BK124" s="12">
        <f t="shared" si="36"/>
        <v>1.4999999999999999E-2</v>
      </c>
      <c r="BL124" s="12">
        <f t="shared" si="36"/>
        <v>1.4999999999999999E-2</v>
      </c>
      <c r="BM124" s="12">
        <f t="shared" si="36"/>
        <v>1.4999999999999999E-2</v>
      </c>
      <c r="BN124" s="12">
        <f t="shared" si="36"/>
        <v>1.4999999999999999E-2</v>
      </c>
      <c r="BO124" s="12">
        <f t="shared" si="36"/>
        <v>1.4999999999999999E-2</v>
      </c>
      <c r="BP124" s="12">
        <f t="shared" si="36"/>
        <v>1.4999999999999999E-2</v>
      </c>
      <c r="BQ124" s="12">
        <f t="shared" si="36"/>
        <v>1.4999999999999999E-2</v>
      </c>
      <c r="BR124" s="12">
        <f t="shared" si="36"/>
        <v>1.4999999999999999E-2</v>
      </c>
      <c r="BS124" s="12">
        <f t="shared" si="36"/>
        <v>1.4999999999999999E-2</v>
      </c>
      <c r="BT124" s="12">
        <f t="shared" si="36"/>
        <v>1.4999999999999999E-2</v>
      </c>
      <c r="BU124" s="12">
        <f t="shared" si="36"/>
        <v>1.4999999999999999E-2</v>
      </c>
      <c r="BV124" s="12">
        <f t="shared" ref="BV124:DA124" si="37">LOOKUP(BV7,21:21,22:22)</f>
        <v>1.4999999999999999E-2</v>
      </c>
      <c r="BW124" s="12">
        <f t="shared" si="37"/>
        <v>1.4999999999999999E-2</v>
      </c>
      <c r="BX124" s="12">
        <f t="shared" si="37"/>
        <v>1.4999999999999999E-2</v>
      </c>
      <c r="BY124" s="12">
        <f t="shared" si="37"/>
        <v>1.4999999999999999E-2</v>
      </c>
      <c r="BZ124" s="12">
        <f t="shared" si="37"/>
        <v>1.4999999999999999E-2</v>
      </c>
      <c r="CA124" s="12">
        <f t="shared" si="37"/>
        <v>1.4999999999999999E-2</v>
      </c>
      <c r="CB124" s="12">
        <f t="shared" si="37"/>
        <v>1.4999999999999999E-2</v>
      </c>
      <c r="CC124" s="12">
        <f t="shared" si="37"/>
        <v>1.4999999999999999E-2</v>
      </c>
      <c r="CD124" s="12">
        <f t="shared" si="37"/>
        <v>1.4999999999999999E-2</v>
      </c>
      <c r="CE124" s="12">
        <f t="shared" si="37"/>
        <v>1.4999999999999999E-2</v>
      </c>
      <c r="CF124" s="12">
        <f t="shared" si="37"/>
        <v>1.4999999999999999E-2</v>
      </c>
      <c r="CG124" s="12">
        <f t="shared" si="37"/>
        <v>1.4999999999999999E-2</v>
      </c>
      <c r="CH124" s="12">
        <f t="shared" si="37"/>
        <v>1.4999999999999999E-2</v>
      </c>
      <c r="CI124" s="12">
        <f t="shared" si="37"/>
        <v>1.4999999999999999E-2</v>
      </c>
      <c r="CJ124" s="12">
        <f t="shared" si="37"/>
        <v>1.4999999999999999E-2</v>
      </c>
      <c r="CK124" s="12">
        <f t="shared" si="37"/>
        <v>1.4999999999999999E-2</v>
      </c>
      <c r="CL124" s="12">
        <f t="shared" si="37"/>
        <v>1.4999999999999999E-2</v>
      </c>
      <c r="CM124" s="12">
        <f t="shared" si="37"/>
        <v>1.4999999999999999E-2</v>
      </c>
      <c r="CN124" s="12">
        <f t="shared" si="37"/>
        <v>1.4999999999999999E-2</v>
      </c>
      <c r="CO124" s="12">
        <f t="shared" si="37"/>
        <v>1.4999999999999999E-2</v>
      </c>
      <c r="CP124" s="12">
        <f t="shared" si="37"/>
        <v>1.4999999999999999E-2</v>
      </c>
      <c r="CQ124" s="12">
        <f t="shared" si="37"/>
        <v>1.4999999999999999E-2</v>
      </c>
      <c r="CR124" s="12">
        <f t="shared" si="37"/>
        <v>1.4999999999999999E-2</v>
      </c>
      <c r="CS124" s="12">
        <f t="shared" si="37"/>
        <v>1.4999999999999999E-2</v>
      </c>
      <c r="CT124" s="12">
        <f t="shared" si="37"/>
        <v>1.4999999999999999E-2</v>
      </c>
      <c r="CU124" s="12">
        <f t="shared" si="37"/>
        <v>1.4999999999999999E-2</v>
      </c>
      <c r="CV124" s="12">
        <f t="shared" si="37"/>
        <v>1.4999999999999999E-2</v>
      </c>
      <c r="CW124" s="12">
        <f t="shared" si="37"/>
        <v>1.4999999999999999E-2</v>
      </c>
      <c r="CX124" s="12">
        <f t="shared" si="37"/>
        <v>1.4999999999999999E-2</v>
      </c>
      <c r="CY124" s="12">
        <f t="shared" si="37"/>
        <v>1.4999999999999999E-2</v>
      </c>
      <c r="CZ124" s="12">
        <f t="shared" si="37"/>
        <v>1.4999999999999999E-2</v>
      </c>
      <c r="DA124" s="12">
        <f t="shared" si="37"/>
        <v>1.4999999999999999E-2</v>
      </c>
      <c r="DB124" s="12">
        <f t="shared" ref="DB124:EG124" si="38">LOOKUP(DB7,21:21,22:22)</f>
        <v>1.4999999999999999E-2</v>
      </c>
      <c r="DC124" s="12">
        <f t="shared" si="38"/>
        <v>1.4999999999999999E-2</v>
      </c>
      <c r="DD124" s="12">
        <f t="shared" si="38"/>
        <v>1.4999999999999999E-2</v>
      </c>
      <c r="DE124" s="12">
        <f t="shared" si="38"/>
        <v>1.4999999999999999E-2</v>
      </c>
      <c r="DF124" s="12">
        <f t="shared" si="38"/>
        <v>1.4999999999999999E-2</v>
      </c>
      <c r="DG124" s="12">
        <f t="shared" si="38"/>
        <v>1.4999999999999999E-2</v>
      </c>
      <c r="DH124" s="12">
        <f t="shared" si="38"/>
        <v>1.4999999999999999E-2</v>
      </c>
      <c r="DI124" s="12">
        <f t="shared" si="38"/>
        <v>1.4999999999999999E-2</v>
      </c>
      <c r="DJ124" s="12">
        <f t="shared" si="38"/>
        <v>1.4999999999999999E-2</v>
      </c>
      <c r="DK124" s="12">
        <f t="shared" si="38"/>
        <v>1.4999999999999999E-2</v>
      </c>
      <c r="DL124" s="12">
        <f t="shared" si="38"/>
        <v>1.4999999999999999E-2</v>
      </c>
      <c r="DM124" s="12">
        <f t="shared" si="38"/>
        <v>1.4999999999999999E-2</v>
      </c>
      <c r="DN124" s="12">
        <f t="shared" si="38"/>
        <v>1.4999999999999999E-2</v>
      </c>
      <c r="DO124" s="12">
        <f t="shared" si="38"/>
        <v>1.4999999999999999E-2</v>
      </c>
      <c r="DP124" s="12">
        <f t="shared" si="38"/>
        <v>1.4999999999999999E-2</v>
      </c>
      <c r="DQ124" s="12">
        <f t="shared" si="38"/>
        <v>1.4999999999999999E-2</v>
      </c>
      <c r="DR124" s="12">
        <f t="shared" si="38"/>
        <v>1.4999999999999999E-2</v>
      </c>
      <c r="DS124" s="12">
        <f t="shared" si="38"/>
        <v>1.4999999999999999E-2</v>
      </c>
      <c r="DT124" s="12">
        <f t="shared" si="38"/>
        <v>1.4999999999999999E-2</v>
      </c>
      <c r="DU124" s="12">
        <f t="shared" si="38"/>
        <v>1.4999999999999999E-2</v>
      </c>
      <c r="DV124" s="12">
        <f t="shared" si="38"/>
        <v>1.4999999999999999E-2</v>
      </c>
      <c r="DW124" s="12">
        <f t="shared" si="38"/>
        <v>1.4999999999999999E-2</v>
      </c>
      <c r="DX124" s="12">
        <f t="shared" si="38"/>
        <v>1.4999999999999999E-2</v>
      </c>
      <c r="DY124" s="12">
        <f t="shared" si="38"/>
        <v>1.4999999999999999E-2</v>
      </c>
      <c r="DZ124" s="12">
        <f t="shared" si="38"/>
        <v>1.4999999999999999E-2</v>
      </c>
      <c r="EA124" s="12">
        <f t="shared" si="38"/>
        <v>1.4999999999999999E-2</v>
      </c>
      <c r="EB124" s="12">
        <f t="shared" si="38"/>
        <v>1.4999999999999999E-2</v>
      </c>
      <c r="EC124" s="12">
        <f t="shared" si="38"/>
        <v>1.4999999999999999E-2</v>
      </c>
      <c r="ED124" s="12">
        <f t="shared" si="38"/>
        <v>1.4999999999999999E-2</v>
      </c>
      <c r="EE124" s="12">
        <f t="shared" si="38"/>
        <v>1.4999999999999999E-2</v>
      </c>
      <c r="EF124" s="12">
        <f t="shared" si="38"/>
        <v>1.4999999999999999E-2</v>
      </c>
      <c r="EG124" s="12">
        <f t="shared" si="38"/>
        <v>1.4999999999999999E-2</v>
      </c>
      <c r="EH124" s="12">
        <f t="shared" ref="EH124:FM124" si="39">LOOKUP(EH7,21:21,22:22)</f>
        <v>1.4999999999999999E-2</v>
      </c>
      <c r="EI124" s="12">
        <f t="shared" si="39"/>
        <v>1.4999999999999999E-2</v>
      </c>
      <c r="EJ124" s="12">
        <f t="shared" si="39"/>
        <v>1.4999999999999999E-2</v>
      </c>
      <c r="EK124" s="12">
        <f t="shared" si="39"/>
        <v>1.4999999999999999E-2</v>
      </c>
      <c r="EL124" s="12">
        <f t="shared" si="39"/>
        <v>1.4999999999999999E-2</v>
      </c>
      <c r="EM124" s="12">
        <f t="shared" si="39"/>
        <v>1.4999999999999999E-2</v>
      </c>
      <c r="EN124" s="12">
        <f t="shared" si="39"/>
        <v>1.4999999999999999E-2</v>
      </c>
      <c r="EO124" s="12">
        <f t="shared" si="39"/>
        <v>1.4999999999999999E-2</v>
      </c>
      <c r="EP124" s="12">
        <f t="shared" si="39"/>
        <v>1.4999999999999999E-2</v>
      </c>
      <c r="EQ124" s="12">
        <f t="shared" si="39"/>
        <v>1.4999999999999999E-2</v>
      </c>
      <c r="ER124" s="12">
        <f t="shared" si="39"/>
        <v>1.4999999999999999E-2</v>
      </c>
      <c r="ES124" s="12">
        <f t="shared" si="39"/>
        <v>1.4999999999999999E-2</v>
      </c>
      <c r="ET124" s="12">
        <f t="shared" si="39"/>
        <v>1.4999999999999999E-2</v>
      </c>
      <c r="EU124" s="12">
        <f t="shared" si="39"/>
        <v>1.4999999999999999E-2</v>
      </c>
      <c r="EV124" s="12">
        <f t="shared" si="39"/>
        <v>1.4999999999999999E-2</v>
      </c>
      <c r="EW124" s="12">
        <f t="shared" si="39"/>
        <v>1.4999999999999999E-2</v>
      </c>
      <c r="EX124" s="12">
        <f t="shared" si="39"/>
        <v>1.4999999999999999E-2</v>
      </c>
      <c r="EY124" s="12">
        <f t="shared" si="39"/>
        <v>1.4999999999999999E-2</v>
      </c>
      <c r="EZ124" s="12">
        <f t="shared" si="39"/>
        <v>1.4999999999999999E-2</v>
      </c>
      <c r="FA124" s="12">
        <f t="shared" si="39"/>
        <v>1.4999999999999999E-2</v>
      </c>
      <c r="FB124" s="12">
        <f t="shared" si="39"/>
        <v>1.4999999999999999E-2</v>
      </c>
      <c r="FC124" s="12">
        <f t="shared" si="39"/>
        <v>1.4999999999999999E-2</v>
      </c>
      <c r="FD124" s="12">
        <f t="shared" si="39"/>
        <v>1.4999999999999999E-2</v>
      </c>
      <c r="FE124" s="12">
        <f t="shared" si="39"/>
        <v>1.4999999999999999E-2</v>
      </c>
      <c r="FF124" s="12">
        <f t="shared" si="39"/>
        <v>1.4999999999999999E-2</v>
      </c>
      <c r="FG124" s="12">
        <f t="shared" si="39"/>
        <v>1.4999999999999999E-2</v>
      </c>
      <c r="FH124" s="12">
        <f t="shared" si="39"/>
        <v>1.4999999999999999E-2</v>
      </c>
      <c r="FI124" s="12">
        <f t="shared" si="39"/>
        <v>1.4999999999999999E-2</v>
      </c>
      <c r="FJ124" s="12">
        <f t="shared" si="39"/>
        <v>1.4999999999999999E-2</v>
      </c>
      <c r="FK124" s="12">
        <f t="shared" si="39"/>
        <v>1.4999999999999999E-2</v>
      </c>
      <c r="FL124" s="12">
        <f t="shared" si="39"/>
        <v>1.4999999999999999E-2</v>
      </c>
      <c r="FM124" s="12">
        <f t="shared" si="39"/>
        <v>1.4999999999999999E-2</v>
      </c>
      <c r="FN124" s="12">
        <f t="shared" ref="FN124:GS124" si="40">LOOKUP(FN7,21:21,22:22)</f>
        <v>1.4999999999999999E-2</v>
      </c>
      <c r="FO124" s="12">
        <f t="shared" si="40"/>
        <v>1.4999999999999999E-2</v>
      </c>
      <c r="FP124" s="12">
        <f t="shared" si="40"/>
        <v>1.4999999999999999E-2</v>
      </c>
      <c r="FQ124" s="12">
        <f t="shared" si="40"/>
        <v>1.4999999999999999E-2</v>
      </c>
      <c r="FR124" s="12">
        <f t="shared" si="40"/>
        <v>1.4999999999999999E-2</v>
      </c>
      <c r="FS124" s="12">
        <f t="shared" si="40"/>
        <v>1.4999999999999999E-2</v>
      </c>
      <c r="FT124" s="12">
        <f t="shared" si="40"/>
        <v>1.4999999999999999E-2</v>
      </c>
      <c r="FU124" s="12">
        <f t="shared" si="40"/>
        <v>1.4999999999999999E-2</v>
      </c>
      <c r="FV124" s="12">
        <f t="shared" si="40"/>
        <v>1.4999999999999999E-2</v>
      </c>
      <c r="FW124" s="12">
        <f t="shared" si="40"/>
        <v>1.4999999999999999E-2</v>
      </c>
      <c r="FX124" s="12">
        <f t="shared" si="40"/>
        <v>1.4999999999999999E-2</v>
      </c>
      <c r="FY124" s="12">
        <f t="shared" si="40"/>
        <v>1.4999999999999999E-2</v>
      </c>
      <c r="FZ124" s="12">
        <f t="shared" si="40"/>
        <v>1.4999999999999999E-2</v>
      </c>
      <c r="GA124" s="12">
        <f t="shared" si="40"/>
        <v>1.4999999999999999E-2</v>
      </c>
      <c r="GB124" s="12">
        <f t="shared" si="40"/>
        <v>1.4999999999999999E-2</v>
      </c>
      <c r="GC124" s="12">
        <f t="shared" si="40"/>
        <v>1.4999999999999999E-2</v>
      </c>
      <c r="GD124" s="12">
        <f t="shared" si="40"/>
        <v>1.4999999999999999E-2</v>
      </c>
      <c r="GE124" s="12">
        <f t="shared" si="40"/>
        <v>1.4999999999999999E-2</v>
      </c>
      <c r="GF124" s="12">
        <f t="shared" si="40"/>
        <v>1.4999999999999999E-2</v>
      </c>
      <c r="GG124" s="12">
        <f t="shared" si="40"/>
        <v>1.4999999999999999E-2</v>
      </c>
      <c r="GH124" s="12">
        <f t="shared" si="40"/>
        <v>1.4999999999999999E-2</v>
      </c>
      <c r="GI124" s="12">
        <f t="shared" si="40"/>
        <v>1.4999999999999999E-2</v>
      </c>
      <c r="GJ124" s="12">
        <f t="shared" si="40"/>
        <v>1.4999999999999999E-2</v>
      </c>
      <c r="GK124" s="12">
        <f t="shared" si="40"/>
        <v>1.4999999999999999E-2</v>
      </c>
      <c r="GL124" s="12">
        <f t="shared" si="40"/>
        <v>1.4999999999999999E-2</v>
      </c>
      <c r="GM124" s="12">
        <f t="shared" si="40"/>
        <v>1.4999999999999999E-2</v>
      </c>
      <c r="GN124" s="12">
        <f t="shared" si="40"/>
        <v>1.4999999999999999E-2</v>
      </c>
      <c r="GO124" s="12">
        <f t="shared" si="40"/>
        <v>1.4999999999999999E-2</v>
      </c>
      <c r="GP124" s="12">
        <f t="shared" si="40"/>
        <v>1.4999999999999999E-2</v>
      </c>
      <c r="GQ124" s="12">
        <f t="shared" si="40"/>
        <v>1.4999999999999999E-2</v>
      </c>
      <c r="GR124" s="12">
        <f t="shared" si="40"/>
        <v>1.4999999999999999E-2</v>
      </c>
      <c r="GS124" s="12">
        <f t="shared" si="40"/>
        <v>1.4999999999999999E-2</v>
      </c>
      <c r="GT124" s="12">
        <f t="shared" ref="GT124:HA124" si="41">LOOKUP(GT7,21:21,22:22)</f>
        <v>1.4999999999999999E-2</v>
      </c>
      <c r="GU124" s="12">
        <f t="shared" si="41"/>
        <v>1.4999999999999999E-2</v>
      </c>
      <c r="GV124" s="12">
        <f t="shared" si="41"/>
        <v>1.4999999999999999E-2</v>
      </c>
      <c r="GW124" s="12">
        <f t="shared" si="41"/>
        <v>1.4999999999999999E-2</v>
      </c>
      <c r="GX124" s="12">
        <f t="shared" si="41"/>
        <v>1.4999999999999999E-2</v>
      </c>
      <c r="GY124" s="12">
        <f t="shared" si="41"/>
        <v>1.4999999999999999E-2</v>
      </c>
      <c r="GZ124" s="12">
        <f t="shared" si="41"/>
        <v>1.4999999999999999E-2</v>
      </c>
      <c r="HA124" s="12">
        <f t="shared" si="41"/>
        <v>1.4999999999999999E-2</v>
      </c>
    </row>
    <row r="125" spans="1:209" x14ac:dyDescent="0.35">
      <c r="B125" s="10" t="s">
        <v>220</v>
      </c>
      <c r="E125" s="10" t="s">
        <v>246</v>
      </c>
      <c r="J125" s="12">
        <f t="shared" ref="J125:AO125" si="42">(1+J124)^(J4/12)-1</f>
        <v>8.295381143461622E-4</v>
      </c>
      <c r="K125" s="12">
        <f t="shared" si="42"/>
        <v>8.295381143461622E-4</v>
      </c>
      <c r="L125" s="12">
        <f t="shared" si="42"/>
        <v>8.295381143461622E-4</v>
      </c>
      <c r="M125" s="12">
        <f t="shared" si="42"/>
        <v>1.2414877164492744E-3</v>
      </c>
      <c r="N125" s="12">
        <f t="shared" si="42"/>
        <v>1.2414877164492744E-3</v>
      </c>
      <c r="O125" s="12">
        <f t="shared" si="42"/>
        <v>1.2414877164492744E-3</v>
      </c>
      <c r="P125" s="12">
        <f t="shared" si="42"/>
        <v>1.2414877164492744E-3</v>
      </c>
      <c r="Q125" s="12">
        <f t="shared" si="42"/>
        <v>1.2414877164492744E-3</v>
      </c>
      <c r="R125" s="12">
        <f t="shared" si="42"/>
        <v>1.2414877164492744E-3</v>
      </c>
      <c r="S125" s="12">
        <f t="shared" si="42"/>
        <v>1.2414877164492744E-3</v>
      </c>
      <c r="T125" s="12">
        <f t="shared" si="42"/>
        <v>1.2414877164492744E-3</v>
      </c>
      <c r="U125" s="12">
        <f t="shared" si="42"/>
        <v>1.2414877164492744E-3</v>
      </c>
      <c r="V125" s="12">
        <f t="shared" si="42"/>
        <v>1.2414877164492744E-3</v>
      </c>
      <c r="W125" s="12">
        <f t="shared" si="42"/>
        <v>1.2414877164492744E-3</v>
      </c>
      <c r="X125" s="12">
        <f t="shared" si="42"/>
        <v>1.2414877164492744E-3</v>
      </c>
      <c r="Y125" s="12">
        <f t="shared" si="42"/>
        <v>7.4720839804942596E-3</v>
      </c>
      <c r="Z125" s="12">
        <f t="shared" si="42"/>
        <v>7.4720839804942596E-3</v>
      </c>
      <c r="AA125" s="12">
        <f t="shared" si="42"/>
        <v>7.4720839804942596E-3</v>
      </c>
      <c r="AB125" s="12">
        <f t="shared" si="42"/>
        <v>7.4720839804942596E-3</v>
      </c>
      <c r="AC125" s="12">
        <f t="shared" si="42"/>
        <v>7.4720839804942596E-3</v>
      </c>
      <c r="AD125" s="12">
        <f t="shared" si="42"/>
        <v>7.4720839804942596E-3</v>
      </c>
      <c r="AE125" s="12">
        <f t="shared" si="42"/>
        <v>7.4720839804942596E-3</v>
      </c>
      <c r="AF125" s="12">
        <f t="shared" si="42"/>
        <v>7.4720839804942596E-3</v>
      </c>
      <c r="AG125" s="12">
        <f t="shared" si="42"/>
        <v>7.4720839804942596E-3</v>
      </c>
      <c r="AH125" s="12">
        <f t="shared" si="42"/>
        <v>7.4720839804942596E-3</v>
      </c>
      <c r="AI125" s="12">
        <f t="shared" si="42"/>
        <v>7.4720839804942596E-3</v>
      </c>
      <c r="AJ125" s="12">
        <f t="shared" si="42"/>
        <v>7.4720839804942596E-3</v>
      </c>
      <c r="AK125" s="12">
        <f t="shared" si="42"/>
        <v>7.4720839804942596E-3</v>
      </c>
      <c r="AL125" s="12">
        <f t="shared" si="42"/>
        <v>7.4720839804942596E-3</v>
      </c>
      <c r="AM125" s="12">
        <f t="shared" si="42"/>
        <v>7.4720839804942596E-3</v>
      </c>
      <c r="AN125" s="12">
        <f t="shared" si="42"/>
        <v>7.4720839804942596E-3</v>
      </c>
      <c r="AO125" s="12">
        <f t="shared" si="42"/>
        <v>7.4720839804942596E-3</v>
      </c>
      <c r="AP125" s="12">
        <f t="shared" ref="AP125:BU125" si="43">(1+AP124)^(AP4/12)-1</f>
        <v>7.4720839804942596E-3</v>
      </c>
      <c r="AQ125" s="12">
        <f t="shared" si="43"/>
        <v>7.4720839804942596E-3</v>
      </c>
      <c r="AR125" s="12">
        <f t="shared" si="43"/>
        <v>7.4720839804942596E-3</v>
      </c>
      <c r="AS125" s="12">
        <f t="shared" si="43"/>
        <v>7.4720839804942596E-3</v>
      </c>
      <c r="AT125" s="12">
        <f t="shared" si="43"/>
        <v>7.4720839804942596E-3</v>
      </c>
      <c r="AU125" s="12">
        <f t="shared" si="43"/>
        <v>7.4720839804942596E-3</v>
      </c>
      <c r="AV125" s="12">
        <f t="shared" si="43"/>
        <v>7.4720839804942596E-3</v>
      </c>
      <c r="AW125" s="12">
        <f t="shared" si="43"/>
        <v>7.4720839804942596E-3</v>
      </c>
      <c r="AX125" s="12">
        <f t="shared" si="43"/>
        <v>7.4720839804942596E-3</v>
      </c>
      <c r="AY125" s="12">
        <f t="shared" si="43"/>
        <v>7.4720839804942596E-3</v>
      </c>
      <c r="AZ125" s="12">
        <f t="shared" si="43"/>
        <v>7.4720839804942596E-3</v>
      </c>
      <c r="BA125" s="12">
        <f t="shared" si="43"/>
        <v>7.4720839804942596E-3</v>
      </c>
      <c r="BB125" s="12">
        <f t="shared" si="43"/>
        <v>7.4720839804942596E-3</v>
      </c>
      <c r="BC125" s="12">
        <f t="shared" si="43"/>
        <v>7.4720839804942596E-3</v>
      </c>
      <c r="BD125" s="12">
        <f t="shared" si="43"/>
        <v>7.4720839804942596E-3</v>
      </c>
      <c r="BE125" s="12">
        <f t="shared" si="43"/>
        <v>7.4720839804942596E-3</v>
      </c>
      <c r="BF125" s="12">
        <f t="shared" si="43"/>
        <v>7.4720839804942596E-3</v>
      </c>
      <c r="BG125" s="12">
        <f t="shared" si="43"/>
        <v>7.4720839804942596E-3</v>
      </c>
      <c r="BH125" s="12">
        <f t="shared" si="43"/>
        <v>7.4720839804942596E-3</v>
      </c>
      <c r="BI125" s="12">
        <f t="shared" si="43"/>
        <v>7.4720839804942596E-3</v>
      </c>
      <c r="BJ125" s="12">
        <f t="shared" si="43"/>
        <v>7.4720839804942596E-3</v>
      </c>
      <c r="BK125" s="12">
        <f t="shared" si="43"/>
        <v>7.4720839804942596E-3</v>
      </c>
      <c r="BL125" s="12">
        <f t="shared" si="43"/>
        <v>7.4720839804942596E-3</v>
      </c>
      <c r="BM125" s="12">
        <f t="shared" si="43"/>
        <v>7.4720839804942596E-3</v>
      </c>
      <c r="BN125" s="12">
        <f t="shared" si="43"/>
        <v>7.4720839804942596E-3</v>
      </c>
      <c r="BO125" s="12">
        <f t="shared" si="43"/>
        <v>7.4720839804942596E-3</v>
      </c>
      <c r="BP125" s="12">
        <f t="shared" si="43"/>
        <v>7.4720839804942596E-3</v>
      </c>
      <c r="BQ125" s="12">
        <f t="shared" si="43"/>
        <v>7.4720839804942596E-3</v>
      </c>
      <c r="BR125" s="12">
        <f t="shared" si="43"/>
        <v>7.4720839804942596E-3</v>
      </c>
      <c r="BS125" s="12">
        <f t="shared" si="43"/>
        <v>7.4720839804942596E-3</v>
      </c>
      <c r="BT125" s="12">
        <f t="shared" si="43"/>
        <v>7.4720839804942596E-3</v>
      </c>
      <c r="BU125" s="12">
        <f t="shared" si="43"/>
        <v>7.4720839804942596E-3</v>
      </c>
      <c r="BV125" s="12">
        <f t="shared" ref="BV125:DA125" si="44">(1+BV124)^(BV4/12)-1</f>
        <v>7.4720839804942596E-3</v>
      </c>
      <c r="BW125" s="12">
        <f t="shared" si="44"/>
        <v>7.4720839804942596E-3</v>
      </c>
      <c r="BX125" s="12">
        <f t="shared" si="44"/>
        <v>7.4720839804942596E-3</v>
      </c>
      <c r="BY125" s="12">
        <f t="shared" si="44"/>
        <v>7.4720839804942596E-3</v>
      </c>
      <c r="BZ125" s="12">
        <f t="shared" si="44"/>
        <v>7.4720839804942596E-3</v>
      </c>
      <c r="CA125" s="12">
        <f t="shared" si="44"/>
        <v>7.4720839804942596E-3</v>
      </c>
      <c r="CB125" s="12">
        <f t="shared" si="44"/>
        <v>7.4720839804942596E-3</v>
      </c>
      <c r="CC125" s="12">
        <f t="shared" si="44"/>
        <v>7.4720839804942596E-3</v>
      </c>
      <c r="CD125" s="12">
        <f t="shared" si="44"/>
        <v>7.4720839804942596E-3</v>
      </c>
      <c r="CE125" s="12">
        <f t="shared" si="44"/>
        <v>7.4720839804942596E-3</v>
      </c>
      <c r="CF125" s="12">
        <f t="shared" si="44"/>
        <v>7.4720839804942596E-3</v>
      </c>
      <c r="CG125" s="12">
        <f t="shared" si="44"/>
        <v>7.4720839804942596E-3</v>
      </c>
      <c r="CH125" s="12">
        <f t="shared" si="44"/>
        <v>7.4720839804942596E-3</v>
      </c>
      <c r="CI125" s="12">
        <f t="shared" si="44"/>
        <v>7.4720839804942596E-3</v>
      </c>
      <c r="CJ125" s="12">
        <f t="shared" si="44"/>
        <v>7.4720839804942596E-3</v>
      </c>
      <c r="CK125" s="12">
        <f t="shared" si="44"/>
        <v>7.4720839804942596E-3</v>
      </c>
      <c r="CL125" s="12">
        <f t="shared" si="44"/>
        <v>7.4720839804942596E-3</v>
      </c>
      <c r="CM125" s="12">
        <f t="shared" si="44"/>
        <v>7.4720839804942596E-3</v>
      </c>
      <c r="CN125" s="12">
        <f t="shared" si="44"/>
        <v>7.4720839804942596E-3</v>
      </c>
      <c r="CO125" s="12">
        <f t="shared" si="44"/>
        <v>7.4720839804942596E-3</v>
      </c>
      <c r="CP125" s="12">
        <f t="shared" si="44"/>
        <v>7.4720839804942596E-3</v>
      </c>
      <c r="CQ125" s="12">
        <f t="shared" si="44"/>
        <v>7.4720839804942596E-3</v>
      </c>
      <c r="CR125" s="12">
        <f t="shared" si="44"/>
        <v>7.4720839804942596E-3</v>
      </c>
      <c r="CS125" s="12">
        <f t="shared" si="44"/>
        <v>7.4720839804942596E-3</v>
      </c>
      <c r="CT125" s="12">
        <f t="shared" si="44"/>
        <v>7.4720839804942596E-3</v>
      </c>
      <c r="CU125" s="12">
        <f t="shared" si="44"/>
        <v>7.4720839804942596E-3</v>
      </c>
      <c r="CV125" s="12">
        <f t="shared" si="44"/>
        <v>7.4720839804942596E-3</v>
      </c>
      <c r="CW125" s="12">
        <f t="shared" si="44"/>
        <v>7.4720839804942596E-3</v>
      </c>
      <c r="CX125" s="12">
        <f t="shared" si="44"/>
        <v>7.4720839804942596E-3</v>
      </c>
      <c r="CY125" s="12">
        <f t="shared" si="44"/>
        <v>7.4720839804942596E-3</v>
      </c>
      <c r="CZ125" s="12">
        <f t="shared" si="44"/>
        <v>7.4720839804942596E-3</v>
      </c>
      <c r="DA125" s="12">
        <f t="shared" si="44"/>
        <v>7.4720839804942596E-3</v>
      </c>
      <c r="DB125" s="12">
        <f t="shared" ref="DB125:EG125" si="45">(1+DB124)^(DB4/12)-1</f>
        <v>7.4720839804942596E-3</v>
      </c>
      <c r="DC125" s="12">
        <f t="shared" si="45"/>
        <v>7.4720839804942596E-3</v>
      </c>
      <c r="DD125" s="12">
        <f t="shared" si="45"/>
        <v>7.4720839804942596E-3</v>
      </c>
      <c r="DE125" s="12">
        <f t="shared" si="45"/>
        <v>7.4720839804942596E-3</v>
      </c>
      <c r="DF125" s="12">
        <f t="shared" si="45"/>
        <v>7.4720839804942596E-3</v>
      </c>
      <c r="DG125" s="12">
        <f t="shared" si="45"/>
        <v>7.4720839804942596E-3</v>
      </c>
      <c r="DH125" s="12">
        <f t="shared" si="45"/>
        <v>7.4720839804942596E-3</v>
      </c>
      <c r="DI125" s="12">
        <f t="shared" si="45"/>
        <v>7.4720839804942596E-3</v>
      </c>
      <c r="DJ125" s="12">
        <f t="shared" si="45"/>
        <v>7.4720839804942596E-3</v>
      </c>
      <c r="DK125" s="12">
        <f t="shared" si="45"/>
        <v>7.4720839804942596E-3</v>
      </c>
      <c r="DL125" s="12">
        <f t="shared" si="45"/>
        <v>7.4720839804942596E-3</v>
      </c>
      <c r="DM125" s="12">
        <f t="shared" si="45"/>
        <v>7.4720839804942596E-3</v>
      </c>
      <c r="DN125" s="12">
        <f t="shared" si="45"/>
        <v>7.4720839804942596E-3</v>
      </c>
      <c r="DO125" s="12">
        <f t="shared" si="45"/>
        <v>7.4720839804942596E-3</v>
      </c>
      <c r="DP125" s="12">
        <f t="shared" si="45"/>
        <v>7.4720839804942596E-3</v>
      </c>
      <c r="DQ125" s="12">
        <f t="shared" si="45"/>
        <v>7.4720839804942596E-3</v>
      </c>
      <c r="DR125" s="12">
        <f t="shared" si="45"/>
        <v>7.4720839804942596E-3</v>
      </c>
      <c r="DS125" s="12">
        <f t="shared" si="45"/>
        <v>7.4720839804942596E-3</v>
      </c>
      <c r="DT125" s="12">
        <f t="shared" si="45"/>
        <v>7.4720839804942596E-3</v>
      </c>
      <c r="DU125" s="12">
        <f t="shared" si="45"/>
        <v>7.4720839804942596E-3</v>
      </c>
      <c r="DV125" s="12">
        <f t="shared" si="45"/>
        <v>7.4720839804942596E-3</v>
      </c>
      <c r="DW125" s="12">
        <f t="shared" si="45"/>
        <v>7.4720839804942596E-3</v>
      </c>
      <c r="DX125" s="12">
        <f t="shared" si="45"/>
        <v>7.4720839804942596E-3</v>
      </c>
      <c r="DY125" s="12">
        <f t="shared" si="45"/>
        <v>7.4720839804942596E-3</v>
      </c>
      <c r="DZ125" s="12">
        <f t="shared" si="45"/>
        <v>7.4720839804942596E-3</v>
      </c>
      <c r="EA125" s="12">
        <f t="shared" si="45"/>
        <v>7.4720839804942596E-3</v>
      </c>
      <c r="EB125" s="12">
        <f t="shared" si="45"/>
        <v>7.4720839804942596E-3</v>
      </c>
      <c r="EC125" s="12">
        <f t="shared" si="45"/>
        <v>7.4720839804942596E-3</v>
      </c>
      <c r="ED125" s="12">
        <f t="shared" si="45"/>
        <v>7.4720839804942596E-3</v>
      </c>
      <c r="EE125" s="12">
        <f t="shared" si="45"/>
        <v>7.4720839804942596E-3</v>
      </c>
      <c r="EF125" s="12">
        <f t="shared" si="45"/>
        <v>7.4720839804942596E-3</v>
      </c>
      <c r="EG125" s="12">
        <f t="shared" si="45"/>
        <v>7.4720839804942596E-3</v>
      </c>
      <c r="EH125" s="12">
        <f t="shared" ref="EH125:FM125" si="46">(1+EH124)^(EH4/12)-1</f>
        <v>7.4720839804942596E-3</v>
      </c>
      <c r="EI125" s="12">
        <f t="shared" si="46"/>
        <v>7.4720839804942596E-3</v>
      </c>
      <c r="EJ125" s="12">
        <f t="shared" si="46"/>
        <v>7.4720839804942596E-3</v>
      </c>
      <c r="EK125" s="12">
        <f t="shared" si="46"/>
        <v>7.4720839804942596E-3</v>
      </c>
      <c r="EL125" s="12">
        <f t="shared" si="46"/>
        <v>7.4720839804942596E-3</v>
      </c>
      <c r="EM125" s="12">
        <f t="shared" si="46"/>
        <v>7.4720839804942596E-3</v>
      </c>
      <c r="EN125" s="12">
        <f t="shared" si="46"/>
        <v>7.4720839804942596E-3</v>
      </c>
      <c r="EO125" s="12">
        <f t="shared" si="46"/>
        <v>7.4720839804942596E-3</v>
      </c>
      <c r="EP125" s="12">
        <f t="shared" si="46"/>
        <v>7.4720839804942596E-3</v>
      </c>
      <c r="EQ125" s="12">
        <f t="shared" si="46"/>
        <v>7.4720839804942596E-3</v>
      </c>
      <c r="ER125" s="12">
        <f t="shared" si="46"/>
        <v>7.4720839804942596E-3</v>
      </c>
      <c r="ES125" s="12">
        <f t="shared" si="46"/>
        <v>7.4720839804942596E-3</v>
      </c>
      <c r="ET125" s="12">
        <f t="shared" si="46"/>
        <v>7.4720839804942596E-3</v>
      </c>
      <c r="EU125" s="12">
        <f t="shared" si="46"/>
        <v>7.4720839804942596E-3</v>
      </c>
      <c r="EV125" s="12">
        <f t="shared" si="46"/>
        <v>7.4720839804942596E-3</v>
      </c>
      <c r="EW125" s="12">
        <f t="shared" si="46"/>
        <v>7.4720839804942596E-3</v>
      </c>
      <c r="EX125" s="12">
        <f t="shared" si="46"/>
        <v>7.4720839804942596E-3</v>
      </c>
      <c r="EY125" s="12">
        <f t="shared" si="46"/>
        <v>7.4720839804942596E-3</v>
      </c>
      <c r="EZ125" s="12">
        <f t="shared" si="46"/>
        <v>7.4720839804942596E-3</v>
      </c>
      <c r="FA125" s="12">
        <f t="shared" si="46"/>
        <v>7.4720839804942596E-3</v>
      </c>
      <c r="FB125" s="12">
        <f t="shared" si="46"/>
        <v>7.4720839804942596E-3</v>
      </c>
      <c r="FC125" s="12">
        <f t="shared" si="46"/>
        <v>7.4720839804942596E-3</v>
      </c>
      <c r="FD125" s="12">
        <f t="shared" si="46"/>
        <v>7.4720839804942596E-3</v>
      </c>
      <c r="FE125" s="12">
        <f t="shared" si="46"/>
        <v>7.4720839804942596E-3</v>
      </c>
      <c r="FF125" s="12">
        <f t="shared" si="46"/>
        <v>7.4720839804942596E-3</v>
      </c>
      <c r="FG125" s="12">
        <f t="shared" si="46"/>
        <v>7.4720839804942596E-3</v>
      </c>
      <c r="FH125" s="12">
        <f t="shared" si="46"/>
        <v>7.4720839804942596E-3</v>
      </c>
      <c r="FI125" s="12">
        <f t="shared" si="46"/>
        <v>7.4720839804942596E-3</v>
      </c>
      <c r="FJ125" s="12">
        <f t="shared" si="46"/>
        <v>7.4720839804942596E-3</v>
      </c>
      <c r="FK125" s="12">
        <f t="shared" si="46"/>
        <v>7.4720839804942596E-3</v>
      </c>
      <c r="FL125" s="12">
        <f t="shared" si="46"/>
        <v>7.4720839804942596E-3</v>
      </c>
      <c r="FM125" s="12">
        <f t="shared" si="46"/>
        <v>7.4720839804942596E-3</v>
      </c>
      <c r="FN125" s="12">
        <f t="shared" ref="FN125:GS125" si="47">(1+FN124)^(FN4/12)-1</f>
        <v>7.4720839804942596E-3</v>
      </c>
      <c r="FO125" s="12">
        <f t="shared" si="47"/>
        <v>7.4720839804942596E-3</v>
      </c>
      <c r="FP125" s="12">
        <f t="shared" si="47"/>
        <v>7.4720839804942596E-3</v>
      </c>
      <c r="FQ125" s="12">
        <f t="shared" si="47"/>
        <v>7.4720839804942596E-3</v>
      </c>
      <c r="FR125" s="12">
        <f t="shared" si="47"/>
        <v>7.4720839804942596E-3</v>
      </c>
      <c r="FS125" s="12">
        <f t="shared" si="47"/>
        <v>7.4720839804942596E-3</v>
      </c>
      <c r="FT125" s="12">
        <f t="shared" si="47"/>
        <v>7.4720839804942596E-3</v>
      </c>
      <c r="FU125" s="12">
        <f t="shared" si="47"/>
        <v>7.4720839804942596E-3</v>
      </c>
      <c r="FV125" s="12">
        <f t="shared" si="47"/>
        <v>7.4720839804942596E-3</v>
      </c>
      <c r="FW125" s="12">
        <f t="shared" si="47"/>
        <v>7.4720839804942596E-3</v>
      </c>
      <c r="FX125" s="12">
        <f t="shared" si="47"/>
        <v>7.4720839804942596E-3</v>
      </c>
      <c r="FY125" s="12">
        <f t="shared" si="47"/>
        <v>7.4720839804942596E-3</v>
      </c>
      <c r="FZ125" s="12">
        <f t="shared" si="47"/>
        <v>7.4720839804942596E-3</v>
      </c>
      <c r="GA125" s="12">
        <f t="shared" si="47"/>
        <v>7.4720839804942596E-3</v>
      </c>
      <c r="GB125" s="12">
        <f t="shared" si="47"/>
        <v>7.4720839804942596E-3</v>
      </c>
      <c r="GC125" s="12">
        <f t="shared" si="47"/>
        <v>7.4720839804942596E-3</v>
      </c>
      <c r="GD125" s="12">
        <f t="shared" si="47"/>
        <v>7.4720839804942596E-3</v>
      </c>
      <c r="GE125" s="12">
        <f t="shared" si="47"/>
        <v>7.4720839804942596E-3</v>
      </c>
      <c r="GF125" s="12">
        <f t="shared" si="47"/>
        <v>7.4720839804942596E-3</v>
      </c>
      <c r="GG125" s="12">
        <f t="shared" si="47"/>
        <v>7.4720839804942596E-3</v>
      </c>
      <c r="GH125" s="12">
        <f t="shared" si="47"/>
        <v>7.4720839804942596E-3</v>
      </c>
      <c r="GI125" s="12">
        <f t="shared" si="47"/>
        <v>7.4720839804942596E-3</v>
      </c>
      <c r="GJ125" s="12">
        <f t="shared" si="47"/>
        <v>7.4720839804942596E-3</v>
      </c>
      <c r="GK125" s="12">
        <f t="shared" si="47"/>
        <v>7.4720839804942596E-3</v>
      </c>
      <c r="GL125" s="12">
        <f t="shared" si="47"/>
        <v>7.4720839804942596E-3</v>
      </c>
      <c r="GM125" s="12">
        <f t="shared" si="47"/>
        <v>7.4720839804942596E-3</v>
      </c>
      <c r="GN125" s="12">
        <f t="shared" si="47"/>
        <v>7.4720839804942596E-3</v>
      </c>
      <c r="GO125" s="12">
        <f t="shared" si="47"/>
        <v>7.4720839804942596E-3</v>
      </c>
      <c r="GP125" s="12">
        <f t="shared" si="47"/>
        <v>7.4720839804942596E-3</v>
      </c>
      <c r="GQ125" s="12">
        <f t="shared" si="47"/>
        <v>7.4720839804942596E-3</v>
      </c>
      <c r="GR125" s="12">
        <f t="shared" si="47"/>
        <v>7.4720839804942596E-3</v>
      </c>
      <c r="GS125" s="12">
        <f t="shared" si="47"/>
        <v>7.4720839804942596E-3</v>
      </c>
      <c r="GT125" s="12">
        <f t="shared" ref="GT125:HA125" si="48">(1+GT124)^(GT4/12)-1</f>
        <v>7.4720839804942596E-3</v>
      </c>
      <c r="GU125" s="12">
        <f t="shared" si="48"/>
        <v>7.4720839804942596E-3</v>
      </c>
      <c r="GV125" s="12">
        <f t="shared" si="48"/>
        <v>7.4720839804942596E-3</v>
      </c>
      <c r="GW125" s="12">
        <f t="shared" si="48"/>
        <v>7.4720839804942596E-3</v>
      </c>
      <c r="GX125" s="12">
        <f t="shared" si="48"/>
        <v>7.4720839804942596E-3</v>
      </c>
      <c r="GY125" s="12">
        <f t="shared" si="48"/>
        <v>7.4720839804942596E-3</v>
      </c>
      <c r="GZ125" s="12">
        <f t="shared" si="48"/>
        <v>7.4720839804942596E-3</v>
      </c>
      <c r="HA125" s="12">
        <f t="shared" si="48"/>
        <v>7.4720839804942596E-3</v>
      </c>
    </row>
    <row r="126" spans="1:209" x14ac:dyDescent="0.35">
      <c r="B126" s="10" t="s">
        <v>221</v>
      </c>
      <c r="E126" s="10" t="s">
        <v>26</v>
      </c>
      <c r="J126" s="12">
        <f t="shared" ref="J126:AO126" si="49">LOOKUP(J7,21:21,23:23)</f>
        <v>5.8999999999999997E-2</v>
      </c>
      <c r="K126" s="12">
        <f t="shared" si="49"/>
        <v>5.8999999999999997E-2</v>
      </c>
      <c r="L126" s="12">
        <f t="shared" si="49"/>
        <v>5.8999999999999997E-2</v>
      </c>
      <c r="M126" s="12">
        <f t="shared" si="49"/>
        <v>5.8999999999999997E-2</v>
      </c>
      <c r="N126" s="12">
        <f t="shared" si="49"/>
        <v>5.8999999999999997E-2</v>
      </c>
      <c r="O126" s="12">
        <f t="shared" si="49"/>
        <v>5.8999999999999997E-2</v>
      </c>
      <c r="P126" s="12">
        <f t="shared" si="49"/>
        <v>5.8999999999999997E-2</v>
      </c>
      <c r="Q126" s="12">
        <f t="shared" si="49"/>
        <v>5.8999999999999997E-2</v>
      </c>
      <c r="R126" s="12">
        <f t="shared" si="49"/>
        <v>5.8999999999999997E-2</v>
      </c>
      <c r="S126" s="12">
        <f t="shared" si="49"/>
        <v>5.8999999999999997E-2</v>
      </c>
      <c r="T126" s="12">
        <f t="shared" si="49"/>
        <v>5.8999999999999997E-2</v>
      </c>
      <c r="U126" s="12">
        <f t="shared" si="49"/>
        <v>5.8999999999999997E-2</v>
      </c>
      <c r="V126" s="12">
        <f t="shared" si="49"/>
        <v>5.8999999999999997E-2</v>
      </c>
      <c r="W126" s="12">
        <f t="shared" si="49"/>
        <v>5.8999999999999997E-2</v>
      </c>
      <c r="X126" s="12">
        <f t="shared" si="49"/>
        <v>5.8999999999999997E-2</v>
      </c>
      <c r="Y126" s="12">
        <f t="shared" si="49"/>
        <v>5.8999999999999997E-2</v>
      </c>
      <c r="Z126" s="12">
        <f t="shared" si="49"/>
        <v>5.8999999999999997E-2</v>
      </c>
      <c r="AA126" s="12">
        <f t="shared" si="49"/>
        <v>5.8999999999999997E-2</v>
      </c>
      <c r="AB126" s="12">
        <f t="shared" si="49"/>
        <v>5.8999999999999997E-2</v>
      </c>
      <c r="AC126" s="12">
        <f t="shared" si="49"/>
        <v>5.8999999999999997E-2</v>
      </c>
      <c r="AD126" s="12">
        <f t="shared" si="49"/>
        <v>5.8999999999999997E-2</v>
      </c>
      <c r="AE126" s="12">
        <f t="shared" si="49"/>
        <v>5.8999999999999997E-2</v>
      </c>
      <c r="AF126" s="12">
        <f t="shared" si="49"/>
        <v>5.8999999999999997E-2</v>
      </c>
      <c r="AG126" s="12">
        <f t="shared" si="49"/>
        <v>5.8999999999999997E-2</v>
      </c>
      <c r="AH126" s="12">
        <f t="shared" si="49"/>
        <v>5.8999999999999997E-2</v>
      </c>
      <c r="AI126" s="12">
        <f t="shared" si="49"/>
        <v>5.8999999999999997E-2</v>
      </c>
      <c r="AJ126" s="12">
        <f t="shared" si="49"/>
        <v>5.8999999999999997E-2</v>
      </c>
      <c r="AK126" s="12">
        <f t="shared" si="49"/>
        <v>5.8999999999999997E-2</v>
      </c>
      <c r="AL126" s="12">
        <f t="shared" si="49"/>
        <v>5.8999999999999997E-2</v>
      </c>
      <c r="AM126" s="12">
        <f t="shared" si="49"/>
        <v>5.8999999999999997E-2</v>
      </c>
      <c r="AN126" s="12">
        <f t="shared" si="49"/>
        <v>5.8999999999999997E-2</v>
      </c>
      <c r="AO126" s="12">
        <f t="shared" si="49"/>
        <v>5.8999999999999997E-2</v>
      </c>
      <c r="AP126" s="12">
        <f t="shared" ref="AP126:BU126" si="50">LOOKUP(AP7,21:21,23:23)</f>
        <v>5.8999999999999997E-2</v>
      </c>
      <c r="AQ126" s="12">
        <f t="shared" si="50"/>
        <v>5.8999999999999997E-2</v>
      </c>
      <c r="AR126" s="12">
        <f t="shared" si="50"/>
        <v>5.8999999999999997E-2</v>
      </c>
      <c r="AS126" s="12">
        <f t="shared" si="50"/>
        <v>5.8999999999999997E-2</v>
      </c>
      <c r="AT126" s="12">
        <f t="shared" si="50"/>
        <v>5.8999999999999997E-2</v>
      </c>
      <c r="AU126" s="12">
        <f t="shared" si="50"/>
        <v>5.8999999999999997E-2</v>
      </c>
      <c r="AV126" s="12">
        <f t="shared" si="50"/>
        <v>5.8999999999999997E-2</v>
      </c>
      <c r="AW126" s="12">
        <f t="shared" si="50"/>
        <v>5.8999999999999997E-2</v>
      </c>
      <c r="AX126" s="12">
        <f t="shared" si="50"/>
        <v>5.8999999999999997E-2</v>
      </c>
      <c r="AY126" s="12">
        <f t="shared" si="50"/>
        <v>5.8999999999999997E-2</v>
      </c>
      <c r="AZ126" s="12">
        <f t="shared" si="50"/>
        <v>5.8999999999999997E-2</v>
      </c>
      <c r="BA126" s="12">
        <f t="shared" si="50"/>
        <v>5.8999999999999997E-2</v>
      </c>
      <c r="BB126" s="12">
        <f t="shared" si="50"/>
        <v>5.8999999999999997E-2</v>
      </c>
      <c r="BC126" s="12">
        <f t="shared" si="50"/>
        <v>5.8999999999999997E-2</v>
      </c>
      <c r="BD126" s="12">
        <f t="shared" si="50"/>
        <v>5.8999999999999997E-2</v>
      </c>
      <c r="BE126" s="12">
        <f t="shared" si="50"/>
        <v>5.8999999999999997E-2</v>
      </c>
      <c r="BF126" s="12">
        <f t="shared" si="50"/>
        <v>5.8999999999999997E-2</v>
      </c>
      <c r="BG126" s="12">
        <f t="shared" si="50"/>
        <v>5.8999999999999997E-2</v>
      </c>
      <c r="BH126" s="12">
        <f t="shared" si="50"/>
        <v>5.8999999999999997E-2</v>
      </c>
      <c r="BI126" s="12">
        <f t="shared" si="50"/>
        <v>5.8999999999999997E-2</v>
      </c>
      <c r="BJ126" s="12">
        <f t="shared" si="50"/>
        <v>5.8999999999999997E-2</v>
      </c>
      <c r="BK126" s="12">
        <f t="shared" si="50"/>
        <v>5.8999999999999997E-2</v>
      </c>
      <c r="BL126" s="12">
        <f t="shared" si="50"/>
        <v>5.8999999999999997E-2</v>
      </c>
      <c r="BM126" s="12">
        <f t="shared" si="50"/>
        <v>5.8999999999999997E-2</v>
      </c>
      <c r="BN126" s="12">
        <f t="shared" si="50"/>
        <v>5.8999999999999997E-2</v>
      </c>
      <c r="BO126" s="12">
        <f t="shared" si="50"/>
        <v>5.8999999999999997E-2</v>
      </c>
      <c r="BP126" s="12">
        <f t="shared" si="50"/>
        <v>5.8999999999999997E-2</v>
      </c>
      <c r="BQ126" s="12">
        <f t="shared" si="50"/>
        <v>5.8999999999999997E-2</v>
      </c>
      <c r="BR126" s="12">
        <f t="shared" si="50"/>
        <v>5.8999999999999997E-2</v>
      </c>
      <c r="BS126" s="12">
        <f t="shared" si="50"/>
        <v>5.8999999999999997E-2</v>
      </c>
      <c r="BT126" s="12">
        <f t="shared" si="50"/>
        <v>5.8999999999999997E-2</v>
      </c>
      <c r="BU126" s="12">
        <f t="shared" si="50"/>
        <v>5.8999999999999997E-2</v>
      </c>
      <c r="BV126" s="12">
        <f t="shared" ref="BV126:DA126" si="51">LOOKUP(BV7,21:21,23:23)</f>
        <v>5.8999999999999997E-2</v>
      </c>
      <c r="BW126" s="12">
        <f t="shared" si="51"/>
        <v>5.8999999999999997E-2</v>
      </c>
      <c r="BX126" s="12">
        <f t="shared" si="51"/>
        <v>5.8999999999999997E-2</v>
      </c>
      <c r="BY126" s="12">
        <f t="shared" si="51"/>
        <v>5.8999999999999997E-2</v>
      </c>
      <c r="BZ126" s="12">
        <f t="shared" si="51"/>
        <v>5.8999999999999997E-2</v>
      </c>
      <c r="CA126" s="12">
        <f t="shared" si="51"/>
        <v>5.8999999999999997E-2</v>
      </c>
      <c r="CB126" s="12">
        <f t="shared" si="51"/>
        <v>5.8999999999999997E-2</v>
      </c>
      <c r="CC126" s="12">
        <f t="shared" si="51"/>
        <v>5.8999999999999997E-2</v>
      </c>
      <c r="CD126" s="12">
        <f t="shared" si="51"/>
        <v>5.8999999999999997E-2</v>
      </c>
      <c r="CE126" s="12">
        <f t="shared" si="51"/>
        <v>5.8999999999999997E-2</v>
      </c>
      <c r="CF126" s="12">
        <f t="shared" si="51"/>
        <v>5.8999999999999997E-2</v>
      </c>
      <c r="CG126" s="12">
        <f t="shared" si="51"/>
        <v>5.8999999999999997E-2</v>
      </c>
      <c r="CH126" s="12">
        <f t="shared" si="51"/>
        <v>5.8999999999999997E-2</v>
      </c>
      <c r="CI126" s="12">
        <f t="shared" si="51"/>
        <v>5.8999999999999997E-2</v>
      </c>
      <c r="CJ126" s="12">
        <f t="shared" si="51"/>
        <v>5.8999999999999997E-2</v>
      </c>
      <c r="CK126" s="12">
        <f t="shared" si="51"/>
        <v>5.8999999999999997E-2</v>
      </c>
      <c r="CL126" s="12">
        <f t="shared" si="51"/>
        <v>5.8999999999999997E-2</v>
      </c>
      <c r="CM126" s="12">
        <f t="shared" si="51"/>
        <v>5.8999999999999997E-2</v>
      </c>
      <c r="CN126" s="12">
        <f t="shared" si="51"/>
        <v>5.8999999999999997E-2</v>
      </c>
      <c r="CO126" s="12">
        <f t="shared" si="51"/>
        <v>5.8999999999999997E-2</v>
      </c>
      <c r="CP126" s="12">
        <f t="shared" si="51"/>
        <v>5.8999999999999997E-2</v>
      </c>
      <c r="CQ126" s="12">
        <f t="shared" si="51"/>
        <v>5.8999999999999997E-2</v>
      </c>
      <c r="CR126" s="12">
        <f t="shared" si="51"/>
        <v>5.8999999999999997E-2</v>
      </c>
      <c r="CS126" s="12">
        <f t="shared" si="51"/>
        <v>5.8999999999999997E-2</v>
      </c>
      <c r="CT126" s="12">
        <f t="shared" si="51"/>
        <v>5.8999999999999997E-2</v>
      </c>
      <c r="CU126" s="12">
        <f t="shared" si="51"/>
        <v>5.8999999999999997E-2</v>
      </c>
      <c r="CV126" s="12">
        <f t="shared" si="51"/>
        <v>5.8999999999999997E-2</v>
      </c>
      <c r="CW126" s="12">
        <f t="shared" si="51"/>
        <v>5.8999999999999997E-2</v>
      </c>
      <c r="CX126" s="12">
        <f t="shared" si="51"/>
        <v>5.8999999999999997E-2</v>
      </c>
      <c r="CY126" s="12">
        <f t="shared" si="51"/>
        <v>5.8999999999999997E-2</v>
      </c>
      <c r="CZ126" s="12">
        <f t="shared" si="51"/>
        <v>5.8999999999999997E-2</v>
      </c>
      <c r="DA126" s="12">
        <f t="shared" si="51"/>
        <v>5.8999999999999997E-2</v>
      </c>
      <c r="DB126" s="12">
        <f t="shared" ref="DB126:EG126" si="52">LOOKUP(DB7,21:21,23:23)</f>
        <v>5.8999999999999997E-2</v>
      </c>
      <c r="DC126" s="12">
        <f t="shared" si="52"/>
        <v>5.8999999999999997E-2</v>
      </c>
      <c r="DD126" s="12">
        <f t="shared" si="52"/>
        <v>5.8999999999999997E-2</v>
      </c>
      <c r="DE126" s="12">
        <f t="shared" si="52"/>
        <v>5.8999999999999997E-2</v>
      </c>
      <c r="DF126" s="12">
        <f t="shared" si="52"/>
        <v>5.8999999999999997E-2</v>
      </c>
      <c r="DG126" s="12">
        <f t="shared" si="52"/>
        <v>5.8999999999999997E-2</v>
      </c>
      <c r="DH126" s="12">
        <f t="shared" si="52"/>
        <v>5.8999999999999997E-2</v>
      </c>
      <c r="DI126" s="12">
        <f t="shared" si="52"/>
        <v>5.8999999999999997E-2</v>
      </c>
      <c r="DJ126" s="12">
        <f t="shared" si="52"/>
        <v>5.8999999999999997E-2</v>
      </c>
      <c r="DK126" s="12">
        <f t="shared" si="52"/>
        <v>5.8999999999999997E-2</v>
      </c>
      <c r="DL126" s="12">
        <f t="shared" si="52"/>
        <v>5.8999999999999997E-2</v>
      </c>
      <c r="DM126" s="12">
        <f t="shared" si="52"/>
        <v>5.8999999999999997E-2</v>
      </c>
      <c r="DN126" s="12">
        <f t="shared" si="52"/>
        <v>5.8999999999999997E-2</v>
      </c>
      <c r="DO126" s="12">
        <f t="shared" si="52"/>
        <v>5.8999999999999997E-2</v>
      </c>
      <c r="DP126" s="12">
        <f t="shared" si="52"/>
        <v>5.8999999999999997E-2</v>
      </c>
      <c r="DQ126" s="12">
        <f t="shared" si="52"/>
        <v>5.8999999999999997E-2</v>
      </c>
      <c r="DR126" s="12">
        <f t="shared" si="52"/>
        <v>5.8999999999999997E-2</v>
      </c>
      <c r="DS126" s="12">
        <f t="shared" si="52"/>
        <v>5.8999999999999997E-2</v>
      </c>
      <c r="DT126" s="12">
        <f t="shared" si="52"/>
        <v>5.8999999999999997E-2</v>
      </c>
      <c r="DU126" s="12">
        <f t="shared" si="52"/>
        <v>5.8999999999999997E-2</v>
      </c>
      <c r="DV126" s="12">
        <f t="shared" si="52"/>
        <v>5.8999999999999997E-2</v>
      </c>
      <c r="DW126" s="12">
        <f t="shared" si="52"/>
        <v>5.8999999999999997E-2</v>
      </c>
      <c r="DX126" s="12">
        <f t="shared" si="52"/>
        <v>5.8999999999999997E-2</v>
      </c>
      <c r="DY126" s="12">
        <f t="shared" si="52"/>
        <v>5.8999999999999997E-2</v>
      </c>
      <c r="DZ126" s="12">
        <f t="shared" si="52"/>
        <v>5.8999999999999997E-2</v>
      </c>
      <c r="EA126" s="12">
        <f t="shared" si="52"/>
        <v>5.8999999999999997E-2</v>
      </c>
      <c r="EB126" s="12">
        <f t="shared" si="52"/>
        <v>5.8999999999999997E-2</v>
      </c>
      <c r="EC126" s="12">
        <f t="shared" si="52"/>
        <v>5.8999999999999997E-2</v>
      </c>
      <c r="ED126" s="12">
        <f t="shared" si="52"/>
        <v>5.8999999999999997E-2</v>
      </c>
      <c r="EE126" s="12">
        <f t="shared" si="52"/>
        <v>5.8999999999999997E-2</v>
      </c>
      <c r="EF126" s="12">
        <f t="shared" si="52"/>
        <v>5.8999999999999997E-2</v>
      </c>
      <c r="EG126" s="12">
        <f t="shared" si="52"/>
        <v>5.8999999999999997E-2</v>
      </c>
      <c r="EH126" s="12">
        <f t="shared" ref="EH126:FM126" si="53">LOOKUP(EH7,21:21,23:23)</f>
        <v>5.8999999999999997E-2</v>
      </c>
      <c r="EI126" s="12">
        <f t="shared" si="53"/>
        <v>5.8999999999999997E-2</v>
      </c>
      <c r="EJ126" s="12">
        <f t="shared" si="53"/>
        <v>5.8999999999999997E-2</v>
      </c>
      <c r="EK126" s="12">
        <f t="shared" si="53"/>
        <v>5.8999999999999997E-2</v>
      </c>
      <c r="EL126" s="12">
        <f t="shared" si="53"/>
        <v>5.8999999999999997E-2</v>
      </c>
      <c r="EM126" s="12">
        <f t="shared" si="53"/>
        <v>5.8999999999999997E-2</v>
      </c>
      <c r="EN126" s="12">
        <f t="shared" si="53"/>
        <v>5.8999999999999997E-2</v>
      </c>
      <c r="EO126" s="12">
        <f t="shared" si="53"/>
        <v>5.8999999999999997E-2</v>
      </c>
      <c r="EP126" s="12">
        <f t="shared" si="53"/>
        <v>5.8999999999999997E-2</v>
      </c>
      <c r="EQ126" s="12">
        <f t="shared" si="53"/>
        <v>5.8999999999999997E-2</v>
      </c>
      <c r="ER126" s="12">
        <f t="shared" si="53"/>
        <v>5.8999999999999997E-2</v>
      </c>
      <c r="ES126" s="12">
        <f t="shared" si="53"/>
        <v>5.8999999999999997E-2</v>
      </c>
      <c r="ET126" s="12">
        <f t="shared" si="53"/>
        <v>5.8999999999999997E-2</v>
      </c>
      <c r="EU126" s="12">
        <f t="shared" si="53"/>
        <v>5.8999999999999997E-2</v>
      </c>
      <c r="EV126" s="12">
        <f t="shared" si="53"/>
        <v>5.8999999999999997E-2</v>
      </c>
      <c r="EW126" s="12">
        <f t="shared" si="53"/>
        <v>5.8999999999999997E-2</v>
      </c>
      <c r="EX126" s="12">
        <f t="shared" si="53"/>
        <v>5.8999999999999997E-2</v>
      </c>
      <c r="EY126" s="12">
        <f t="shared" si="53"/>
        <v>5.8999999999999997E-2</v>
      </c>
      <c r="EZ126" s="12">
        <f t="shared" si="53"/>
        <v>5.8999999999999997E-2</v>
      </c>
      <c r="FA126" s="12">
        <f t="shared" si="53"/>
        <v>5.8999999999999997E-2</v>
      </c>
      <c r="FB126" s="12">
        <f t="shared" si="53"/>
        <v>5.8999999999999997E-2</v>
      </c>
      <c r="FC126" s="12">
        <f t="shared" si="53"/>
        <v>5.8999999999999997E-2</v>
      </c>
      <c r="FD126" s="12">
        <f t="shared" si="53"/>
        <v>5.8999999999999997E-2</v>
      </c>
      <c r="FE126" s="12">
        <f t="shared" si="53"/>
        <v>5.8999999999999997E-2</v>
      </c>
      <c r="FF126" s="12">
        <f t="shared" si="53"/>
        <v>5.8999999999999997E-2</v>
      </c>
      <c r="FG126" s="12">
        <f t="shared" si="53"/>
        <v>5.8999999999999997E-2</v>
      </c>
      <c r="FH126" s="12">
        <f t="shared" si="53"/>
        <v>5.8999999999999997E-2</v>
      </c>
      <c r="FI126" s="12">
        <f t="shared" si="53"/>
        <v>5.8999999999999997E-2</v>
      </c>
      <c r="FJ126" s="12">
        <f t="shared" si="53"/>
        <v>5.8999999999999997E-2</v>
      </c>
      <c r="FK126" s="12">
        <f t="shared" si="53"/>
        <v>5.8999999999999997E-2</v>
      </c>
      <c r="FL126" s="12">
        <f t="shared" si="53"/>
        <v>5.8999999999999997E-2</v>
      </c>
      <c r="FM126" s="12">
        <f t="shared" si="53"/>
        <v>5.8999999999999997E-2</v>
      </c>
      <c r="FN126" s="12">
        <f t="shared" ref="FN126:GS126" si="54">LOOKUP(FN7,21:21,23:23)</f>
        <v>5.8999999999999997E-2</v>
      </c>
      <c r="FO126" s="12">
        <f t="shared" si="54"/>
        <v>5.8999999999999997E-2</v>
      </c>
      <c r="FP126" s="12">
        <f t="shared" si="54"/>
        <v>5.8999999999999997E-2</v>
      </c>
      <c r="FQ126" s="12">
        <f t="shared" si="54"/>
        <v>5.8999999999999997E-2</v>
      </c>
      <c r="FR126" s="12">
        <f t="shared" si="54"/>
        <v>5.8999999999999997E-2</v>
      </c>
      <c r="FS126" s="12">
        <f t="shared" si="54"/>
        <v>5.8999999999999997E-2</v>
      </c>
      <c r="FT126" s="12">
        <f t="shared" si="54"/>
        <v>5.8999999999999997E-2</v>
      </c>
      <c r="FU126" s="12">
        <f t="shared" si="54"/>
        <v>5.8999999999999997E-2</v>
      </c>
      <c r="FV126" s="12">
        <f t="shared" si="54"/>
        <v>5.8999999999999997E-2</v>
      </c>
      <c r="FW126" s="12">
        <f t="shared" si="54"/>
        <v>5.8999999999999997E-2</v>
      </c>
      <c r="FX126" s="12">
        <f t="shared" si="54"/>
        <v>5.8999999999999997E-2</v>
      </c>
      <c r="FY126" s="12">
        <f t="shared" si="54"/>
        <v>5.8999999999999997E-2</v>
      </c>
      <c r="FZ126" s="12">
        <f t="shared" si="54"/>
        <v>5.8999999999999997E-2</v>
      </c>
      <c r="GA126" s="12">
        <f t="shared" si="54"/>
        <v>5.8999999999999997E-2</v>
      </c>
      <c r="GB126" s="12">
        <f t="shared" si="54"/>
        <v>5.8999999999999997E-2</v>
      </c>
      <c r="GC126" s="12">
        <f t="shared" si="54"/>
        <v>5.8999999999999997E-2</v>
      </c>
      <c r="GD126" s="12">
        <f t="shared" si="54"/>
        <v>5.8999999999999997E-2</v>
      </c>
      <c r="GE126" s="12">
        <f t="shared" si="54"/>
        <v>5.8999999999999997E-2</v>
      </c>
      <c r="GF126" s="12">
        <f t="shared" si="54"/>
        <v>5.8999999999999997E-2</v>
      </c>
      <c r="GG126" s="12">
        <f t="shared" si="54"/>
        <v>5.8999999999999997E-2</v>
      </c>
      <c r="GH126" s="12">
        <f t="shared" si="54"/>
        <v>5.8999999999999997E-2</v>
      </c>
      <c r="GI126" s="12">
        <f t="shared" si="54"/>
        <v>5.8999999999999997E-2</v>
      </c>
      <c r="GJ126" s="12">
        <f t="shared" si="54"/>
        <v>5.8999999999999997E-2</v>
      </c>
      <c r="GK126" s="12">
        <f t="shared" si="54"/>
        <v>5.8999999999999997E-2</v>
      </c>
      <c r="GL126" s="12">
        <f t="shared" si="54"/>
        <v>5.8999999999999997E-2</v>
      </c>
      <c r="GM126" s="12">
        <f t="shared" si="54"/>
        <v>5.8999999999999997E-2</v>
      </c>
      <c r="GN126" s="12">
        <f t="shared" si="54"/>
        <v>5.8999999999999997E-2</v>
      </c>
      <c r="GO126" s="12">
        <f t="shared" si="54"/>
        <v>5.8999999999999997E-2</v>
      </c>
      <c r="GP126" s="12">
        <f t="shared" si="54"/>
        <v>5.8999999999999997E-2</v>
      </c>
      <c r="GQ126" s="12">
        <f t="shared" si="54"/>
        <v>5.8999999999999997E-2</v>
      </c>
      <c r="GR126" s="12">
        <f t="shared" si="54"/>
        <v>5.8999999999999997E-2</v>
      </c>
      <c r="GS126" s="12">
        <f t="shared" si="54"/>
        <v>5.8999999999999997E-2</v>
      </c>
      <c r="GT126" s="12">
        <f t="shared" ref="GT126:HA126" si="55">LOOKUP(GT7,21:21,23:23)</f>
        <v>5.8999999999999997E-2</v>
      </c>
      <c r="GU126" s="12">
        <f t="shared" si="55"/>
        <v>5.8999999999999997E-2</v>
      </c>
      <c r="GV126" s="12">
        <f t="shared" si="55"/>
        <v>5.8999999999999997E-2</v>
      </c>
      <c r="GW126" s="12">
        <f t="shared" si="55"/>
        <v>5.8999999999999997E-2</v>
      </c>
      <c r="GX126" s="12">
        <f t="shared" si="55"/>
        <v>5.8999999999999997E-2</v>
      </c>
      <c r="GY126" s="12">
        <f t="shared" si="55"/>
        <v>5.8999999999999997E-2</v>
      </c>
      <c r="GZ126" s="12">
        <f t="shared" si="55"/>
        <v>5.8999999999999997E-2</v>
      </c>
      <c r="HA126" s="12">
        <f t="shared" si="55"/>
        <v>5.8999999999999997E-2</v>
      </c>
    </row>
    <row r="127" spans="1:209" x14ac:dyDescent="0.35">
      <c r="B127" s="10" t="s">
        <v>222</v>
      </c>
      <c r="E127" s="10" t="s">
        <v>109</v>
      </c>
      <c r="J127" s="12">
        <f t="shared" ref="J127:AO127" si="56">(1+J126)^(J4/12)-1</f>
        <v>4.7885173650881185E-3</v>
      </c>
      <c r="K127" s="12">
        <f t="shared" si="56"/>
        <v>4.7885173650881185E-3</v>
      </c>
      <c r="L127" s="12">
        <f t="shared" si="56"/>
        <v>4.7885173650881185E-3</v>
      </c>
      <c r="M127" s="12">
        <f t="shared" si="56"/>
        <v>4.7885173650881185E-3</v>
      </c>
      <c r="N127" s="12">
        <f t="shared" si="56"/>
        <v>4.7885173650881185E-3</v>
      </c>
      <c r="O127" s="12">
        <f t="shared" si="56"/>
        <v>4.7885173650881185E-3</v>
      </c>
      <c r="P127" s="12">
        <f t="shared" si="56"/>
        <v>4.7885173650881185E-3</v>
      </c>
      <c r="Q127" s="12">
        <f t="shared" si="56"/>
        <v>4.7885173650881185E-3</v>
      </c>
      <c r="R127" s="12">
        <f t="shared" si="56"/>
        <v>4.7885173650881185E-3</v>
      </c>
      <c r="S127" s="12">
        <f t="shared" si="56"/>
        <v>4.7885173650881185E-3</v>
      </c>
      <c r="T127" s="12">
        <f t="shared" si="56"/>
        <v>4.7885173650881185E-3</v>
      </c>
      <c r="U127" s="12">
        <f t="shared" si="56"/>
        <v>4.7885173650881185E-3</v>
      </c>
      <c r="V127" s="12">
        <f t="shared" si="56"/>
        <v>4.7885173650881185E-3</v>
      </c>
      <c r="W127" s="12">
        <f t="shared" si="56"/>
        <v>4.7885173650881185E-3</v>
      </c>
      <c r="X127" s="12">
        <f t="shared" si="56"/>
        <v>4.7885173650881185E-3</v>
      </c>
      <c r="Y127" s="12">
        <f t="shared" si="56"/>
        <v>2.9077256575034793E-2</v>
      </c>
      <c r="Z127" s="12">
        <f t="shared" si="56"/>
        <v>2.9077256575034793E-2</v>
      </c>
      <c r="AA127" s="12">
        <f t="shared" si="56"/>
        <v>2.9077256575034793E-2</v>
      </c>
      <c r="AB127" s="12">
        <f t="shared" si="56"/>
        <v>2.9077256575034793E-2</v>
      </c>
      <c r="AC127" s="12">
        <f t="shared" si="56"/>
        <v>2.9077256575034793E-2</v>
      </c>
      <c r="AD127" s="12">
        <f t="shared" si="56"/>
        <v>2.9077256575034793E-2</v>
      </c>
      <c r="AE127" s="12">
        <f t="shared" si="56"/>
        <v>2.9077256575034793E-2</v>
      </c>
      <c r="AF127" s="12">
        <f t="shared" si="56"/>
        <v>2.9077256575034793E-2</v>
      </c>
      <c r="AG127" s="12">
        <f t="shared" si="56"/>
        <v>2.9077256575034793E-2</v>
      </c>
      <c r="AH127" s="12">
        <f t="shared" si="56"/>
        <v>2.9077256575034793E-2</v>
      </c>
      <c r="AI127" s="12">
        <f t="shared" si="56"/>
        <v>2.9077256575034793E-2</v>
      </c>
      <c r="AJ127" s="12">
        <f t="shared" si="56"/>
        <v>2.9077256575034793E-2</v>
      </c>
      <c r="AK127" s="12">
        <f t="shared" si="56"/>
        <v>2.9077256575034793E-2</v>
      </c>
      <c r="AL127" s="12">
        <f t="shared" si="56"/>
        <v>2.9077256575034793E-2</v>
      </c>
      <c r="AM127" s="12">
        <f t="shared" si="56"/>
        <v>2.9077256575034793E-2</v>
      </c>
      <c r="AN127" s="12">
        <f t="shared" si="56"/>
        <v>2.9077256575034793E-2</v>
      </c>
      <c r="AO127" s="12">
        <f t="shared" si="56"/>
        <v>2.9077256575034793E-2</v>
      </c>
      <c r="AP127" s="12">
        <f t="shared" ref="AP127:BU127" si="57">(1+AP126)^(AP4/12)-1</f>
        <v>2.9077256575034793E-2</v>
      </c>
      <c r="AQ127" s="12">
        <f t="shared" si="57"/>
        <v>2.9077256575034793E-2</v>
      </c>
      <c r="AR127" s="12">
        <f t="shared" si="57"/>
        <v>2.9077256575034793E-2</v>
      </c>
      <c r="AS127" s="12">
        <f t="shared" si="57"/>
        <v>2.9077256575034793E-2</v>
      </c>
      <c r="AT127" s="12">
        <f t="shared" si="57"/>
        <v>2.9077256575034793E-2</v>
      </c>
      <c r="AU127" s="12">
        <f t="shared" si="57"/>
        <v>2.9077256575034793E-2</v>
      </c>
      <c r="AV127" s="12">
        <f t="shared" si="57"/>
        <v>2.9077256575034793E-2</v>
      </c>
      <c r="AW127" s="12">
        <f t="shared" si="57"/>
        <v>2.9077256575034793E-2</v>
      </c>
      <c r="AX127" s="12">
        <f t="shared" si="57"/>
        <v>2.9077256575034793E-2</v>
      </c>
      <c r="AY127" s="12">
        <f t="shared" si="57"/>
        <v>2.9077256575034793E-2</v>
      </c>
      <c r="AZ127" s="12">
        <f t="shared" si="57"/>
        <v>2.9077256575034793E-2</v>
      </c>
      <c r="BA127" s="12">
        <f t="shared" si="57"/>
        <v>2.9077256575034793E-2</v>
      </c>
      <c r="BB127" s="12">
        <f t="shared" si="57"/>
        <v>2.9077256575034793E-2</v>
      </c>
      <c r="BC127" s="12">
        <f t="shared" si="57"/>
        <v>2.9077256575034793E-2</v>
      </c>
      <c r="BD127" s="12">
        <f t="shared" si="57"/>
        <v>2.9077256575034793E-2</v>
      </c>
      <c r="BE127" s="12">
        <f t="shared" si="57"/>
        <v>2.9077256575034793E-2</v>
      </c>
      <c r="BF127" s="12">
        <f t="shared" si="57"/>
        <v>2.9077256575034793E-2</v>
      </c>
      <c r="BG127" s="12">
        <f t="shared" si="57"/>
        <v>2.9077256575034793E-2</v>
      </c>
      <c r="BH127" s="12">
        <f t="shared" si="57"/>
        <v>2.9077256575034793E-2</v>
      </c>
      <c r="BI127" s="12">
        <f t="shared" si="57"/>
        <v>2.9077256575034793E-2</v>
      </c>
      <c r="BJ127" s="12">
        <f t="shared" si="57"/>
        <v>2.9077256575034793E-2</v>
      </c>
      <c r="BK127" s="12">
        <f t="shared" si="57"/>
        <v>2.9077256575034793E-2</v>
      </c>
      <c r="BL127" s="12">
        <f t="shared" si="57"/>
        <v>2.9077256575034793E-2</v>
      </c>
      <c r="BM127" s="12">
        <f t="shared" si="57"/>
        <v>2.9077256575034793E-2</v>
      </c>
      <c r="BN127" s="12">
        <f t="shared" si="57"/>
        <v>2.9077256575034793E-2</v>
      </c>
      <c r="BO127" s="12">
        <f t="shared" si="57"/>
        <v>2.9077256575034793E-2</v>
      </c>
      <c r="BP127" s="12">
        <f t="shared" si="57"/>
        <v>2.9077256575034793E-2</v>
      </c>
      <c r="BQ127" s="12">
        <f t="shared" si="57"/>
        <v>2.9077256575034793E-2</v>
      </c>
      <c r="BR127" s="12">
        <f t="shared" si="57"/>
        <v>2.9077256575034793E-2</v>
      </c>
      <c r="BS127" s="12">
        <f t="shared" si="57"/>
        <v>2.9077256575034793E-2</v>
      </c>
      <c r="BT127" s="12">
        <f t="shared" si="57"/>
        <v>2.9077256575034793E-2</v>
      </c>
      <c r="BU127" s="12">
        <f t="shared" si="57"/>
        <v>2.9077256575034793E-2</v>
      </c>
      <c r="BV127" s="12">
        <f t="shared" ref="BV127:DA127" si="58">(1+BV126)^(BV4/12)-1</f>
        <v>2.9077256575034793E-2</v>
      </c>
      <c r="BW127" s="12">
        <f t="shared" si="58"/>
        <v>2.9077256575034793E-2</v>
      </c>
      <c r="BX127" s="12">
        <f t="shared" si="58"/>
        <v>2.9077256575034793E-2</v>
      </c>
      <c r="BY127" s="12">
        <f t="shared" si="58"/>
        <v>2.9077256575034793E-2</v>
      </c>
      <c r="BZ127" s="12">
        <f t="shared" si="58"/>
        <v>2.9077256575034793E-2</v>
      </c>
      <c r="CA127" s="12">
        <f t="shared" si="58"/>
        <v>2.9077256575034793E-2</v>
      </c>
      <c r="CB127" s="12">
        <f t="shared" si="58"/>
        <v>2.9077256575034793E-2</v>
      </c>
      <c r="CC127" s="12">
        <f t="shared" si="58"/>
        <v>2.9077256575034793E-2</v>
      </c>
      <c r="CD127" s="12">
        <f t="shared" si="58"/>
        <v>2.9077256575034793E-2</v>
      </c>
      <c r="CE127" s="12">
        <f t="shared" si="58"/>
        <v>2.9077256575034793E-2</v>
      </c>
      <c r="CF127" s="12">
        <f t="shared" si="58"/>
        <v>2.9077256575034793E-2</v>
      </c>
      <c r="CG127" s="12">
        <f t="shared" si="58"/>
        <v>2.9077256575034793E-2</v>
      </c>
      <c r="CH127" s="12">
        <f t="shared" si="58"/>
        <v>2.9077256575034793E-2</v>
      </c>
      <c r="CI127" s="12">
        <f t="shared" si="58"/>
        <v>2.9077256575034793E-2</v>
      </c>
      <c r="CJ127" s="12">
        <f t="shared" si="58"/>
        <v>2.9077256575034793E-2</v>
      </c>
      <c r="CK127" s="12">
        <f t="shared" si="58"/>
        <v>2.9077256575034793E-2</v>
      </c>
      <c r="CL127" s="12">
        <f t="shared" si="58"/>
        <v>2.9077256575034793E-2</v>
      </c>
      <c r="CM127" s="12">
        <f t="shared" si="58"/>
        <v>2.9077256575034793E-2</v>
      </c>
      <c r="CN127" s="12">
        <f t="shared" si="58"/>
        <v>2.9077256575034793E-2</v>
      </c>
      <c r="CO127" s="12">
        <f t="shared" si="58"/>
        <v>2.9077256575034793E-2</v>
      </c>
      <c r="CP127" s="12">
        <f t="shared" si="58"/>
        <v>2.9077256575034793E-2</v>
      </c>
      <c r="CQ127" s="12">
        <f t="shared" si="58"/>
        <v>2.9077256575034793E-2</v>
      </c>
      <c r="CR127" s="12">
        <f t="shared" si="58"/>
        <v>2.9077256575034793E-2</v>
      </c>
      <c r="CS127" s="12">
        <f t="shared" si="58"/>
        <v>2.9077256575034793E-2</v>
      </c>
      <c r="CT127" s="12">
        <f t="shared" si="58"/>
        <v>2.9077256575034793E-2</v>
      </c>
      <c r="CU127" s="12">
        <f t="shared" si="58"/>
        <v>2.9077256575034793E-2</v>
      </c>
      <c r="CV127" s="12">
        <f t="shared" si="58"/>
        <v>2.9077256575034793E-2</v>
      </c>
      <c r="CW127" s="12">
        <f t="shared" si="58"/>
        <v>2.9077256575034793E-2</v>
      </c>
      <c r="CX127" s="12">
        <f t="shared" si="58"/>
        <v>2.9077256575034793E-2</v>
      </c>
      <c r="CY127" s="12">
        <f t="shared" si="58"/>
        <v>2.9077256575034793E-2</v>
      </c>
      <c r="CZ127" s="12">
        <f t="shared" si="58"/>
        <v>2.9077256575034793E-2</v>
      </c>
      <c r="DA127" s="12">
        <f t="shared" si="58"/>
        <v>2.9077256575034793E-2</v>
      </c>
      <c r="DB127" s="12">
        <f t="shared" ref="DB127:EG127" si="59">(1+DB126)^(DB4/12)-1</f>
        <v>2.9077256575034793E-2</v>
      </c>
      <c r="DC127" s="12">
        <f t="shared" si="59"/>
        <v>2.9077256575034793E-2</v>
      </c>
      <c r="DD127" s="12">
        <f t="shared" si="59"/>
        <v>2.9077256575034793E-2</v>
      </c>
      <c r="DE127" s="12">
        <f t="shared" si="59"/>
        <v>2.9077256575034793E-2</v>
      </c>
      <c r="DF127" s="12">
        <f t="shared" si="59"/>
        <v>2.9077256575034793E-2</v>
      </c>
      <c r="DG127" s="12">
        <f t="shared" si="59"/>
        <v>2.9077256575034793E-2</v>
      </c>
      <c r="DH127" s="12">
        <f t="shared" si="59"/>
        <v>2.9077256575034793E-2</v>
      </c>
      <c r="DI127" s="12">
        <f t="shared" si="59"/>
        <v>2.9077256575034793E-2</v>
      </c>
      <c r="DJ127" s="12">
        <f t="shared" si="59"/>
        <v>2.9077256575034793E-2</v>
      </c>
      <c r="DK127" s="12">
        <f t="shared" si="59"/>
        <v>2.9077256575034793E-2</v>
      </c>
      <c r="DL127" s="12">
        <f t="shared" si="59"/>
        <v>2.9077256575034793E-2</v>
      </c>
      <c r="DM127" s="12">
        <f t="shared" si="59"/>
        <v>2.9077256575034793E-2</v>
      </c>
      <c r="DN127" s="12">
        <f t="shared" si="59"/>
        <v>2.9077256575034793E-2</v>
      </c>
      <c r="DO127" s="12">
        <f t="shared" si="59"/>
        <v>2.9077256575034793E-2</v>
      </c>
      <c r="DP127" s="12">
        <f t="shared" si="59"/>
        <v>2.9077256575034793E-2</v>
      </c>
      <c r="DQ127" s="12">
        <f t="shared" si="59"/>
        <v>2.9077256575034793E-2</v>
      </c>
      <c r="DR127" s="12">
        <f t="shared" si="59"/>
        <v>2.9077256575034793E-2</v>
      </c>
      <c r="DS127" s="12">
        <f t="shared" si="59"/>
        <v>2.9077256575034793E-2</v>
      </c>
      <c r="DT127" s="12">
        <f t="shared" si="59"/>
        <v>2.9077256575034793E-2</v>
      </c>
      <c r="DU127" s="12">
        <f t="shared" si="59"/>
        <v>2.9077256575034793E-2</v>
      </c>
      <c r="DV127" s="12">
        <f t="shared" si="59"/>
        <v>2.9077256575034793E-2</v>
      </c>
      <c r="DW127" s="12">
        <f t="shared" si="59"/>
        <v>2.9077256575034793E-2</v>
      </c>
      <c r="DX127" s="12">
        <f t="shared" si="59"/>
        <v>2.9077256575034793E-2</v>
      </c>
      <c r="DY127" s="12">
        <f t="shared" si="59"/>
        <v>2.9077256575034793E-2</v>
      </c>
      <c r="DZ127" s="12">
        <f t="shared" si="59"/>
        <v>2.9077256575034793E-2</v>
      </c>
      <c r="EA127" s="12">
        <f t="shared" si="59"/>
        <v>2.9077256575034793E-2</v>
      </c>
      <c r="EB127" s="12">
        <f t="shared" si="59"/>
        <v>2.9077256575034793E-2</v>
      </c>
      <c r="EC127" s="12">
        <f t="shared" si="59"/>
        <v>2.9077256575034793E-2</v>
      </c>
      <c r="ED127" s="12">
        <f t="shared" si="59"/>
        <v>2.9077256575034793E-2</v>
      </c>
      <c r="EE127" s="12">
        <f t="shared" si="59"/>
        <v>2.9077256575034793E-2</v>
      </c>
      <c r="EF127" s="12">
        <f t="shared" si="59"/>
        <v>2.9077256575034793E-2</v>
      </c>
      <c r="EG127" s="12">
        <f t="shared" si="59"/>
        <v>2.9077256575034793E-2</v>
      </c>
      <c r="EH127" s="12">
        <f t="shared" ref="EH127:FM127" si="60">(1+EH126)^(EH4/12)-1</f>
        <v>2.9077256575034793E-2</v>
      </c>
      <c r="EI127" s="12">
        <f t="shared" si="60"/>
        <v>2.9077256575034793E-2</v>
      </c>
      <c r="EJ127" s="12">
        <f t="shared" si="60"/>
        <v>2.9077256575034793E-2</v>
      </c>
      <c r="EK127" s="12">
        <f t="shared" si="60"/>
        <v>2.9077256575034793E-2</v>
      </c>
      <c r="EL127" s="12">
        <f t="shared" si="60"/>
        <v>2.9077256575034793E-2</v>
      </c>
      <c r="EM127" s="12">
        <f t="shared" si="60"/>
        <v>2.9077256575034793E-2</v>
      </c>
      <c r="EN127" s="12">
        <f t="shared" si="60"/>
        <v>2.9077256575034793E-2</v>
      </c>
      <c r="EO127" s="12">
        <f t="shared" si="60"/>
        <v>2.9077256575034793E-2</v>
      </c>
      <c r="EP127" s="12">
        <f t="shared" si="60"/>
        <v>2.9077256575034793E-2</v>
      </c>
      <c r="EQ127" s="12">
        <f t="shared" si="60"/>
        <v>2.9077256575034793E-2</v>
      </c>
      <c r="ER127" s="12">
        <f t="shared" si="60"/>
        <v>2.9077256575034793E-2</v>
      </c>
      <c r="ES127" s="12">
        <f t="shared" si="60"/>
        <v>2.9077256575034793E-2</v>
      </c>
      <c r="ET127" s="12">
        <f t="shared" si="60"/>
        <v>2.9077256575034793E-2</v>
      </c>
      <c r="EU127" s="12">
        <f t="shared" si="60"/>
        <v>2.9077256575034793E-2</v>
      </c>
      <c r="EV127" s="12">
        <f t="shared" si="60"/>
        <v>2.9077256575034793E-2</v>
      </c>
      <c r="EW127" s="12">
        <f t="shared" si="60"/>
        <v>2.9077256575034793E-2</v>
      </c>
      <c r="EX127" s="12">
        <f t="shared" si="60"/>
        <v>2.9077256575034793E-2</v>
      </c>
      <c r="EY127" s="12">
        <f t="shared" si="60"/>
        <v>2.9077256575034793E-2</v>
      </c>
      <c r="EZ127" s="12">
        <f t="shared" si="60"/>
        <v>2.9077256575034793E-2</v>
      </c>
      <c r="FA127" s="12">
        <f t="shared" si="60"/>
        <v>2.9077256575034793E-2</v>
      </c>
      <c r="FB127" s="12">
        <f t="shared" si="60"/>
        <v>2.9077256575034793E-2</v>
      </c>
      <c r="FC127" s="12">
        <f t="shared" si="60"/>
        <v>2.9077256575034793E-2</v>
      </c>
      <c r="FD127" s="12">
        <f t="shared" si="60"/>
        <v>2.9077256575034793E-2</v>
      </c>
      <c r="FE127" s="12">
        <f t="shared" si="60"/>
        <v>2.9077256575034793E-2</v>
      </c>
      <c r="FF127" s="12">
        <f t="shared" si="60"/>
        <v>2.9077256575034793E-2</v>
      </c>
      <c r="FG127" s="12">
        <f t="shared" si="60"/>
        <v>2.9077256575034793E-2</v>
      </c>
      <c r="FH127" s="12">
        <f t="shared" si="60"/>
        <v>2.9077256575034793E-2</v>
      </c>
      <c r="FI127" s="12">
        <f t="shared" si="60"/>
        <v>2.9077256575034793E-2</v>
      </c>
      <c r="FJ127" s="12">
        <f t="shared" si="60"/>
        <v>2.9077256575034793E-2</v>
      </c>
      <c r="FK127" s="12">
        <f t="shared" si="60"/>
        <v>2.9077256575034793E-2</v>
      </c>
      <c r="FL127" s="12">
        <f t="shared" si="60"/>
        <v>2.9077256575034793E-2</v>
      </c>
      <c r="FM127" s="12">
        <f t="shared" si="60"/>
        <v>2.9077256575034793E-2</v>
      </c>
      <c r="FN127" s="12">
        <f t="shared" ref="FN127:GS127" si="61">(1+FN126)^(FN4/12)-1</f>
        <v>2.9077256575034793E-2</v>
      </c>
      <c r="FO127" s="12">
        <f t="shared" si="61"/>
        <v>2.9077256575034793E-2</v>
      </c>
      <c r="FP127" s="12">
        <f t="shared" si="61"/>
        <v>2.9077256575034793E-2</v>
      </c>
      <c r="FQ127" s="12">
        <f t="shared" si="61"/>
        <v>2.9077256575034793E-2</v>
      </c>
      <c r="FR127" s="12">
        <f t="shared" si="61"/>
        <v>2.9077256575034793E-2</v>
      </c>
      <c r="FS127" s="12">
        <f t="shared" si="61"/>
        <v>2.9077256575034793E-2</v>
      </c>
      <c r="FT127" s="12">
        <f t="shared" si="61"/>
        <v>2.9077256575034793E-2</v>
      </c>
      <c r="FU127" s="12">
        <f t="shared" si="61"/>
        <v>2.9077256575034793E-2</v>
      </c>
      <c r="FV127" s="12">
        <f t="shared" si="61"/>
        <v>2.9077256575034793E-2</v>
      </c>
      <c r="FW127" s="12">
        <f t="shared" si="61"/>
        <v>2.9077256575034793E-2</v>
      </c>
      <c r="FX127" s="12">
        <f t="shared" si="61"/>
        <v>2.9077256575034793E-2</v>
      </c>
      <c r="FY127" s="12">
        <f t="shared" si="61"/>
        <v>2.9077256575034793E-2</v>
      </c>
      <c r="FZ127" s="12">
        <f t="shared" si="61"/>
        <v>2.9077256575034793E-2</v>
      </c>
      <c r="GA127" s="12">
        <f t="shared" si="61"/>
        <v>2.9077256575034793E-2</v>
      </c>
      <c r="GB127" s="12">
        <f t="shared" si="61"/>
        <v>2.9077256575034793E-2</v>
      </c>
      <c r="GC127" s="12">
        <f t="shared" si="61"/>
        <v>2.9077256575034793E-2</v>
      </c>
      <c r="GD127" s="12">
        <f t="shared" si="61"/>
        <v>2.9077256575034793E-2</v>
      </c>
      <c r="GE127" s="12">
        <f t="shared" si="61"/>
        <v>2.9077256575034793E-2</v>
      </c>
      <c r="GF127" s="12">
        <f t="shared" si="61"/>
        <v>2.9077256575034793E-2</v>
      </c>
      <c r="GG127" s="12">
        <f t="shared" si="61"/>
        <v>2.9077256575034793E-2</v>
      </c>
      <c r="GH127" s="12">
        <f t="shared" si="61"/>
        <v>2.9077256575034793E-2</v>
      </c>
      <c r="GI127" s="12">
        <f t="shared" si="61"/>
        <v>2.9077256575034793E-2</v>
      </c>
      <c r="GJ127" s="12">
        <f t="shared" si="61"/>
        <v>2.9077256575034793E-2</v>
      </c>
      <c r="GK127" s="12">
        <f t="shared" si="61"/>
        <v>2.9077256575034793E-2</v>
      </c>
      <c r="GL127" s="12">
        <f t="shared" si="61"/>
        <v>2.9077256575034793E-2</v>
      </c>
      <c r="GM127" s="12">
        <f t="shared" si="61"/>
        <v>2.9077256575034793E-2</v>
      </c>
      <c r="GN127" s="12">
        <f t="shared" si="61"/>
        <v>2.9077256575034793E-2</v>
      </c>
      <c r="GO127" s="12">
        <f t="shared" si="61"/>
        <v>2.9077256575034793E-2</v>
      </c>
      <c r="GP127" s="12">
        <f t="shared" si="61"/>
        <v>2.9077256575034793E-2</v>
      </c>
      <c r="GQ127" s="12">
        <f t="shared" si="61"/>
        <v>2.9077256575034793E-2</v>
      </c>
      <c r="GR127" s="12">
        <f t="shared" si="61"/>
        <v>2.9077256575034793E-2</v>
      </c>
      <c r="GS127" s="12">
        <f t="shared" si="61"/>
        <v>2.9077256575034793E-2</v>
      </c>
      <c r="GT127" s="12">
        <f t="shared" ref="GT127:HA127" si="62">(1+GT126)^(GT4/12)-1</f>
        <v>2.9077256575034793E-2</v>
      </c>
      <c r="GU127" s="12">
        <f t="shared" si="62"/>
        <v>2.9077256575034793E-2</v>
      </c>
      <c r="GV127" s="12">
        <f t="shared" si="62"/>
        <v>2.9077256575034793E-2</v>
      </c>
      <c r="GW127" s="12">
        <f t="shared" si="62"/>
        <v>2.9077256575034793E-2</v>
      </c>
      <c r="GX127" s="12">
        <f t="shared" si="62"/>
        <v>2.9077256575034793E-2</v>
      </c>
      <c r="GY127" s="12">
        <f t="shared" si="62"/>
        <v>2.9077256575034793E-2</v>
      </c>
      <c r="GZ127" s="12">
        <f t="shared" si="62"/>
        <v>2.9077256575034793E-2</v>
      </c>
      <c r="HA127" s="12">
        <f t="shared" si="62"/>
        <v>2.9077256575034793E-2</v>
      </c>
    </row>
    <row r="129" spans="1:209" x14ac:dyDescent="0.35">
      <c r="B129" s="10" t="s">
        <v>223</v>
      </c>
      <c r="E129" s="10" t="s">
        <v>214</v>
      </c>
      <c r="I129" s="87">
        <f>'Financial Model'!F20</f>
        <v>17.53</v>
      </c>
      <c r="J129" s="14">
        <f>I129*(1+J127)/(1+J125)</f>
        <v>17.599343383286094</v>
      </c>
      <c r="K129" s="14">
        <f t="shared" ref="K129:BV129" si="63">J129*(1+K127)/(1+K125)</f>
        <v>17.668961068044265</v>
      </c>
      <c r="L129" s="14">
        <f t="shared" si="63"/>
        <v>17.738854139328261</v>
      </c>
      <c r="M129" s="14">
        <f t="shared" si="63"/>
        <v>17.80169636304452</v>
      </c>
      <c r="N129" s="14">
        <f t="shared" si="63"/>
        <v>17.864761213602996</v>
      </c>
      <c r="O129" s="14">
        <f t="shared" si="63"/>
        <v>17.928049479688557</v>
      </c>
      <c r="P129" s="14">
        <f t="shared" si="63"/>
        <v>17.991561952780092</v>
      </c>
      <c r="Q129" s="14">
        <f t="shared" si="63"/>
        <v>18.055299427160403</v>
      </c>
      <c r="R129" s="14">
        <f t="shared" si="63"/>
        <v>18.11926269992615</v>
      </c>
      <c r="S129" s="14">
        <f t="shared" si="63"/>
        <v>18.183452570997808</v>
      </c>
      <c r="T129" s="14">
        <f t="shared" si="63"/>
        <v>18.247869843129678</v>
      </c>
      <c r="U129" s="14">
        <f t="shared" si="63"/>
        <v>18.312515321919921</v>
      </c>
      <c r="V129" s="14">
        <f t="shared" si="63"/>
        <v>18.377389815820639</v>
      </c>
      <c r="W129" s="14">
        <f t="shared" si="63"/>
        <v>18.442494136147975</v>
      </c>
      <c r="X129" s="14">
        <f t="shared" si="63"/>
        <v>18.507829097092273</v>
      </c>
      <c r="Y129" s="14">
        <f t="shared" si="63"/>
        <v>18.904728275095383</v>
      </c>
      <c r="Z129" s="14">
        <f t="shared" si="63"/>
        <v>19.310138929872625</v>
      </c>
      <c r="AA129" s="14">
        <f t="shared" si="63"/>
        <v>19.724243589483748</v>
      </c>
      <c r="AB129" s="14">
        <f t="shared" si="63"/>
        <v>20.147228696290746</v>
      </c>
      <c r="AC129" s="14">
        <f t="shared" si="63"/>
        <v>20.57928469089979</v>
      </c>
      <c r="AD129" s="14">
        <f t="shared" si="63"/>
        <v>21.020606097903343</v>
      </c>
      <c r="AE129" s="14">
        <f t="shared" si="63"/>
        <v>21.471391613460959</v>
      </c>
      <c r="AF129" s="14">
        <f t="shared" si="63"/>
        <v>21.931844194758266</v>
      </c>
      <c r="AG129" s="14">
        <f t="shared" si="63"/>
        <v>22.40217115138439</v>
      </c>
      <c r="AH129" s="14">
        <f t="shared" si="63"/>
        <v>22.882584238668965</v>
      </c>
      <c r="AI129" s="14">
        <f t="shared" si="63"/>
        <v>23.373299753020753</v>
      </c>
      <c r="AJ129" s="14">
        <f t="shared" si="63"/>
        <v>23.87453862931077</v>
      </c>
      <c r="AK129" s="14">
        <f t="shared" si="63"/>
        <v>24.386526540343819</v>
      </c>
      <c r="AL129" s="14">
        <f t="shared" si="63"/>
        <v>24.909493998463155</v>
      </c>
      <c r="AM129" s="14">
        <f t="shared" si="63"/>
        <v>25.443676459334085</v>
      </c>
      <c r="AN129" s="14">
        <f t="shared" si="63"/>
        <v>25.989314427953179</v>
      </c>
      <c r="AO129" s="14">
        <f t="shared" si="63"/>
        <v>26.546653566930832</v>
      </c>
      <c r="AP129" s="14">
        <f t="shared" si="63"/>
        <v>27.115944807095971</v>
      </c>
      <c r="AQ129" s="14">
        <f t="shared" si="63"/>
        <v>27.697444460472656</v>
      </c>
      <c r="AR129" s="14">
        <f t="shared" si="63"/>
        <v>28.291414335679441</v>
      </c>
      <c r="AS129" s="14">
        <f t="shared" si="63"/>
        <v>28.898121855803492</v>
      </c>
      <c r="AT129" s="14">
        <f t="shared" si="63"/>
        <v>29.517840178802491</v>
      </c>
      <c r="AU129" s="14">
        <f t="shared" si="63"/>
        <v>30.150848320488564</v>
      </c>
      <c r="AV129" s="14">
        <f t="shared" si="63"/>
        <v>30.797431280149588</v>
      </c>
      <c r="AW129" s="14">
        <f t="shared" si="63"/>
        <v>31.457880168864421</v>
      </c>
      <c r="AX129" s="14">
        <f t="shared" si="63"/>
        <v>32.132492340569868</v>
      </c>
      <c r="AY129" s="14">
        <f t="shared" si="63"/>
        <v>32.821571525938346</v>
      </c>
      <c r="AZ129" s="14">
        <f t="shared" si="63"/>
        <v>33.525427969126582</v>
      </c>
      <c r="BA129" s="14">
        <f t="shared" si="63"/>
        <v>34.244378567456849</v>
      </c>
      <c r="BB129" s="14">
        <f t="shared" si="63"/>
        <v>34.978747014093649</v>
      </c>
      <c r="BC129" s="14">
        <f t="shared" si="63"/>
        <v>35.728863943780105</v>
      </c>
      <c r="BD129" s="14">
        <f t="shared" si="63"/>
        <v>36.495067081699673</v>
      </c>
      <c r="BE129" s="14">
        <f t="shared" si="63"/>
        <v>37.277701395530165</v>
      </c>
      <c r="BF129" s="14">
        <f t="shared" si="63"/>
        <v>38.077119250758564</v>
      </c>
      <c r="BG129" s="14">
        <f t="shared" si="63"/>
        <v>38.893680569326541</v>
      </c>
      <c r="BH129" s="14">
        <f t="shared" si="63"/>
        <v>39.727752991678145</v>
      </c>
      <c r="BI129" s="14">
        <f t="shared" si="63"/>
        <v>40.579712042282566</v>
      </c>
      <c r="BJ129" s="14">
        <f t="shared" si="63"/>
        <v>41.449941298706555</v>
      </c>
      <c r="BK129" s="14">
        <f t="shared" si="63"/>
        <v>42.338832564312547</v>
      </c>
      <c r="BL129" s="14">
        <f t="shared" si="63"/>
        <v>43.246786044660332</v>
      </c>
      <c r="BM129" s="14">
        <f t="shared" si="63"/>
        <v>44.174210527691606</v>
      </c>
      <c r="BN129" s="14">
        <f t="shared" si="63"/>
        <v>45.121523567778603</v>
      </c>
      <c r="BO129" s="14">
        <f t="shared" si="63"/>
        <v>46.089151673719613</v>
      </c>
      <c r="BP129" s="14">
        <f t="shared" si="63"/>
        <v>47.077530500766052</v>
      </c>
      <c r="BQ129" s="14">
        <f t="shared" si="63"/>
        <v>48.087105046767554</v>
      </c>
      <c r="BR129" s="14">
        <f t="shared" si="63"/>
        <v>49.118329852523395</v>
      </c>
      <c r="BS129" s="14">
        <f t="shared" si="63"/>
        <v>50.171669206430387</v>
      </c>
      <c r="BT129" s="14">
        <f t="shared" si="63"/>
        <v>51.247597353519488</v>
      </c>
      <c r="BU129" s="14">
        <f t="shared" si="63"/>
        <v>52.346598708975151</v>
      </c>
      <c r="BV129" s="14">
        <f t="shared" si="63"/>
        <v>53.469168076233629</v>
      </c>
      <c r="BW129" s="14">
        <f t="shared" ref="BW129:EH129" si="64">BV129*(1+BW127)/(1+BW125)</f>
        <v>54.615810869758313</v>
      </c>
      <c r="BX129" s="14">
        <f t="shared" si="64"/>
        <v>55.787043342592526</v>
      </c>
      <c r="BY129" s="14">
        <f t="shared" si="64"/>
        <v>56.983392818792161</v>
      </c>
      <c r="BZ129" s="14">
        <f t="shared" si="64"/>
        <v>58.205397930842835</v>
      </c>
      <c r="CA129" s="14">
        <f t="shared" si="64"/>
        <v>59.453608862168373</v>
      </c>
      <c r="CB129" s="14">
        <f t="shared" si="64"/>
        <v>60.728587594839958</v>
      </c>
      <c r="CC129" s="14">
        <f t="shared" si="64"/>
        <v>62.030908162597335</v>
      </c>
      <c r="CD129" s="14">
        <f t="shared" si="64"/>
        <v>63.361156909296064</v>
      </c>
      <c r="CE129" s="14">
        <f t="shared" si="64"/>
        <v>64.719932752897122</v>
      </c>
      <c r="CF129" s="14">
        <f t="shared" si="64"/>
        <v>66.107847455117778</v>
      </c>
      <c r="CG129" s="14">
        <f t="shared" si="64"/>
        <v>67.525525896865091</v>
      </c>
      <c r="CH129" s="14">
        <f t="shared" si="64"/>
        <v>68.973606359576081</v>
      </c>
      <c r="CI129" s="14">
        <f t="shared" si="64"/>
        <v>70.452740812591244</v>
      </c>
      <c r="CJ129" s="14">
        <f t="shared" si="64"/>
        <v>71.963595206690698</v>
      </c>
      <c r="CK129" s="14">
        <f t="shared" si="64"/>
        <v>73.506849773925239</v>
      </c>
      <c r="CL129" s="14">
        <f t="shared" si="64"/>
        <v>75.083199333877275</v>
      </c>
      <c r="CM129" s="14">
        <f t="shared" si="64"/>
        <v>76.693353606489481</v>
      </c>
      <c r="CN129" s="14">
        <f t="shared" si="64"/>
        <v>78.338037531601998</v>
      </c>
      <c r="CO129" s="14">
        <f t="shared" si="64"/>
        <v>80.01799159534221</v>
      </c>
      <c r="CP129" s="14">
        <f t="shared" si="64"/>
        <v>81.733972163513798</v>
      </c>
      <c r="CQ129" s="14">
        <f t="shared" si="64"/>
        <v>83.486751822135361</v>
      </c>
      <c r="CR129" s="14">
        <f t="shared" si="64"/>
        <v>85.277119725281864</v>
      </c>
      <c r="CS129" s="14">
        <f t="shared" si="64"/>
        <v>87.105881950385552</v>
      </c>
      <c r="CT129" s="14">
        <f t="shared" si="64"/>
        <v>88.973861861156152</v>
      </c>
      <c r="CU129" s="14">
        <f t="shared" si="64"/>
        <v>90.881900478284024</v>
      </c>
      <c r="CV129" s="14">
        <f t="shared" si="64"/>
        <v>92.830856858092957</v>
      </c>
      <c r="CW129" s="14">
        <f t="shared" si="64"/>
        <v>94.821608479313085</v>
      </c>
      <c r="CX129" s="14">
        <f t="shared" si="64"/>
        <v>96.855051638148225</v>
      </c>
      <c r="CY129" s="14">
        <f t="shared" si="64"/>
        <v>98.932101851815332</v>
      </c>
      <c r="CZ129" s="14">
        <f t="shared" si="64"/>
        <v>101.05369427073791</v>
      </c>
      <c r="DA129" s="14">
        <f t="shared" si="64"/>
        <v>103.22078409957875</v>
      </c>
      <c r="DB129" s="14">
        <f t="shared" si="64"/>
        <v>105.4343470273019</v>
      </c>
      <c r="DC129" s="14">
        <f t="shared" si="64"/>
        <v>107.69537966645703</v>
      </c>
      <c r="DD129" s="14">
        <f t="shared" si="64"/>
        <v>110.00490000188444</v>
      </c>
      <c r="DE129" s="14">
        <f t="shared" si="64"/>
        <v>112.36394784904236</v>
      </c>
      <c r="DF129" s="14">
        <f t="shared" si="64"/>
        <v>114.77358532216317</v>
      </c>
      <c r="DG129" s="14">
        <f t="shared" si="64"/>
        <v>117.23489731244912</v>
      </c>
      <c r="DH129" s="14">
        <f t="shared" si="64"/>
        <v>119.74899197652294</v>
      </c>
      <c r="DI129" s="14">
        <f t="shared" si="64"/>
        <v>122.3170012353533</v>
      </c>
      <c r="DJ129" s="14">
        <f t="shared" si="64"/>
        <v>124.94008128387958</v>
      </c>
      <c r="DK129" s="14">
        <f t="shared" si="64"/>
        <v>127.61941311156565</v>
      </c>
      <c r="DL129" s="14">
        <f t="shared" si="64"/>
        <v>130.35620303411673</v>
      </c>
      <c r="DM129" s="14">
        <f t="shared" si="64"/>
        <v>133.15168323659904</v>
      </c>
      <c r="DN129" s="14">
        <f t="shared" si="64"/>
        <v>136.00711232820652</v>
      </c>
      <c r="DO129" s="14">
        <f t="shared" si="64"/>
        <v>138.92377590892451</v>
      </c>
      <c r="DP129" s="14">
        <f t="shared" si="64"/>
        <v>141.90298714834552</v>
      </c>
      <c r="DQ129" s="14">
        <f t="shared" si="64"/>
        <v>144.94608737689759</v>
      </c>
      <c r="DR129" s="14">
        <f t="shared" si="64"/>
        <v>148.05444668975161</v>
      </c>
      <c r="DS129" s="14">
        <f t="shared" si="64"/>
        <v>151.22946456367933</v>
      </c>
      <c r="DT129" s="14">
        <f t="shared" si="64"/>
        <v>154.47257048713985</v>
      </c>
      <c r="DU129" s="14">
        <f t="shared" si="64"/>
        <v>157.78522460387825</v>
      </c>
      <c r="DV129" s="14">
        <f t="shared" si="64"/>
        <v>161.1689183703262</v>
      </c>
      <c r="DW129" s="14">
        <f t="shared" si="64"/>
        <v>164.62517522710053</v>
      </c>
      <c r="DX129" s="14">
        <f t="shared" si="64"/>
        <v>168.15555128490189</v>
      </c>
      <c r="DY129" s="14">
        <f t="shared" si="64"/>
        <v>171.76163602512261</v>
      </c>
      <c r="DZ129" s="14">
        <f t="shared" si="64"/>
        <v>175.44505301547892</v>
      </c>
      <c r="EA129" s="14">
        <f t="shared" si="64"/>
        <v>179.20746064098998</v>
      </c>
      <c r="EB129" s="14">
        <f t="shared" si="64"/>
        <v>183.05055285063267</v>
      </c>
      <c r="EC129" s="14">
        <f t="shared" si="64"/>
        <v>186.97605992000825</v>
      </c>
      <c r="ED129" s="14">
        <f t="shared" si="64"/>
        <v>190.98574923036452</v>
      </c>
      <c r="EE129" s="14">
        <f t="shared" si="64"/>
        <v>195.08142606432386</v>
      </c>
      <c r="EF129" s="14">
        <f t="shared" si="64"/>
        <v>199.26493441867586</v>
      </c>
      <c r="EG129" s="14">
        <f t="shared" si="64"/>
        <v>203.53815783459996</v>
      </c>
      <c r="EH129" s="14">
        <f t="shared" si="64"/>
        <v>207.90302024569235</v>
      </c>
      <c r="EI129" s="14">
        <f t="shared" ref="EI129:GT129" si="65">EH129*(1+EI127)/(1+EI125)</f>
        <v>212.36148684417867</v>
      </c>
      <c r="EJ129" s="14">
        <f t="shared" si="65"/>
        <v>216.91556496570263</v>
      </c>
      <c r="EK129" s="14">
        <f t="shared" si="65"/>
        <v>221.56730499308884</v>
      </c>
      <c r="EL129" s="14">
        <f t="shared" si="65"/>
        <v>226.31880127948676</v>
      </c>
      <c r="EM129" s="14">
        <f t="shared" si="65"/>
        <v>231.17219309131139</v>
      </c>
      <c r="EN129" s="14">
        <f t="shared" si="65"/>
        <v>236.12966557140535</v>
      </c>
      <c r="EO129" s="14">
        <f t="shared" si="65"/>
        <v>241.19345072285589</v>
      </c>
      <c r="EP129" s="14">
        <f t="shared" si="65"/>
        <v>246.36582841390958</v>
      </c>
      <c r="EQ129" s="14">
        <f t="shared" si="65"/>
        <v>251.64912740443776</v>
      </c>
      <c r="ER129" s="14">
        <f t="shared" si="65"/>
        <v>257.04572639441403</v>
      </c>
      <c r="ES129" s="14">
        <f t="shared" si="65"/>
        <v>262.55805509487647</v>
      </c>
      <c r="ET129" s="14">
        <f t="shared" si="65"/>
        <v>268.18859532185661</v>
      </c>
      <c r="EU129" s="14">
        <f t="shared" si="65"/>
        <v>273.93988211376768</v>
      </c>
      <c r="EV129" s="14">
        <f t="shared" si="65"/>
        <v>279.81450487275481</v>
      </c>
      <c r="EW129" s="14">
        <f t="shared" si="65"/>
        <v>285.81510853052208</v>
      </c>
      <c r="EX129" s="14">
        <f t="shared" si="65"/>
        <v>291.94439473915992</v>
      </c>
      <c r="EY129" s="14">
        <f t="shared" si="65"/>
        <v>298.20512308751017</v>
      </c>
      <c r="EZ129" s="14">
        <f t="shared" si="65"/>
        <v>304.60011234361605</v>
      </c>
      <c r="FA129" s="14">
        <f t="shared" si="65"/>
        <v>311.13224172381598</v>
      </c>
      <c r="FB129" s="14">
        <f t="shared" si="65"/>
        <v>317.80445218905356</v>
      </c>
      <c r="FC129" s="14">
        <f t="shared" si="65"/>
        <v>324.61974776898631</v>
      </c>
      <c r="FD129" s="14">
        <f t="shared" si="65"/>
        <v>331.58119691449036</v>
      </c>
      <c r="FE129" s="14">
        <f t="shared" si="65"/>
        <v>338.69193387916903</v>
      </c>
      <c r="FF129" s="14">
        <f t="shared" si="65"/>
        <v>345.95516013048797</v>
      </c>
      <c r="FG129" s="14">
        <f t="shared" si="65"/>
        <v>353.37414579117234</v>
      </c>
      <c r="FH129" s="14">
        <f t="shared" si="65"/>
        <v>360.95223111151398</v>
      </c>
      <c r="FI129" s="14">
        <f t="shared" si="65"/>
        <v>368.69282797325269</v>
      </c>
      <c r="FJ129" s="14">
        <f t="shared" si="65"/>
        <v>376.5994214257077</v>
      </c>
      <c r="FK129" s="14">
        <f t="shared" si="65"/>
        <v>384.67557125485183</v>
      </c>
      <c r="FL129" s="14">
        <f t="shared" si="65"/>
        <v>392.92491358603394</v>
      </c>
      <c r="FM129" s="14">
        <f t="shared" si="65"/>
        <v>401.35116252107196</v>
      </c>
      <c r="FN129" s="14">
        <f t="shared" si="65"/>
        <v>409.95811181045309</v>
      </c>
      <c r="FO129" s="14">
        <f t="shared" si="65"/>
        <v>418.74963656139425</v>
      </c>
      <c r="FP129" s="14">
        <f t="shared" si="65"/>
        <v>427.72969498253184</v>
      </c>
      <c r="FQ129" s="14">
        <f t="shared" si="65"/>
        <v>436.9023301660261</v>
      </c>
      <c r="FR129" s="14">
        <f t="shared" si="65"/>
        <v>446.27167190788293</v>
      </c>
      <c r="FS129" s="14">
        <f t="shared" si="65"/>
        <v>455.84193856731196</v>
      </c>
      <c r="FT129" s="14">
        <f t="shared" si="65"/>
        <v>465.61743896595863</v>
      </c>
      <c r="FU129" s="14">
        <f t="shared" si="65"/>
        <v>475.60257432786534</v>
      </c>
      <c r="FV129" s="14">
        <f t="shared" si="65"/>
        <v>485.80184026103467</v>
      </c>
      <c r="FW129" s="14">
        <f t="shared" si="65"/>
        <v>496.21982878148708</v>
      </c>
      <c r="FX129" s="14">
        <f t="shared" si="65"/>
        <v>506.86123038072481</v>
      </c>
      <c r="FY129" s="14">
        <f t="shared" si="65"/>
        <v>517.73083613753181</v>
      </c>
      <c r="FZ129" s="14">
        <f t="shared" si="65"/>
        <v>528.83353987506155</v>
      </c>
      <c r="GA129" s="14">
        <f t="shared" si="65"/>
        <v>540.17434036418331</v>
      </c>
      <c r="GB129" s="14">
        <f t="shared" si="65"/>
        <v>551.75834357407894</v>
      </c>
      <c r="GC129" s="14">
        <f t="shared" si="65"/>
        <v>563.59076497110357</v>
      </c>
      <c r="GD129" s="14">
        <f t="shared" si="65"/>
        <v>575.67693186694544</v>
      </c>
      <c r="GE129" s="14">
        <f t="shared" si="65"/>
        <v>588.02228581714155</v>
      </c>
      <c r="GF129" s="14">
        <f t="shared" si="65"/>
        <v>600.63238507102972</v>
      </c>
      <c r="GG129" s="14">
        <f t="shared" si="65"/>
        <v>613.51290707423925</v>
      </c>
      <c r="GH129" s="14">
        <f t="shared" si="65"/>
        <v>626.66965102484767</v>
      </c>
      <c r="GI129" s="14">
        <f t="shared" si="65"/>
        <v>640.10854048435397</v>
      </c>
      <c r="GJ129" s="14">
        <f t="shared" si="65"/>
        <v>653.83562604464396</v>
      </c>
      <c r="GK129" s="14">
        <f t="shared" si="65"/>
        <v>667.85708805214858</v>
      </c>
      <c r="GL129" s="14">
        <f t="shared" si="65"/>
        <v>682.17923939042157</v>
      </c>
      <c r="GM129" s="14">
        <f t="shared" si="65"/>
        <v>696.80852832238941</v>
      </c>
      <c r="GN129" s="14">
        <f t="shared" si="65"/>
        <v>711.751541393553</v>
      </c>
      <c r="GO129" s="14">
        <f t="shared" si="65"/>
        <v>727.01500639744847</v>
      </c>
      <c r="GP129" s="14">
        <f t="shared" si="65"/>
        <v>742.60579540470201</v>
      </c>
      <c r="GQ129" s="14">
        <f t="shared" si="65"/>
        <v>758.53092785704223</v>
      </c>
      <c r="GR129" s="14">
        <f t="shared" si="65"/>
        <v>774.79757372766437</v>
      </c>
      <c r="GS129" s="14">
        <f t="shared" si="65"/>
        <v>791.41305674936712</v>
      </c>
      <c r="GT129" s="14">
        <f t="shared" si="65"/>
        <v>808.38485771191768</v>
      </c>
      <c r="GU129" s="14">
        <f t="shared" ref="GU129:HA129" si="66">GT129*(1+GU127)/(1+GU125)</f>
        <v>825.72061783012771</v>
      </c>
      <c r="GV129" s="14">
        <f t="shared" si="66"/>
        <v>843.42814218415822</v>
      </c>
      <c r="GW129" s="14">
        <f t="shared" si="66"/>
        <v>861.51540323360109</v>
      </c>
      <c r="GX129" s="14">
        <f t="shared" si="66"/>
        <v>879.99054440691964</v>
      </c>
      <c r="GY129" s="14">
        <f t="shared" si="66"/>
        <v>898.86188376786538</v>
      </c>
      <c r="GZ129" s="14">
        <f t="shared" si="66"/>
        <v>918.13791776051994</v>
      </c>
      <c r="HA129" s="14">
        <f t="shared" si="66"/>
        <v>937.82732503464956</v>
      </c>
    </row>
    <row r="131" spans="1:209" x14ac:dyDescent="0.35">
      <c r="B131" s="10" t="s">
        <v>247</v>
      </c>
      <c r="E131" s="10" t="s">
        <v>26</v>
      </c>
    </row>
    <row r="132" spans="1:209" x14ac:dyDescent="0.35">
      <c r="B132" s="10" t="s">
        <v>247</v>
      </c>
      <c r="E132" s="10" t="s">
        <v>109</v>
      </c>
    </row>
    <row r="133" spans="1:209" x14ac:dyDescent="0.35">
      <c r="B133" s="10" t="s">
        <v>252</v>
      </c>
      <c r="E133" s="10" t="s">
        <v>111</v>
      </c>
      <c r="I133" s="84">
        <v>1</v>
      </c>
      <c r="J133" s="14">
        <f>I133*(1+J132)</f>
        <v>1</v>
      </c>
      <c r="K133" s="14">
        <f t="shared" ref="K133:BV133" si="67">J133*(1+K132)</f>
        <v>1</v>
      </c>
      <c r="L133" s="14">
        <f t="shared" si="67"/>
        <v>1</v>
      </c>
      <c r="M133" s="14">
        <f t="shared" si="67"/>
        <v>1</v>
      </c>
      <c r="N133" s="14">
        <f t="shared" si="67"/>
        <v>1</v>
      </c>
      <c r="O133" s="14">
        <f t="shared" si="67"/>
        <v>1</v>
      </c>
      <c r="P133" s="14">
        <f t="shared" si="67"/>
        <v>1</v>
      </c>
      <c r="Q133" s="14">
        <f t="shared" si="67"/>
        <v>1</v>
      </c>
      <c r="R133" s="14">
        <f t="shared" si="67"/>
        <v>1</v>
      </c>
      <c r="S133" s="14">
        <f t="shared" si="67"/>
        <v>1</v>
      </c>
      <c r="T133" s="14">
        <f t="shared" si="67"/>
        <v>1</v>
      </c>
      <c r="U133" s="14">
        <f t="shared" si="67"/>
        <v>1</v>
      </c>
      <c r="V133" s="14">
        <f t="shared" si="67"/>
        <v>1</v>
      </c>
      <c r="W133" s="14">
        <f t="shared" si="67"/>
        <v>1</v>
      </c>
      <c r="X133" s="14">
        <f t="shared" si="67"/>
        <v>1</v>
      </c>
      <c r="Y133" s="14">
        <f t="shared" si="67"/>
        <v>1</v>
      </c>
      <c r="Z133" s="14">
        <f t="shared" si="67"/>
        <v>1</v>
      </c>
      <c r="AA133" s="14">
        <f t="shared" si="67"/>
        <v>1</v>
      </c>
      <c r="AB133" s="14">
        <f t="shared" si="67"/>
        <v>1</v>
      </c>
      <c r="AC133" s="14">
        <f t="shared" si="67"/>
        <v>1</v>
      </c>
      <c r="AD133" s="14">
        <f t="shared" si="67"/>
        <v>1</v>
      </c>
      <c r="AE133" s="14">
        <f t="shared" si="67"/>
        <v>1</v>
      </c>
      <c r="AF133" s="14">
        <f t="shared" si="67"/>
        <v>1</v>
      </c>
      <c r="AG133" s="14">
        <f t="shared" si="67"/>
        <v>1</v>
      </c>
      <c r="AH133" s="14">
        <f t="shared" si="67"/>
        <v>1</v>
      </c>
      <c r="AI133" s="14">
        <f t="shared" si="67"/>
        <v>1</v>
      </c>
      <c r="AJ133" s="14">
        <f t="shared" si="67"/>
        <v>1</v>
      </c>
      <c r="AK133" s="14">
        <f t="shared" si="67"/>
        <v>1</v>
      </c>
      <c r="AL133" s="14">
        <f t="shared" si="67"/>
        <v>1</v>
      </c>
      <c r="AM133" s="14">
        <f t="shared" si="67"/>
        <v>1</v>
      </c>
      <c r="AN133" s="14">
        <f t="shared" si="67"/>
        <v>1</v>
      </c>
      <c r="AO133" s="14">
        <f t="shared" si="67"/>
        <v>1</v>
      </c>
      <c r="AP133" s="14">
        <f t="shared" si="67"/>
        <v>1</v>
      </c>
      <c r="AQ133" s="14">
        <f t="shared" si="67"/>
        <v>1</v>
      </c>
      <c r="AR133" s="14">
        <f t="shared" si="67"/>
        <v>1</v>
      </c>
      <c r="AS133" s="14">
        <f t="shared" si="67"/>
        <v>1</v>
      </c>
      <c r="AT133" s="14">
        <f t="shared" si="67"/>
        <v>1</v>
      </c>
      <c r="AU133" s="14">
        <f t="shared" si="67"/>
        <v>1</v>
      </c>
      <c r="AV133" s="14">
        <f t="shared" si="67"/>
        <v>1</v>
      </c>
      <c r="AW133" s="14">
        <f t="shared" si="67"/>
        <v>1</v>
      </c>
      <c r="AX133" s="14">
        <f t="shared" si="67"/>
        <v>1</v>
      </c>
      <c r="AY133" s="14">
        <f t="shared" si="67"/>
        <v>1</v>
      </c>
      <c r="AZ133" s="14">
        <f t="shared" si="67"/>
        <v>1</v>
      </c>
      <c r="BA133" s="14">
        <f t="shared" si="67"/>
        <v>1</v>
      </c>
      <c r="BB133" s="14">
        <f t="shared" si="67"/>
        <v>1</v>
      </c>
      <c r="BC133" s="14">
        <f t="shared" si="67"/>
        <v>1</v>
      </c>
      <c r="BD133" s="14">
        <f t="shared" si="67"/>
        <v>1</v>
      </c>
      <c r="BE133" s="14">
        <f t="shared" si="67"/>
        <v>1</v>
      </c>
      <c r="BF133" s="14">
        <f t="shared" si="67"/>
        <v>1</v>
      </c>
      <c r="BG133" s="14">
        <f t="shared" si="67"/>
        <v>1</v>
      </c>
      <c r="BH133" s="14">
        <f t="shared" si="67"/>
        <v>1</v>
      </c>
      <c r="BI133" s="14">
        <f t="shared" si="67"/>
        <v>1</v>
      </c>
      <c r="BJ133" s="14">
        <f t="shared" si="67"/>
        <v>1</v>
      </c>
      <c r="BK133" s="14">
        <f t="shared" si="67"/>
        <v>1</v>
      </c>
      <c r="BL133" s="14">
        <f t="shared" si="67"/>
        <v>1</v>
      </c>
      <c r="BM133" s="14">
        <f t="shared" si="67"/>
        <v>1</v>
      </c>
      <c r="BN133" s="14">
        <f t="shared" si="67"/>
        <v>1</v>
      </c>
      <c r="BO133" s="14">
        <f t="shared" si="67"/>
        <v>1</v>
      </c>
      <c r="BP133" s="14">
        <f t="shared" si="67"/>
        <v>1</v>
      </c>
      <c r="BQ133" s="14">
        <f t="shared" si="67"/>
        <v>1</v>
      </c>
      <c r="BR133" s="14">
        <f t="shared" si="67"/>
        <v>1</v>
      </c>
      <c r="BS133" s="14">
        <f t="shared" si="67"/>
        <v>1</v>
      </c>
      <c r="BT133" s="14">
        <f t="shared" si="67"/>
        <v>1</v>
      </c>
      <c r="BU133" s="14">
        <f t="shared" si="67"/>
        <v>1</v>
      </c>
      <c r="BV133" s="14">
        <f t="shared" si="67"/>
        <v>1</v>
      </c>
      <c r="BW133" s="14">
        <f t="shared" ref="BW133:EH133" si="68">BV133*(1+BW132)</f>
        <v>1</v>
      </c>
      <c r="BX133" s="14">
        <f t="shared" si="68"/>
        <v>1</v>
      </c>
      <c r="BY133" s="14">
        <f t="shared" si="68"/>
        <v>1</v>
      </c>
      <c r="BZ133" s="14">
        <f t="shared" si="68"/>
        <v>1</v>
      </c>
      <c r="CA133" s="14">
        <f t="shared" si="68"/>
        <v>1</v>
      </c>
      <c r="CB133" s="14">
        <f t="shared" si="68"/>
        <v>1</v>
      </c>
      <c r="CC133" s="14">
        <f t="shared" si="68"/>
        <v>1</v>
      </c>
      <c r="CD133" s="14">
        <f t="shared" si="68"/>
        <v>1</v>
      </c>
      <c r="CE133" s="14">
        <f t="shared" si="68"/>
        <v>1</v>
      </c>
      <c r="CF133" s="14">
        <f t="shared" si="68"/>
        <v>1</v>
      </c>
      <c r="CG133" s="14">
        <f t="shared" si="68"/>
        <v>1</v>
      </c>
      <c r="CH133" s="14">
        <f t="shared" si="68"/>
        <v>1</v>
      </c>
      <c r="CI133" s="14">
        <f t="shared" si="68"/>
        <v>1</v>
      </c>
      <c r="CJ133" s="14">
        <f t="shared" si="68"/>
        <v>1</v>
      </c>
      <c r="CK133" s="14">
        <f t="shared" si="68"/>
        <v>1</v>
      </c>
      <c r="CL133" s="14">
        <f t="shared" si="68"/>
        <v>1</v>
      </c>
      <c r="CM133" s="14">
        <f t="shared" si="68"/>
        <v>1</v>
      </c>
      <c r="CN133" s="14">
        <f t="shared" si="68"/>
        <v>1</v>
      </c>
      <c r="CO133" s="14">
        <f t="shared" si="68"/>
        <v>1</v>
      </c>
      <c r="CP133" s="14">
        <f t="shared" si="68"/>
        <v>1</v>
      </c>
      <c r="CQ133" s="14">
        <f t="shared" si="68"/>
        <v>1</v>
      </c>
      <c r="CR133" s="14">
        <f t="shared" si="68"/>
        <v>1</v>
      </c>
      <c r="CS133" s="14">
        <f t="shared" si="68"/>
        <v>1</v>
      </c>
      <c r="CT133" s="14">
        <f t="shared" si="68"/>
        <v>1</v>
      </c>
      <c r="CU133" s="14">
        <f t="shared" si="68"/>
        <v>1</v>
      </c>
      <c r="CV133" s="14">
        <f t="shared" si="68"/>
        <v>1</v>
      </c>
      <c r="CW133" s="14">
        <f t="shared" si="68"/>
        <v>1</v>
      </c>
      <c r="CX133" s="14">
        <f t="shared" si="68"/>
        <v>1</v>
      </c>
      <c r="CY133" s="14">
        <f t="shared" si="68"/>
        <v>1</v>
      </c>
      <c r="CZ133" s="14">
        <f t="shared" si="68"/>
        <v>1</v>
      </c>
      <c r="DA133" s="14">
        <f t="shared" si="68"/>
        <v>1</v>
      </c>
      <c r="DB133" s="14">
        <f t="shared" si="68"/>
        <v>1</v>
      </c>
      <c r="DC133" s="14">
        <f t="shared" si="68"/>
        <v>1</v>
      </c>
      <c r="DD133" s="14">
        <f t="shared" si="68"/>
        <v>1</v>
      </c>
      <c r="DE133" s="14">
        <f t="shared" si="68"/>
        <v>1</v>
      </c>
      <c r="DF133" s="14">
        <f t="shared" si="68"/>
        <v>1</v>
      </c>
      <c r="DG133" s="14">
        <f t="shared" si="68"/>
        <v>1</v>
      </c>
      <c r="DH133" s="14">
        <f t="shared" si="68"/>
        <v>1</v>
      </c>
      <c r="DI133" s="14">
        <f t="shared" si="68"/>
        <v>1</v>
      </c>
      <c r="DJ133" s="14">
        <f t="shared" si="68"/>
        <v>1</v>
      </c>
      <c r="DK133" s="14">
        <f t="shared" si="68"/>
        <v>1</v>
      </c>
      <c r="DL133" s="14">
        <f t="shared" si="68"/>
        <v>1</v>
      </c>
      <c r="DM133" s="14">
        <f t="shared" si="68"/>
        <v>1</v>
      </c>
      <c r="DN133" s="14">
        <f t="shared" si="68"/>
        <v>1</v>
      </c>
      <c r="DO133" s="14">
        <f t="shared" si="68"/>
        <v>1</v>
      </c>
      <c r="DP133" s="14">
        <f t="shared" si="68"/>
        <v>1</v>
      </c>
      <c r="DQ133" s="14">
        <f t="shared" si="68"/>
        <v>1</v>
      </c>
      <c r="DR133" s="14">
        <f t="shared" si="68"/>
        <v>1</v>
      </c>
      <c r="DS133" s="14">
        <f t="shared" si="68"/>
        <v>1</v>
      </c>
      <c r="DT133" s="14">
        <f t="shared" si="68"/>
        <v>1</v>
      </c>
      <c r="DU133" s="14">
        <f t="shared" si="68"/>
        <v>1</v>
      </c>
      <c r="DV133" s="14">
        <f t="shared" si="68"/>
        <v>1</v>
      </c>
      <c r="DW133" s="14">
        <f t="shared" si="68"/>
        <v>1</v>
      </c>
      <c r="DX133" s="14">
        <f t="shared" si="68"/>
        <v>1</v>
      </c>
      <c r="DY133" s="14">
        <f t="shared" si="68"/>
        <v>1</v>
      </c>
      <c r="DZ133" s="14">
        <f t="shared" si="68"/>
        <v>1</v>
      </c>
      <c r="EA133" s="14">
        <f t="shared" si="68"/>
        <v>1</v>
      </c>
      <c r="EB133" s="14">
        <f t="shared" si="68"/>
        <v>1</v>
      </c>
      <c r="EC133" s="14">
        <f t="shared" si="68"/>
        <v>1</v>
      </c>
      <c r="ED133" s="14">
        <f t="shared" si="68"/>
        <v>1</v>
      </c>
      <c r="EE133" s="14">
        <f t="shared" si="68"/>
        <v>1</v>
      </c>
      <c r="EF133" s="14">
        <f t="shared" si="68"/>
        <v>1</v>
      </c>
      <c r="EG133" s="14">
        <f t="shared" si="68"/>
        <v>1</v>
      </c>
      <c r="EH133" s="14">
        <f t="shared" si="68"/>
        <v>1</v>
      </c>
      <c r="EI133" s="14">
        <f t="shared" ref="EI133:GT133" si="69">EH133*(1+EI132)</f>
        <v>1</v>
      </c>
      <c r="EJ133" s="14">
        <f t="shared" si="69"/>
        <v>1</v>
      </c>
      <c r="EK133" s="14">
        <f t="shared" si="69"/>
        <v>1</v>
      </c>
      <c r="EL133" s="14">
        <f t="shared" si="69"/>
        <v>1</v>
      </c>
      <c r="EM133" s="14">
        <f t="shared" si="69"/>
        <v>1</v>
      </c>
      <c r="EN133" s="14">
        <f t="shared" si="69"/>
        <v>1</v>
      </c>
      <c r="EO133" s="14">
        <f t="shared" si="69"/>
        <v>1</v>
      </c>
      <c r="EP133" s="14">
        <f t="shared" si="69"/>
        <v>1</v>
      </c>
      <c r="EQ133" s="14">
        <f t="shared" si="69"/>
        <v>1</v>
      </c>
      <c r="ER133" s="14">
        <f t="shared" si="69"/>
        <v>1</v>
      </c>
      <c r="ES133" s="14">
        <f t="shared" si="69"/>
        <v>1</v>
      </c>
      <c r="ET133" s="14">
        <f t="shared" si="69"/>
        <v>1</v>
      </c>
      <c r="EU133" s="14">
        <f t="shared" si="69"/>
        <v>1</v>
      </c>
      <c r="EV133" s="14">
        <f t="shared" si="69"/>
        <v>1</v>
      </c>
      <c r="EW133" s="14">
        <f t="shared" si="69"/>
        <v>1</v>
      </c>
      <c r="EX133" s="14">
        <f t="shared" si="69"/>
        <v>1</v>
      </c>
      <c r="EY133" s="14">
        <f t="shared" si="69"/>
        <v>1</v>
      </c>
      <c r="EZ133" s="14">
        <f t="shared" si="69"/>
        <v>1</v>
      </c>
      <c r="FA133" s="14">
        <f t="shared" si="69"/>
        <v>1</v>
      </c>
      <c r="FB133" s="14">
        <f t="shared" si="69"/>
        <v>1</v>
      </c>
      <c r="FC133" s="14">
        <f t="shared" si="69"/>
        <v>1</v>
      </c>
      <c r="FD133" s="14">
        <f t="shared" si="69"/>
        <v>1</v>
      </c>
      <c r="FE133" s="14">
        <f t="shared" si="69"/>
        <v>1</v>
      </c>
      <c r="FF133" s="14">
        <f t="shared" si="69"/>
        <v>1</v>
      </c>
      <c r="FG133" s="14">
        <f t="shared" si="69"/>
        <v>1</v>
      </c>
      <c r="FH133" s="14">
        <f t="shared" si="69"/>
        <v>1</v>
      </c>
      <c r="FI133" s="14">
        <f t="shared" si="69"/>
        <v>1</v>
      </c>
      <c r="FJ133" s="14">
        <f t="shared" si="69"/>
        <v>1</v>
      </c>
      <c r="FK133" s="14">
        <f t="shared" si="69"/>
        <v>1</v>
      </c>
      <c r="FL133" s="14">
        <f t="shared" si="69"/>
        <v>1</v>
      </c>
      <c r="FM133" s="14">
        <f t="shared" si="69"/>
        <v>1</v>
      </c>
      <c r="FN133" s="14">
        <f t="shared" si="69"/>
        <v>1</v>
      </c>
      <c r="FO133" s="14">
        <f t="shared" si="69"/>
        <v>1</v>
      </c>
      <c r="FP133" s="14">
        <f t="shared" si="69"/>
        <v>1</v>
      </c>
      <c r="FQ133" s="14">
        <f t="shared" si="69"/>
        <v>1</v>
      </c>
      <c r="FR133" s="14">
        <f t="shared" si="69"/>
        <v>1</v>
      </c>
      <c r="FS133" s="14">
        <f t="shared" si="69"/>
        <v>1</v>
      </c>
      <c r="FT133" s="14">
        <f t="shared" si="69"/>
        <v>1</v>
      </c>
      <c r="FU133" s="14">
        <f t="shared" si="69"/>
        <v>1</v>
      </c>
      <c r="FV133" s="14">
        <f t="shared" si="69"/>
        <v>1</v>
      </c>
      <c r="FW133" s="14">
        <f t="shared" si="69"/>
        <v>1</v>
      </c>
      <c r="FX133" s="14">
        <f t="shared" si="69"/>
        <v>1</v>
      </c>
      <c r="FY133" s="14">
        <f t="shared" si="69"/>
        <v>1</v>
      </c>
      <c r="FZ133" s="14">
        <f t="shared" si="69"/>
        <v>1</v>
      </c>
      <c r="GA133" s="14">
        <f t="shared" si="69"/>
        <v>1</v>
      </c>
      <c r="GB133" s="14">
        <f t="shared" si="69"/>
        <v>1</v>
      </c>
      <c r="GC133" s="14">
        <f t="shared" si="69"/>
        <v>1</v>
      </c>
      <c r="GD133" s="14">
        <f t="shared" si="69"/>
        <v>1</v>
      </c>
      <c r="GE133" s="14">
        <f t="shared" si="69"/>
        <v>1</v>
      </c>
      <c r="GF133" s="14">
        <f t="shared" si="69"/>
        <v>1</v>
      </c>
      <c r="GG133" s="14">
        <f t="shared" si="69"/>
        <v>1</v>
      </c>
      <c r="GH133" s="14">
        <f t="shared" si="69"/>
        <v>1</v>
      </c>
      <c r="GI133" s="14">
        <f t="shared" si="69"/>
        <v>1</v>
      </c>
      <c r="GJ133" s="14">
        <f t="shared" si="69"/>
        <v>1</v>
      </c>
      <c r="GK133" s="14">
        <f t="shared" si="69"/>
        <v>1</v>
      </c>
      <c r="GL133" s="14">
        <f t="shared" si="69"/>
        <v>1</v>
      </c>
      <c r="GM133" s="14">
        <f t="shared" si="69"/>
        <v>1</v>
      </c>
      <c r="GN133" s="14">
        <f t="shared" si="69"/>
        <v>1</v>
      </c>
      <c r="GO133" s="14">
        <f t="shared" si="69"/>
        <v>1</v>
      </c>
      <c r="GP133" s="14">
        <f t="shared" si="69"/>
        <v>1</v>
      </c>
      <c r="GQ133" s="14">
        <f t="shared" si="69"/>
        <v>1</v>
      </c>
      <c r="GR133" s="14">
        <f t="shared" si="69"/>
        <v>1</v>
      </c>
      <c r="GS133" s="14">
        <f t="shared" si="69"/>
        <v>1</v>
      </c>
      <c r="GT133" s="14">
        <f t="shared" si="69"/>
        <v>1</v>
      </c>
      <c r="GU133" s="14">
        <f t="shared" ref="GU133:HA133" si="70">GT133*(1+GU132)</f>
        <v>1</v>
      </c>
      <c r="GV133" s="14">
        <f t="shared" si="70"/>
        <v>1</v>
      </c>
      <c r="GW133" s="14">
        <f t="shared" si="70"/>
        <v>1</v>
      </c>
      <c r="GX133" s="14">
        <f t="shared" si="70"/>
        <v>1</v>
      </c>
      <c r="GY133" s="14">
        <f t="shared" si="70"/>
        <v>1</v>
      </c>
      <c r="GZ133" s="14">
        <f t="shared" si="70"/>
        <v>1</v>
      </c>
      <c r="HA133" s="14">
        <f t="shared" si="70"/>
        <v>1</v>
      </c>
    </row>
    <row r="135" spans="1:209" x14ac:dyDescent="0.35">
      <c r="B135" s="10" t="s">
        <v>253</v>
      </c>
      <c r="E135" s="10" t="s">
        <v>214</v>
      </c>
      <c r="I135" s="14">
        <f>I129*I133</f>
        <v>17.53</v>
      </c>
      <c r="J135" s="14">
        <f t="shared" ref="J135:BU135" si="71">J129*J133</f>
        <v>17.599343383286094</v>
      </c>
      <c r="K135" s="14">
        <f t="shared" si="71"/>
        <v>17.668961068044265</v>
      </c>
      <c r="L135" s="14">
        <f t="shared" si="71"/>
        <v>17.738854139328261</v>
      </c>
      <c r="M135" s="14">
        <f t="shared" si="71"/>
        <v>17.80169636304452</v>
      </c>
      <c r="N135" s="14">
        <f t="shared" si="71"/>
        <v>17.864761213602996</v>
      </c>
      <c r="O135" s="14">
        <f t="shared" si="71"/>
        <v>17.928049479688557</v>
      </c>
      <c r="P135" s="14">
        <f t="shared" si="71"/>
        <v>17.991561952780092</v>
      </c>
      <c r="Q135" s="14">
        <f t="shared" si="71"/>
        <v>18.055299427160403</v>
      </c>
      <c r="R135" s="14">
        <f t="shared" si="71"/>
        <v>18.11926269992615</v>
      </c>
      <c r="S135" s="14">
        <f t="shared" si="71"/>
        <v>18.183452570997808</v>
      </c>
      <c r="T135" s="14">
        <f t="shared" si="71"/>
        <v>18.247869843129678</v>
      </c>
      <c r="U135" s="14">
        <f t="shared" si="71"/>
        <v>18.312515321919921</v>
      </c>
      <c r="V135" s="14">
        <f t="shared" si="71"/>
        <v>18.377389815820639</v>
      </c>
      <c r="W135" s="14">
        <f t="shared" si="71"/>
        <v>18.442494136147975</v>
      </c>
      <c r="X135" s="14">
        <f t="shared" si="71"/>
        <v>18.507829097092273</v>
      </c>
      <c r="Y135" s="14">
        <f t="shared" si="71"/>
        <v>18.904728275095383</v>
      </c>
      <c r="Z135" s="14">
        <f t="shared" si="71"/>
        <v>19.310138929872625</v>
      </c>
      <c r="AA135" s="14">
        <f t="shared" si="71"/>
        <v>19.724243589483748</v>
      </c>
      <c r="AB135" s="14">
        <f t="shared" si="71"/>
        <v>20.147228696290746</v>
      </c>
      <c r="AC135" s="14">
        <f t="shared" si="71"/>
        <v>20.57928469089979</v>
      </c>
      <c r="AD135" s="14">
        <f t="shared" si="71"/>
        <v>21.020606097903343</v>
      </c>
      <c r="AE135" s="14">
        <f t="shared" si="71"/>
        <v>21.471391613460959</v>
      </c>
      <c r="AF135" s="14">
        <f t="shared" si="71"/>
        <v>21.931844194758266</v>
      </c>
      <c r="AG135" s="14">
        <f t="shared" si="71"/>
        <v>22.40217115138439</v>
      </c>
      <c r="AH135" s="14">
        <f t="shared" si="71"/>
        <v>22.882584238668965</v>
      </c>
      <c r="AI135" s="14">
        <f t="shared" si="71"/>
        <v>23.373299753020753</v>
      </c>
      <c r="AJ135" s="14">
        <f t="shared" si="71"/>
        <v>23.87453862931077</v>
      </c>
      <c r="AK135" s="14">
        <f t="shared" si="71"/>
        <v>24.386526540343819</v>
      </c>
      <c r="AL135" s="14">
        <f t="shared" si="71"/>
        <v>24.909493998463155</v>
      </c>
      <c r="AM135" s="14">
        <f t="shared" si="71"/>
        <v>25.443676459334085</v>
      </c>
      <c r="AN135" s="14">
        <f t="shared" si="71"/>
        <v>25.989314427953179</v>
      </c>
      <c r="AO135" s="14">
        <f t="shared" si="71"/>
        <v>26.546653566930832</v>
      </c>
      <c r="AP135" s="14">
        <f t="shared" si="71"/>
        <v>27.115944807095971</v>
      </c>
      <c r="AQ135" s="14">
        <f t="shared" si="71"/>
        <v>27.697444460472656</v>
      </c>
      <c r="AR135" s="14">
        <f t="shared" si="71"/>
        <v>28.291414335679441</v>
      </c>
      <c r="AS135" s="14">
        <f t="shared" si="71"/>
        <v>28.898121855803492</v>
      </c>
      <c r="AT135" s="14">
        <f t="shared" si="71"/>
        <v>29.517840178802491</v>
      </c>
      <c r="AU135" s="14">
        <f t="shared" si="71"/>
        <v>30.150848320488564</v>
      </c>
      <c r="AV135" s="14">
        <f t="shared" si="71"/>
        <v>30.797431280149588</v>
      </c>
      <c r="AW135" s="14">
        <f t="shared" si="71"/>
        <v>31.457880168864421</v>
      </c>
      <c r="AX135" s="14">
        <f t="shared" si="71"/>
        <v>32.132492340569868</v>
      </c>
      <c r="AY135" s="14">
        <f t="shared" si="71"/>
        <v>32.821571525938346</v>
      </c>
      <c r="AZ135" s="14">
        <f t="shared" si="71"/>
        <v>33.525427969126582</v>
      </c>
      <c r="BA135" s="14">
        <f t="shared" si="71"/>
        <v>34.244378567456849</v>
      </c>
      <c r="BB135" s="14">
        <f t="shared" si="71"/>
        <v>34.978747014093649</v>
      </c>
      <c r="BC135" s="14">
        <f t="shared" si="71"/>
        <v>35.728863943780105</v>
      </c>
      <c r="BD135" s="14">
        <f t="shared" si="71"/>
        <v>36.495067081699673</v>
      </c>
      <c r="BE135" s="14">
        <f t="shared" si="71"/>
        <v>37.277701395530165</v>
      </c>
      <c r="BF135" s="14">
        <f t="shared" si="71"/>
        <v>38.077119250758564</v>
      </c>
      <c r="BG135" s="14">
        <f t="shared" si="71"/>
        <v>38.893680569326541</v>
      </c>
      <c r="BH135" s="14">
        <f t="shared" si="71"/>
        <v>39.727752991678145</v>
      </c>
      <c r="BI135" s="14">
        <f t="shared" si="71"/>
        <v>40.579712042282566</v>
      </c>
      <c r="BJ135" s="14">
        <f t="shared" si="71"/>
        <v>41.449941298706555</v>
      </c>
      <c r="BK135" s="14">
        <f t="shared" si="71"/>
        <v>42.338832564312547</v>
      </c>
      <c r="BL135" s="14">
        <f t="shared" si="71"/>
        <v>43.246786044660332</v>
      </c>
      <c r="BM135" s="14">
        <f t="shared" si="71"/>
        <v>44.174210527691606</v>
      </c>
      <c r="BN135" s="14">
        <f t="shared" si="71"/>
        <v>45.121523567778603</v>
      </c>
      <c r="BO135" s="14">
        <f t="shared" si="71"/>
        <v>46.089151673719613</v>
      </c>
      <c r="BP135" s="14">
        <f t="shared" si="71"/>
        <v>47.077530500766052</v>
      </c>
      <c r="BQ135" s="14">
        <f t="shared" si="71"/>
        <v>48.087105046767554</v>
      </c>
      <c r="BR135" s="14">
        <f t="shared" si="71"/>
        <v>49.118329852523395</v>
      </c>
      <c r="BS135" s="14">
        <f t="shared" si="71"/>
        <v>50.171669206430387</v>
      </c>
      <c r="BT135" s="14">
        <f t="shared" si="71"/>
        <v>51.247597353519488</v>
      </c>
      <c r="BU135" s="14">
        <f t="shared" si="71"/>
        <v>52.346598708975151</v>
      </c>
      <c r="BV135" s="14">
        <f t="shared" ref="BV135:EG135" si="72">BV129*BV133</f>
        <v>53.469168076233629</v>
      </c>
      <c r="BW135" s="14">
        <f t="shared" si="72"/>
        <v>54.615810869758313</v>
      </c>
      <c r="BX135" s="14">
        <f t="shared" si="72"/>
        <v>55.787043342592526</v>
      </c>
      <c r="BY135" s="14">
        <f t="shared" si="72"/>
        <v>56.983392818792161</v>
      </c>
      <c r="BZ135" s="14">
        <f t="shared" si="72"/>
        <v>58.205397930842835</v>
      </c>
      <c r="CA135" s="14">
        <f t="shared" si="72"/>
        <v>59.453608862168373</v>
      </c>
      <c r="CB135" s="14">
        <f t="shared" si="72"/>
        <v>60.728587594839958</v>
      </c>
      <c r="CC135" s="14">
        <f t="shared" si="72"/>
        <v>62.030908162597335</v>
      </c>
      <c r="CD135" s="14">
        <f t="shared" si="72"/>
        <v>63.361156909296064</v>
      </c>
      <c r="CE135" s="14">
        <f t="shared" si="72"/>
        <v>64.719932752897122</v>
      </c>
      <c r="CF135" s="14">
        <f t="shared" si="72"/>
        <v>66.107847455117778</v>
      </c>
      <c r="CG135" s="14">
        <f t="shared" si="72"/>
        <v>67.525525896865091</v>
      </c>
      <c r="CH135" s="14">
        <f t="shared" si="72"/>
        <v>68.973606359576081</v>
      </c>
      <c r="CI135" s="14">
        <f t="shared" si="72"/>
        <v>70.452740812591244</v>
      </c>
      <c r="CJ135" s="14">
        <f t="shared" si="72"/>
        <v>71.963595206690698</v>
      </c>
      <c r="CK135" s="14">
        <f t="shared" si="72"/>
        <v>73.506849773925239</v>
      </c>
      <c r="CL135" s="14">
        <f t="shared" si="72"/>
        <v>75.083199333877275</v>
      </c>
      <c r="CM135" s="14">
        <f t="shared" si="72"/>
        <v>76.693353606489481</v>
      </c>
      <c r="CN135" s="14">
        <f t="shared" si="72"/>
        <v>78.338037531601998</v>
      </c>
      <c r="CO135" s="14">
        <f t="shared" si="72"/>
        <v>80.01799159534221</v>
      </c>
      <c r="CP135" s="14">
        <f t="shared" si="72"/>
        <v>81.733972163513798</v>
      </c>
      <c r="CQ135" s="14">
        <f t="shared" si="72"/>
        <v>83.486751822135361</v>
      </c>
      <c r="CR135" s="14">
        <f t="shared" si="72"/>
        <v>85.277119725281864</v>
      </c>
      <c r="CS135" s="14">
        <f t="shared" si="72"/>
        <v>87.105881950385552</v>
      </c>
      <c r="CT135" s="14">
        <f t="shared" si="72"/>
        <v>88.973861861156152</v>
      </c>
      <c r="CU135" s="14">
        <f t="shared" si="72"/>
        <v>90.881900478284024</v>
      </c>
      <c r="CV135" s="14">
        <f t="shared" si="72"/>
        <v>92.830856858092957</v>
      </c>
      <c r="CW135" s="14">
        <f t="shared" si="72"/>
        <v>94.821608479313085</v>
      </c>
      <c r="CX135" s="14">
        <f t="shared" si="72"/>
        <v>96.855051638148225</v>
      </c>
      <c r="CY135" s="14">
        <f t="shared" si="72"/>
        <v>98.932101851815332</v>
      </c>
      <c r="CZ135" s="14">
        <f t="shared" si="72"/>
        <v>101.05369427073791</v>
      </c>
      <c r="DA135" s="14">
        <f t="shared" si="72"/>
        <v>103.22078409957875</v>
      </c>
      <c r="DB135" s="14">
        <f t="shared" si="72"/>
        <v>105.4343470273019</v>
      </c>
      <c r="DC135" s="14">
        <f t="shared" si="72"/>
        <v>107.69537966645703</v>
      </c>
      <c r="DD135" s="14">
        <f t="shared" si="72"/>
        <v>110.00490000188444</v>
      </c>
      <c r="DE135" s="14">
        <f t="shared" si="72"/>
        <v>112.36394784904236</v>
      </c>
      <c r="DF135" s="14">
        <f t="shared" si="72"/>
        <v>114.77358532216317</v>
      </c>
      <c r="DG135" s="14">
        <f t="shared" si="72"/>
        <v>117.23489731244912</v>
      </c>
      <c r="DH135" s="14">
        <f t="shared" si="72"/>
        <v>119.74899197652294</v>
      </c>
      <c r="DI135" s="14">
        <f t="shared" si="72"/>
        <v>122.3170012353533</v>
      </c>
      <c r="DJ135" s="14">
        <f t="shared" si="72"/>
        <v>124.94008128387958</v>
      </c>
      <c r="DK135" s="14">
        <f t="shared" si="72"/>
        <v>127.61941311156565</v>
      </c>
      <c r="DL135" s="14">
        <f t="shared" si="72"/>
        <v>130.35620303411673</v>
      </c>
      <c r="DM135" s="14">
        <f t="shared" si="72"/>
        <v>133.15168323659904</v>
      </c>
      <c r="DN135" s="14">
        <f t="shared" si="72"/>
        <v>136.00711232820652</v>
      </c>
      <c r="DO135" s="14">
        <f t="shared" si="72"/>
        <v>138.92377590892451</v>
      </c>
      <c r="DP135" s="14">
        <f t="shared" si="72"/>
        <v>141.90298714834552</v>
      </c>
      <c r="DQ135" s="14">
        <f t="shared" si="72"/>
        <v>144.94608737689759</v>
      </c>
      <c r="DR135" s="14">
        <f t="shared" si="72"/>
        <v>148.05444668975161</v>
      </c>
      <c r="DS135" s="14">
        <f t="shared" si="72"/>
        <v>151.22946456367933</v>
      </c>
      <c r="DT135" s="14">
        <f t="shared" si="72"/>
        <v>154.47257048713985</v>
      </c>
      <c r="DU135" s="14">
        <f t="shared" si="72"/>
        <v>157.78522460387825</v>
      </c>
      <c r="DV135" s="14">
        <f t="shared" si="72"/>
        <v>161.1689183703262</v>
      </c>
      <c r="DW135" s="14">
        <f t="shared" si="72"/>
        <v>164.62517522710053</v>
      </c>
      <c r="DX135" s="14">
        <f t="shared" si="72"/>
        <v>168.15555128490189</v>
      </c>
      <c r="DY135" s="14">
        <f t="shared" si="72"/>
        <v>171.76163602512261</v>
      </c>
      <c r="DZ135" s="14">
        <f t="shared" si="72"/>
        <v>175.44505301547892</v>
      </c>
      <c r="EA135" s="14">
        <f t="shared" si="72"/>
        <v>179.20746064098998</v>
      </c>
      <c r="EB135" s="14">
        <f t="shared" si="72"/>
        <v>183.05055285063267</v>
      </c>
      <c r="EC135" s="14">
        <f t="shared" si="72"/>
        <v>186.97605992000825</v>
      </c>
      <c r="ED135" s="14">
        <f t="shared" si="72"/>
        <v>190.98574923036452</v>
      </c>
      <c r="EE135" s="14">
        <f t="shared" si="72"/>
        <v>195.08142606432386</v>
      </c>
      <c r="EF135" s="14">
        <f t="shared" si="72"/>
        <v>199.26493441867586</v>
      </c>
      <c r="EG135" s="14">
        <f t="shared" si="72"/>
        <v>203.53815783459996</v>
      </c>
      <c r="EH135" s="14">
        <f t="shared" ref="EH135:GS135" si="73">EH129*EH133</f>
        <v>207.90302024569235</v>
      </c>
      <c r="EI135" s="14">
        <f t="shared" si="73"/>
        <v>212.36148684417867</v>
      </c>
      <c r="EJ135" s="14">
        <f t="shared" si="73"/>
        <v>216.91556496570263</v>
      </c>
      <c r="EK135" s="14">
        <f t="shared" si="73"/>
        <v>221.56730499308884</v>
      </c>
      <c r="EL135" s="14">
        <f t="shared" si="73"/>
        <v>226.31880127948676</v>
      </c>
      <c r="EM135" s="14">
        <f t="shared" si="73"/>
        <v>231.17219309131139</v>
      </c>
      <c r="EN135" s="14">
        <f t="shared" si="73"/>
        <v>236.12966557140535</v>
      </c>
      <c r="EO135" s="14">
        <f t="shared" si="73"/>
        <v>241.19345072285589</v>
      </c>
      <c r="EP135" s="14">
        <f t="shared" si="73"/>
        <v>246.36582841390958</v>
      </c>
      <c r="EQ135" s="14">
        <f t="shared" si="73"/>
        <v>251.64912740443776</v>
      </c>
      <c r="ER135" s="14">
        <f t="shared" si="73"/>
        <v>257.04572639441403</v>
      </c>
      <c r="ES135" s="14">
        <f t="shared" si="73"/>
        <v>262.55805509487647</v>
      </c>
      <c r="ET135" s="14">
        <f t="shared" si="73"/>
        <v>268.18859532185661</v>
      </c>
      <c r="EU135" s="14">
        <f t="shared" si="73"/>
        <v>273.93988211376768</v>
      </c>
      <c r="EV135" s="14">
        <f t="shared" si="73"/>
        <v>279.81450487275481</v>
      </c>
      <c r="EW135" s="14">
        <f t="shared" si="73"/>
        <v>285.81510853052208</v>
      </c>
      <c r="EX135" s="14">
        <f t="shared" si="73"/>
        <v>291.94439473915992</v>
      </c>
      <c r="EY135" s="14">
        <f t="shared" si="73"/>
        <v>298.20512308751017</v>
      </c>
      <c r="EZ135" s="14">
        <f t="shared" si="73"/>
        <v>304.60011234361605</v>
      </c>
      <c r="FA135" s="14">
        <f t="shared" si="73"/>
        <v>311.13224172381598</v>
      </c>
      <c r="FB135" s="14">
        <f t="shared" si="73"/>
        <v>317.80445218905356</v>
      </c>
      <c r="FC135" s="14">
        <f t="shared" si="73"/>
        <v>324.61974776898631</v>
      </c>
      <c r="FD135" s="14">
        <f t="shared" si="73"/>
        <v>331.58119691449036</v>
      </c>
      <c r="FE135" s="14">
        <f t="shared" si="73"/>
        <v>338.69193387916903</v>
      </c>
      <c r="FF135" s="14">
        <f t="shared" si="73"/>
        <v>345.95516013048797</v>
      </c>
      <c r="FG135" s="14">
        <f t="shared" si="73"/>
        <v>353.37414579117234</v>
      </c>
      <c r="FH135" s="14">
        <f t="shared" si="73"/>
        <v>360.95223111151398</v>
      </c>
      <c r="FI135" s="14">
        <f t="shared" si="73"/>
        <v>368.69282797325269</v>
      </c>
      <c r="FJ135" s="14">
        <f t="shared" si="73"/>
        <v>376.5994214257077</v>
      </c>
      <c r="FK135" s="14">
        <f t="shared" si="73"/>
        <v>384.67557125485183</v>
      </c>
      <c r="FL135" s="14">
        <f t="shared" si="73"/>
        <v>392.92491358603394</v>
      </c>
      <c r="FM135" s="14">
        <f t="shared" si="73"/>
        <v>401.35116252107196</v>
      </c>
      <c r="FN135" s="14">
        <f t="shared" si="73"/>
        <v>409.95811181045309</v>
      </c>
      <c r="FO135" s="14">
        <f t="shared" si="73"/>
        <v>418.74963656139425</v>
      </c>
      <c r="FP135" s="14">
        <f t="shared" si="73"/>
        <v>427.72969498253184</v>
      </c>
      <c r="FQ135" s="14">
        <f t="shared" si="73"/>
        <v>436.9023301660261</v>
      </c>
      <c r="FR135" s="14">
        <f t="shared" si="73"/>
        <v>446.27167190788293</v>
      </c>
      <c r="FS135" s="14">
        <f t="shared" si="73"/>
        <v>455.84193856731196</v>
      </c>
      <c r="FT135" s="14">
        <f t="shared" si="73"/>
        <v>465.61743896595863</v>
      </c>
      <c r="FU135" s="14">
        <f t="shared" si="73"/>
        <v>475.60257432786534</v>
      </c>
      <c r="FV135" s="14">
        <f t="shared" si="73"/>
        <v>485.80184026103467</v>
      </c>
      <c r="FW135" s="14">
        <f t="shared" si="73"/>
        <v>496.21982878148708</v>
      </c>
      <c r="FX135" s="14">
        <f t="shared" si="73"/>
        <v>506.86123038072481</v>
      </c>
      <c r="FY135" s="14">
        <f t="shared" si="73"/>
        <v>517.73083613753181</v>
      </c>
      <c r="FZ135" s="14">
        <f t="shared" si="73"/>
        <v>528.83353987506155</v>
      </c>
      <c r="GA135" s="14">
        <f t="shared" si="73"/>
        <v>540.17434036418331</v>
      </c>
      <c r="GB135" s="14">
        <f t="shared" si="73"/>
        <v>551.75834357407894</v>
      </c>
      <c r="GC135" s="14">
        <f t="shared" si="73"/>
        <v>563.59076497110357</v>
      </c>
      <c r="GD135" s="14">
        <f t="shared" si="73"/>
        <v>575.67693186694544</v>
      </c>
      <c r="GE135" s="14">
        <f t="shared" si="73"/>
        <v>588.02228581714155</v>
      </c>
      <c r="GF135" s="14">
        <f t="shared" si="73"/>
        <v>600.63238507102972</v>
      </c>
      <c r="GG135" s="14">
        <f t="shared" si="73"/>
        <v>613.51290707423925</v>
      </c>
      <c r="GH135" s="14">
        <f t="shared" si="73"/>
        <v>626.66965102484767</v>
      </c>
      <c r="GI135" s="14">
        <f t="shared" si="73"/>
        <v>640.10854048435397</v>
      </c>
      <c r="GJ135" s="14">
        <f t="shared" si="73"/>
        <v>653.83562604464396</v>
      </c>
      <c r="GK135" s="14">
        <f t="shared" si="73"/>
        <v>667.85708805214858</v>
      </c>
      <c r="GL135" s="14">
        <f t="shared" si="73"/>
        <v>682.17923939042157</v>
      </c>
      <c r="GM135" s="14">
        <f t="shared" si="73"/>
        <v>696.80852832238941</v>
      </c>
      <c r="GN135" s="14">
        <f t="shared" si="73"/>
        <v>711.751541393553</v>
      </c>
      <c r="GO135" s="14">
        <f t="shared" si="73"/>
        <v>727.01500639744847</v>
      </c>
      <c r="GP135" s="14">
        <f t="shared" si="73"/>
        <v>742.60579540470201</v>
      </c>
      <c r="GQ135" s="14">
        <f t="shared" si="73"/>
        <v>758.53092785704223</v>
      </c>
      <c r="GR135" s="14">
        <f t="shared" si="73"/>
        <v>774.79757372766437</v>
      </c>
      <c r="GS135" s="14">
        <f t="shared" si="73"/>
        <v>791.41305674936712</v>
      </c>
      <c r="GT135" s="14">
        <f t="shared" ref="GT135:HA135" si="74">GT129*GT133</f>
        <v>808.38485771191768</v>
      </c>
      <c r="GU135" s="14">
        <f t="shared" si="74"/>
        <v>825.72061783012771</v>
      </c>
      <c r="GV135" s="14">
        <f t="shared" si="74"/>
        <v>843.42814218415822</v>
      </c>
      <c r="GW135" s="14">
        <f t="shared" si="74"/>
        <v>861.51540323360109</v>
      </c>
      <c r="GX135" s="14">
        <f t="shared" si="74"/>
        <v>879.99054440691964</v>
      </c>
      <c r="GY135" s="14">
        <f t="shared" si="74"/>
        <v>898.86188376786538</v>
      </c>
      <c r="GZ135" s="14">
        <f t="shared" si="74"/>
        <v>918.13791776051994</v>
      </c>
      <c r="HA135" s="14">
        <f t="shared" si="74"/>
        <v>937.82732503464956</v>
      </c>
    </row>
    <row r="137" spans="1:209" x14ac:dyDescent="0.35">
      <c r="B137" s="10" t="s">
        <v>266</v>
      </c>
      <c r="E137" s="10" t="s">
        <v>111</v>
      </c>
      <c r="I137" s="81">
        <v>1</v>
      </c>
      <c r="J137" s="14">
        <f>I137*(1+J125)</f>
        <v>1.0008295381143462</v>
      </c>
      <c r="K137" s="14">
        <f t="shared" ref="K137:BV137" si="75">J137*(1+K125)</f>
        <v>1.0016597643621754</v>
      </c>
      <c r="L137" s="14">
        <f t="shared" si="75"/>
        <v>1.0024906793143209</v>
      </c>
      <c r="M137" s="14">
        <f t="shared" si="75"/>
        <v>1.0037352591785444</v>
      </c>
      <c r="N137" s="14">
        <f t="shared" si="75"/>
        <v>1.0049813841733817</v>
      </c>
      <c r="O137" s="14">
        <f t="shared" si="75"/>
        <v>1.006229056217093</v>
      </c>
      <c r="P137" s="14">
        <f t="shared" si="75"/>
        <v>1.0074782772303208</v>
      </c>
      <c r="Q137" s="14">
        <f t="shared" si="75"/>
        <v>1.0087290491360916</v>
      </c>
      <c r="R137" s="14">
        <f t="shared" si="75"/>
        <v>1.0099813738598196</v>
      </c>
      <c r="S137" s="14">
        <f t="shared" si="75"/>
        <v>1.0112352533293092</v>
      </c>
      <c r="T137" s="14">
        <f t="shared" si="75"/>
        <v>1.0124906894747581</v>
      </c>
      <c r="U137" s="14">
        <f t="shared" si="75"/>
        <v>1.0137476842287603</v>
      </c>
      <c r="V137" s="14">
        <f t="shared" si="75"/>
        <v>1.0150062395263091</v>
      </c>
      <c r="W137" s="14">
        <f t="shared" si="75"/>
        <v>1.0162663573048003</v>
      </c>
      <c r="X137" s="14">
        <f t="shared" si="75"/>
        <v>1.0175280395040349</v>
      </c>
      <c r="Y137" s="14">
        <f t="shared" si="75"/>
        <v>1.0251310944677168</v>
      </c>
      <c r="Z137" s="14">
        <f t="shared" si="75"/>
        <v>1.0327909600965957</v>
      </c>
      <c r="AA137" s="14">
        <f t="shared" si="75"/>
        <v>1.0405080608847328</v>
      </c>
      <c r="AB137" s="14">
        <f t="shared" si="75"/>
        <v>1.0482828244980447</v>
      </c>
      <c r="AC137" s="14">
        <f t="shared" si="75"/>
        <v>1.0561156817980037</v>
      </c>
      <c r="AD137" s="14">
        <f t="shared" si="75"/>
        <v>1.0640070668655155</v>
      </c>
      <c r="AE137" s="14">
        <f t="shared" si="75"/>
        <v>1.0719574170249739</v>
      </c>
      <c r="AF137" s="14">
        <f t="shared" si="75"/>
        <v>1.0799671728684983</v>
      </c>
      <c r="AG137" s="14">
        <f t="shared" si="75"/>
        <v>1.0880367782803486</v>
      </c>
      <c r="AH137" s="14">
        <f t="shared" si="75"/>
        <v>1.0961666804615258</v>
      </c>
      <c r="AI137" s="14">
        <f t="shared" si="75"/>
        <v>1.1043573299545539</v>
      </c>
      <c r="AJ137" s="14">
        <f t="shared" si="75"/>
        <v>1.1126091806684488</v>
      </c>
      <c r="AK137" s="14">
        <f t="shared" si="75"/>
        <v>1.1209226899038724</v>
      </c>
      <c r="AL137" s="14">
        <f t="shared" si="75"/>
        <v>1.1292983183784757</v>
      </c>
      <c r="AM137" s="14">
        <f t="shared" si="75"/>
        <v>1.1377365302524307</v>
      </c>
      <c r="AN137" s="14">
        <f t="shared" si="75"/>
        <v>1.146237793154153</v>
      </c>
      <c r="AO137" s="14">
        <f t="shared" si="75"/>
        <v>1.1548025782062172</v>
      </c>
      <c r="AP137" s="14">
        <f t="shared" si="75"/>
        <v>1.1634313600514654</v>
      </c>
      <c r="AQ137" s="14">
        <f t="shared" si="75"/>
        <v>1.1721246168793107</v>
      </c>
      <c r="AR137" s="14">
        <f t="shared" si="75"/>
        <v>1.1808828304522376</v>
      </c>
      <c r="AS137" s="14">
        <f t="shared" si="75"/>
        <v>1.1897064861325004</v>
      </c>
      <c r="AT137" s="14">
        <f t="shared" si="75"/>
        <v>1.1985960729090213</v>
      </c>
      <c r="AU137" s="14">
        <f t="shared" si="75"/>
        <v>1.2075520834244882</v>
      </c>
      <c r="AV137" s="14">
        <f t="shared" si="75"/>
        <v>1.2165750140026568</v>
      </c>
      <c r="AW137" s="14">
        <f t="shared" si="75"/>
        <v>1.2256653646758555</v>
      </c>
      <c r="AX137" s="14">
        <f t="shared" si="75"/>
        <v>1.2348236392126966</v>
      </c>
      <c r="AY137" s="14">
        <f t="shared" si="75"/>
        <v>1.2440503451459934</v>
      </c>
      <c r="AZ137" s="14">
        <f t="shared" si="75"/>
        <v>1.2533459938008871</v>
      </c>
      <c r="BA137" s="14">
        <f t="shared" si="75"/>
        <v>1.2627111003231832</v>
      </c>
      <c r="BB137" s="14">
        <f t="shared" si="75"/>
        <v>1.2721461837079004</v>
      </c>
      <c r="BC137" s="14">
        <f t="shared" si="75"/>
        <v>1.2816517668280312</v>
      </c>
      <c r="BD137" s="14">
        <f t="shared" si="75"/>
        <v>1.2912283764635191</v>
      </c>
      <c r="BE137" s="14">
        <f t="shared" si="75"/>
        <v>1.3008765433304517</v>
      </c>
      <c r="BF137" s="14">
        <f t="shared" si="75"/>
        <v>1.3105968021104719</v>
      </c>
      <c r="BG137" s="14">
        <f t="shared" si="75"/>
        <v>1.3203896914804085</v>
      </c>
      <c r="BH137" s="14">
        <f t="shared" si="75"/>
        <v>1.3302557541421289</v>
      </c>
      <c r="BI137" s="14">
        <f t="shared" si="75"/>
        <v>1.3401955368526146</v>
      </c>
      <c r="BJ137" s="14">
        <f t="shared" si="75"/>
        <v>1.350209590454261</v>
      </c>
      <c r="BK137" s="14">
        <f t="shared" si="75"/>
        <v>1.3602984699054039</v>
      </c>
      <c r="BL137" s="14">
        <f t="shared" si="75"/>
        <v>1.3704627343110749</v>
      </c>
      <c r="BM137" s="14">
        <f t="shared" si="75"/>
        <v>1.3807029469539851</v>
      </c>
      <c r="BN137" s="14">
        <f t="shared" si="75"/>
        <v>1.3910196753257411</v>
      </c>
      <c r="BO137" s="14">
        <f t="shared" si="75"/>
        <v>1.4014134911582949</v>
      </c>
      <c r="BP137" s="14">
        <f t="shared" si="75"/>
        <v>1.4118849704556273</v>
      </c>
      <c r="BQ137" s="14">
        <f t="shared" si="75"/>
        <v>1.4224346935256695</v>
      </c>
      <c r="BR137" s="14">
        <f t="shared" si="75"/>
        <v>1.4330632450124619</v>
      </c>
      <c r="BS137" s="14">
        <f t="shared" si="75"/>
        <v>1.4437712139285546</v>
      </c>
      <c r="BT137" s="14">
        <f t="shared" si="75"/>
        <v>1.454559193687649</v>
      </c>
      <c r="BU137" s="14">
        <f t="shared" si="75"/>
        <v>1.465427782137483</v>
      </c>
      <c r="BV137" s="14">
        <f t="shared" si="75"/>
        <v>1.4763775815929638</v>
      </c>
      <c r="BW137" s="14">
        <f t="shared" ref="BW137:EH137" si="76">BV137*(1+BW125)</f>
        <v>1.4874091988695455</v>
      </c>
      <c r="BX137" s="14">
        <f t="shared" si="76"/>
        <v>1.4985232453168584</v>
      </c>
      <c r="BY137" s="14">
        <f t="shared" si="76"/>
        <v>1.5097203368525889</v>
      </c>
      <c r="BZ137" s="14">
        <f t="shared" si="76"/>
        <v>1.5210010939966114</v>
      </c>
      <c r="CA137" s="14">
        <f t="shared" si="76"/>
        <v>1.5323661419053778</v>
      </c>
      <c r="CB137" s="14">
        <f t="shared" si="76"/>
        <v>1.5438161104065609</v>
      </c>
      <c r="CC137" s="14">
        <f t="shared" si="76"/>
        <v>1.5553516340339586</v>
      </c>
      <c r="CD137" s="14">
        <f t="shared" si="76"/>
        <v>1.5669733520626594</v>
      </c>
      <c r="CE137" s="14">
        <f t="shared" si="76"/>
        <v>1.5786819085444681</v>
      </c>
      <c r="CF137" s="14">
        <f t="shared" si="76"/>
        <v>1.5904779523435992</v>
      </c>
      <c r="CG137" s="14">
        <f t="shared" si="76"/>
        <v>1.6023621371726351</v>
      </c>
      <c r="CH137" s="14">
        <f t="shared" si="76"/>
        <v>1.6143351216287534</v>
      </c>
      <c r="CI137" s="14">
        <f t="shared" si="76"/>
        <v>1.6263975692302248</v>
      </c>
      <c r="CJ137" s="14">
        <f t="shared" si="76"/>
        <v>1.6385501484531848</v>
      </c>
      <c r="CK137" s="14">
        <f t="shared" si="76"/>
        <v>1.6507935327686782</v>
      </c>
      <c r="CL137" s="14">
        <f t="shared" si="76"/>
        <v>1.6631284006799827</v>
      </c>
      <c r="CM137" s="14">
        <f t="shared" si="76"/>
        <v>1.6755554357602087</v>
      </c>
      <c r="CN137" s="14">
        <f t="shared" si="76"/>
        <v>1.6880753266901827</v>
      </c>
      <c r="CO137" s="14">
        <f t="shared" si="76"/>
        <v>1.700688767296612</v>
      </c>
      <c r="CP137" s="14">
        <f t="shared" si="76"/>
        <v>1.7133964565905355</v>
      </c>
      <c r="CQ137" s="14">
        <f t="shared" si="76"/>
        <v>1.7261990988060614</v>
      </c>
      <c r="CR137" s="14">
        <f t="shared" si="76"/>
        <v>1.7390974034393938</v>
      </c>
      <c r="CS137" s="14">
        <f t="shared" si="76"/>
        <v>1.7520920852881525</v>
      </c>
      <c r="CT137" s="14">
        <f t="shared" si="76"/>
        <v>1.765183864490985</v>
      </c>
      <c r="CU137" s="14">
        <f t="shared" si="76"/>
        <v>1.7783734665674751</v>
      </c>
      <c r="CV137" s="14">
        <f t="shared" si="76"/>
        <v>1.7916616224583499</v>
      </c>
      <c r="CW137" s="14">
        <f t="shared" si="76"/>
        <v>1.8050490685659872</v>
      </c>
      <c r="CX137" s="14">
        <f t="shared" si="76"/>
        <v>1.8185365467952253</v>
      </c>
      <c r="CY137" s="14">
        <f t="shared" si="76"/>
        <v>1.8321248045944771</v>
      </c>
      <c r="CZ137" s="14">
        <f t="shared" si="76"/>
        <v>1.8458145949971536</v>
      </c>
      <c r="DA137" s="14">
        <f t="shared" si="76"/>
        <v>1.8596066766633943</v>
      </c>
      <c r="DB137" s="14">
        <f t="shared" si="76"/>
        <v>1.8735018139221111</v>
      </c>
      <c r="DC137" s="14">
        <f t="shared" si="76"/>
        <v>1.8875007768133454</v>
      </c>
      <c r="DD137" s="14">
        <f t="shared" si="76"/>
        <v>1.9016043411309429</v>
      </c>
      <c r="DE137" s="14">
        <f t="shared" si="76"/>
        <v>1.9158132884655457</v>
      </c>
      <c r="DF137" s="14">
        <f t="shared" si="76"/>
        <v>1.9301284062479072</v>
      </c>
      <c r="DG137" s="14">
        <f t="shared" si="76"/>
        <v>1.944550487792529</v>
      </c>
      <c r="DH137" s="14">
        <f t="shared" si="76"/>
        <v>1.9590803323416259</v>
      </c>
      <c r="DI137" s="14">
        <f t="shared" si="76"/>
        <v>1.9737187451094171</v>
      </c>
      <c r="DJ137" s="14">
        <f t="shared" si="76"/>
        <v>1.9884665373267505</v>
      </c>
      <c r="DK137" s="14">
        <f t="shared" si="76"/>
        <v>2.0033245262860584</v>
      </c>
      <c r="DL137" s="14">
        <f t="shared" si="76"/>
        <v>2.0182935353866518</v>
      </c>
      <c r="DM137" s="14">
        <f t="shared" si="76"/>
        <v>2.0333743941803495</v>
      </c>
      <c r="DN137" s="14">
        <f t="shared" si="76"/>
        <v>2.0485679384174516</v>
      </c>
      <c r="DO137" s="14">
        <f t="shared" si="76"/>
        <v>2.0638750100930547</v>
      </c>
      <c r="DP137" s="14">
        <f t="shared" si="76"/>
        <v>2.0792964574937134</v>
      </c>
      <c r="DQ137" s="14">
        <f t="shared" si="76"/>
        <v>2.0948331352444507</v>
      </c>
      <c r="DR137" s="14">
        <f t="shared" si="76"/>
        <v>2.1104859043561195</v>
      </c>
      <c r="DS137" s="14">
        <f t="shared" si="76"/>
        <v>2.1262556322731179</v>
      </c>
      <c r="DT137" s="14">
        <f t="shared" si="76"/>
        <v>2.1421431929214614</v>
      </c>
      <c r="DU137" s="14">
        <f t="shared" si="76"/>
        <v>2.1581494667572145</v>
      </c>
      <c r="DV137" s="14">
        <f t="shared" si="76"/>
        <v>2.1742753408152833</v>
      </c>
      <c r="DW137" s="14">
        <f t="shared" si="76"/>
        <v>2.1905217087585727</v>
      </c>
      <c r="DX137" s="14">
        <f t="shared" si="76"/>
        <v>2.2068894709275124</v>
      </c>
      <c r="DY137" s="14">
        <f t="shared" si="76"/>
        <v>2.2233795343899514</v>
      </c>
      <c r="DZ137" s="14">
        <f t="shared" si="76"/>
        <v>2.2399928129914253</v>
      </c>
      <c r="EA137" s="14">
        <f t="shared" si="76"/>
        <v>2.256730227405801</v>
      </c>
      <c r="EB137" s="14">
        <f t="shared" si="76"/>
        <v>2.2735927051862972</v>
      </c>
      <c r="EC137" s="14">
        <f t="shared" si="76"/>
        <v>2.2905811808168886</v>
      </c>
      <c r="ED137" s="14">
        <f t="shared" si="76"/>
        <v>2.3076965957640923</v>
      </c>
      <c r="EE137" s="14">
        <f t="shared" si="76"/>
        <v>2.3249398985291423</v>
      </c>
      <c r="EF137" s="14">
        <f t="shared" si="76"/>
        <v>2.3423120447005537</v>
      </c>
      <c r="EG137" s="14">
        <f t="shared" si="76"/>
        <v>2.3598139970070795</v>
      </c>
      <c r="EH137" s="14">
        <f t="shared" si="76"/>
        <v>2.3774467253710623</v>
      </c>
      <c r="EI137" s="14">
        <f t="shared" ref="EI137:GT137" si="77">EH137*(1+EI125)</f>
        <v>2.3952112069621858</v>
      </c>
      <c r="EJ137" s="14">
        <f t="shared" si="77"/>
        <v>2.4131084262516285</v>
      </c>
      <c r="EK137" s="14">
        <f t="shared" si="77"/>
        <v>2.431139375066619</v>
      </c>
      <c r="EL137" s="14">
        <f t="shared" si="77"/>
        <v>2.449305052645403</v>
      </c>
      <c r="EM137" s="14">
        <f t="shared" si="77"/>
        <v>2.4676064656926182</v>
      </c>
      <c r="EN137" s="14">
        <f t="shared" si="77"/>
        <v>2.4860446284350841</v>
      </c>
      <c r="EO137" s="14">
        <f t="shared" si="77"/>
        <v>2.5046205626780078</v>
      </c>
      <c r="EP137" s="14">
        <f t="shared" si="77"/>
        <v>2.5233352978616108</v>
      </c>
      <c r="EQ137" s="14">
        <f t="shared" si="77"/>
        <v>2.5421898711181781</v>
      </c>
      <c r="ER137" s="14">
        <f t="shared" si="77"/>
        <v>2.5611853273295351</v>
      </c>
      <c r="ES137" s="14">
        <f t="shared" si="77"/>
        <v>2.5803227191849509</v>
      </c>
      <c r="ET137" s="14">
        <f t="shared" si="77"/>
        <v>2.5996031072394783</v>
      </c>
      <c r="EU137" s="14">
        <f t="shared" si="77"/>
        <v>2.6190275599727255</v>
      </c>
      <c r="EV137" s="14">
        <f t="shared" si="77"/>
        <v>2.6385971538480706</v>
      </c>
      <c r="EW137" s="14">
        <f t="shared" si="77"/>
        <v>2.6583129733723165</v>
      </c>
      <c r="EX137" s="14">
        <f t="shared" si="77"/>
        <v>2.6781761111557918</v>
      </c>
      <c r="EY137" s="14">
        <f t="shared" si="77"/>
        <v>2.6981876679729013</v>
      </c>
      <c r="EZ137" s="14">
        <f t="shared" si="77"/>
        <v>2.7183487528231289</v>
      </c>
      <c r="FA137" s="14">
        <f t="shared" si="77"/>
        <v>2.7386604829924952</v>
      </c>
      <c r="FB137" s="14">
        <f t="shared" si="77"/>
        <v>2.759123984115476</v>
      </c>
      <c r="FC137" s="14">
        <f t="shared" si="77"/>
        <v>2.7797403902373827</v>
      </c>
      <c r="FD137" s="14">
        <f t="shared" si="77"/>
        <v>2.8005108438772082</v>
      </c>
      <c r="FE137" s="14">
        <f t="shared" si="77"/>
        <v>2.8214364960909437</v>
      </c>
      <c r="FF137" s="14">
        <f t="shared" si="77"/>
        <v>2.8425185065353666</v>
      </c>
      <c r="FG137" s="14">
        <f t="shared" si="77"/>
        <v>2.8637580435323082</v>
      </c>
      <c r="FH137" s="14">
        <f t="shared" si="77"/>
        <v>2.8851562841333975</v>
      </c>
      <c r="FI137" s="14">
        <f t="shared" si="77"/>
        <v>2.9067144141852932</v>
      </c>
      <c r="FJ137" s="14">
        <f t="shared" si="77"/>
        <v>2.9284336283953989</v>
      </c>
      <c r="FK137" s="14">
        <f t="shared" si="77"/>
        <v>2.950315130398073</v>
      </c>
      <c r="FL137" s="14">
        <f t="shared" si="77"/>
        <v>2.9723601328213305</v>
      </c>
      <c r="FM137" s="14">
        <f t="shared" si="77"/>
        <v>2.9945698573540445</v>
      </c>
      <c r="FN137" s="14">
        <f t="shared" si="77"/>
        <v>3.0169455348136505</v>
      </c>
      <c r="FO137" s="14">
        <f t="shared" si="77"/>
        <v>3.0394884052143554</v>
      </c>
      <c r="FP137" s="14">
        <f t="shared" si="77"/>
        <v>3.0621997178358558</v>
      </c>
      <c r="FQ137" s="14">
        <f t="shared" si="77"/>
        <v>3.085080731292571</v>
      </c>
      <c r="FR137" s="14">
        <f t="shared" si="77"/>
        <v>3.1081327136033936</v>
      </c>
      <c r="FS137" s="14">
        <f t="shared" si="77"/>
        <v>3.1313569422619598</v>
      </c>
      <c r="FT137" s="14">
        <f t="shared" si="77"/>
        <v>3.1547547043074449</v>
      </c>
      <c r="FU137" s="14">
        <f t="shared" si="77"/>
        <v>3.1783272963958895</v>
      </c>
      <c r="FV137" s="14">
        <f t="shared" si="77"/>
        <v>3.2020760248720568</v>
      </c>
      <c r="FW137" s="14">
        <f t="shared" si="77"/>
        <v>3.2260022058418278</v>
      </c>
      <c r="FX137" s="14">
        <f t="shared" si="77"/>
        <v>3.2501071652451379</v>
      </c>
      <c r="FY137" s="14">
        <f t="shared" si="77"/>
        <v>3.2743922389294555</v>
      </c>
      <c r="FZ137" s="14">
        <f t="shared" si="77"/>
        <v>3.2988587727238152</v>
      </c>
      <c r="GA137" s="14">
        <f t="shared" si="77"/>
        <v>3.323508122513398</v>
      </c>
      <c r="GB137" s="14">
        <f t="shared" si="77"/>
        <v>3.3483416543146731</v>
      </c>
      <c r="GC137" s="14">
        <f t="shared" si="77"/>
        <v>3.3733607443510993</v>
      </c>
      <c r="GD137" s="14">
        <f t="shared" si="77"/>
        <v>3.3985667791293932</v>
      </c>
      <c r="GE137" s="14">
        <f t="shared" si="77"/>
        <v>3.4239611555163658</v>
      </c>
      <c r="GF137" s="14">
        <f t="shared" si="77"/>
        <v>3.4495452808163343</v>
      </c>
      <c r="GG137" s="14">
        <f t="shared" si="77"/>
        <v>3.4753205728491117</v>
      </c>
      <c r="GH137" s="14">
        <f t="shared" si="77"/>
        <v>3.5012884600285799</v>
      </c>
      <c r="GI137" s="14">
        <f t="shared" si="77"/>
        <v>3.5274503814418487</v>
      </c>
      <c r="GJ137" s="14">
        <f t="shared" si="77"/>
        <v>3.5538077869290086</v>
      </c>
      <c r="GK137" s="14">
        <f t="shared" si="77"/>
        <v>3.5803621371634766</v>
      </c>
      <c r="GL137" s="14">
        <f t="shared" si="77"/>
        <v>3.6071149037329442</v>
      </c>
      <c r="GM137" s="14">
        <f t="shared" si="77"/>
        <v>3.634067569220929</v>
      </c>
      <c r="GN137" s="14">
        <f t="shared" si="77"/>
        <v>3.6612216272889384</v>
      </c>
      <c r="GO137" s="14">
        <f t="shared" si="77"/>
        <v>3.6885785827592432</v>
      </c>
      <c r="GP137" s="14">
        <f t="shared" si="77"/>
        <v>3.7161399516982727</v>
      </c>
      <c r="GQ137" s="14">
        <f t="shared" si="77"/>
        <v>3.7439072615006319</v>
      </c>
      <c r="GR137" s="14">
        <f t="shared" si="77"/>
        <v>3.7718820509737467</v>
      </c>
      <c r="GS137" s="14">
        <f t="shared" si="77"/>
        <v>3.8000658704231416</v>
      </c>
      <c r="GT137" s="14">
        <f t="shared" si="77"/>
        <v>3.8284602817383533</v>
      </c>
      <c r="GU137" s="14">
        <f t="shared" ref="GU137:HA137" si="78">GT137*(1+GU125)</f>
        <v>3.8570668584794889</v>
      </c>
      <c r="GV137" s="14">
        <f t="shared" si="78"/>
        <v>3.8858871859644291</v>
      </c>
      <c r="GW137" s="14">
        <f t="shared" si="78"/>
        <v>3.9149228613566818</v>
      </c>
      <c r="GX137" s="14">
        <f t="shared" si="78"/>
        <v>3.944175493753896</v>
      </c>
      <c r="GY137" s="14">
        <f t="shared" si="78"/>
        <v>3.9736467042770327</v>
      </c>
      <c r="GZ137" s="14">
        <f t="shared" si="78"/>
        <v>4.0033381261602052</v>
      </c>
      <c r="HA137" s="14">
        <f t="shared" si="78"/>
        <v>4.0332514048411889</v>
      </c>
    </row>
    <row r="139" spans="1:209" s="80" customFormat="1" x14ac:dyDescent="0.35">
      <c r="A139" s="80" t="s">
        <v>106</v>
      </c>
    </row>
    <row r="140" spans="1:209" x14ac:dyDescent="0.35">
      <c r="B140" s="10" t="s">
        <v>107</v>
      </c>
      <c r="E140" s="10" t="s">
        <v>24</v>
      </c>
      <c r="I140" s="87">
        <f>'Financial Model'!F27</f>
        <v>94.319000000000003</v>
      </c>
      <c r="J140" s="10">
        <f t="shared" ref="J140:AO140" si="79">$I$140*J8</f>
        <v>0</v>
      </c>
      <c r="K140" s="10">
        <f t="shared" si="79"/>
        <v>0</v>
      </c>
      <c r="L140" s="10">
        <f t="shared" si="79"/>
        <v>0</v>
      </c>
      <c r="M140" s="10">
        <f t="shared" si="79"/>
        <v>0</v>
      </c>
      <c r="N140" s="10">
        <f t="shared" si="79"/>
        <v>0</v>
      </c>
      <c r="O140" s="10">
        <f t="shared" si="79"/>
        <v>0</v>
      </c>
      <c r="P140" s="10">
        <f t="shared" si="79"/>
        <v>0</v>
      </c>
      <c r="Q140" s="10">
        <f t="shared" si="79"/>
        <v>0</v>
      </c>
      <c r="R140" s="10">
        <f t="shared" si="79"/>
        <v>0</v>
      </c>
      <c r="S140" s="10">
        <f t="shared" si="79"/>
        <v>0</v>
      </c>
      <c r="T140" s="10">
        <f t="shared" si="79"/>
        <v>0</v>
      </c>
      <c r="U140" s="10">
        <f t="shared" si="79"/>
        <v>0</v>
      </c>
      <c r="V140" s="10">
        <f t="shared" si="79"/>
        <v>0</v>
      </c>
      <c r="W140" s="10">
        <f t="shared" si="79"/>
        <v>0</v>
      </c>
      <c r="X140" s="10">
        <f t="shared" si="79"/>
        <v>0</v>
      </c>
      <c r="Y140" s="10">
        <f t="shared" si="79"/>
        <v>94.319000000000003</v>
      </c>
      <c r="Z140" s="10">
        <f t="shared" si="79"/>
        <v>94.319000000000003</v>
      </c>
      <c r="AA140" s="10">
        <f t="shared" si="79"/>
        <v>94.319000000000003</v>
      </c>
      <c r="AB140" s="10">
        <f t="shared" si="79"/>
        <v>94.319000000000003</v>
      </c>
      <c r="AC140" s="10">
        <f t="shared" si="79"/>
        <v>94.319000000000003</v>
      </c>
      <c r="AD140" s="10">
        <f t="shared" si="79"/>
        <v>94.319000000000003</v>
      </c>
      <c r="AE140" s="10">
        <f t="shared" si="79"/>
        <v>94.319000000000003</v>
      </c>
      <c r="AF140" s="10">
        <f t="shared" si="79"/>
        <v>94.319000000000003</v>
      </c>
      <c r="AG140" s="10">
        <f t="shared" si="79"/>
        <v>94.319000000000003</v>
      </c>
      <c r="AH140" s="10">
        <f t="shared" si="79"/>
        <v>94.319000000000003</v>
      </c>
      <c r="AI140" s="10">
        <f t="shared" si="79"/>
        <v>94.319000000000003</v>
      </c>
      <c r="AJ140" s="10">
        <f t="shared" si="79"/>
        <v>94.319000000000003</v>
      </c>
      <c r="AK140" s="10">
        <f t="shared" si="79"/>
        <v>94.319000000000003</v>
      </c>
      <c r="AL140" s="10">
        <f t="shared" si="79"/>
        <v>94.319000000000003</v>
      </c>
      <c r="AM140" s="10">
        <f t="shared" si="79"/>
        <v>94.319000000000003</v>
      </c>
      <c r="AN140" s="10">
        <f t="shared" si="79"/>
        <v>94.319000000000003</v>
      </c>
      <c r="AO140" s="10">
        <f t="shared" si="79"/>
        <v>94.319000000000003</v>
      </c>
      <c r="AP140" s="10">
        <f t="shared" ref="AP140:BU140" si="80">$I$140*AP8</f>
        <v>94.319000000000003</v>
      </c>
      <c r="AQ140" s="10">
        <f t="shared" si="80"/>
        <v>94.319000000000003</v>
      </c>
      <c r="AR140" s="10">
        <f t="shared" si="80"/>
        <v>94.319000000000003</v>
      </c>
      <c r="AS140" s="10">
        <f t="shared" si="80"/>
        <v>94.319000000000003</v>
      </c>
      <c r="AT140" s="10">
        <f t="shared" si="80"/>
        <v>94.319000000000003</v>
      </c>
      <c r="AU140" s="10">
        <f t="shared" si="80"/>
        <v>94.319000000000003</v>
      </c>
      <c r="AV140" s="10">
        <f t="shared" si="80"/>
        <v>94.319000000000003</v>
      </c>
      <c r="AW140" s="10">
        <f t="shared" si="80"/>
        <v>94.319000000000003</v>
      </c>
      <c r="AX140" s="10">
        <f t="shared" si="80"/>
        <v>94.319000000000003</v>
      </c>
      <c r="AY140" s="10">
        <f t="shared" si="80"/>
        <v>94.319000000000003</v>
      </c>
      <c r="AZ140" s="10">
        <f t="shared" si="80"/>
        <v>94.319000000000003</v>
      </c>
      <c r="BA140" s="10">
        <f t="shared" si="80"/>
        <v>94.319000000000003</v>
      </c>
      <c r="BB140" s="10">
        <f t="shared" si="80"/>
        <v>94.319000000000003</v>
      </c>
      <c r="BC140" s="10">
        <f t="shared" si="80"/>
        <v>94.319000000000003</v>
      </c>
      <c r="BD140" s="10">
        <f t="shared" si="80"/>
        <v>94.319000000000003</v>
      </c>
      <c r="BE140" s="10">
        <f t="shared" si="80"/>
        <v>94.319000000000003</v>
      </c>
      <c r="BF140" s="10">
        <f t="shared" si="80"/>
        <v>94.319000000000003</v>
      </c>
      <c r="BG140" s="10">
        <f t="shared" si="80"/>
        <v>94.319000000000003</v>
      </c>
      <c r="BH140" s="10">
        <f t="shared" si="80"/>
        <v>94.319000000000003</v>
      </c>
      <c r="BI140" s="10">
        <f t="shared" si="80"/>
        <v>94.319000000000003</v>
      </c>
      <c r="BJ140" s="10">
        <f t="shared" si="80"/>
        <v>94.319000000000003</v>
      </c>
      <c r="BK140" s="10">
        <f t="shared" si="80"/>
        <v>94.319000000000003</v>
      </c>
      <c r="BL140" s="10">
        <f t="shared" si="80"/>
        <v>94.319000000000003</v>
      </c>
      <c r="BM140" s="10">
        <f t="shared" si="80"/>
        <v>94.319000000000003</v>
      </c>
      <c r="BN140" s="10">
        <f t="shared" si="80"/>
        <v>94.319000000000003</v>
      </c>
      <c r="BO140" s="10">
        <f t="shared" si="80"/>
        <v>94.319000000000003</v>
      </c>
      <c r="BP140" s="10">
        <f t="shared" si="80"/>
        <v>94.319000000000003</v>
      </c>
      <c r="BQ140" s="10">
        <f t="shared" si="80"/>
        <v>94.319000000000003</v>
      </c>
      <c r="BR140" s="10">
        <f t="shared" si="80"/>
        <v>94.319000000000003</v>
      </c>
      <c r="BS140" s="10">
        <f t="shared" si="80"/>
        <v>94.319000000000003</v>
      </c>
      <c r="BT140" s="10">
        <f t="shared" si="80"/>
        <v>94.319000000000003</v>
      </c>
      <c r="BU140" s="10">
        <f t="shared" si="80"/>
        <v>94.319000000000003</v>
      </c>
      <c r="BV140" s="10">
        <f t="shared" ref="BV140:DA140" si="81">$I$140*BV8</f>
        <v>94.319000000000003</v>
      </c>
      <c r="BW140" s="10">
        <f t="shared" si="81"/>
        <v>0</v>
      </c>
      <c r="BX140" s="10">
        <f t="shared" si="81"/>
        <v>0</v>
      </c>
      <c r="BY140" s="10">
        <f t="shared" si="81"/>
        <v>0</v>
      </c>
      <c r="BZ140" s="10">
        <f t="shared" si="81"/>
        <v>0</v>
      </c>
      <c r="CA140" s="10">
        <f t="shared" si="81"/>
        <v>0</v>
      </c>
      <c r="CB140" s="10">
        <f t="shared" si="81"/>
        <v>0</v>
      </c>
      <c r="CC140" s="10">
        <f t="shared" si="81"/>
        <v>0</v>
      </c>
      <c r="CD140" s="10">
        <f t="shared" si="81"/>
        <v>0</v>
      </c>
      <c r="CE140" s="10">
        <f t="shared" si="81"/>
        <v>0</v>
      </c>
      <c r="CF140" s="10">
        <f t="shared" si="81"/>
        <v>0</v>
      </c>
      <c r="CG140" s="10">
        <f t="shared" si="81"/>
        <v>0</v>
      </c>
      <c r="CH140" s="10">
        <f t="shared" si="81"/>
        <v>0</v>
      </c>
      <c r="CI140" s="10">
        <f t="shared" si="81"/>
        <v>0</v>
      </c>
      <c r="CJ140" s="10">
        <f t="shared" si="81"/>
        <v>0</v>
      </c>
      <c r="CK140" s="10">
        <f t="shared" si="81"/>
        <v>0</v>
      </c>
      <c r="CL140" s="10">
        <f t="shared" si="81"/>
        <v>0</v>
      </c>
      <c r="CM140" s="10">
        <f t="shared" si="81"/>
        <v>0</v>
      </c>
      <c r="CN140" s="10">
        <f t="shared" si="81"/>
        <v>0</v>
      </c>
      <c r="CO140" s="10">
        <f t="shared" si="81"/>
        <v>0</v>
      </c>
      <c r="CP140" s="10">
        <f t="shared" si="81"/>
        <v>0</v>
      </c>
      <c r="CQ140" s="10">
        <f t="shared" si="81"/>
        <v>0</v>
      </c>
      <c r="CR140" s="10">
        <f t="shared" si="81"/>
        <v>0</v>
      </c>
      <c r="CS140" s="10">
        <f t="shared" si="81"/>
        <v>0</v>
      </c>
      <c r="CT140" s="10">
        <f t="shared" si="81"/>
        <v>0</v>
      </c>
      <c r="CU140" s="10">
        <f t="shared" si="81"/>
        <v>0</v>
      </c>
      <c r="CV140" s="10">
        <f t="shared" si="81"/>
        <v>0</v>
      </c>
      <c r="CW140" s="10">
        <f t="shared" si="81"/>
        <v>0</v>
      </c>
      <c r="CX140" s="10">
        <f t="shared" si="81"/>
        <v>0</v>
      </c>
      <c r="CY140" s="10">
        <f t="shared" si="81"/>
        <v>0</v>
      </c>
      <c r="CZ140" s="10">
        <f t="shared" si="81"/>
        <v>0</v>
      </c>
      <c r="DA140" s="10">
        <f t="shared" si="81"/>
        <v>0</v>
      </c>
      <c r="DB140" s="10">
        <f t="shared" ref="DB140:EG140" si="82">$I$140*DB8</f>
        <v>0</v>
      </c>
      <c r="DC140" s="10">
        <f t="shared" si="82"/>
        <v>0</v>
      </c>
      <c r="DD140" s="10">
        <f t="shared" si="82"/>
        <v>0</v>
      </c>
      <c r="DE140" s="10">
        <f t="shared" si="82"/>
        <v>0</v>
      </c>
      <c r="DF140" s="10">
        <f t="shared" si="82"/>
        <v>0</v>
      </c>
      <c r="DG140" s="10">
        <f t="shared" si="82"/>
        <v>0</v>
      </c>
      <c r="DH140" s="10">
        <f t="shared" si="82"/>
        <v>0</v>
      </c>
      <c r="DI140" s="10">
        <f t="shared" si="82"/>
        <v>0</v>
      </c>
      <c r="DJ140" s="10">
        <f t="shared" si="82"/>
        <v>0</v>
      </c>
      <c r="DK140" s="10">
        <f t="shared" si="82"/>
        <v>0</v>
      </c>
      <c r="DL140" s="10">
        <f t="shared" si="82"/>
        <v>0</v>
      </c>
      <c r="DM140" s="10">
        <f t="shared" si="82"/>
        <v>0</v>
      </c>
      <c r="DN140" s="10">
        <f t="shared" si="82"/>
        <v>0</v>
      </c>
      <c r="DO140" s="10">
        <f t="shared" si="82"/>
        <v>0</v>
      </c>
      <c r="DP140" s="10">
        <f t="shared" si="82"/>
        <v>0</v>
      </c>
      <c r="DQ140" s="10">
        <f t="shared" si="82"/>
        <v>0</v>
      </c>
      <c r="DR140" s="10">
        <f t="shared" si="82"/>
        <v>0</v>
      </c>
      <c r="DS140" s="10">
        <f t="shared" si="82"/>
        <v>0</v>
      </c>
      <c r="DT140" s="10">
        <f t="shared" si="82"/>
        <v>0</v>
      </c>
      <c r="DU140" s="10">
        <f t="shared" si="82"/>
        <v>0</v>
      </c>
      <c r="DV140" s="10">
        <f t="shared" si="82"/>
        <v>0</v>
      </c>
      <c r="DW140" s="10">
        <f t="shared" si="82"/>
        <v>0</v>
      </c>
      <c r="DX140" s="10">
        <f t="shared" si="82"/>
        <v>0</v>
      </c>
      <c r="DY140" s="10">
        <f t="shared" si="82"/>
        <v>0</v>
      </c>
      <c r="DZ140" s="10">
        <f t="shared" si="82"/>
        <v>0</v>
      </c>
      <c r="EA140" s="10">
        <f t="shared" si="82"/>
        <v>0</v>
      </c>
      <c r="EB140" s="10">
        <f t="shared" si="82"/>
        <v>0</v>
      </c>
      <c r="EC140" s="10">
        <f t="shared" si="82"/>
        <v>0</v>
      </c>
      <c r="ED140" s="10">
        <f t="shared" si="82"/>
        <v>0</v>
      </c>
      <c r="EE140" s="10">
        <f t="shared" si="82"/>
        <v>0</v>
      </c>
      <c r="EF140" s="10">
        <f t="shared" si="82"/>
        <v>0</v>
      </c>
      <c r="EG140" s="10">
        <f t="shared" si="82"/>
        <v>0</v>
      </c>
      <c r="EH140" s="10">
        <f t="shared" ref="EH140:FM140" si="83">$I$140*EH8</f>
        <v>0</v>
      </c>
      <c r="EI140" s="10">
        <f t="shared" si="83"/>
        <v>0</v>
      </c>
      <c r="EJ140" s="10">
        <f t="shared" si="83"/>
        <v>0</v>
      </c>
      <c r="EK140" s="10">
        <f t="shared" si="83"/>
        <v>0</v>
      </c>
      <c r="EL140" s="10">
        <f t="shared" si="83"/>
        <v>0</v>
      </c>
      <c r="EM140" s="10">
        <f t="shared" si="83"/>
        <v>0</v>
      </c>
      <c r="EN140" s="10">
        <f t="shared" si="83"/>
        <v>0</v>
      </c>
      <c r="EO140" s="10">
        <f t="shared" si="83"/>
        <v>0</v>
      </c>
      <c r="EP140" s="10">
        <f t="shared" si="83"/>
        <v>0</v>
      </c>
      <c r="EQ140" s="10">
        <f t="shared" si="83"/>
        <v>0</v>
      </c>
      <c r="ER140" s="10">
        <f t="shared" si="83"/>
        <v>0</v>
      </c>
      <c r="ES140" s="10">
        <f t="shared" si="83"/>
        <v>0</v>
      </c>
      <c r="ET140" s="10">
        <f t="shared" si="83"/>
        <v>0</v>
      </c>
      <c r="EU140" s="10">
        <f t="shared" si="83"/>
        <v>0</v>
      </c>
      <c r="EV140" s="10">
        <f t="shared" si="83"/>
        <v>0</v>
      </c>
      <c r="EW140" s="10">
        <f t="shared" si="83"/>
        <v>0</v>
      </c>
      <c r="EX140" s="10">
        <f t="shared" si="83"/>
        <v>0</v>
      </c>
      <c r="EY140" s="10">
        <f t="shared" si="83"/>
        <v>0</v>
      </c>
      <c r="EZ140" s="10">
        <f t="shared" si="83"/>
        <v>0</v>
      </c>
      <c r="FA140" s="10">
        <f t="shared" si="83"/>
        <v>0</v>
      </c>
      <c r="FB140" s="10">
        <f t="shared" si="83"/>
        <v>0</v>
      </c>
      <c r="FC140" s="10">
        <f t="shared" si="83"/>
        <v>0</v>
      </c>
      <c r="FD140" s="10">
        <f t="shared" si="83"/>
        <v>0</v>
      </c>
      <c r="FE140" s="10">
        <f t="shared" si="83"/>
        <v>0</v>
      </c>
      <c r="FF140" s="10">
        <f t="shared" si="83"/>
        <v>0</v>
      </c>
      <c r="FG140" s="10">
        <f t="shared" si="83"/>
        <v>0</v>
      </c>
      <c r="FH140" s="10">
        <f t="shared" si="83"/>
        <v>0</v>
      </c>
      <c r="FI140" s="10">
        <f t="shared" si="83"/>
        <v>0</v>
      </c>
      <c r="FJ140" s="10">
        <f t="shared" si="83"/>
        <v>0</v>
      </c>
      <c r="FK140" s="10">
        <f t="shared" si="83"/>
        <v>0</v>
      </c>
      <c r="FL140" s="10">
        <f t="shared" si="83"/>
        <v>0</v>
      </c>
      <c r="FM140" s="10">
        <f t="shared" si="83"/>
        <v>0</v>
      </c>
      <c r="FN140" s="10">
        <f t="shared" ref="FN140:GS140" si="84">$I$140*FN8</f>
        <v>0</v>
      </c>
      <c r="FO140" s="10">
        <f t="shared" si="84"/>
        <v>0</v>
      </c>
      <c r="FP140" s="10">
        <f t="shared" si="84"/>
        <v>0</v>
      </c>
      <c r="FQ140" s="10">
        <f t="shared" si="84"/>
        <v>0</v>
      </c>
      <c r="FR140" s="10">
        <f t="shared" si="84"/>
        <v>0</v>
      </c>
      <c r="FS140" s="10">
        <f t="shared" si="84"/>
        <v>0</v>
      </c>
      <c r="FT140" s="10">
        <f t="shared" si="84"/>
        <v>0</v>
      </c>
      <c r="FU140" s="10">
        <f t="shared" si="84"/>
        <v>0</v>
      </c>
      <c r="FV140" s="10">
        <f t="shared" si="84"/>
        <v>0</v>
      </c>
      <c r="FW140" s="10">
        <f t="shared" si="84"/>
        <v>0</v>
      </c>
      <c r="FX140" s="10">
        <f t="shared" si="84"/>
        <v>0</v>
      </c>
      <c r="FY140" s="10">
        <f t="shared" si="84"/>
        <v>0</v>
      </c>
      <c r="FZ140" s="10">
        <f t="shared" si="84"/>
        <v>0</v>
      </c>
      <c r="GA140" s="10">
        <f t="shared" si="84"/>
        <v>0</v>
      </c>
      <c r="GB140" s="10">
        <f t="shared" si="84"/>
        <v>0</v>
      </c>
      <c r="GC140" s="10">
        <f t="shared" si="84"/>
        <v>0</v>
      </c>
      <c r="GD140" s="10">
        <f t="shared" si="84"/>
        <v>0</v>
      </c>
      <c r="GE140" s="10">
        <f t="shared" si="84"/>
        <v>0</v>
      </c>
      <c r="GF140" s="10">
        <f t="shared" si="84"/>
        <v>0</v>
      </c>
      <c r="GG140" s="10">
        <f t="shared" si="84"/>
        <v>0</v>
      </c>
      <c r="GH140" s="10">
        <f t="shared" si="84"/>
        <v>0</v>
      </c>
      <c r="GI140" s="10">
        <f t="shared" si="84"/>
        <v>0</v>
      </c>
      <c r="GJ140" s="10">
        <f t="shared" si="84"/>
        <v>0</v>
      </c>
      <c r="GK140" s="10">
        <f t="shared" si="84"/>
        <v>0</v>
      </c>
      <c r="GL140" s="10">
        <f t="shared" si="84"/>
        <v>0</v>
      </c>
      <c r="GM140" s="10">
        <f t="shared" si="84"/>
        <v>0</v>
      </c>
      <c r="GN140" s="10">
        <f t="shared" si="84"/>
        <v>0</v>
      </c>
      <c r="GO140" s="10">
        <f t="shared" si="84"/>
        <v>0</v>
      </c>
      <c r="GP140" s="10">
        <f t="shared" si="84"/>
        <v>0</v>
      </c>
      <c r="GQ140" s="10">
        <f t="shared" si="84"/>
        <v>0</v>
      </c>
      <c r="GR140" s="10">
        <f t="shared" si="84"/>
        <v>0</v>
      </c>
      <c r="GS140" s="10">
        <f t="shared" si="84"/>
        <v>0</v>
      </c>
      <c r="GT140" s="10">
        <f t="shared" ref="GT140:HA140" si="85">$I$140*GT8</f>
        <v>0</v>
      </c>
      <c r="GU140" s="10">
        <f t="shared" si="85"/>
        <v>0</v>
      </c>
      <c r="GV140" s="10">
        <f t="shared" si="85"/>
        <v>0</v>
      </c>
      <c r="GW140" s="10">
        <f t="shared" si="85"/>
        <v>0</v>
      </c>
      <c r="GX140" s="10">
        <f t="shared" si="85"/>
        <v>0</v>
      </c>
      <c r="GY140" s="10">
        <f t="shared" si="85"/>
        <v>0</v>
      </c>
      <c r="GZ140" s="10">
        <f t="shared" si="85"/>
        <v>0</v>
      </c>
      <c r="HA140" s="10">
        <f t="shared" si="85"/>
        <v>0</v>
      </c>
    </row>
    <row r="141" spans="1:209" x14ac:dyDescent="0.35">
      <c r="B141" s="10" t="s">
        <v>108</v>
      </c>
      <c r="E141" s="10" t="s">
        <v>109</v>
      </c>
      <c r="I141" s="20">
        <f>'Financial Model'!F28</f>
        <v>5.0000000000000001E-3</v>
      </c>
      <c r="J141" s="22">
        <f t="shared" ref="J141:AO141" si="86">(1+$I$141)^(J4/12)-1</f>
        <v>4.1571484472902043E-4</v>
      </c>
      <c r="K141" s="22">
        <f t="shared" si="86"/>
        <v>4.1571484472902043E-4</v>
      </c>
      <c r="L141" s="22">
        <f t="shared" si="86"/>
        <v>4.1571484472902043E-4</v>
      </c>
      <c r="M141" s="22">
        <f t="shared" si="86"/>
        <v>4.1571484472902043E-4</v>
      </c>
      <c r="N141" s="22">
        <f t="shared" si="86"/>
        <v>4.1571484472902043E-4</v>
      </c>
      <c r="O141" s="22">
        <f t="shared" si="86"/>
        <v>4.1571484472902043E-4</v>
      </c>
      <c r="P141" s="22">
        <f t="shared" si="86"/>
        <v>4.1571484472902043E-4</v>
      </c>
      <c r="Q141" s="22">
        <f t="shared" si="86"/>
        <v>4.1571484472902043E-4</v>
      </c>
      <c r="R141" s="22">
        <f t="shared" si="86"/>
        <v>4.1571484472902043E-4</v>
      </c>
      <c r="S141" s="22">
        <f t="shared" si="86"/>
        <v>4.1571484472902043E-4</v>
      </c>
      <c r="T141" s="22">
        <f t="shared" si="86"/>
        <v>4.1571484472902043E-4</v>
      </c>
      <c r="U141" s="22">
        <f t="shared" si="86"/>
        <v>4.1571484472902043E-4</v>
      </c>
      <c r="V141" s="22">
        <f t="shared" si="86"/>
        <v>4.1571484472902043E-4</v>
      </c>
      <c r="W141" s="22">
        <f t="shared" si="86"/>
        <v>4.1571484472902043E-4</v>
      </c>
      <c r="X141" s="22">
        <f t="shared" si="86"/>
        <v>4.1571484472902043E-4</v>
      </c>
      <c r="Y141" s="22">
        <f t="shared" si="86"/>
        <v>2.496882788171062E-3</v>
      </c>
      <c r="Z141" s="22">
        <f t="shared" si="86"/>
        <v>2.496882788171062E-3</v>
      </c>
      <c r="AA141" s="22">
        <f t="shared" si="86"/>
        <v>2.496882788171062E-3</v>
      </c>
      <c r="AB141" s="22">
        <f t="shared" si="86"/>
        <v>2.496882788171062E-3</v>
      </c>
      <c r="AC141" s="22">
        <f t="shared" si="86"/>
        <v>2.496882788171062E-3</v>
      </c>
      <c r="AD141" s="22">
        <f t="shared" si="86"/>
        <v>2.496882788171062E-3</v>
      </c>
      <c r="AE141" s="22">
        <f t="shared" si="86"/>
        <v>2.496882788171062E-3</v>
      </c>
      <c r="AF141" s="22">
        <f t="shared" si="86"/>
        <v>2.496882788171062E-3</v>
      </c>
      <c r="AG141" s="22">
        <f t="shared" si="86"/>
        <v>2.496882788171062E-3</v>
      </c>
      <c r="AH141" s="22">
        <f t="shared" si="86"/>
        <v>2.496882788171062E-3</v>
      </c>
      <c r="AI141" s="22">
        <f t="shared" si="86"/>
        <v>2.496882788171062E-3</v>
      </c>
      <c r="AJ141" s="22">
        <f t="shared" si="86"/>
        <v>2.496882788171062E-3</v>
      </c>
      <c r="AK141" s="22">
        <f t="shared" si="86"/>
        <v>2.496882788171062E-3</v>
      </c>
      <c r="AL141" s="22">
        <f t="shared" si="86"/>
        <v>2.496882788171062E-3</v>
      </c>
      <c r="AM141" s="22">
        <f t="shared" si="86"/>
        <v>2.496882788171062E-3</v>
      </c>
      <c r="AN141" s="22">
        <f t="shared" si="86"/>
        <v>2.496882788171062E-3</v>
      </c>
      <c r="AO141" s="22">
        <f t="shared" si="86"/>
        <v>2.496882788171062E-3</v>
      </c>
      <c r="AP141" s="22">
        <f t="shared" ref="AP141:BU141" si="87">(1+$I$141)^(AP4/12)-1</f>
        <v>2.496882788171062E-3</v>
      </c>
      <c r="AQ141" s="22">
        <f t="shared" si="87"/>
        <v>2.496882788171062E-3</v>
      </c>
      <c r="AR141" s="22">
        <f t="shared" si="87"/>
        <v>2.496882788171062E-3</v>
      </c>
      <c r="AS141" s="22">
        <f t="shared" si="87"/>
        <v>2.496882788171062E-3</v>
      </c>
      <c r="AT141" s="22">
        <f t="shared" si="87"/>
        <v>2.496882788171062E-3</v>
      </c>
      <c r="AU141" s="22">
        <f t="shared" si="87"/>
        <v>2.496882788171062E-3</v>
      </c>
      <c r="AV141" s="22">
        <f t="shared" si="87"/>
        <v>2.496882788171062E-3</v>
      </c>
      <c r="AW141" s="22">
        <f t="shared" si="87"/>
        <v>2.496882788171062E-3</v>
      </c>
      <c r="AX141" s="22">
        <f t="shared" si="87"/>
        <v>2.496882788171062E-3</v>
      </c>
      <c r="AY141" s="22">
        <f t="shared" si="87"/>
        <v>2.496882788171062E-3</v>
      </c>
      <c r="AZ141" s="22">
        <f t="shared" si="87"/>
        <v>2.496882788171062E-3</v>
      </c>
      <c r="BA141" s="22">
        <f t="shared" si="87"/>
        <v>2.496882788171062E-3</v>
      </c>
      <c r="BB141" s="22">
        <f t="shared" si="87"/>
        <v>2.496882788171062E-3</v>
      </c>
      <c r="BC141" s="22">
        <f t="shared" si="87"/>
        <v>2.496882788171062E-3</v>
      </c>
      <c r="BD141" s="22">
        <f t="shared" si="87"/>
        <v>2.496882788171062E-3</v>
      </c>
      <c r="BE141" s="22">
        <f t="shared" si="87"/>
        <v>2.496882788171062E-3</v>
      </c>
      <c r="BF141" s="22">
        <f t="shared" si="87"/>
        <v>2.496882788171062E-3</v>
      </c>
      <c r="BG141" s="22">
        <f t="shared" si="87"/>
        <v>2.496882788171062E-3</v>
      </c>
      <c r="BH141" s="22">
        <f t="shared" si="87"/>
        <v>2.496882788171062E-3</v>
      </c>
      <c r="BI141" s="22">
        <f t="shared" si="87"/>
        <v>2.496882788171062E-3</v>
      </c>
      <c r="BJ141" s="22">
        <f t="shared" si="87"/>
        <v>2.496882788171062E-3</v>
      </c>
      <c r="BK141" s="22">
        <f t="shared" si="87"/>
        <v>2.496882788171062E-3</v>
      </c>
      <c r="BL141" s="22">
        <f t="shared" si="87"/>
        <v>2.496882788171062E-3</v>
      </c>
      <c r="BM141" s="22">
        <f t="shared" si="87"/>
        <v>2.496882788171062E-3</v>
      </c>
      <c r="BN141" s="22">
        <f t="shared" si="87"/>
        <v>2.496882788171062E-3</v>
      </c>
      <c r="BO141" s="22">
        <f t="shared" si="87"/>
        <v>2.496882788171062E-3</v>
      </c>
      <c r="BP141" s="22">
        <f t="shared" si="87"/>
        <v>2.496882788171062E-3</v>
      </c>
      <c r="BQ141" s="22">
        <f t="shared" si="87"/>
        <v>2.496882788171062E-3</v>
      </c>
      <c r="BR141" s="22">
        <f t="shared" si="87"/>
        <v>2.496882788171062E-3</v>
      </c>
      <c r="BS141" s="22">
        <f t="shared" si="87"/>
        <v>2.496882788171062E-3</v>
      </c>
      <c r="BT141" s="22">
        <f t="shared" si="87"/>
        <v>2.496882788171062E-3</v>
      </c>
      <c r="BU141" s="22">
        <f t="shared" si="87"/>
        <v>2.496882788171062E-3</v>
      </c>
      <c r="BV141" s="22">
        <f t="shared" ref="BV141:DA141" si="88">(1+$I$141)^(BV4/12)-1</f>
        <v>2.496882788171062E-3</v>
      </c>
      <c r="BW141" s="22">
        <f t="shared" si="88"/>
        <v>2.496882788171062E-3</v>
      </c>
      <c r="BX141" s="22">
        <f t="shared" si="88"/>
        <v>2.496882788171062E-3</v>
      </c>
      <c r="BY141" s="22">
        <f t="shared" si="88"/>
        <v>2.496882788171062E-3</v>
      </c>
      <c r="BZ141" s="22">
        <f t="shared" si="88"/>
        <v>2.496882788171062E-3</v>
      </c>
      <c r="CA141" s="22">
        <f t="shared" si="88"/>
        <v>2.496882788171062E-3</v>
      </c>
      <c r="CB141" s="22">
        <f t="shared" si="88"/>
        <v>2.496882788171062E-3</v>
      </c>
      <c r="CC141" s="22">
        <f t="shared" si="88"/>
        <v>2.496882788171062E-3</v>
      </c>
      <c r="CD141" s="22">
        <f t="shared" si="88"/>
        <v>2.496882788171062E-3</v>
      </c>
      <c r="CE141" s="22">
        <f t="shared" si="88"/>
        <v>2.496882788171062E-3</v>
      </c>
      <c r="CF141" s="22">
        <f t="shared" si="88"/>
        <v>2.496882788171062E-3</v>
      </c>
      <c r="CG141" s="22">
        <f t="shared" si="88"/>
        <v>2.496882788171062E-3</v>
      </c>
      <c r="CH141" s="22">
        <f t="shared" si="88"/>
        <v>2.496882788171062E-3</v>
      </c>
      <c r="CI141" s="22">
        <f t="shared" si="88"/>
        <v>2.496882788171062E-3</v>
      </c>
      <c r="CJ141" s="22">
        <f t="shared" si="88"/>
        <v>2.496882788171062E-3</v>
      </c>
      <c r="CK141" s="22">
        <f t="shared" si="88"/>
        <v>2.496882788171062E-3</v>
      </c>
      <c r="CL141" s="22">
        <f t="shared" si="88"/>
        <v>2.496882788171062E-3</v>
      </c>
      <c r="CM141" s="22">
        <f t="shared" si="88"/>
        <v>2.496882788171062E-3</v>
      </c>
      <c r="CN141" s="22">
        <f t="shared" si="88"/>
        <v>2.496882788171062E-3</v>
      </c>
      <c r="CO141" s="22">
        <f t="shared" si="88"/>
        <v>2.496882788171062E-3</v>
      </c>
      <c r="CP141" s="22">
        <f t="shared" si="88"/>
        <v>2.496882788171062E-3</v>
      </c>
      <c r="CQ141" s="22">
        <f t="shared" si="88"/>
        <v>2.496882788171062E-3</v>
      </c>
      <c r="CR141" s="22">
        <f t="shared" si="88"/>
        <v>2.496882788171062E-3</v>
      </c>
      <c r="CS141" s="22">
        <f t="shared" si="88"/>
        <v>2.496882788171062E-3</v>
      </c>
      <c r="CT141" s="22">
        <f t="shared" si="88"/>
        <v>2.496882788171062E-3</v>
      </c>
      <c r="CU141" s="22">
        <f t="shared" si="88"/>
        <v>2.496882788171062E-3</v>
      </c>
      <c r="CV141" s="22">
        <f t="shared" si="88"/>
        <v>2.496882788171062E-3</v>
      </c>
      <c r="CW141" s="22">
        <f t="shared" si="88"/>
        <v>2.496882788171062E-3</v>
      </c>
      <c r="CX141" s="22">
        <f t="shared" si="88"/>
        <v>2.496882788171062E-3</v>
      </c>
      <c r="CY141" s="22">
        <f t="shared" si="88"/>
        <v>2.496882788171062E-3</v>
      </c>
      <c r="CZ141" s="22">
        <f t="shared" si="88"/>
        <v>2.496882788171062E-3</v>
      </c>
      <c r="DA141" s="22">
        <f t="shared" si="88"/>
        <v>2.496882788171062E-3</v>
      </c>
      <c r="DB141" s="22">
        <f t="shared" ref="DB141:EG141" si="89">(1+$I$141)^(DB4/12)-1</f>
        <v>2.496882788171062E-3</v>
      </c>
      <c r="DC141" s="22">
        <f t="shared" si="89"/>
        <v>2.496882788171062E-3</v>
      </c>
      <c r="DD141" s="22">
        <f t="shared" si="89"/>
        <v>2.496882788171062E-3</v>
      </c>
      <c r="DE141" s="22">
        <f t="shared" si="89"/>
        <v>2.496882788171062E-3</v>
      </c>
      <c r="DF141" s="22">
        <f t="shared" si="89"/>
        <v>2.496882788171062E-3</v>
      </c>
      <c r="DG141" s="22">
        <f t="shared" si="89"/>
        <v>2.496882788171062E-3</v>
      </c>
      <c r="DH141" s="22">
        <f t="shared" si="89"/>
        <v>2.496882788171062E-3</v>
      </c>
      <c r="DI141" s="22">
        <f t="shared" si="89"/>
        <v>2.496882788171062E-3</v>
      </c>
      <c r="DJ141" s="22">
        <f t="shared" si="89"/>
        <v>2.496882788171062E-3</v>
      </c>
      <c r="DK141" s="22">
        <f t="shared" si="89"/>
        <v>2.496882788171062E-3</v>
      </c>
      <c r="DL141" s="22">
        <f t="shared" si="89"/>
        <v>2.496882788171062E-3</v>
      </c>
      <c r="DM141" s="22">
        <f t="shared" si="89"/>
        <v>2.496882788171062E-3</v>
      </c>
      <c r="DN141" s="22">
        <f t="shared" si="89"/>
        <v>2.496882788171062E-3</v>
      </c>
      <c r="DO141" s="22">
        <f t="shared" si="89"/>
        <v>2.496882788171062E-3</v>
      </c>
      <c r="DP141" s="22">
        <f t="shared" si="89"/>
        <v>2.496882788171062E-3</v>
      </c>
      <c r="DQ141" s="22">
        <f t="shared" si="89"/>
        <v>2.496882788171062E-3</v>
      </c>
      <c r="DR141" s="22">
        <f t="shared" si="89"/>
        <v>2.496882788171062E-3</v>
      </c>
      <c r="DS141" s="22">
        <f t="shared" si="89"/>
        <v>2.496882788171062E-3</v>
      </c>
      <c r="DT141" s="22">
        <f t="shared" si="89"/>
        <v>2.496882788171062E-3</v>
      </c>
      <c r="DU141" s="22">
        <f t="shared" si="89"/>
        <v>2.496882788171062E-3</v>
      </c>
      <c r="DV141" s="22">
        <f t="shared" si="89"/>
        <v>2.496882788171062E-3</v>
      </c>
      <c r="DW141" s="22">
        <f t="shared" si="89"/>
        <v>2.496882788171062E-3</v>
      </c>
      <c r="DX141" s="22">
        <f t="shared" si="89"/>
        <v>2.496882788171062E-3</v>
      </c>
      <c r="DY141" s="22">
        <f t="shared" si="89"/>
        <v>2.496882788171062E-3</v>
      </c>
      <c r="DZ141" s="22">
        <f t="shared" si="89"/>
        <v>2.496882788171062E-3</v>
      </c>
      <c r="EA141" s="22">
        <f t="shared" si="89"/>
        <v>2.496882788171062E-3</v>
      </c>
      <c r="EB141" s="22">
        <f t="shared" si="89"/>
        <v>2.496882788171062E-3</v>
      </c>
      <c r="EC141" s="22">
        <f t="shared" si="89"/>
        <v>2.496882788171062E-3</v>
      </c>
      <c r="ED141" s="22">
        <f t="shared" si="89"/>
        <v>2.496882788171062E-3</v>
      </c>
      <c r="EE141" s="22">
        <f t="shared" si="89"/>
        <v>2.496882788171062E-3</v>
      </c>
      <c r="EF141" s="22">
        <f t="shared" si="89"/>
        <v>2.496882788171062E-3</v>
      </c>
      <c r="EG141" s="22">
        <f t="shared" si="89"/>
        <v>2.496882788171062E-3</v>
      </c>
      <c r="EH141" s="22">
        <f t="shared" ref="EH141:FM141" si="90">(1+$I$141)^(EH4/12)-1</f>
        <v>2.496882788171062E-3</v>
      </c>
      <c r="EI141" s="22">
        <f t="shared" si="90"/>
        <v>2.496882788171062E-3</v>
      </c>
      <c r="EJ141" s="22">
        <f t="shared" si="90"/>
        <v>2.496882788171062E-3</v>
      </c>
      <c r="EK141" s="22">
        <f t="shared" si="90"/>
        <v>2.496882788171062E-3</v>
      </c>
      <c r="EL141" s="22">
        <f t="shared" si="90"/>
        <v>2.496882788171062E-3</v>
      </c>
      <c r="EM141" s="22">
        <f t="shared" si="90"/>
        <v>2.496882788171062E-3</v>
      </c>
      <c r="EN141" s="22">
        <f t="shared" si="90"/>
        <v>2.496882788171062E-3</v>
      </c>
      <c r="EO141" s="22">
        <f t="shared" si="90"/>
        <v>2.496882788171062E-3</v>
      </c>
      <c r="EP141" s="22">
        <f t="shared" si="90"/>
        <v>2.496882788171062E-3</v>
      </c>
      <c r="EQ141" s="22">
        <f t="shared" si="90"/>
        <v>2.496882788171062E-3</v>
      </c>
      <c r="ER141" s="22">
        <f t="shared" si="90"/>
        <v>2.496882788171062E-3</v>
      </c>
      <c r="ES141" s="22">
        <f t="shared" si="90"/>
        <v>2.496882788171062E-3</v>
      </c>
      <c r="ET141" s="22">
        <f t="shared" si="90"/>
        <v>2.496882788171062E-3</v>
      </c>
      <c r="EU141" s="22">
        <f t="shared" si="90"/>
        <v>2.496882788171062E-3</v>
      </c>
      <c r="EV141" s="22">
        <f t="shared" si="90"/>
        <v>2.496882788171062E-3</v>
      </c>
      <c r="EW141" s="22">
        <f t="shared" si="90"/>
        <v>2.496882788171062E-3</v>
      </c>
      <c r="EX141" s="22">
        <f t="shared" si="90"/>
        <v>2.496882788171062E-3</v>
      </c>
      <c r="EY141" s="22">
        <f t="shared" si="90"/>
        <v>2.496882788171062E-3</v>
      </c>
      <c r="EZ141" s="22">
        <f t="shared" si="90"/>
        <v>2.496882788171062E-3</v>
      </c>
      <c r="FA141" s="22">
        <f t="shared" si="90"/>
        <v>2.496882788171062E-3</v>
      </c>
      <c r="FB141" s="22">
        <f t="shared" si="90"/>
        <v>2.496882788171062E-3</v>
      </c>
      <c r="FC141" s="22">
        <f t="shared" si="90"/>
        <v>2.496882788171062E-3</v>
      </c>
      <c r="FD141" s="22">
        <f t="shared" si="90"/>
        <v>2.496882788171062E-3</v>
      </c>
      <c r="FE141" s="22">
        <f t="shared" si="90"/>
        <v>2.496882788171062E-3</v>
      </c>
      <c r="FF141" s="22">
        <f t="shared" si="90"/>
        <v>2.496882788171062E-3</v>
      </c>
      <c r="FG141" s="22">
        <f t="shared" si="90"/>
        <v>2.496882788171062E-3</v>
      </c>
      <c r="FH141" s="22">
        <f t="shared" si="90"/>
        <v>2.496882788171062E-3</v>
      </c>
      <c r="FI141" s="22">
        <f t="shared" si="90"/>
        <v>2.496882788171062E-3</v>
      </c>
      <c r="FJ141" s="22">
        <f t="shared" si="90"/>
        <v>2.496882788171062E-3</v>
      </c>
      <c r="FK141" s="22">
        <f t="shared" si="90"/>
        <v>2.496882788171062E-3</v>
      </c>
      <c r="FL141" s="22">
        <f t="shared" si="90"/>
        <v>2.496882788171062E-3</v>
      </c>
      <c r="FM141" s="22">
        <f t="shared" si="90"/>
        <v>2.496882788171062E-3</v>
      </c>
      <c r="FN141" s="22">
        <f t="shared" ref="FN141:GS141" si="91">(1+$I$141)^(FN4/12)-1</f>
        <v>2.496882788171062E-3</v>
      </c>
      <c r="FO141" s="22">
        <f t="shared" si="91"/>
        <v>2.496882788171062E-3</v>
      </c>
      <c r="FP141" s="22">
        <f t="shared" si="91"/>
        <v>2.496882788171062E-3</v>
      </c>
      <c r="FQ141" s="22">
        <f t="shared" si="91"/>
        <v>2.496882788171062E-3</v>
      </c>
      <c r="FR141" s="22">
        <f t="shared" si="91"/>
        <v>2.496882788171062E-3</v>
      </c>
      <c r="FS141" s="22">
        <f t="shared" si="91"/>
        <v>2.496882788171062E-3</v>
      </c>
      <c r="FT141" s="22">
        <f t="shared" si="91"/>
        <v>2.496882788171062E-3</v>
      </c>
      <c r="FU141" s="22">
        <f t="shared" si="91"/>
        <v>2.496882788171062E-3</v>
      </c>
      <c r="FV141" s="22">
        <f t="shared" si="91"/>
        <v>2.496882788171062E-3</v>
      </c>
      <c r="FW141" s="22">
        <f t="shared" si="91"/>
        <v>2.496882788171062E-3</v>
      </c>
      <c r="FX141" s="22">
        <f t="shared" si="91"/>
        <v>2.496882788171062E-3</v>
      </c>
      <c r="FY141" s="22">
        <f t="shared" si="91"/>
        <v>2.496882788171062E-3</v>
      </c>
      <c r="FZ141" s="22">
        <f t="shared" si="91"/>
        <v>2.496882788171062E-3</v>
      </c>
      <c r="GA141" s="22">
        <f t="shared" si="91"/>
        <v>2.496882788171062E-3</v>
      </c>
      <c r="GB141" s="22">
        <f t="shared" si="91"/>
        <v>2.496882788171062E-3</v>
      </c>
      <c r="GC141" s="22">
        <f t="shared" si="91"/>
        <v>2.496882788171062E-3</v>
      </c>
      <c r="GD141" s="22">
        <f t="shared" si="91"/>
        <v>2.496882788171062E-3</v>
      </c>
      <c r="GE141" s="22">
        <f t="shared" si="91"/>
        <v>2.496882788171062E-3</v>
      </c>
      <c r="GF141" s="22">
        <f t="shared" si="91"/>
        <v>2.496882788171062E-3</v>
      </c>
      <c r="GG141" s="22">
        <f t="shared" si="91"/>
        <v>2.496882788171062E-3</v>
      </c>
      <c r="GH141" s="22">
        <f t="shared" si="91"/>
        <v>2.496882788171062E-3</v>
      </c>
      <c r="GI141" s="22">
        <f t="shared" si="91"/>
        <v>2.496882788171062E-3</v>
      </c>
      <c r="GJ141" s="22">
        <f t="shared" si="91"/>
        <v>2.496882788171062E-3</v>
      </c>
      <c r="GK141" s="22">
        <f t="shared" si="91"/>
        <v>2.496882788171062E-3</v>
      </c>
      <c r="GL141" s="22">
        <f t="shared" si="91"/>
        <v>2.496882788171062E-3</v>
      </c>
      <c r="GM141" s="22">
        <f t="shared" si="91"/>
        <v>2.496882788171062E-3</v>
      </c>
      <c r="GN141" s="22">
        <f t="shared" si="91"/>
        <v>2.496882788171062E-3</v>
      </c>
      <c r="GO141" s="22">
        <f t="shared" si="91"/>
        <v>2.496882788171062E-3</v>
      </c>
      <c r="GP141" s="22">
        <f t="shared" si="91"/>
        <v>2.496882788171062E-3</v>
      </c>
      <c r="GQ141" s="22">
        <f t="shared" si="91"/>
        <v>2.496882788171062E-3</v>
      </c>
      <c r="GR141" s="22">
        <f t="shared" si="91"/>
        <v>2.496882788171062E-3</v>
      </c>
      <c r="GS141" s="22">
        <f t="shared" si="91"/>
        <v>2.496882788171062E-3</v>
      </c>
      <c r="GT141" s="22">
        <f t="shared" ref="GT141:HA141" si="92">(1+$I$141)^(GT4/12)-1</f>
        <v>2.496882788171062E-3</v>
      </c>
      <c r="GU141" s="22">
        <f t="shared" si="92"/>
        <v>2.496882788171062E-3</v>
      </c>
      <c r="GV141" s="22">
        <f t="shared" si="92"/>
        <v>2.496882788171062E-3</v>
      </c>
      <c r="GW141" s="22">
        <f t="shared" si="92"/>
        <v>2.496882788171062E-3</v>
      </c>
      <c r="GX141" s="22">
        <f t="shared" si="92"/>
        <v>2.496882788171062E-3</v>
      </c>
      <c r="GY141" s="22">
        <f t="shared" si="92"/>
        <v>2.496882788171062E-3</v>
      </c>
      <c r="GZ141" s="22">
        <f t="shared" si="92"/>
        <v>2.496882788171062E-3</v>
      </c>
      <c r="HA141" s="22">
        <f t="shared" si="92"/>
        <v>2.496882788171062E-3</v>
      </c>
    </row>
    <row r="142" spans="1:209" x14ac:dyDescent="0.35">
      <c r="B142" s="10" t="s">
        <v>110</v>
      </c>
      <c r="E142" s="10" t="s">
        <v>111</v>
      </c>
      <c r="I142" s="84">
        <v>1</v>
      </c>
      <c r="J142" s="14">
        <f t="shared" ref="J142:AO142" si="93">I142*(1+J141*J8)</f>
        <v>1</v>
      </c>
      <c r="K142" s="14">
        <f t="shared" si="93"/>
        <v>1</v>
      </c>
      <c r="L142" s="14">
        <f t="shared" si="93"/>
        <v>1</v>
      </c>
      <c r="M142" s="14">
        <f t="shared" si="93"/>
        <v>1</v>
      </c>
      <c r="N142" s="14">
        <f t="shared" si="93"/>
        <v>1</v>
      </c>
      <c r="O142" s="14">
        <f t="shared" si="93"/>
        <v>1</v>
      </c>
      <c r="P142" s="14">
        <f t="shared" si="93"/>
        <v>1</v>
      </c>
      <c r="Q142" s="14">
        <f t="shared" si="93"/>
        <v>1</v>
      </c>
      <c r="R142" s="14">
        <f t="shared" si="93"/>
        <v>1</v>
      </c>
      <c r="S142" s="14">
        <f t="shared" si="93"/>
        <v>1</v>
      </c>
      <c r="T142" s="14">
        <f t="shared" si="93"/>
        <v>1</v>
      </c>
      <c r="U142" s="14">
        <f t="shared" si="93"/>
        <v>1</v>
      </c>
      <c r="V142" s="14">
        <f t="shared" si="93"/>
        <v>1</v>
      </c>
      <c r="W142" s="14">
        <f t="shared" si="93"/>
        <v>1</v>
      </c>
      <c r="X142" s="14">
        <f t="shared" si="93"/>
        <v>1</v>
      </c>
      <c r="Y142" s="14">
        <f t="shared" si="93"/>
        <v>1.0024968827881711</v>
      </c>
      <c r="Z142" s="14">
        <f t="shared" si="93"/>
        <v>1.0049999999999999</v>
      </c>
      <c r="AA142" s="14">
        <f t="shared" si="93"/>
        <v>1.0075093672021118</v>
      </c>
      <c r="AB142" s="14">
        <f t="shared" si="93"/>
        <v>1.010025</v>
      </c>
      <c r="AC142" s="14">
        <f t="shared" si="93"/>
        <v>1.0125469140381225</v>
      </c>
      <c r="AD142" s="14">
        <f t="shared" si="93"/>
        <v>1.0150751250000001</v>
      </c>
      <c r="AE142" s="14">
        <f t="shared" si="93"/>
        <v>1.0176096486083133</v>
      </c>
      <c r="AF142" s="14">
        <f t="shared" si="93"/>
        <v>1.0201505006250002</v>
      </c>
      <c r="AG142" s="14">
        <f t="shared" si="93"/>
        <v>1.0226976968513548</v>
      </c>
      <c r="AH142" s="14">
        <f t="shared" si="93"/>
        <v>1.025251253128125</v>
      </c>
      <c r="AI142" s="14">
        <f t="shared" si="93"/>
        <v>1.0278111853356116</v>
      </c>
      <c r="AJ142" s="14">
        <f t="shared" si="93"/>
        <v>1.0303775093937657</v>
      </c>
      <c r="AK142" s="14">
        <f t="shared" si="93"/>
        <v>1.0329502412622895</v>
      </c>
      <c r="AL142" s="14">
        <f t="shared" si="93"/>
        <v>1.0355293969407344</v>
      </c>
      <c r="AM142" s="14">
        <f t="shared" si="93"/>
        <v>1.0381149924686008</v>
      </c>
      <c r="AN142" s="14">
        <f t="shared" si="93"/>
        <v>1.040707043925438</v>
      </c>
      <c r="AO142" s="14">
        <f t="shared" si="93"/>
        <v>1.0433055674309437</v>
      </c>
      <c r="AP142" s="14">
        <f t="shared" ref="AP142:BU142" si="94">AO142*(1+AP141*AP8)</f>
        <v>1.0459105791450651</v>
      </c>
      <c r="AQ142" s="14">
        <f t="shared" si="94"/>
        <v>1.0485220952680985</v>
      </c>
      <c r="AR142" s="14">
        <f t="shared" si="94"/>
        <v>1.0511401320407905</v>
      </c>
      <c r="AS142" s="14">
        <f t="shared" si="94"/>
        <v>1.053764705744439</v>
      </c>
      <c r="AT142" s="14">
        <f t="shared" si="94"/>
        <v>1.0563958327009946</v>
      </c>
      <c r="AU142" s="14">
        <f t="shared" si="94"/>
        <v>1.0590335292731614</v>
      </c>
      <c r="AV142" s="14">
        <f t="shared" si="94"/>
        <v>1.0616778118644996</v>
      </c>
      <c r="AW142" s="14">
        <f t="shared" si="94"/>
        <v>1.0643286969195271</v>
      </c>
      <c r="AX142" s="14">
        <f t="shared" si="94"/>
        <v>1.066986200923822</v>
      </c>
      <c r="AY142" s="14">
        <f t="shared" si="94"/>
        <v>1.0696503404041247</v>
      </c>
      <c r="AZ142" s="14">
        <f t="shared" si="94"/>
        <v>1.0723211319284411</v>
      </c>
      <c r="BA142" s="14">
        <f t="shared" si="94"/>
        <v>1.0749985921061453</v>
      </c>
      <c r="BB142" s="14">
        <f t="shared" si="94"/>
        <v>1.0776827375880833</v>
      </c>
      <c r="BC142" s="14">
        <f t="shared" si="94"/>
        <v>1.080373585066676</v>
      </c>
      <c r="BD142" s="14">
        <f t="shared" si="94"/>
        <v>1.0830711512760236</v>
      </c>
      <c r="BE142" s="14">
        <f t="shared" si="94"/>
        <v>1.0857754529920094</v>
      </c>
      <c r="BF142" s="14">
        <f t="shared" si="94"/>
        <v>1.0884865070324037</v>
      </c>
      <c r="BG142" s="14">
        <f t="shared" si="94"/>
        <v>1.0912043302569694</v>
      </c>
      <c r="BH142" s="14">
        <f t="shared" si="94"/>
        <v>1.0939289395675658</v>
      </c>
      <c r="BI142" s="14">
        <f t="shared" si="94"/>
        <v>1.0966603519082543</v>
      </c>
      <c r="BJ142" s="14">
        <f t="shared" si="94"/>
        <v>1.0993985842654037</v>
      </c>
      <c r="BK142" s="14">
        <f t="shared" si="94"/>
        <v>1.1021436536677955</v>
      </c>
      <c r="BL142" s="14">
        <f t="shared" si="94"/>
        <v>1.1048955771867306</v>
      </c>
      <c r="BM142" s="14">
        <f t="shared" si="94"/>
        <v>1.1076543719361345</v>
      </c>
      <c r="BN142" s="14">
        <f t="shared" si="94"/>
        <v>1.1104200550726642</v>
      </c>
      <c r="BO142" s="14">
        <f t="shared" si="94"/>
        <v>1.1131926437958151</v>
      </c>
      <c r="BP142" s="14">
        <f t="shared" si="94"/>
        <v>1.1159721553480275</v>
      </c>
      <c r="BQ142" s="14">
        <f t="shared" si="94"/>
        <v>1.1187586070147941</v>
      </c>
      <c r="BR142" s="14">
        <f t="shared" si="94"/>
        <v>1.1215520161247676</v>
      </c>
      <c r="BS142" s="14">
        <f t="shared" si="94"/>
        <v>1.1243524000498681</v>
      </c>
      <c r="BT142" s="14">
        <f t="shared" si="94"/>
        <v>1.1271597762053915</v>
      </c>
      <c r="BU142" s="14">
        <f t="shared" si="94"/>
        <v>1.1299741620501176</v>
      </c>
      <c r="BV142" s="14">
        <f t="shared" ref="BV142:DA142" si="95">BU142*(1+BV141*BV8)</f>
        <v>1.1327955750864185</v>
      </c>
      <c r="BW142" s="14">
        <f t="shared" si="95"/>
        <v>1.1327955750864185</v>
      </c>
      <c r="BX142" s="14">
        <f t="shared" si="95"/>
        <v>1.1327955750864185</v>
      </c>
      <c r="BY142" s="14">
        <f t="shared" si="95"/>
        <v>1.1327955750864185</v>
      </c>
      <c r="BZ142" s="14">
        <f t="shared" si="95"/>
        <v>1.1327955750864185</v>
      </c>
      <c r="CA142" s="14">
        <f t="shared" si="95"/>
        <v>1.1327955750864185</v>
      </c>
      <c r="CB142" s="14">
        <f t="shared" si="95"/>
        <v>1.1327955750864185</v>
      </c>
      <c r="CC142" s="14">
        <f t="shared" si="95"/>
        <v>1.1327955750864185</v>
      </c>
      <c r="CD142" s="14">
        <f t="shared" si="95"/>
        <v>1.1327955750864185</v>
      </c>
      <c r="CE142" s="14">
        <f t="shared" si="95"/>
        <v>1.1327955750864185</v>
      </c>
      <c r="CF142" s="14">
        <f t="shared" si="95"/>
        <v>1.1327955750864185</v>
      </c>
      <c r="CG142" s="14">
        <f t="shared" si="95"/>
        <v>1.1327955750864185</v>
      </c>
      <c r="CH142" s="14">
        <f t="shared" si="95"/>
        <v>1.1327955750864185</v>
      </c>
      <c r="CI142" s="14">
        <f t="shared" si="95"/>
        <v>1.1327955750864185</v>
      </c>
      <c r="CJ142" s="14">
        <f t="shared" si="95"/>
        <v>1.1327955750864185</v>
      </c>
      <c r="CK142" s="14">
        <f t="shared" si="95"/>
        <v>1.1327955750864185</v>
      </c>
      <c r="CL142" s="14">
        <f t="shared" si="95"/>
        <v>1.1327955750864185</v>
      </c>
      <c r="CM142" s="14">
        <f t="shared" si="95"/>
        <v>1.1327955750864185</v>
      </c>
      <c r="CN142" s="14">
        <f t="shared" si="95"/>
        <v>1.1327955750864185</v>
      </c>
      <c r="CO142" s="14">
        <f t="shared" si="95"/>
        <v>1.1327955750864185</v>
      </c>
      <c r="CP142" s="14">
        <f t="shared" si="95"/>
        <v>1.1327955750864185</v>
      </c>
      <c r="CQ142" s="14">
        <f t="shared" si="95"/>
        <v>1.1327955750864185</v>
      </c>
      <c r="CR142" s="14">
        <f t="shared" si="95"/>
        <v>1.1327955750864185</v>
      </c>
      <c r="CS142" s="14">
        <f t="shared" si="95"/>
        <v>1.1327955750864185</v>
      </c>
      <c r="CT142" s="14">
        <f t="shared" si="95"/>
        <v>1.1327955750864185</v>
      </c>
      <c r="CU142" s="14">
        <f t="shared" si="95"/>
        <v>1.1327955750864185</v>
      </c>
      <c r="CV142" s="14">
        <f t="shared" si="95"/>
        <v>1.1327955750864185</v>
      </c>
      <c r="CW142" s="14">
        <f t="shared" si="95"/>
        <v>1.1327955750864185</v>
      </c>
      <c r="CX142" s="14">
        <f t="shared" si="95"/>
        <v>1.1327955750864185</v>
      </c>
      <c r="CY142" s="14">
        <f t="shared" si="95"/>
        <v>1.1327955750864185</v>
      </c>
      <c r="CZ142" s="14">
        <f t="shared" si="95"/>
        <v>1.1327955750864185</v>
      </c>
      <c r="DA142" s="14">
        <f t="shared" si="95"/>
        <v>1.1327955750864185</v>
      </c>
      <c r="DB142" s="14">
        <f t="shared" ref="DB142:EG142" si="96">DA142*(1+DB141*DB8)</f>
        <v>1.1327955750864185</v>
      </c>
      <c r="DC142" s="14">
        <f t="shared" si="96"/>
        <v>1.1327955750864185</v>
      </c>
      <c r="DD142" s="14">
        <f t="shared" si="96"/>
        <v>1.1327955750864185</v>
      </c>
      <c r="DE142" s="14">
        <f t="shared" si="96"/>
        <v>1.1327955750864185</v>
      </c>
      <c r="DF142" s="14">
        <f t="shared" si="96"/>
        <v>1.1327955750864185</v>
      </c>
      <c r="DG142" s="14">
        <f t="shared" si="96"/>
        <v>1.1327955750864185</v>
      </c>
      <c r="DH142" s="14">
        <f t="shared" si="96"/>
        <v>1.1327955750864185</v>
      </c>
      <c r="DI142" s="14">
        <f t="shared" si="96"/>
        <v>1.1327955750864185</v>
      </c>
      <c r="DJ142" s="14">
        <f t="shared" si="96"/>
        <v>1.1327955750864185</v>
      </c>
      <c r="DK142" s="14">
        <f t="shared" si="96"/>
        <v>1.1327955750864185</v>
      </c>
      <c r="DL142" s="14">
        <f t="shared" si="96"/>
        <v>1.1327955750864185</v>
      </c>
      <c r="DM142" s="14">
        <f t="shared" si="96"/>
        <v>1.1327955750864185</v>
      </c>
      <c r="DN142" s="14">
        <f t="shared" si="96"/>
        <v>1.1327955750864185</v>
      </c>
      <c r="DO142" s="14">
        <f t="shared" si="96"/>
        <v>1.1327955750864185</v>
      </c>
      <c r="DP142" s="14">
        <f t="shared" si="96"/>
        <v>1.1327955750864185</v>
      </c>
      <c r="DQ142" s="14">
        <f t="shared" si="96"/>
        <v>1.1327955750864185</v>
      </c>
      <c r="DR142" s="14">
        <f t="shared" si="96"/>
        <v>1.1327955750864185</v>
      </c>
      <c r="DS142" s="14">
        <f t="shared" si="96"/>
        <v>1.1327955750864185</v>
      </c>
      <c r="DT142" s="14">
        <f t="shared" si="96"/>
        <v>1.1327955750864185</v>
      </c>
      <c r="DU142" s="14">
        <f t="shared" si="96"/>
        <v>1.1327955750864185</v>
      </c>
      <c r="DV142" s="14">
        <f t="shared" si="96"/>
        <v>1.1327955750864185</v>
      </c>
      <c r="DW142" s="14">
        <f t="shared" si="96"/>
        <v>1.1327955750864185</v>
      </c>
      <c r="DX142" s="14">
        <f t="shared" si="96"/>
        <v>1.1327955750864185</v>
      </c>
      <c r="DY142" s="14">
        <f t="shared" si="96"/>
        <v>1.1327955750864185</v>
      </c>
      <c r="DZ142" s="14">
        <f t="shared" si="96"/>
        <v>1.1327955750864185</v>
      </c>
      <c r="EA142" s="14">
        <f t="shared" si="96"/>
        <v>1.1327955750864185</v>
      </c>
      <c r="EB142" s="14">
        <f t="shared" si="96"/>
        <v>1.1327955750864185</v>
      </c>
      <c r="EC142" s="14">
        <f t="shared" si="96"/>
        <v>1.1327955750864185</v>
      </c>
      <c r="ED142" s="14">
        <f t="shared" si="96"/>
        <v>1.1327955750864185</v>
      </c>
      <c r="EE142" s="14">
        <f t="shared" si="96"/>
        <v>1.1327955750864185</v>
      </c>
      <c r="EF142" s="14">
        <f t="shared" si="96"/>
        <v>1.1327955750864185</v>
      </c>
      <c r="EG142" s="14">
        <f t="shared" si="96"/>
        <v>1.1327955750864185</v>
      </c>
      <c r="EH142" s="14">
        <f t="shared" ref="EH142:FM142" si="97">EG142*(1+EH141*EH8)</f>
        <v>1.1327955750864185</v>
      </c>
      <c r="EI142" s="14">
        <f t="shared" si="97"/>
        <v>1.1327955750864185</v>
      </c>
      <c r="EJ142" s="14">
        <f t="shared" si="97"/>
        <v>1.1327955750864185</v>
      </c>
      <c r="EK142" s="14">
        <f t="shared" si="97"/>
        <v>1.1327955750864185</v>
      </c>
      <c r="EL142" s="14">
        <f t="shared" si="97"/>
        <v>1.1327955750864185</v>
      </c>
      <c r="EM142" s="14">
        <f t="shared" si="97"/>
        <v>1.1327955750864185</v>
      </c>
      <c r="EN142" s="14">
        <f t="shared" si="97"/>
        <v>1.1327955750864185</v>
      </c>
      <c r="EO142" s="14">
        <f t="shared" si="97"/>
        <v>1.1327955750864185</v>
      </c>
      <c r="EP142" s="14">
        <f t="shared" si="97"/>
        <v>1.1327955750864185</v>
      </c>
      <c r="EQ142" s="14">
        <f t="shared" si="97"/>
        <v>1.1327955750864185</v>
      </c>
      <c r="ER142" s="14">
        <f t="shared" si="97"/>
        <v>1.1327955750864185</v>
      </c>
      <c r="ES142" s="14">
        <f t="shared" si="97"/>
        <v>1.1327955750864185</v>
      </c>
      <c r="ET142" s="14">
        <f t="shared" si="97"/>
        <v>1.1327955750864185</v>
      </c>
      <c r="EU142" s="14">
        <f t="shared" si="97"/>
        <v>1.1327955750864185</v>
      </c>
      <c r="EV142" s="14">
        <f t="shared" si="97"/>
        <v>1.1327955750864185</v>
      </c>
      <c r="EW142" s="14">
        <f t="shared" si="97"/>
        <v>1.1327955750864185</v>
      </c>
      <c r="EX142" s="14">
        <f t="shared" si="97"/>
        <v>1.1327955750864185</v>
      </c>
      <c r="EY142" s="14">
        <f t="shared" si="97"/>
        <v>1.1327955750864185</v>
      </c>
      <c r="EZ142" s="14">
        <f t="shared" si="97"/>
        <v>1.1327955750864185</v>
      </c>
      <c r="FA142" s="14">
        <f t="shared" si="97"/>
        <v>1.1327955750864185</v>
      </c>
      <c r="FB142" s="14">
        <f t="shared" si="97"/>
        <v>1.1327955750864185</v>
      </c>
      <c r="FC142" s="14">
        <f t="shared" si="97"/>
        <v>1.1327955750864185</v>
      </c>
      <c r="FD142" s="14">
        <f t="shared" si="97"/>
        <v>1.1327955750864185</v>
      </c>
      <c r="FE142" s="14">
        <f t="shared" si="97"/>
        <v>1.1327955750864185</v>
      </c>
      <c r="FF142" s="14">
        <f t="shared" si="97"/>
        <v>1.1327955750864185</v>
      </c>
      <c r="FG142" s="14">
        <f t="shared" si="97"/>
        <v>1.1327955750864185</v>
      </c>
      <c r="FH142" s="14">
        <f t="shared" si="97"/>
        <v>1.1327955750864185</v>
      </c>
      <c r="FI142" s="14">
        <f t="shared" si="97"/>
        <v>1.1327955750864185</v>
      </c>
      <c r="FJ142" s="14">
        <f t="shared" si="97"/>
        <v>1.1327955750864185</v>
      </c>
      <c r="FK142" s="14">
        <f t="shared" si="97"/>
        <v>1.1327955750864185</v>
      </c>
      <c r="FL142" s="14">
        <f t="shared" si="97"/>
        <v>1.1327955750864185</v>
      </c>
      <c r="FM142" s="14">
        <f t="shared" si="97"/>
        <v>1.1327955750864185</v>
      </c>
      <c r="FN142" s="14">
        <f t="shared" ref="FN142:GS142" si="98">FM142*(1+FN141*FN8)</f>
        <v>1.1327955750864185</v>
      </c>
      <c r="FO142" s="14">
        <f t="shared" si="98"/>
        <v>1.1327955750864185</v>
      </c>
      <c r="FP142" s="14">
        <f t="shared" si="98"/>
        <v>1.1327955750864185</v>
      </c>
      <c r="FQ142" s="14">
        <f t="shared" si="98"/>
        <v>1.1327955750864185</v>
      </c>
      <c r="FR142" s="14">
        <f t="shared" si="98"/>
        <v>1.1327955750864185</v>
      </c>
      <c r="FS142" s="14">
        <f t="shared" si="98"/>
        <v>1.1327955750864185</v>
      </c>
      <c r="FT142" s="14">
        <f t="shared" si="98"/>
        <v>1.1327955750864185</v>
      </c>
      <c r="FU142" s="14">
        <f t="shared" si="98"/>
        <v>1.1327955750864185</v>
      </c>
      <c r="FV142" s="14">
        <f t="shared" si="98"/>
        <v>1.1327955750864185</v>
      </c>
      <c r="FW142" s="14">
        <f t="shared" si="98"/>
        <v>1.1327955750864185</v>
      </c>
      <c r="FX142" s="14">
        <f t="shared" si="98"/>
        <v>1.1327955750864185</v>
      </c>
      <c r="FY142" s="14">
        <f t="shared" si="98"/>
        <v>1.1327955750864185</v>
      </c>
      <c r="FZ142" s="14">
        <f t="shared" si="98"/>
        <v>1.1327955750864185</v>
      </c>
      <c r="GA142" s="14">
        <f t="shared" si="98"/>
        <v>1.1327955750864185</v>
      </c>
      <c r="GB142" s="14">
        <f t="shared" si="98"/>
        <v>1.1327955750864185</v>
      </c>
      <c r="GC142" s="14">
        <f t="shared" si="98"/>
        <v>1.1327955750864185</v>
      </c>
      <c r="GD142" s="14">
        <f t="shared" si="98"/>
        <v>1.1327955750864185</v>
      </c>
      <c r="GE142" s="14">
        <f t="shared" si="98"/>
        <v>1.1327955750864185</v>
      </c>
      <c r="GF142" s="14">
        <f t="shared" si="98"/>
        <v>1.1327955750864185</v>
      </c>
      <c r="GG142" s="14">
        <f t="shared" si="98"/>
        <v>1.1327955750864185</v>
      </c>
      <c r="GH142" s="14">
        <f t="shared" si="98"/>
        <v>1.1327955750864185</v>
      </c>
      <c r="GI142" s="14">
        <f t="shared" si="98"/>
        <v>1.1327955750864185</v>
      </c>
      <c r="GJ142" s="14">
        <f t="shared" si="98"/>
        <v>1.1327955750864185</v>
      </c>
      <c r="GK142" s="14">
        <f t="shared" si="98"/>
        <v>1.1327955750864185</v>
      </c>
      <c r="GL142" s="14">
        <f t="shared" si="98"/>
        <v>1.1327955750864185</v>
      </c>
      <c r="GM142" s="14">
        <f t="shared" si="98"/>
        <v>1.1327955750864185</v>
      </c>
      <c r="GN142" s="14">
        <f t="shared" si="98"/>
        <v>1.1327955750864185</v>
      </c>
      <c r="GO142" s="14">
        <f t="shared" si="98"/>
        <v>1.1327955750864185</v>
      </c>
      <c r="GP142" s="14">
        <f t="shared" si="98"/>
        <v>1.1327955750864185</v>
      </c>
      <c r="GQ142" s="14">
        <f t="shared" si="98"/>
        <v>1.1327955750864185</v>
      </c>
      <c r="GR142" s="14">
        <f t="shared" si="98"/>
        <v>1.1327955750864185</v>
      </c>
      <c r="GS142" s="14">
        <f t="shared" si="98"/>
        <v>1.1327955750864185</v>
      </c>
      <c r="GT142" s="14">
        <f t="shared" ref="GT142:HA142" si="99">GS142*(1+GT141*GT8)</f>
        <v>1.1327955750864185</v>
      </c>
      <c r="GU142" s="14">
        <f t="shared" si="99"/>
        <v>1.1327955750864185</v>
      </c>
      <c r="GV142" s="14">
        <f t="shared" si="99"/>
        <v>1.1327955750864185</v>
      </c>
      <c r="GW142" s="14">
        <f t="shared" si="99"/>
        <v>1.1327955750864185</v>
      </c>
      <c r="GX142" s="14">
        <f t="shared" si="99"/>
        <v>1.1327955750864185</v>
      </c>
      <c r="GY142" s="14">
        <f t="shared" si="99"/>
        <v>1.1327955750864185</v>
      </c>
      <c r="GZ142" s="14">
        <f t="shared" si="99"/>
        <v>1.1327955750864185</v>
      </c>
      <c r="HA142" s="14">
        <f t="shared" si="99"/>
        <v>1.1327955750864185</v>
      </c>
    </row>
    <row r="143" spans="1:209" x14ac:dyDescent="0.35">
      <c r="B143" s="10" t="s">
        <v>112</v>
      </c>
      <c r="E143" s="10" t="s">
        <v>24</v>
      </c>
      <c r="J143" s="14">
        <f>J140/J142</f>
        <v>0</v>
      </c>
      <c r="K143" s="14">
        <f t="shared" ref="K143:BV143" si="100">K140/K142</f>
        <v>0</v>
      </c>
      <c r="L143" s="14">
        <f t="shared" si="100"/>
        <v>0</v>
      </c>
      <c r="M143" s="14">
        <f t="shared" si="100"/>
        <v>0</v>
      </c>
      <c r="N143" s="14">
        <f t="shared" si="100"/>
        <v>0</v>
      </c>
      <c r="O143" s="14">
        <f t="shared" si="100"/>
        <v>0</v>
      </c>
      <c r="P143" s="14">
        <f t="shared" si="100"/>
        <v>0</v>
      </c>
      <c r="Q143" s="14">
        <f t="shared" si="100"/>
        <v>0</v>
      </c>
      <c r="R143" s="14">
        <f t="shared" si="100"/>
        <v>0</v>
      </c>
      <c r="S143" s="14">
        <f t="shared" si="100"/>
        <v>0</v>
      </c>
      <c r="T143" s="14">
        <f t="shared" si="100"/>
        <v>0</v>
      </c>
      <c r="U143" s="14">
        <f t="shared" si="100"/>
        <v>0</v>
      </c>
      <c r="V143" s="14">
        <f t="shared" si="100"/>
        <v>0</v>
      </c>
      <c r="W143" s="14">
        <f t="shared" si="100"/>
        <v>0</v>
      </c>
      <c r="X143" s="14">
        <f t="shared" si="100"/>
        <v>0</v>
      </c>
      <c r="Y143" s="14">
        <f t="shared" si="100"/>
        <v>94.084083072335829</v>
      </c>
      <c r="Z143" s="14">
        <f t="shared" si="100"/>
        <v>93.849751243781114</v>
      </c>
      <c r="AA143" s="14">
        <f t="shared" si="100"/>
        <v>93.616003057050591</v>
      </c>
      <c r="AB143" s="14">
        <f t="shared" si="100"/>
        <v>93.382837058488661</v>
      </c>
      <c r="AC143" s="14">
        <f t="shared" si="100"/>
        <v>93.150251798060282</v>
      </c>
      <c r="AD143" s="14">
        <f t="shared" si="100"/>
        <v>92.918245829341942</v>
      </c>
      <c r="AE143" s="14">
        <f t="shared" si="100"/>
        <v>92.686817709512695</v>
      </c>
      <c r="AF143" s="14">
        <f t="shared" si="100"/>
        <v>92.455965999345196</v>
      </c>
      <c r="AG143" s="14">
        <f t="shared" si="100"/>
        <v>92.225689263196713</v>
      </c>
      <c r="AH143" s="14">
        <f t="shared" si="100"/>
        <v>91.99598606900021</v>
      </c>
      <c r="AI143" s="14">
        <f t="shared" si="100"/>
        <v>91.766854988255446</v>
      </c>
      <c r="AJ143" s="14">
        <f t="shared" si="100"/>
        <v>91.538294596020108</v>
      </c>
      <c r="AK143" s="14">
        <f t="shared" si="100"/>
        <v>91.310303470900948</v>
      </c>
      <c r="AL143" s="14">
        <f t="shared" si="100"/>
        <v>91.082880195044893</v>
      </c>
      <c r="AM143" s="14">
        <f t="shared" si="100"/>
        <v>90.856023354130301</v>
      </c>
      <c r="AN143" s="14">
        <f t="shared" si="100"/>
        <v>90.629731537358111</v>
      </c>
      <c r="AO143" s="14">
        <f t="shared" si="100"/>
        <v>90.4040033374431</v>
      </c>
      <c r="AP143" s="14">
        <f t="shared" si="100"/>
        <v>90.178837350605093</v>
      </c>
      <c r="AQ143" s="14">
        <f t="shared" si="100"/>
        <v>89.954232176560296</v>
      </c>
      <c r="AR143" s="14">
        <f t="shared" si="100"/>
        <v>89.730186418512531</v>
      </c>
      <c r="AS143" s="14">
        <f t="shared" si="100"/>
        <v>89.506698683144563</v>
      </c>
      <c r="AT143" s="14">
        <f t="shared" si="100"/>
        <v>89.283767580609464</v>
      </c>
      <c r="AU143" s="14">
        <f t="shared" si="100"/>
        <v>89.06139172452194</v>
      </c>
      <c r="AV143" s="14">
        <f t="shared" si="100"/>
        <v>88.839569731949709</v>
      </c>
      <c r="AW143" s="14">
        <f t="shared" si="100"/>
        <v>88.61830022340493</v>
      </c>
      <c r="AX143" s="14">
        <f t="shared" si="100"/>
        <v>88.397581822835548</v>
      </c>
      <c r="AY143" s="14">
        <f t="shared" si="100"/>
        <v>88.177413157616854</v>
      </c>
      <c r="AZ143" s="14">
        <f t="shared" si="100"/>
        <v>87.957792858542831</v>
      </c>
      <c r="BA143" s="14">
        <f t="shared" si="100"/>
        <v>87.738719559817753</v>
      </c>
      <c r="BB143" s="14">
        <f t="shared" si="100"/>
        <v>87.520191899047589</v>
      </c>
      <c r="BC143" s="14">
        <f t="shared" si="100"/>
        <v>87.302208517231605</v>
      </c>
      <c r="BD143" s="14">
        <f t="shared" si="100"/>
        <v>87.084768058753838</v>
      </c>
      <c r="BE143" s="14">
        <f t="shared" si="100"/>
        <v>86.867869171374721</v>
      </c>
      <c r="BF143" s="14">
        <f t="shared" si="100"/>
        <v>86.651510506222721</v>
      </c>
      <c r="BG143" s="14">
        <f t="shared" si="100"/>
        <v>86.435690717785803</v>
      </c>
      <c r="BH143" s="14">
        <f t="shared" si="100"/>
        <v>86.220408463903198</v>
      </c>
      <c r="BI143" s="14">
        <f t="shared" si="100"/>
        <v>86.005662405757008</v>
      </c>
      <c r="BJ143" s="14">
        <f t="shared" si="100"/>
        <v>85.791451207863872</v>
      </c>
      <c r="BK143" s="14">
        <f t="shared" si="100"/>
        <v>85.57777353806668</v>
      </c>
      <c r="BL143" s="14">
        <f t="shared" si="100"/>
        <v>85.364628067526255</v>
      </c>
      <c r="BM143" s="14">
        <f t="shared" si="100"/>
        <v>85.152013470713115</v>
      </c>
      <c r="BN143" s="14">
        <f t="shared" si="100"/>
        <v>84.939928425399259</v>
      </c>
      <c r="BO143" s="14">
        <f t="shared" si="100"/>
        <v>84.72837161264988</v>
      </c>
      <c r="BP143" s="14">
        <f t="shared" si="100"/>
        <v>84.517341716815181</v>
      </c>
      <c r="BQ143" s="14">
        <f t="shared" si="100"/>
        <v>84.306837425522261</v>
      </c>
      <c r="BR143" s="14">
        <f t="shared" si="100"/>
        <v>84.096857429666855</v>
      </c>
      <c r="BS143" s="14">
        <f t="shared" si="100"/>
        <v>83.887400423405239</v>
      </c>
      <c r="BT143" s="14">
        <f t="shared" si="100"/>
        <v>83.678465104146113</v>
      </c>
      <c r="BU143" s="14">
        <f t="shared" si="100"/>
        <v>83.470050172542514</v>
      </c>
      <c r="BV143" s="14">
        <f t="shared" si="100"/>
        <v>83.262154332483703</v>
      </c>
      <c r="BW143" s="14">
        <f t="shared" ref="BW143:EH143" si="101">BW140/BW142</f>
        <v>0</v>
      </c>
      <c r="BX143" s="14">
        <f t="shared" si="101"/>
        <v>0</v>
      </c>
      <c r="BY143" s="14">
        <f t="shared" si="101"/>
        <v>0</v>
      </c>
      <c r="BZ143" s="14">
        <f t="shared" si="101"/>
        <v>0</v>
      </c>
      <c r="CA143" s="14">
        <f t="shared" si="101"/>
        <v>0</v>
      </c>
      <c r="CB143" s="14">
        <f t="shared" si="101"/>
        <v>0</v>
      </c>
      <c r="CC143" s="14">
        <f t="shared" si="101"/>
        <v>0</v>
      </c>
      <c r="CD143" s="14">
        <f t="shared" si="101"/>
        <v>0</v>
      </c>
      <c r="CE143" s="14">
        <f t="shared" si="101"/>
        <v>0</v>
      </c>
      <c r="CF143" s="14">
        <f t="shared" si="101"/>
        <v>0</v>
      </c>
      <c r="CG143" s="14">
        <f t="shared" si="101"/>
        <v>0</v>
      </c>
      <c r="CH143" s="14">
        <f t="shared" si="101"/>
        <v>0</v>
      </c>
      <c r="CI143" s="14">
        <f t="shared" si="101"/>
        <v>0</v>
      </c>
      <c r="CJ143" s="14">
        <f t="shared" si="101"/>
        <v>0</v>
      </c>
      <c r="CK143" s="14">
        <f t="shared" si="101"/>
        <v>0</v>
      </c>
      <c r="CL143" s="14">
        <f t="shared" si="101"/>
        <v>0</v>
      </c>
      <c r="CM143" s="14">
        <f t="shared" si="101"/>
        <v>0</v>
      </c>
      <c r="CN143" s="14">
        <f t="shared" si="101"/>
        <v>0</v>
      </c>
      <c r="CO143" s="14">
        <f t="shared" si="101"/>
        <v>0</v>
      </c>
      <c r="CP143" s="14">
        <f t="shared" si="101"/>
        <v>0</v>
      </c>
      <c r="CQ143" s="14">
        <f t="shared" si="101"/>
        <v>0</v>
      </c>
      <c r="CR143" s="14">
        <f t="shared" si="101"/>
        <v>0</v>
      </c>
      <c r="CS143" s="14">
        <f t="shared" si="101"/>
        <v>0</v>
      </c>
      <c r="CT143" s="14">
        <f t="shared" si="101"/>
        <v>0</v>
      </c>
      <c r="CU143" s="14">
        <f t="shared" si="101"/>
        <v>0</v>
      </c>
      <c r="CV143" s="14">
        <f t="shared" si="101"/>
        <v>0</v>
      </c>
      <c r="CW143" s="14">
        <f t="shared" si="101"/>
        <v>0</v>
      </c>
      <c r="CX143" s="14">
        <f t="shared" si="101"/>
        <v>0</v>
      </c>
      <c r="CY143" s="14">
        <f t="shared" si="101"/>
        <v>0</v>
      </c>
      <c r="CZ143" s="14">
        <f t="shared" si="101"/>
        <v>0</v>
      </c>
      <c r="DA143" s="14">
        <f t="shared" si="101"/>
        <v>0</v>
      </c>
      <c r="DB143" s="14">
        <f t="shared" si="101"/>
        <v>0</v>
      </c>
      <c r="DC143" s="14">
        <f t="shared" si="101"/>
        <v>0</v>
      </c>
      <c r="DD143" s="14">
        <f t="shared" si="101"/>
        <v>0</v>
      </c>
      <c r="DE143" s="14">
        <f t="shared" si="101"/>
        <v>0</v>
      </c>
      <c r="DF143" s="14">
        <f t="shared" si="101"/>
        <v>0</v>
      </c>
      <c r="DG143" s="14">
        <f t="shared" si="101"/>
        <v>0</v>
      </c>
      <c r="DH143" s="14">
        <f t="shared" si="101"/>
        <v>0</v>
      </c>
      <c r="DI143" s="14">
        <f t="shared" si="101"/>
        <v>0</v>
      </c>
      <c r="DJ143" s="14">
        <f t="shared" si="101"/>
        <v>0</v>
      </c>
      <c r="DK143" s="14">
        <f t="shared" si="101"/>
        <v>0</v>
      </c>
      <c r="DL143" s="14">
        <f t="shared" si="101"/>
        <v>0</v>
      </c>
      <c r="DM143" s="14">
        <f t="shared" si="101"/>
        <v>0</v>
      </c>
      <c r="DN143" s="14">
        <f t="shared" si="101"/>
        <v>0</v>
      </c>
      <c r="DO143" s="14">
        <f t="shared" si="101"/>
        <v>0</v>
      </c>
      <c r="DP143" s="14">
        <f t="shared" si="101"/>
        <v>0</v>
      </c>
      <c r="DQ143" s="14">
        <f t="shared" si="101"/>
        <v>0</v>
      </c>
      <c r="DR143" s="14">
        <f t="shared" si="101"/>
        <v>0</v>
      </c>
      <c r="DS143" s="14">
        <f t="shared" si="101"/>
        <v>0</v>
      </c>
      <c r="DT143" s="14">
        <f t="shared" si="101"/>
        <v>0</v>
      </c>
      <c r="DU143" s="14">
        <f t="shared" si="101"/>
        <v>0</v>
      </c>
      <c r="DV143" s="14">
        <f t="shared" si="101"/>
        <v>0</v>
      </c>
      <c r="DW143" s="14">
        <f t="shared" si="101"/>
        <v>0</v>
      </c>
      <c r="DX143" s="14">
        <f t="shared" si="101"/>
        <v>0</v>
      </c>
      <c r="DY143" s="14">
        <f t="shared" si="101"/>
        <v>0</v>
      </c>
      <c r="DZ143" s="14">
        <f t="shared" si="101"/>
        <v>0</v>
      </c>
      <c r="EA143" s="14">
        <f t="shared" si="101"/>
        <v>0</v>
      </c>
      <c r="EB143" s="14">
        <f t="shared" si="101"/>
        <v>0</v>
      </c>
      <c r="EC143" s="14">
        <f t="shared" si="101"/>
        <v>0</v>
      </c>
      <c r="ED143" s="14">
        <f t="shared" si="101"/>
        <v>0</v>
      </c>
      <c r="EE143" s="14">
        <f t="shared" si="101"/>
        <v>0</v>
      </c>
      <c r="EF143" s="14">
        <f t="shared" si="101"/>
        <v>0</v>
      </c>
      <c r="EG143" s="14">
        <f t="shared" si="101"/>
        <v>0</v>
      </c>
      <c r="EH143" s="14">
        <f t="shared" si="101"/>
        <v>0</v>
      </c>
      <c r="EI143" s="14">
        <f t="shared" ref="EI143:GT143" si="102">EI140/EI142</f>
        <v>0</v>
      </c>
      <c r="EJ143" s="14">
        <f t="shared" si="102"/>
        <v>0</v>
      </c>
      <c r="EK143" s="14">
        <f t="shared" si="102"/>
        <v>0</v>
      </c>
      <c r="EL143" s="14">
        <f t="shared" si="102"/>
        <v>0</v>
      </c>
      <c r="EM143" s="14">
        <f t="shared" si="102"/>
        <v>0</v>
      </c>
      <c r="EN143" s="14">
        <f t="shared" si="102"/>
        <v>0</v>
      </c>
      <c r="EO143" s="14">
        <f t="shared" si="102"/>
        <v>0</v>
      </c>
      <c r="EP143" s="14">
        <f t="shared" si="102"/>
        <v>0</v>
      </c>
      <c r="EQ143" s="14">
        <f t="shared" si="102"/>
        <v>0</v>
      </c>
      <c r="ER143" s="14">
        <f t="shared" si="102"/>
        <v>0</v>
      </c>
      <c r="ES143" s="14">
        <f t="shared" si="102"/>
        <v>0</v>
      </c>
      <c r="ET143" s="14">
        <f t="shared" si="102"/>
        <v>0</v>
      </c>
      <c r="EU143" s="14">
        <f t="shared" si="102"/>
        <v>0</v>
      </c>
      <c r="EV143" s="14">
        <f t="shared" si="102"/>
        <v>0</v>
      </c>
      <c r="EW143" s="14">
        <f t="shared" si="102"/>
        <v>0</v>
      </c>
      <c r="EX143" s="14">
        <f t="shared" si="102"/>
        <v>0</v>
      </c>
      <c r="EY143" s="14">
        <f t="shared" si="102"/>
        <v>0</v>
      </c>
      <c r="EZ143" s="14">
        <f t="shared" si="102"/>
        <v>0</v>
      </c>
      <c r="FA143" s="14">
        <f t="shared" si="102"/>
        <v>0</v>
      </c>
      <c r="FB143" s="14">
        <f t="shared" si="102"/>
        <v>0</v>
      </c>
      <c r="FC143" s="14">
        <f t="shared" si="102"/>
        <v>0</v>
      </c>
      <c r="FD143" s="14">
        <f t="shared" si="102"/>
        <v>0</v>
      </c>
      <c r="FE143" s="14">
        <f t="shared" si="102"/>
        <v>0</v>
      </c>
      <c r="FF143" s="14">
        <f t="shared" si="102"/>
        <v>0</v>
      </c>
      <c r="FG143" s="14">
        <f t="shared" si="102"/>
        <v>0</v>
      </c>
      <c r="FH143" s="14">
        <f t="shared" si="102"/>
        <v>0</v>
      </c>
      <c r="FI143" s="14">
        <f t="shared" si="102"/>
        <v>0</v>
      </c>
      <c r="FJ143" s="14">
        <f t="shared" si="102"/>
        <v>0</v>
      </c>
      <c r="FK143" s="14">
        <f t="shared" si="102"/>
        <v>0</v>
      </c>
      <c r="FL143" s="14">
        <f t="shared" si="102"/>
        <v>0</v>
      </c>
      <c r="FM143" s="14">
        <f t="shared" si="102"/>
        <v>0</v>
      </c>
      <c r="FN143" s="14">
        <f t="shared" si="102"/>
        <v>0</v>
      </c>
      <c r="FO143" s="14">
        <f t="shared" si="102"/>
        <v>0</v>
      </c>
      <c r="FP143" s="14">
        <f t="shared" si="102"/>
        <v>0</v>
      </c>
      <c r="FQ143" s="14">
        <f t="shared" si="102"/>
        <v>0</v>
      </c>
      <c r="FR143" s="14">
        <f t="shared" si="102"/>
        <v>0</v>
      </c>
      <c r="FS143" s="14">
        <f t="shared" si="102"/>
        <v>0</v>
      </c>
      <c r="FT143" s="14">
        <f t="shared" si="102"/>
        <v>0</v>
      </c>
      <c r="FU143" s="14">
        <f t="shared" si="102"/>
        <v>0</v>
      </c>
      <c r="FV143" s="14">
        <f t="shared" si="102"/>
        <v>0</v>
      </c>
      <c r="FW143" s="14">
        <f t="shared" si="102"/>
        <v>0</v>
      </c>
      <c r="FX143" s="14">
        <f t="shared" si="102"/>
        <v>0</v>
      </c>
      <c r="FY143" s="14">
        <f t="shared" si="102"/>
        <v>0</v>
      </c>
      <c r="FZ143" s="14">
        <f t="shared" si="102"/>
        <v>0</v>
      </c>
      <c r="GA143" s="14">
        <f t="shared" si="102"/>
        <v>0</v>
      </c>
      <c r="GB143" s="14">
        <f t="shared" si="102"/>
        <v>0</v>
      </c>
      <c r="GC143" s="14">
        <f t="shared" si="102"/>
        <v>0</v>
      </c>
      <c r="GD143" s="14">
        <f t="shared" si="102"/>
        <v>0</v>
      </c>
      <c r="GE143" s="14">
        <f t="shared" si="102"/>
        <v>0</v>
      </c>
      <c r="GF143" s="14">
        <f t="shared" si="102"/>
        <v>0</v>
      </c>
      <c r="GG143" s="14">
        <f t="shared" si="102"/>
        <v>0</v>
      </c>
      <c r="GH143" s="14">
        <f t="shared" si="102"/>
        <v>0</v>
      </c>
      <c r="GI143" s="14">
        <f t="shared" si="102"/>
        <v>0</v>
      </c>
      <c r="GJ143" s="14">
        <f t="shared" si="102"/>
        <v>0</v>
      </c>
      <c r="GK143" s="14">
        <f t="shared" si="102"/>
        <v>0</v>
      </c>
      <c r="GL143" s="14">
        <f t="shared" si="102"/>
        <v>0</v>
      </c>
      <c r="GM143" s="14">
        <f t="shared" si="102"/>
        <v>0</v>
      </c>
      <c r="GN143" s="14">
        <f t="shared" si="102"/>
        <v>0</v>
      </c>
      <c r="GO143" s="14">
        <f t="shared" si="102"/>
        <v>0</v>
      </c>
      <c r="GP143" s="14">
        <f t="shared" si="102"/>
        <v>0</v>
      </c>
      <c r="GQ143" s="14">
        <f t="shared" si="102"/>
        <v>0</v>
      </c>
      <c r="GR143" s="14">
        <f t="shared" si="102"/>
        <v>0</v>
      </c>
      <c r="GS143" s="14">
        <f t="shared" si="102"/>
        <v>0</v>
      </c>
      <c r="GT143" s="14">
        <f t="shared" si="102"/>
        <v>0</v>
      </c>
      <c r="GU143" s="14">
        <f t="shared" ref="GU143:HA143" si="103">GU140/GU142</f>
        <v>0</v>
      </c>
      <c r="GV143" s="14">
        <f t="shared" si="103"/>
        <v>0</v>
      </c>
      <c r="GW143" s="14">
        <f t="shared" si="103"/>
        <v>0</v>
      </c>
      <c r="GX143" s="14">
        <f t="shared" si="103"/>
        <v>0</v>
      </c>
      <c r="GY143" s="14">
        <f t="shared" si="103"/>
        <v>0</v>
      </c>
      <c r="GZ143" s="14">
        <f t="shared" si="103"/>
        <v>0</v>
      </c>
      <c r="HA143" s="14">
        <f t="shared" si="103"/>
        <v>0</v>
      </c>
    </row>
    <row r="144" spans="1:209" x14ac:dyDescent="0.35"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</row>
    <row r="145" spans="1:209" x14ac:dyDescent="0.35">
      <c r="B145" s="10" t="s">
        <v>113</v>
      </c>
      <c r="E145" s="10" t="s">
        <v>353</v>
      </c>
      <c r="I145" s="79">
        <f>'Financial Model'!I41</f>
        <v>1615.3751583263363</v>
      </c>
      <c r="J145" s="14">
        <f t="shared" ref="J145:AO145" si="104">$I$145*J8*J4/12</f>
        <v>0</v>
      </c>
      <c r="K145" s="14">
        <f t="shared" si="104"/>
        <v>0</v>
      </c>
      <c r="L145" s="14">
        <f t="shared" si="104"/>
        <v>0</v>
      </c>
      <c r="M145" s="14">
        <f t="shared" si="104"/>
        <v>0</v>
      </c>
      <c r="N145" s="14">
        <f t="shared" si="104"/>
        <v>0</v>
      </c>
      <c r="O145" s="14">
        <f t="shared" si="104"/>
        <v>0</v>
      </c>
      <c r="P145" s="14">
        <f t="shared" si="104"/>
        <v>0</v>
      </c>
      <c r="Q145" s="14">
        <f t="shared" si="104"/>
        <v>0</v>
      </c>
      <c r="R145" s="14">
        <f t="shared" si="104"/>
        <v>0</v>
      </c>
      <c r="S145" s="14">
        <f t="shared" si="104"/>
        <v>0</v>
      </c>
      <c r="T145" s="14">
        <f t="shared" si="104"/>
        <v>0</v>
      </c>
      <c r="U145" s="14">
        <f t="shared" si="104"/>
        <v>0</v>
      </c>
      <c r="V145" s="14">
        <f t="shared" si="104"/>
        <v>0</v>
      </c>
      <c r="W145" s="14">
        <f t="shared" si="104"/>
        <v>0</v>
      </c>
      <c r="X145" s="14">
        <f t="shared" si="104"/>
        <v>0</v>
      </c>
      <c r="Y145" s="14">
        <f t="shared" si="104"/>
        <v>807.68757916316815</v>
      </c>
      <c r="Z145" s="14">
        <f t="shared" si="104"/>
        <v>807.68757916316815</v>
      </c>
      <c r="AA145" s="14">
        <f t="shared" si="104"/>
        <v>807.68757916316815</v>
      </c>
      <c r="AB145" s="14">
        <f t="shared" si="104"/>
        <v>807.68757916316815</v>
      </c>
      <c r="AC145" s="14">
        <f t="shared" si="104"/>
        <v>807.68757916316815</v>
      </c>
      <c r="AD145" s="14">
        <f t="shared" si="104"/>
        <v>807.68757916316815</v>
      </c>
      <c r="AE145" s="14">
        <f t="shared" si="104"/>
        <v>807.68757916316815</v>
      </c>
      <c r="AF145" s="14">
        <f t="shared" si="104"/>
        <v>807.68757916316815</v>
      </c>
      <c r="AG145" s="14">
        <f t="shared" si="104"/>
        <v>807.68757916316815</v>
      </c>
      <c r="AH145" s="14">
        <f t="shared" si="104"/>
        <v>807.68757916316815</v>
      </c>
      <c r="AI145" s="14">
        <f t="shared" si="104"/>
        <v>807.68757916316815</v>
      </c>
      <c r="AJ145" s="14">
        <f t="shared" si="104"/>
        <v>807.68757916316815</v>
      </c>
      <c r="AK145" s="14">
        <f t="shared" si="104"/>
        <v>807.68757916316815</v>
      </c>
      <c r="AL145" s="14">
        <f t="shared" si="104"/>
        <v>807.68757916316815</v>
      </c>
      <c r="AM145" s="14">
        <f t="shared" si="104"/>
        <v>807.68757916316815</v>
      </c>
      <c r="AN145" s="14">
        <f t="shared" si="104"/>
        <v>807.68757916316815</v>
      </c>
      <c r="AO145" s="14">
        <f t="shared" si="104"/>
        <v>807.68757916316815</v>
      </c>
      <c r="AP145" s="14">
        <f t="shared" ref="AP145:BU145" si="105">$I$145*AP8*AP4/12</f>
        <v>807.68757916316815</v>
      </c>
      <c r="AQ145" s="14">
        <f t="shared" si="105"/>
        <v>807.68757916316815</v>
      </c>
      <c r="AR145" s="14">
        <f t="shared" si="105"/>
        <v>807.68757916316815</v>
      </c>
      <c r="AS145" s="14">
        <f t="shared" si="105"/>
        <v>807.68757916316815</v>
      </c>
      <c r="AT145" s="14">
        <f t="shared" si="105"/>
        <v>807.68757916316815</v>
      </c>
      <c r="AU145" s="14">
        <f t="shared" si="105"/>
        <v>807.68757916316815</v>
      </c>
      <c r="AV145" s="14">
        <f t="shared" si="105"/>
        <v>807.68757916316815</v>
      </c>
      <c r="AW145" s="14">
        <f t="shared" si="105"/>
        <v>807.68757916316815</v>
      </c>
      <c r="AX145" s="14">
        <f t="shared" si="105"/>
        <v>807.68757916316815</v>
      </c>
      <c r="AY145" s="14">
        <f t="shared" si="105"/>
        <v>807.68757916316815</v>
      </c>
      <c r="AZ145" s="14">
        <f t="shared" si="105"/>
        <v>807.68757916316815</v>
      </c>
      <c r="BA145" s="14">
        <f t="shared" si="105"/>
        <v>807.68757916316815</v>
      </c>
      <c r="BB145" s="14">
        <f t="shared" si="105"/>
        <v>807.68757916316815</v>
      </c>
      <c r="BC145" s="14">
        <f t="shared" si="105"/>
        <v>807.68757916316815</v>
      </c>
      <c r="BD145" s="14">
        <f t="shared" si="105"/>
        <v>807.68757916316815</v>
      </c>
      <c r="BE145" s="14">
        <f t="shared" si="105"/>
        <v>807.68757916316815</v>
      </c>
      <c r="BF145" s="14">
        <f t="shared" si="105"/>
        <v>807.68757916316815</v>
      </c>
      <c r="BG145" s="14">
        <f t="shared" si="105"/>
        <v>807.68757916316815</v>
      </c>
      <c r="BH145" s="14">
        <f t="shared" si="105"/>
        <v>807.68757916316815</v>
      </c>
      <c r="BI145" s="14">
        <f t="shared" si="105"/>
        <v>807.68757916316815</v>
      </c>
      <c r="BJ145" s="14">
        <f t="shared" si="105"/>
        <v>807.68757916316815</v>
      </c>
      <c r="BK145" s="14">
        <f t="shared" si="105"/>
        <v>807.68757916316815</v>
      </c>
      <c r="BL145" s="14">
        <f t="shared" si="105"/>
        <v>807.68757916316815</v>
      </c>
      <c r="BM145" s="14">
        <f t="shared" si="105"/>
        <v>807.68757916316815</v>
      </c>
      <c r="BN145" s="14">
        <f t="shared" si="105"/>
        <v>807.68757916316815</v>
      </c>
      <c r="BO145" s="14">
        <f t="shared" si="105"/>
        <v>807.68757916316815</v>
      </c>
      <c r="BP145" s="14">
        <f t="shared" si="105"/>
        <v>807.68757916316815</v>
      </c>
      <c r="BQ145" s="14">
        <f t="shared" si="105"/>
        <v>807.68757916316815</v>
      </c>
      <c r="BR145" s="14">
        <f t="shared" si="105"/>
        <v>807.68757916316815</v>
      </c>
      <c r="BS145" s="14">
        <f t="shared" si="105"/>
        <v>807.68757916316815</v>
      </c>
      <c r="BT145" s="14">
        <f t="shared" si="105"/>
        <v>807.68757916316815</v>
      </c>
      <c r="BU145" s="14">
        <f t="shared" si="105"/>
        <v>807.68757916316815</v>
      </c>
      <c r="BV145" s="14">
        <f t="shared" ref="BV145:DA145" si="106">$I$145*BV8*BV4/12</f>
        <v>807.68757916316815</v>
      </c>
      <c r="BW145" s="14">
        <f t="shared" si="106"/>
        <v>0</v>
      </c>
      <c r="BX145" s="14">
        <f t="shared" si="106"/>
        <v>0</v>
      </c>
      <c r="BY145" s="14">
        <f t="shared" si="106"/>
        <v>0</v>
      </c>
      <c r="BZ145" s="14">
        <f t="shared" si="106"/>
        <v>0</v>
      </c>
      <c r="CA145" s="14">
        <f t="shared" si="106"/>
        <v>0</v>
      </c>
      <c r="CB145" s="14">
        <f t="shared" si="106"/>
        <v>0</v>
      </c>
      <c r="CC145" s="14">
        <f t="shared" si="106"/>
        <v>0</v>
      </c>
      <c r="CD145" s="14">
        <f t="shared" si="106"/>
        <v>0</v>
      </c>
      <c r="CE145" s="14">
        <f t="shared" si="106"/>
        <v>0</v>
      </c>
      <c r="CF145" s="14">
        <f t="shared" si="106"/>
        <v>0</v>
      </c>
      <c r="CG145" s="14">
        <f t="shared" si="106"/>
        <v>0</v>
      </c>
      <c r="CH145" s="14">
        <f t="shared" si="106"/>
        <v>0</v>
      </c>
      <c r="CI145" s="14">
        <f t="shared" si="106"/>
        <v>0</v>
      </c>
      <c r="CJ145" s="14">
        <f t="shared" si="106"/>
        <v>0</v>
      </c>
      <c r="CK145" s="14">
        <f t="shared" si="106"/>
        <v>0</v>
      </c>
      <c r="CL145" s="14">
        <f t="shared" si="106"/>
        <v>0</v>
      </c>
      <c r="CM145" s="14">
        <f t="shared" si="106"/>
        <v>0</v>
      </c>
      <c r="CN145" s="14">
        <f t="shared" si="106"/>
        <v>0</v>
      </c>
      <c r="CO145" s="14">
        <f t="shared" si="106"/>
        <v>0</v>
      </c>
      <c r="CP145" s="14">
        <f t="shared" si="106"/>
        <v>0</v>
      </c>
      <c r="CQ145" s="14">
        <f t="shared" si="106"/>
        <v>0</v>
      </c>
      <c r="CR145" s="14">
        <f t="shared" si="106"/>
        <v>0</v>
      </c>
      <c r="CS145" s="14">
        <f t="shared" si="106"/>
        <v>0</v>
      </c>
      <c r="CT145" s="14">
        <f t="shared" si="106"/>
        <v>0</v>
      </c>
      <c r="CU145" s="14">
        <f t="shared" si="106"/>
        <v>0</v>
      </c>
      <c r="CV145" s="14">
        <f t="shared" si="106"/>
        <v>0</v>
      </c>
      <c r="CW145" s="14">
        <f t="shared" si="106"/>
        <v>0</v>
      </c>
      <c r="CX145" s="14">
        <f t="shared" si="106"/>
        <v>0</v>
      </c>
      <c r="CY145" s="14">
        <f t="shared" si="106"/>
        <v>0</v>
      </c>
      <c r="CZ145" s="14">
        <f t="shared" si="106"/>
        <v>0</v>
      </c>
      <c r="DA145" s="14">
        <f t="shared" si="106"/>
        <v>0</v>
      </c>
      <c r="DB145" s="14">
        <f t="shared" ref="DB145:EG145" si="107">$I$145*DB8*DB4/12</f>
        <v>0</v>
      </c>
      <c r="DC145" s="14">
        <f t="shared" si="107"/>
        <v>0</v>
      </c>
      <c r="DD145" s="14">
        <f t="shared" si="107"/>
        <v>0</v>
      </c>
      <c r="DE145" s="14">
        <f t="shared" si="107"/>
        <v>0</v>
      </c>
      <c r="DF145" s="14">
        <f t="shared" si="107"/>
        <v>0</v>
      </c>
      <c r="DG145" s="14">
        <f t="shared" si="107"/>
        <v>0</v>
      </c>
      <c r="DH145" s="14">
        <f t="shared" si="107"/>
        <v>0</v>
      </c>
      <c r="DI145" s="14">
        <f t="shared" si="107"/>
        <v>0</v>
      </c>
      <c r="DJ145" s="14">
        <f t="shared" si="107"/>
        <v>0</v>
      </c>
      <c r="DK145" s="14">
        <f t="shared" si="107"/>
        <v>0</v>
      </c>
      <c r="DL145" s="14">
        <f t="shared" si="107"/>
        <v>0</v>
      </c>
      <c r="DM145" s="14">
        <f t="shared" si="107"/>
        <v>0</v>
      </c>
      <c r="DN145" s="14">
        <f t="shared" si="107"/>
        <v>0</v>
      </c>
      <c r="DO145" s="14">
        <f t="shared" si="107"/>
        <v>0</v>
      </c>
      <c r="DP145" s="14">
        <f t="shared" si="107"/>
        <v>0</v>
      </c>
      <c r="DQ145" s="14">
        <f t="shared" si="107"/>
        <v>0</v>
      </c>
      <c r="DR145" s="14">
        <f t="shared" si="107"/>
        <v>0</v>
      </c>
      <c r="DS145" s="14">
        <f t="shared" si="107"/>
        <v>0</v>
      </c>
      <c r="DT145" s="14">
        <f t="shared" si="107"/>
        <v>0</v>
      </c>
      <c r="DU145" s="14">
        <f t="shared" si="107"/>
        <v>0</v>
      </c>
      <c r="DV145" s="14">
        <f t="shared" si="107"/>
        <v>0</v>
      </c>
      <c r="DW145" s="14">
        <f t="shared" si="107"/>
        <v>0</v>
      </c>
      <c r="DX145" s="14">
        <f t="shared" si="107"/>
        <v>0</v>
      </c>
      <c r="DY145" s="14">
        <f t="shared" si="107"/>
        <v>0</v>
      </c>
      <c r="DZ145" s="14">
        <f t="shared" si="107"/>
        <v>0</v>
      </c>
      <c r="EA145" s="14">
        <f t="shared" si="107"/>
        <v>0</v>
      </c>
      <c r="EB145" s="14">
        <f t="shared" si="107"/>
        <v>0</v>
      </c>
      <c r="EC145" s="14">
        <f t="shared" si="107"/>
        <v>0</v>
      </c>
      <c r="ED145" s="14">
        <f t="shared" si="107"/>
        <v>0</v>
      </c>
      <c r="EE145" s="14">
        <f t="shared" si="107"/>
        <v>0</v>
      </c>
      <c r="EF145" s="14">
        <f t="shared" si="107"/>
        <v>0</v>
      </c>
      <c r="EG145" s="14">
        <f t="shared" si="107"/>
        <v>0</v>
      </c>
      <c r="EH145" s="14">
        <f t="shared" ref="EH145:FM145" si="108">$I$145*EH8*EH4/12</f>
        <v>0</v>
      </c>
      <c r="EI145" s="14">
        <f t="shared" si="108"/>
        <v>0</v>
      </c>
      <c r="EJ145" s="14">
        <f t="shared" si="108"/>
        <v>0</v>
      </c>
      <c r="EK145" s="14">
        <f t="shared" si="108"/>
        <v>0</v>
      </c>
      <c r="EL145" s="14">
        <f t="shared" si="108"/>
        <v>0</v>
      </c>
      <c r="EM145" s="14">
        <f t="shared" si="108"/>
        <v>0</v>
      </c>
      <c r="EN145" s="14">
        <f t="shared" si="108"/>
        <v>0</v>
      </c>
      <c r="EO145" s="14">
        <f t="shared" si="108"/>
        <v>0</v>
      </c>
      <c r="EP145" s="14">
        <f t="shared" si="108"/>
        <v>0</v>
      </c>
      <c r="EQ145" s="14">
        <f t="shared" si="108"/>
        <v>0</v>
      </c>
      <c r="ER145" s="14">
        <f t="shared" si="108"/>
        <v>0</v>
      </c>
      <c r="ES145" s="14">
        <f t="shared" si="108"/>
        <v>0</v>
      </c>
      <c r="ET145" s="14">
        <f t="shared" si="108"/>
        <v>0</v>
      </c>
      <c r="EU145" s="14">
        <f t="shared" si="108"/>
        <v>0</v>
      </c>
      <c r="EV145" s="14">
        <f t="shared" si="108"/>
        <v>0</v>
      </c>
      <c r="EW145" s="14">
        <f t="shared" si="108"/>
        <v>0</v>
      </c>
      <c r="EX145" s="14">
        <f t="shared" si="108"/>
        <v>0</v>
      </c>
      <c r="EY145" s="14">
        <f t="shared" si="108"/>
        <v>0</v>
      </c>
      <c r="EZ145" s="14">
        <f t="shared" si="108"/>
        <v>0</v>
      </c>
      <c r="FA145" s="14">
        <f t="shared" si="108"/>
        <v>0</v>
      </c>
      <c r="FB145" s="14">
        <f t="shared" si="108"/>
        <v>0</v>
      </c>
      <c r="FC145" s="14">
        <f t="shared" si="108"/>
        <v>0</v>
      </c>
      <c r="FD145" s="14">
        <f t="shared" si="108"/>
        <v>0</v>
      </c>
      <c r="FE145" s="14">
        <f t="shared" si="108"/>
        <v>0</v>
      </c>
      <c r="FF145" s="14">
        <f t="shared" si="108"/>
        <v>0</v>
      </c>
      <c r="FG145" s="14">
        <f t="shared" si="108"/>
        <v>0</v>
      </c>
      <c r="FH145" s="14">
        <f t="shared" si="108"/>
        <v>0</v>
      </c>
      <c r="FI145" s="14">
        <f t="shared" si="108"/>
        <v>0</v>
      </c>
      <c r="FJ145" s="14">
        <f t="shared" si="108"/>
        <v>0</v>
      </c>
      <c r="FK145" s="14">
        <f t="shared" si="108"/>
        <v>0</v>
      </c>
      <c r="FL145" s="14">
        <f t="shared" si="108"/>
        <v>0</v>
      </c>
      <c r="FM145" s="14">
        <f t="shared" si="108"/>
        <v>0</v>
      </c>
      <c r="FN145" s="14">
        <f t="shared" ref="FN145:GS145" si="109">$I$145*FN8*FN4/12</f>
        <v>0</v>
      </c>
      <c r="FO145" s="14">
        <f t="shared" si="109"/>
        <v>0</v>
      </c>
      <c r="FP145" s="14">
        <f t="shared" si="109"/>
        <v>0</v>
      </c>
      <c r="FQ145" s="14">
        <f t="shared" si="109"/>
        <v>0</v>
      </c>
      <c r="FR145" s="14">
        <f t="shared" si="109"/>
        <v>0</v>
      </c>
      <c r="FS145" s="14">
        <f t="shared" si="109"/>
        <v>0</v>
      </c>
      <c r="FT145" s="14">
        <f t="shared" si="109"/>
        <v>0</v>
      </c>
      <c r="FU145" s="14">
        <f t="shared" si="109"/>
        <v>0</v>
      </c>
      <c r="FV145" s="14">
        <f t="shared" si="109"/>
        <v>0</v>
      </c>
      <c r="FW145" s="14">
        <f t="shared" si="109"/>
        <v>0</v>
      </c>
      <c r="FX145" s="14">
        <f t="shared" si="109"/>
        <v>0</v>
      </c>
      <c r="FY145" s="14">
        <f t="shared" si="109"/>
        <v>0</v>
      </c>
      <c r="FZ145" s="14">
        <f t="shared" si="109"/>
        <v>0</v>
      </c>
      <c r="GA145" s="14">
        <f t="shared" si="109"/>
        <v>0</v>
      </c>
      <c r="GB145" s="14">
        <f t="shared" si="109"/>
        <v>0</v>
      </c>
      <c r="GC145" s="14">
        <f t="shared" si="109"/>
        <v>0</v>
      </c>
      <c r="GD145" s="14">
        <f t="shared" si="109"/>
        <v>0</v>
      </c>
      <c r="GE145" s="14">
        <f t="shared" si="109"/>
        <v>0</v>
      </c>
      <c r="GF145" s="14">
        <f t="shared" si="109"/>
        <v>0</v>
      </c>
      <c r="GG145" s="14">
        <f t="shared" si="109"/>
        <v>0</v>
      </c>
      <c r="GH145" s="14">
        <f t="shared" si="109"/>
        <v>0</v>
      </c>
      <c r="GI145" s="14">
        <f t="shared" si="109"/>
        <v>0</v>
      </c>
      <c r="GJ145" s="14">
        <f t="shared" si="109"/>
        <v>0</v>
      </c>
      <c r="GK145" s="14">
        <f t="shared" si="109"/>
        <v>0</v>
      </c>
      <c r="GL145" s="14">
        <f t="shared" si="109"/>
        <v>0</v>
      </c>
      <c r="GM145" s="14">
        <f t="shared" si="109"/>
        <v>0</v>
      </c>
      <c r="GN145" s="14">
        <f t="shared" si="109"/>
        <v>0</v>
      </c>
      <c r="GO145" s="14">
        <f t="shared" si="109"/>
        <v>0</v>
      </c>
      <c r="GP145" s="14">
        <f t="shared" si="109"/>
        <v>0</v>
      </c>
      <c r="GQ145" s="14">
        <f t="shared" si="109"/>
        <v>0</v>
      </c>
      <c r="GR145" s="14">
        <f t="shared" si="109"/>
        <v>0</v>
      </c>
      <c r="GS145" s="14">
        <f t="shared" si="109"/>
        <v>0</v>
      </c>
      <c r="GT145" s="14">
        <f t="shared" ref="GT145:HA145" si="110">$I$145*GT8*GT4/12</f>
        <v>0</v>
      </c>
      <c r="GU145" s="14">
        <f t="shared" si="110"/>
        <v>0</v>
      </c>
      <c r="GV145" s="14">
        <f t="shared" si="110"/>
        <v>0</v>
      </c>
      <c r="GW145" s="14">
        <f t="shared" si="110"/>
        <v>0</v>
      </c>
      <c r="GX145" s="14">
        <f t="shared" si="110"/>
        <v>0</v>
      </c>
      <c r="GY145" s="14">
        <f t="shared" si="110"/>
        <v>0</v>
      </c>
      <c r="GZ145" s="14">
        <f t="shared" si="110"/>
        <v>0</v>
      </c>
      <c r="HA145" s="14">
        <f t="shared" si="110"/>
        <v>0</v>
      </c>
    </row>
    <row r="146" spans="1:209" ht="15" thickBot="1" x14ac:dyDescent="0.4">
      <c r="C146" s="26" t="s">
        <v>114</v>
      </c>
      <c r="D146" s="26"/>
      <c r="E146" s="26" t="s">
        <v>115</v>
      </c>
      <c r="F146" s="26"/>
      <c r="G146" s="26"/>
      <c r="H146" s="26"/>
      <c r="I146" s="26"/>
      <c r="J146" s="26">
        <f>J145*J143</f>
        <v>0</v>
      </c>
      <c r="K146" s="26">
        <f t="shared" ref="K146:BV146" si="111">K145*K143</f>
        <v>0</v>
      </c>
      <c r="L146" s="26">
        <f t="shared" si="111"/>
        <v>0</v>
      </c>
      <c r="M146" s="26">
        <f t="shared" si="111"/>
        <v>0</v>
      </c>
      <c r="N146" s="26">
        <f t="shared" si="111"/>
        <v>0</v>
      </c>
      <c r="O146" s="26">
        <f t="shared" si="111"/>
        <v>0</v>
      </c>
      <c r="P146" s="26">
        <f t="shared" si="111"/>
        <v>0</v>
      </c>
      <c r="Q146" s="26">
        <f t="shared" si="111"/>
        <v>0</v>
      </c>
      <c r="R146" s="26">
        <f t="shared" si="111"/>
        <v>0</v>
      </c>
      <c r="S146" s="26">
        <f t="shared" si="111"/>
        <v>0</v>
      </c>
      <c r="T146" s="26">
        <f t="shared" si="111"/>
        <v>0</v>
      </c>
      <c r="U146" s="26">
        <f t="shared" si="111"/>
        <v>0</v>
      </c>
      <c r="V146" s="26">
        <f t="shared" si="111"/>
        <v>0</v>
      </c>
      <c r="W146" s="26">
        <f t="shared" si="111"/>
        <v>0</v>
      </c>
      <c r="X146" s="26">
        <f t="shared" si="111"/>
        <v>0</v>
      </c>
      <c r="Y146" s="26">
        <f t="shared" si="111"/>
        <v>75990.54529448133</v>
      </c>
      <c r="Z146" s="26">
        <f t="shared" si="111"/>
        <v>75801.278387155093</v>
      </c>
      <c r="AA146" s="26">
        <f t="shared" si="111"/>
        <v>75612.482880080948</v>
      </c>
      <c r="AB146" s="26">
        <f t="shared" si="111"/>
        <v>75424.157599159298</v>
      </c>
      <c r="AC146" s="26">
        <f t="shared" si="111"/>
        <v>75236.301373214854</v>
      </c>
      <c r="AD146" s="26">
        <f t="shared" si="111"/>
        <v>75048.913033989345</v>
      </c>
      <c r="AE146" s="26">
        <f t="shared" si="111"/>
        <v>74861.991416134173</v>
      </c>
      <c r="AF146" s="26">
        <f t="shared" si="111"/>
        <v>74675.535357203305</v>
      </c>
      <c r="AG146" s="26">
        <f t="shared" si="111"/>
        <v>74489.543697645946</v>
      </c>
      <c r="AH146" s="26">
        <f t="shared" si="111"/>
        <v>74304.015280799329</v>
      </c>
      <c r="AI146" s="26">
        <f t="shared" si="111"/>
        <v>74118.948952881547</v>
      </c>
      <c r="AJ146" s="26">
        <f t="shared" si="111"/>
        <v>73934.343562984403</v>
      </c>
      <c r="AK146" s="26">
        <f t="shared" si="111"/>
        <v>73750.19796306621</v>
      </c>
      <c r="AL146" s="26">
        <f t="shared" si="111"/>
        <v>73566.511007944689</v>
      </c>
      <c r="AM146" s="26">
        <f t="shared" si="111"/>
        <v>73383.281555289766</v>
      </c>
      <c r="AN146" s="26">
        <f t="shared" si="111"/>
        <v>73200.5084656166</v>
      </c>
      <c r="AO146" s="26">
        <f t="shared" si="111"/>
        <v>73018.190602278395</v>
      </c>
      <c r="AP146" s="26">
        <f t="shared" si="111"/>
        <v>72836.326831459315</v>
      </c>
      <c r="AQ146" s="26">
        <f t="shared" si="111"/>
        <v>72654.916022167556</v>
      </c>
      <c r="AR146" s="26">
        <f t="shared" si="111"/>
        <v>72473.95704622817</v>
      </c>
      <c r="AS146" s="26">
        <f t="shared" si="111"/>
        <v>72293.448778276157</v>
      </c>
      <c r="AT146" s="26">
        <f t="shared" si="111"/>
        <v>72113.390095749419</v>
      </c>
      <c r="AU146" s="26">
        <f t="shared" si="111"/>
        <v>71933.779878881745</v>
      </c>
      <c r="AV146" s="26">
        <f t="shared" si="111"/>
        <v>71754.617010695933</v>
      </c>
      <c r="AW146" s="26">
        <f t="shared" si="111"/>
        <v>71575.900376996768</v>
      </c>
      <c r="AX146" s="26">
        <f t="shared" si="111"/>
        <v>71397.628866364117</v>
      </c>
      <c r="AY146" s="26">
        <f t="shared" si="111"/>
        <v>71219.801370146044</v>
      </c>
      <c r="AZ146" s="26">
        <f t="shared" si="111"/>
        <v>71042.416782451866</v>
      </c>
      <c r="BA146" s="26">
        <f t="shared" si="111"/>
        <v>70865.474000145317</v>
      </c>
      <c r="BB146" s="26">
        <f t="shared" si="111"/>
        <v>70688.971922837663</v>
      </c>
      <c r="BC146" s="26">
        <f t="shared" si="111"/>
        <v>70512.909452880922</v>
      </c>
      <c r="BD146" s="26">
        <f t="shared" si="111"/>
        <v>70337.285495360877</v>
      </c>
      <c r="BE146" s="26">
        <f t="shared" si="111"/>
        <v>70162.098958090457</v>
      </c>
      <c r="BF146" s="26">
        <f t="shared" si="111"/>
        <v>69987.348751602854</v>
      </c>
      <c r="BG146" s="26">
        <f t="shared" si="111"/>
        <v>69813.033789144742</v>
      </c>
      <c r="BH146" s="26">
        <f t="shared" si="111"/>
        <v>69639.152986669505</v>
      </c>
      <c r="BI146" s="26">
        <f t="shared" si="111"/>
        <v>69465.705262830583</v>
      </c>
      <c r="BJ146" s="26">
        <f t="shared" si="111"/>
        <v>69292.689538974635</v>
      </c>
      <c r="BK146" s="26">
        <f t="shared" si="111"/>
        <v>69120.104739134913</v>
      </c>
      <c r="BL146" s="26">
        <f t="shared" si="111"/>
        <v>68947.949790024519</v>
      </c>
      <c r="BM146" s="26">
        <f t="shared" si="111"/>
        <v>68776.223621029756</v>
      </c>
      <c r="BN146" s="26">
        <f t="shared" si="111"/>
        <v>68604.925164203494</v>
      </c>
      <c r="BO146" s="26">
        <f t="shared" si="111"/>
        <v>68434.053354258474</v>
      </c>
      <c r="BP146" s="26">
        <f t="shared" si="111"/>
        <v>68263.607128560703</v>
      </c>
      <c r="BQ146" s="26">
        <f t="shared" si="111"/>
        <v>68093.58542712286</v>
      </c>
      <c r="BR146" s="26">
        <f t="shared" si="111"/>
        <v>67923.98719259772</v>
      </c>
      <c r="BS146" s="26">
        <f t="shared" si="111"/>
        <v>67754.811370271505</v>
      </c>
      <c r="BT146" s="26">
        <f t="shared" si="111"/>
        <v>67586.056908057421</v>
      </c>
      <c r="BU146" s="26">
        <f t="shared" si="111"/>
        <v>67417.722756489049</v>
      </c>
      <c r="BV146" s="26">
        <f t="shared" si="111"/>
        <v>67249.807868713862</v>
      </c>
      <c r="BW146" s="26">
        <f t="shared" ref="BW146:EH146" si="112">BW145*BW143</f>
        <v>0</v>
      </c>
      <c r="BX146" s="26">
        <f t="shared" si="112"/>
        <v>0</v>
      </c>
      <c r="BY146" s="26">
        <f t="shared" si="112"/>
        <v>0</v>
      </c>
      <c r="BZ146" s="26">
        <f t="shared" si="112"/>
        <v>0</v>
      </c>
      <c r="CA146" s="26">
        <f t="shared" si="112"/>
        <v>0</v>
      </c>
      <c r="CB146" s="26">
        <f t="shared" si="112"/>
        <v>0</v>
      </c>
      <c r="CC146" s="26">
        <f t="shared" si="112"/>
        <v>0</v>
      </c>
      <c r="CD146" s="26">
        <f t="shared" si="112"/>
        <v>0</v>
      </c>
      <c r="CE146" s="26">
        <f t="shared" si="112"/>
        <v>0</v>
      </c>
      <c r="CF146" s="26">
        <f t="shared" si="112"/>
        <v>0</v>
      </c>
      <c r="CG146" s="26">
        <f t="shared" si="112"/>
        <v>0</v>
      </c>
      <c r="CH146" s="26">
        <f t="shared" si="112"/>
        <v>0</v>
      </c>
      <c r="CI146" s="26">
        <f t="shared" si="112"/>
        <v>0</v>
      </c>
      <c r="CJ146" s="26">
        <f t="shared" si="112"/>
        <v>0</v>
      </c>
      <c r="CK146" s="26">
        <f t="shared" si="112"/>
        <v>0</v>
      </c>
      <c r="CL146" s="26">
        <f t="shared" si="112"/>
        <v>0</v>
      </c>
      <c r="CM146" s="26">
        <f t="shared" si="112"/>
        <v>0</v>
      </c>
      <c r="CN146" s="26">
        <f t="shared" si="112"/>
        <v>0</v>
      </c>
      <c r="CO146" s="26">
        <f t="shared" si="112"/>
        <v>0</v>
      </c>
      <c r="CP146" s="26">
        <f t="shared" si="112"/>
        <v>0</v>
      </c>
      <c r="CQ146" s="26">
        <f t="shared" si="112"/>
        <v>0</v>
      </c>
      <c r="CR146" s="26">
        <f t="shared" si="112"/>
        <v>0</v>
      </c>
      <c r="CS146" s="26">
        <f t="shared" si="112"/>
        <v>0</v>
      </c>
      <c r="CT146" s="26">
        <f t="shared" si="112"/>
        <v>0</v>
      </c>
      <c r="CU146" s="26">
        <f t="shared" si="112"/>
        <v>0</v>
      </c>
      <c r="CV146" s="26">
        <f t="shared" si="112"/>
        <v>0</v>
      </c>
      <c r="CW146" s="26">
        <f t="shared" si="112"/>
        <v>0</v>
      </c>
      <c r="CX146" s="26">
        <f t="shared" si="112"/>
        <v>0</v>
      </c>
      <c r="CY146" s="26">
        <f t="shared" si="112"/>
        <v>0</v>
      </c>
      <c r="CZ146" s="26">
        <f t="shared" si="112"/>
        <v>0</v>
      </c>
      <c r="DA146" s="26">
        <f t="shared" si="112"/>
        <v>0</v>
      </c>
      <c r="DB146" s="26">
        <f t="shared" si="112"/>
        <v>0</v>
      </c>
      <c r="DC146" s="26">
        <f t="shared" si="112"/>
        <v>0</v>
      </c>
      <c r="DD146" s="26">
        <f t="shared" si="112"/>
        <v>0</v>
      </c>
      <c r="DE146" s="26">
        <f t="shared" si="112"/>
        <v>0</v>
      </c>
      <c r="DF146" s="26">
        <f t="shared" si="112"/>
        <v>0</v>
      </c>
      <c r="DG146" s="26">
        <f t="shared" si="112"/>
        <v>0</v>
      </c>
      <c r="DH146" s="26">
        <f t="shared" si="112"/>
        <v>0</v>
      </c>
      <c r="DI146" s="26">
        <f t="shared" si="112"/>
        <v>0</v>
      </c>
      <c r="DJ146" s="26">
        <f t="shared" si="112"/>
        <v>0</v>
      </c>
      <c r="DK146" s="26">
        <f t="shared" si="112"/>
        <v>0</v>
      </c>
      <c r="DL146" s="26">
        <f t="shared" si="112"/>
        <v>0</v>
      </c>
      <c r="DM146" s="26">
        <f t="shared" si="112"/>
        <v>0</v>
      </c>
      <c r="DN146" s="26">
        <f t="shared" si="112"/>
        <v>0</v>
      </c>
      <c r="DO146" s="26">
        <f t="shared" si="112"/>
        <v>0</v>
      </c>
      <c r="DP146" s="26">
        <f t="shared" si="112"/>
        <v>0</v>
      </c>
      <c r="DQ146" s="26">
        <f t="shared" si="112"/>
        <v>0</v>
      </c>
      <c r="DR146" s="26">
        <f t="shared" si="112"/>
        <v>0</v>
      </c>
      <c r="DS146" s="26">
        <f t="shared" si="112"/>
        <v>0</v>
      </c>
      <c r="DT146" s="26">
        <f t="shared" si="112"/>
        <v>0</v>
      </c>
      <c r="DU146" s="26">
        <f t="shared" si="112"/>
        <v>0</v>
      </c>
      <c r="DV146" s="26">
        <f t="shared" si="112"/>
        <v>0</v>
      </c>
      <c r="DW146" s="26">
        <f t="shared" si="112"/>
        <v>0</v>
      </c>
      <c r="DX146" s="26">
        <f t="shared" si="112"/>
        <v>0</v>
      </c>
      <c r="DY146" s="26">
        <f t="shared" si="112"/>
        <v>0</v>
      </c>
      <c r="DZ146" s="26">
        <f t="shared" si="112"/>
        <v>0</v>
      </c>
      <c r="EA146" s="26">
        <f t="shared" si="112"/>
        <v>0</v>
      </c>
      <c r="EB146" s="26">
        <f t="shared" si="112"/>
        <v>0</v>
      </c>
      <c r="EC146" s="26">
        <f t="shared" si="112"/>
        <v>0</v>
      </c>
      <c r="ED146" s="26">
        <f t="shared" si="112"/>
        <v>0</v>
      </c>
      <c r="EE146" s="26">
        <f t="shared" si="112"/>
        <v>0</v>
      </c>
      <c r="EF146" s="26">
        <f t="shared" si="112"/>
        <v>0</v>
      </c>
      <c r="EG146" s="26">
        <f t="shared" si="112"/>
        <v>0</v>
      </c>
      <c r="EH146" s="26">
        <f t="shared" si="112"/>
        <v>0</v>
      </c>
      <c r="EI146" s="26">
        <f t="shared" ref="EI146:GT146" si="113">EI145*EI143</f>
        <v>0</v>
      </c>
      <c r="EJ146" s="26">
        <f t="shared" si="113"/>
        <v>0</v>
      </c>
      <c r="EK146" s="26">
        <f t="shared" si="113"/>
        <v>0</v>
      </c>
      <c r="EL146" s="26">
        <f t="shared" si="113"/>
        <v>0</v>
      </c>
      <c r="EM146" s="26">
        <f t="shared" si="113"/>
        <v>0</v>
      </c>
      <c r="EN146" s="26">
        <f t="shared" si="113"/>
        <v>0</v>
      </c>
      <c r="EO146" s="26">
        <f t="shared" si="113"/>
        <v>0</v>
      </c>
      <c r="EP146" s="26">
        <f t="shared" si="113"/>
        <v>0</v>
      </c>
      <c r="EQ146" s="26">
        <f t="shared" si="113"/>
        <v>0</v>
      </c>
      <c r="ER146" s="26">
        <f t="shared" si="113"/>
        <v>0</v>
      </c>
      <c r="ES146" s="26">
        <f t="shared" si="113"/>
        <v>0</v>
      </c>
      <c r="ET146" s="26">
        <f t="shared" si="113"/>
        <v>0</v>
      </c>
      <c r="EU146" s="26">
        <f t="shared" si="113"/>
        <v>0</v>
      </c>
      <c r="EV146" s="26">
        <f t="shared" si="113"/>
        <v>0</v>
      </c>
      <c r="EW146" s="26">
        <f t="shared" si="113"/>
        <v>0</v>
      </c>
      <c r="EX146" s="26">
        <f t="shared" si="113"/>
        <v>0</v>
      </c>
      <c r="EY146" s="26">
        <f t="shared" si="113"/>
        <v>0</v>
      </c>
      <c r="EZ146" s="26">
        <f t="shared" si="113"/>
        <v>0</v>
      </c>
      <c r="FA146" s="26">
        <f t="shared" si="113"/>
        <v>0</v>
      </c>
      <c r="FB146" s="26">
        <f t="shared" si="113"/>
        <v>0</v>
      </c>
      <c r="FC146" s="26">
        <f t="shared" si="113"/>
        <v>0</v>
      </c>
      <c r="FD146" s="26">
        <f t="shared" si="113"/>
        <v>0</v>
      </c>
      <c r="FE146" s="26">
        <f t="shared" si="113"/>
        <v>0</v>
      </c>
      <c r="FF146" s="26">
        <f t="shared" si="113"/>
        <v>0</v>
      </c>
      <c r="FG146" s="26">
        <f t="shared" si="113"/>
        <v>0</v>
      </c>
      <c r="FH146" s="26">
        <f t="shared" si="113"/>
        <v>0</v>
      </c>
      <c r="FI146" s="26">
        <f t="shared" si="113"/>
        <v>0</v>
      </c>
      <c r="FJ146" s="26">
        <f t="shared" si="113"/>
        <v>0</v>
      </c>
      <c r="FK146" s="26">
        <f t="shared" si="113"/>
        <v>0</v>
      </c>
      <c r="FL146" s="26">
        <f t="shared" si="113"/>
        <v>0</v>
      </c>
      <c r="FM146" s="26">
        <f t="shared" si="113"/>
        <v>0</v>
      </c>
      <c r="FN146" s="26">
        <f t="shared" si="113"/>
        <v>0</v>
      </c>
      <c r="FO146" s="26">
        <f t="shared" si="113"/>
        <v>0</v>
      </c>
      <c r="FP146" s="26">
        <f t="shared" si="113"/>
        <v>0</v>
      </c>
      <c r="FQ146" s="26">
        <f t="shared" si="113"/>
        <v>0</v>
      </c>
      <c r="FR146" s="26">
        <f t="shared" si="113"/>
        <v>0</v>
      </c>
      <c r="FS146" s="26">
        <f t="shared" si="113"/>
        <v>0</v>
      </c>
      <c r="FT146" s="26">
        <f t="shared" si="113"/>
        <v>0</v>
      </c>
      <c r="FU146" s="26">
        <f t="shared" si="113"/>
        <v>0</v>
      </c>
      <c r="FV146" s="26">
        <f t="shared" si="113"/>
        <v>0</v>
      </c>
      <c r="FW146" s="26">
        <f t="shared" si="113"/>
        <v>0</v>
      </c>
      <c r="FX146" s="26">
        <f t="shared" si="113"/>
        <v>0</v>
      </c>
      <c r="FY146" s="26">
        <f t="shared" si="113"/>
        <v>0</v>
      </c>
      <c r="FZ146" s="26">
        <f t="shared" si="113"/>
        <v>0</v>
      </c>
      <c r="GA146" s="26">
        <f t="shared" si="113"/>
        <v>0</v>
      </c>
      <c r="GB146" s="26">
        <f t="shared" si="113"/>
        <v>0</v>
      </c>
      <c r="GC146" s="26">
        <f t="shared" si="113"/>
        <v>0</v>
      </c>
      <c r="GD146" s="26">
        <f t="shared" si="113"/>
        <v>0</v>
      </c>
      <c r="GE146" s="26">
        <f t="shared" si="113"/>
        <v>0</v>
      </c>
      <c r="GF146" s="26">
        <f t="shared" si="113"/>
        <v>0</v>
      </c>
      <c r="GG146" s="26">
        <f t="shared" si="113"/>
        <v>0</v>
      </c>
      <c r="GH146" s="26">
        <f t="shared" si="113"/>
        <v>0</v>
      </c>
      <c r="GI146" s="26">
        <f t="shared" si="113"/>
        <v>0</v>
      </c>
      <c r="GJ146" s="26">
        <f t="shared" si="113"/>
        <v>0</v>
      </c>
      <c r="GK146" s="26">
        <f t="shared" si="113"/>
        <v>0</v>
      </c>
      <c r="GL146" s="26">
        <f t="shared" si="113"/>
        <v>0</v>
      </c>
      <c r="GM146" s="26">
        <f t="shared" si="113"/>
        <v>0</v>
      </c>
      <c r="GN146" s="26">
        <f t="shared" si="113"/>
        <v>0</v>
      </c>
      <c r="GO146" s="26">
        <f t="shared" si="113"/>
        <v>0</v>
      </c>
      <c r="GP146" s="26">
        <f t="shared" si="113"/>
        <v>0</v>
      </c>
      <c r="GQ146" s="26">
        <f t="shared" si="113"/>
        <v>0</v>
      </c>
      <c r="GR146" s="26">
        <f t="shared" si="113"/>
        <v>0</v>
      </c>
      <c r="GS146" s="26">
        <f t="shared" si="113"/>
        <v>0</v>
      </c>
      <c r="GT146" s="26">
        <f t="shared" si="113"/>
        <v>0</v>
      </c>
      <c r="GU146" s="26">
        <f t="shared" ref="GU146:HA146" si="114">GU145*GU143</f>
        <v>0</v>
      </c>
      <c r="GV146" s="26">
        <f t="shared" si="114"/>
        <v>0</v>
      </c>
      <c r="GW146" s="26">
        <f t="shared" si="114"/>
        <v>0</v>
      </c>
      <c r="GX146" s="26">
        <f t="shared" si="114"/>
        <v>0</v>
      </c>
      <c r="GY146" s="26">
        <f t="shared" si="114"/>
        <v>0</v>
      </c>
      <c r="GZ146" s="26">
        <f t="shared" si="114"/>
        <v>0</v>
      </c>
      <c r="HA146" s="26">
        <f t="shared" si="114"/>
        <v>0</v>
      </c>
    </row>
    <row r="148" spans="1:209" s="80" customFormat="1" x14ac:dyDescent="0.35">
      <c r="A148" s="80" t="s">
        <v>66</v>
      </c>
    </row>
    <row r="150" spans="1:209" x14ac:dyDescent="0.35">
      <c r="B150" s="10" t="s">
        <v>4</v>
      </c>
      <c r="E150" s="10" t="s">
        <v>17</v>
      </c>
      <c r="H150" s="86">
        <f>'Financial Model'!F11</f>
        <v>43101</v>
      </c>
      <c r="I150" s="86">
        <f>'Financial Model'!F13</f>
        <v>43466</v>
      </c>
      <c r="J150" s="10" t="b">
        <f t="shared" ref="J150:AO150" si="115">AND(J5&gt;=$H$150,J5&lt;$I$150)</f>
        <v>1</v>
      </c>
      <c r="K150" s="10" t="b">
        <f t="shared" si="115"/>
        <v>1</v>
      </c>
      <c r="L150" s="10" t="b">
        <f t="shared" si="115"/>
        <v>1</v>
      </c>
      <c r="M150" s="10" t="b">
        <f t="shared" si="115"/>
        <v>1</v>
      </c>
      <c r="N150" s="10" t="b">
        <f t="shared" si="115"/>
        <v>1</v>
      </c>
      <c r="O150" s="10" t="b">
        <f t="shared" si="115"/>
        <v>1</v>
      </c>
      <c r="P150" s="10" t="b">
        <f t="shared" si="115"/>
        <v>1</v>
      </c>
      <c r="Q150" s="10" t="b">
        <f t="shared" si="115"/>
        <v>1</v>
      </c>
      <c r="R150" s="10" t="b">
        <f t="shared" si="115"/>
        <v>1</v>
      </c>
      <c r="S150" s="10" t="b">
        <f t="shared" si="115"/>
        <v>1</v>
      </c>
      <c r="T150" s="10" t="b">
        <f t="shared" si="115"/>
        <v>1</v>
      </c>
      <c r="U150" s="10" t="b">
        <f t="shared" si="115"/>
        <v>1</v>
      </c>
      <c r="V150" s="10" t="b">
        <f t="shared" si="115"/>
        <v>0</v>
      </c>
      <c r="W150" s="10" t="b">
        <f t="shared" si="115"/>
        <v>0</v>
      </c>
      <c r="X150" s="10" t="b">
        <f t="shared" si="115"/>
        <v>0</v>
      </c>
      <c r="Y150" s="10" t="b">
        <f t="shared" si="115"/>
        <v>0</v>
      </c>
      <c r="Z150" s="10" t="b">
        <f t="shared" si="115"/>
        <v>0</v>
      </c>
      <c r="AA150" s="10" t="b">
        <f t="shared" si="115"/>
        <v>0</v>
      </c>
      <c r="AB150" s="10" t="b">
        <f t="shared" si="115"/>
        <v>0</v>
      </c>
      <c r="AC150" s="10" t="b">
        <f t="shared" si="115"/>
        <v>0</v>
      </c>
      <c r="AD150" s="10" t="b">
        <f t="shared" si="115"/>
        <v>0</v>
      </c>
      <c r="AE150" s="10" t="b">
        <f t="shared" si="115"/>
        <v>0</v>
      </c>
      <c r="AF150" s="10" t="b">
        <f t="shared" si="115"/>
        <v>0</v>
      </c>
      <c r="AG150" s="10" t="b">
        <f t="shared" si="115"/>
        <v>0</v>
      </c>
      <c r="AH150" s="10" t="b">
        <f t="shared" si="115"/>
        <v>0</v>
      </c>
      <c r="AI150" s="10" t="b">
        <f t="shared" si="115"/>
        <v>0</v>
      </c>
      <c r="AJ150" s="10" t="b">
        <f t="shared" si="115"/>
        <v>0</v>
      </c>
      <c r="AK150" s="10" t="b">
        <f t="shared" si="115"/>
        <v>0</v>
      </c>
      <c r="AL150" s="10" t="b">
        <f t="shared" si="115"/>
        <v>0</v>
      </c>
      <c r="AM150" s="10" t="b">
        <f t="shared" si="115"/>
        <v>0</v>
      </c>
      <c r="AN150" s="10" t="b">
        <f t="shared" si="115"/>
        <v>0</v>
      </c>
      <c r="AO150" s="10" t="b">
        <f t="shared" si="115"/>
        <v>0</v>
      </c>
      <c r="AP150" s="10" t="b">
        <f t="shared" ref="AP150:BU150" si="116">AND(AP5&gt;=$H$150,AP5&lt;$I$150)</f>
        <v>0</v>
      </c>
      <c r="AQ150" s="10" t="b">
        <f t="shared" si="116"/>
        <v>0</v>
      </c>
      <c r="AR150" s="10" t="b">
        <f t="shared" si="116"/>
        <v>0</v>
      </c>
      <c r="AS150" s="10" t="b">
        <f t="shared" si="116"/>
        <v>0</v>
      </c>
      <c r="AT150" s="10" t="b">
        <f t="shared" si="116"/>
        <v>0</v>
      </c>
      <c r="AU150" s="10" t="b">
        <f t="shared" si="116"/>
        <v>0</v>
      </c>
      <c r="AV150" s="10" t="b">
        <f t="shared" si="116"/>
        <v>0</v>
      </c>
      <c r="AW150" s="10" t="b">
        <f t="shared" si="116"/>
        <v>0</v>
      </c>
      <c r="AX150" s="10" t="b">
        <f t="shared" si="116"/>
        <v>0</v>
      </c>
      <c r="AY150" s="10" t="b">
        <f t="shared" si="116"/>
        <v>0</v>
      </c>
      <c r="AZ150" s="10" t="b">
        <f t="shared" si="116"/>
        <v>0</v>
      </c>
      <c r="BA150" s="10" t="b">
        <f t="shared" si="116"/>
        <v>0</v>
      </c>
      <c r="BB150" s="10" t="b">
        <f t="shared" si="116"/>
        <v>0</v>
      </c>
      <c r="BC150" s="10" t="b">
        <f t="shared" si="116"/>
        <v>0</v>
      </c>
      <c r="BD150" s="10" t="b">
        <f t="shared" si="116"/>
        <v>0</v>
      </c>
      <c r="BE150" s="10" t="b">
        <f t="shared" si="116"/>
        <v>0</v>
      </c>
      <c r="BF150" s="10" t="b">
        <f t="shared" si="116"/>
        <v>0</v>
      </c>
      <c r="BG150" s="10" t="b">
        <f t="shared" si="116"/>
        <v>0</v>
      </c>
      <c r="BH150" s="10" t="b">
        <f t="shared" si="116"/>
        <v>0</v>
      </c>
      <c r="BI150" s="10" t="b">
        <f t="shared" si="116"/>
        <v>0</v>
      </c>
      <c r="BJ150" s="10" t="b">
        <f t="shared" si="116"/>
        <v>0</v>
      </c>
      <c r="BK150" s="10" t="b">
        <f t="shared" si="116"/>
        <v>0</v>
      </c>
      <c r="BL150" s="10" t="b">
        <f t="shared" si="116"/>
        <v>0</v>
      </c>
      <c r="BM150" s="10" t="b">
        <f t="shared" si="116"/>
        <v>0</v>
      </c>
      <c r="BN150" s="10" t="b">
        <f t="shared" si="116"/>
        <v>0</v>
      </c>
      <c r="BO150" s="10" t="b">
        <f t="shared" si="116"/>
        <v>0</v>
      </c>
      <c r="BP150" s="10" t="b">
        <f t="shared" si="116"/>
        <v>0</v>
      </c>
      <c r="BQ150" s="10" t="b">
        <f t="shared" si="116"/>
        <v>0</v>
      </c>
      <c r="BR150" s="10" t="b">
        <f t="shared" si="116"/>
        <v>0</v>
      </c>
      <c r="BS150" s="10" t="b">
        <f t="shared" si="116"/>
        <v>0</v>
      </c>
      <c r="BT150" s="10" t="b">
        <f t="shared" si="116"/>
        <v>0</v>
      </c>
      <c r="BU150" s="10" t="b">
        <f t="shared" si="116"/>
        <v>0</v>
      </c>
      <c r="BV150" s="10" t="b">
        <f t="shared" ref="BV150:DA150" si="117">AND(BV5&gt;=$H$150,BV5&lt;$I$150)</f>
        <v>0</v>
      </c>
      <c r="BW150" s="10" t="b">
        <f t="shared" si="117"/>
        <v>0</v>
      </c>
      <c r="BX150" s="10" t="b">
        <f t="shared" si="117"/>
        <v>0</v>
      </c>
      <c r="BY150" s="10" t="b">
        <f t="shared" si="117"/>
        <v>0</v>
      </c>
      <c r="BZ150" s="10" t="b">
        <f t="shared" si="117"/>
        <v>0</v>
      </c>
      <c r="CA150" s="10" t="b">
        <f t="shared" si="117"/>
        <v>0</v>
      </c>
      <c r="CB150" s="10" t="b">
        <f t="shared" si="117"/>
        <v>0</v>
      </c>
      <c r="CC150" s="10" t="b">
        <f t="shared" si="117"/>
        <v>0</v>
      </c>
      <c r="CD150" s="10" t="b">
        <f t="shared" si="117"/>
        <v>0</v>
      </c>
      <c r="CE150" s="10" t="b">
        <f t="shared" si="117"/>
        <v>0</v>
      </c>
      <c r="CF150" s="10" t="b">
        <f t="shared" si="117"/>
        <v>0</v>
      </c>
      <c r="CG150" s="10" t="b">
        <f t="shared" si="117"/>
        <v>0</v>
      </c>
      <c r="CH150" s="10" t="b">
        <f t="shared" si="117"/>
        <v>0</v>
      </c>
      <c r="CI150" s="10" t="b">
        <f t="shared" si="117"/>
        <v>0</v>
      </c>
      <c r="CJ150" s="10" t="b">
        <f t="shared" si="117"/>
        <v>0</v>
      </c>
      <c r="CK150" s="10" t="b">
        <f t="shared" si="117"/>
        <v>0</v>
      </c>
      <c r="CL150" s="10" t="b">
        <f t="shared" si="117"/>
        <v>0</v>
      </c>
      <c r="CM150" s="10" t="b">
        <f t="shared" si="117"/>
        <v>0</v>
      </c>
      <c r="CN150" s="10" t="b">
        <f t="shared" si="117"/>
        <v>0</v>
      </c>
      <c r="CO150" s="10" t="b">
        <f t="shared" si="117"/>
        <v>0</v>
      </c>
      <c r="CP150" s="10" t="b">
        <f t="shared" si="117"/>
        <v>0</v>
      </c>
      <c r="CQ150" s="10" t="b">
        <f t="shared" si="117"/>
        <v>0</v>
      </c>
      <c r="CR150" s="10" t="b">
        <f t="shared" si="117"/>
        <v>0</v>
      </c>
      <c r="CS150" s="10" t="b">
        <f t="shared" si="117"/>
        <v>0</v>
      </c>
      <c r="CT150" s="10" t="b">
        <f t="shared" si="117"/>
        <v>0</v>
      </c>
      <c r="CU150" s="10" t="b">
        <f t="shared" si="117"/>
        <v>0</v>
      </c>
      <c r="CV150" s="10" t="b">
        <f t="shared" si="117"/>
        <v>0</v>
      </c>
      <c r="CW150" s="10" t="b">
        <f t="shared" si="117"/>
        <v>0</v>
      </c>
      <c r="CX150" s="10" t="b">
        <f t="shared" si="117"/>
        <v>0</v>
      </c>
      <c r="CY150" s="10" t="b">
        <f t="shared" si="117"/>
        <v>0</v>
      </c>
      <c r="CZ150" s="10" t="b">
        <f t="shared" si="117"/>
        <v>0</v>
      </c>
      <c r="DA150" s="10" t="b">
        <f t="shared" si="117"/>
        <v>0</v>
      </c>
      <c r="DB150" s="10" t="b">
        <f t="shared" ref="DB150:EG150" si="118">AND(DB5&gt;=$H$150,DB5&lt;$I$150)</f>
        <v>0</v>
      </c>
      <c r="DC150" s="10" t="b">
        <f t="shared" si="118"/>
        <v>0</v>
      </c>
      <c r="DD150" s="10" t="b">
        <f t="shared" si="118"/>
        <v>0</v>
      </c>
      <c r="DE150" s="10" t="b">
        <f t="shared" si="118"/>
        <v>0</v>
      </c>
      <c r="DF150" s="10" t="b">
        <f t="shared" si="118"/>
        <v>0</v>
      </c>
      <c r="DG150" s="10" t="b">
        <f t="shared" si="118"/>
        <v>0</v>
      </c>
      <c r="DH150" s="10" t="b">
        <f t="shared" si="118"/>
        <v>0</v>
      </c>
      <c r="DI150" s="10" t="b">
        <f t="shared" si="118"/>
        <v>0</v>
      </c>
      <c r="DJ150" s="10" t="b">
        <f t="shared" si="118"/>
        <v>0</v>
      </c>
      <c r="DK150" s="10" t="b">
        <f t="shared" si="118"/>
        <v>0</v>
      </c>
      <c r="DL150" s="10" t="b">
        <f t="shared" si="118"/>
        <v>0</v>
      </c>
      <c r="DM150" s="10" t="b">
        <f t="shared" si="118"/>
        <v>0</v>
      </c>
      <c r="DN150" s="10" t="b">
        <f t="shared" si="118"/>
        <v>0</v>
      </c>
      <c r="DO150" s="10" t="b">
        <f t="shared" si="118"/>
        <v>0</v>
      </c>
      <c r="DP150" s="10" t="b">
        <f t="shared" si="118"/>
        <v>0</v>
      </c>
      <c r="DQ150" s="10" t="b">
        <f t="shared" si="118"/>
        <v>0</v>
      </c>
      <c r="DR150" s="10" t="b">
        <f t="shared" si="118"/>
        <v>0</v>
      </c>
      <c r="DS150" s="10" t="b">
        <f t="shared" si="118"/>
        <v>0</v>
      </c>
      <c r="DT150" s="10" t="b">
        <f t="shared" si="118"/>
        <v>0</v>
      </c>
      <c r="DU150" s="10" t="b">
        <f t="shared" si="118"/>
        <v>0</v>
      </c>
      <c r="DV150" s="10" t="b">
        <f t="shared" si="118"/>
        <v>0</v>
      </c>
      <c r="DW150" s="10" t="b">
        <f t="shared" si="118"/>
        <v>0</v>
      </c>
      <c r="DX150" s="10" t="b">
        <f t="shared" si="118"/>
        <v>0</v>
      </c>
      <c r="DY150" s="10" t="b">
        <f t="shared" si="118"/>
        <v>0</v>
      </c>
      <c r="DZ150" s="10" t="b">
        <f t="shared" si="118"/>
        <v>0</v>
      </c>
      <c r="EA150" s="10" t="b">
        <f t="shared" si="118"/>
        <v>0</v>
      </c>
      <c r="EB150" s="10" t="b">
        <f t="shared" si="118"/>
        <v>0</v>
      </c>
      <c r="EC150" s="10" t="b">
        <f t="shared" si="118"/>
        <v>0</v>
      </c>
      <c r="ED150" s="10" t="b">
        <f t="shared" si="118"/>
        <v>0</v>
      </c>
      <c r="EE150" s="10" t="b">
        <f t="shared" si="118"/>
        <v>0</v>
      </c>
      <c r="EF150" s="10" t="b">
        <f t="shared" si="118"/>
        <v>0</v>
      </c>
      <c r="EG150" s="10" t="b">
        <f t="shared" si="118"/>
        <v>0</v>
      </c>
      <c r="EH150" s="10" t="b">
        <f t="shared" ref="EH150:FM150" si="119">AND(EH5&gt;=$H$150,EH5&lt;$I$150)</f>
        <v>0</v>
      </c>
      <c r="EI150" s="10" t="b">
        <f t="shared" si="119"/>
        <v>0</v>
      </c>
      <c r="EJ150" s="10" t="b">
        <f t="shared" si="119"/>
        <v>0</v>
      </c>
      <c r="EK150" s="10" t="b">
        <f t="shared" si="119"/>
        <v>0</v>
      </c>
      <c r="EL150" s="10" t="b">
        <f t="shared" si="119"/>
        <v>0</v>
      </c>
      <c r="EM150" s="10" t="b">
        <f t="shared" si="119"/>
        <v>0</v>
      </c>
      <c r="EN150" s="10" t="b">
        <f t="shared" si="119"/>
        <v>0</v>
      </c>
      <c r="EO150" s="10" t="b">
        <f t="shared" si="119"/>
        <v>0</v>
      </c>
      <c r="EP150" s="10" t="b">
        <f t="shared" si="119"/>
        <v>0</v>
      </c>
      <c r="EQ150" s="10" t="b">
        <f t="shared" si="119"/>
        <v>0</v>
      </c>
      <c r="ER150" s="10" t="b">
        <f t="shared" si="119"/>
        <v>0</v>
      </c>
      <c r="ES150" s="10" t="b">
        <f t="shared" si="119"/>
        <v>0</v>
      </c>
      <c r="ET150" s="10" t="b">
        <f t="shared" si="119"/>
        <v>0</v>
      </c>
      <c r="EU150" s="10" t="b">
        <f t="shared" si="119"/>
        <v>0</v>
      </c>
      <c r="EV150" s="10" t="b">
        <f t="shared" si="119"/>
        <v>0</v>
      </c>
      <c r="EW150" s="10" t="b">
        <f t="shared" si="119"/>
        <v>0</v>
      </c>
      <c r="EX150" s="10" t="b">
        <f t="shared" si="119"/>
        <v>0</v>
      </c>
      <c r="EY150" s="10" t="b">
        <f t="shared" si="119"/>
        <v>0</v>
      </c>
      <c r="EZ150" s="10" t="b">
        <f t="shared" si="119"/>
        <v>0</v>
      </c>
      <c r="FA150" s="10" t="b">
        <f t="shared" si="119"/>
        <v>0</v>
      </c>
      <c r="FB150" s="10" t="b">
        <f t="shared" si="119"/>
        <v>0</v>
      </c>
      <c r="FC150" s="10" t="b">
        <f t="shared" si="119"/>
        <v>0</v>
      </c>
      <c r="FD150" s="10" t="b">
        <f t="shared" si="119"/>
        <v>0</v>
      </c>
      <c r="FE150" s="10" t="b">
        <f t="shared" si="119"/>
        <v>0</v>
      </c>
      <c r="FF150" s="10" t="b">
        <f t="shared" si="119"/>
        <v>0</v>
      </c>
      <c r="FG150" s="10" t="b">
        <f t="shared" si="119"/>
        <v>0</v>
      </c>
      <c r="FH150" s="10" t="b">
        <f t="shared" si="119"/>
        <v>0</v>
      </c>
      <c r="FI150" s="10" t="b">
        <f t="shared" si="119"/>
        <v>0</v>
      </c>
      <c r="FJ150" s="10" t="b">
        <f t="shared" si="119"/>
        <v>0</v>
      </c>
      <c r="FK150" s="10" t="b">
        <f t="shared" si="119"/>
        <v>0</v>
      </c>
      <c r="FL150" s="10" t="b">
        <f t="shared" si="119"/>
        <v>0</v>
      </c>
      <c r="FM150" s="10" t="b">
        <f t="shared" si="119"/>
        <v>0</v>
      </c>
      <c r="FN150" s="10" t="b">
        <f t="shared" ref="FN150:GS150" si="120">AND(FN5&gt;=$H$150,FN5&lt;$I$150)</f>
        <v>0</v>
      </c>
      <c r="FO150" s="10" t="b">
        <f t="shared" si="120"/>
        <v>0</v>
      </c>
      <c r="FP150" s="10" t="b">
        <f t="shared" si="120"/>
        <v>0</v>
      </c>
      <c r="FQ150" s="10" t="b">
        <f t="shared" si="120"/>
        <v>0</v>
      </c>
      <c r="FR150" s="10" t="b">
        <f t="shared" si="120"/>
        <v>0</v>
      </c>
      <c r="FS150" s="10" t="b">
        <f t="shared" si="120"/>
        <v>0</v>
      </c>
      <c r="FT150" s="10" t="b">
        <f t="shared" si="120"/>
        <v>0</v>
      </c>
      <c r="FU150" s="10" t="b">
        <f t="shared" si="120"/>
        <v>0</v>
      </c>
      <c r="FV150" s="10" t="b">
        <f t="shared" si="120"/>
        <v>0</v>
      </c>
      <c r="FW150" s="10" t="b">
        <f t="shared" si="120"/>
        <v>0</v>
      </c>
      <c r="FX150" s="10" t="b">
        <f t="shared" si="120"/>
        <v>0</v>
      </c>
      <c r="FY150" s="10" t="b">
        <f t="shared" si="120"/>
        <v>0</v>
      </c>
      <c r="FZ150" s="10" t="b">
        <f t="shared" si="120"/>
        <v>0</v>
      </c>
      <c r="GA150" s="10" t="b">
        <f t="shared" si="120"/>
        <v>0</v>
      </c>
      <c r="GB150" s="10" t="b">
        <f t="shared" si="120"/>
        <v>0</v>
      </c>
      <c r="GC150" s="10" t="b">
        <f t="shared" si="120"/>
        <v>0</v>
      </c>
      <c r="GD150" s="10" t="b">
        <f t="shared" si="120"/>
        <v>0</v>
      </c>
      <c r="GE150" s="10" t="b">
        <f t="shared" si="120"/>
        <v>0</v>
      </c>
      <c r="GF150" s="10" t="b">
        <f t="shared" si="120"/>
        <v>0</v>
      </c>
      <c r="GG150" s="10" t="b">
        <f t="shared" si="120"/>
        <v>0</v>
      </c>
      <c r="GH150" s="10" t="b">
        <f t="shared" si="120"/>
        <v>0</v>
      </c>
      <c r="GI150" s="10" t="b">
        <f t="shared" si="120"/>
        <v>0</v>
      </c>
      <c r="GJ150" s="10" t="b">
        <f t="shared" si="120"/>
        <v>0</v>
      </c>
      <c r="GK150" s="10" t="b">
        <f t="shared" si="120"/>
        <v>0</v>
      </c>
      <c r="GL150" s="10" t="b">
        <f t="shared" si="120"/>
        <v>0</v>
      </c>
      <c r="GM150" s="10" t="b">
        <f t="shared" si="120"/>
        <v>0</v>
      </c>
      <c r="GN150" s="10" t="b">
        <f t="shared" si="120"/>
        <v>0</v>
      </c>
      <c r="GO150" s="10" t="b">
        <f t="shared" si="120"/>
        <v>0</v>
      </c>
      <c r="GP150" s="10" t="b">
        <f t="shared" si="120"/>
        <v>0</v>
      </c>
      <c r="GQ150" s="10" t="b">
        <f t="shared" si="120"/>
        <v>0</v>
      </c>
      <c r="GR150" s="10" t="b">
        <f t="shared" si="120"/>
        <v>0</v>
      </c>
      <c r="GS150" s="10" t="b">
        <f t="shared" si="120"/>
        <v>0</v>
      </c>
      <c r="GT150" s="10" t="b">
        <f t="shared" ref="GT150:HA150" si="121">AND(GT5&gt;=$H$150,GT5&lt;$I$150)</f>
        <v>0</v>
      </c>
      <c r="GU150" s="10" t="b">
        <f t="shared" si="121"/>
        <v>0</v>
      </c>
      <c r="GV150" s="10" t="b">
        <f t="shared" si="121"/>
        <v>0</v>
      </c>
      <c r="GW150" s="10" t="b">
        <f t="shared" si="121"/>
        <v>0</v>
      </c>
      <c r="GX150" s="10" t="b">
        <f t="shared" si="121"/>
        <v>0</v>
      </c>
      <c r="GY150" s="10" t="b">
        <f t="shared" si="121"/>
        <v>0</v>
      </c>
      <c r="GZ150" s="10" t="b">
        <f t="shared" si="121"/>
        <v>0</v>
      </c>
      <c r="HA150" s="10" t="b">
        <f t="shared" si="121"/>
        <v>0</v>
      </c>
    </row>
    <row r="151" spans="1:209" x14ac:dyDescent="0.35">
      <c r="B151" s="10" t="s">
        <v>117</v>
      </c>
      <c r="E151" s="10" t="s">
        <v>119</v>
      </c>
      <c r="F151" s="79">
        <f>'Financial Model'!F54</f>
        <v>37.293500571800337</v>
      </c>
      <c r="G151" s="87">
        <f>'Financial Model'!F27</f>
        <v>94.319000000000003</v>
      </c>
      <c r="J151" s="14">
        <f>$F$151*$G$151*J150</f>
        <v>3517.485680431636</v>
      </c>
      <c r="K151" s="14">
        <f t="shared" ref="K151:BV151" si="122">$F$151*$G$151*K150</f>
        <v>3517.485680431636</v>
      </c>
      <c r="L151" s="14">
        <f t="shared" si="122"/>
        <v>3517.485680431636</v>
      </c>
      <c r="M151" s="14">
        <f t="shared" si="122"/>
        <v>3517.485680431636</v>
      </c>
      <c r="N151" s="14">
        <f t="shared" si="122"/>
        <v>3517.485680431636</v>
      </c>
      <c r="O151" s="14">
        <f t="shared" si="122"/>
        <v>3517.485680431636</v>
      </c>
      <c r="P151" s="14">
        <f t="shared" si="122"/>
        <v>3517.485680431636</v>
      </c>
      <c r="Q151" s="14">
        <f t="shared" si="122"/>
        <v>3517.485680431636</v>
      </c>
      <c r="R151" s="14">
        <f t="shared" si="122"/>
        <v>3517.485680431636</v>
      </c>
      <c r="S151" s="14">
        <f t="shared" si="122"/>
        <v>3517.485680431636</v>
      </c>
      <c r="T151" s="14">
        <f t="shared" si="122"/>
        <v>3517.485680431636</v>
      </c>
      <c r="U151" s="14">
        <f t="shared" si="122"/>
        <v>3517.485680431636</v>
      </c>
      <c r="V151" s="14">
        <f t="shared" si="122"/>
        <v>0</v>
      </c>
      <c r="W151" s="14">
        <f t="shared" si="122"/>
        <v>0</v>
      </c>
      <c r="X151" s="14">
        <f t="shared" si="122"/>
        <v>0</v>
      </c>
      <c r="Y151" s="14">
        <f t="shared" si="122"/>
        <v>0</v>
      </c>
      <c r="Z151" s="14">
        <f t="shared" si="122"/>
        <v>0</v>
      </c>
      <c r="AA151" s="14">
        <f t="shared" si="122"/>
        <v>0</v>
      </c>
      <c r="AB151" s="14">
        <f t="shared" si="122"/>
        <v>0</v>
      </c>
      <c r="AC151" s="14">
        <f t="shared" si="122"/>
        <v>0</v>
      </c>
      <c r="AD151" s="14">
        <f t="shared" si="122"/>
        <v>0</v>
      </c>
      <c r="AE151" s="14">
        <f t="shared" si="122"/>
        <v>0</v>
      </c>
      <c r="AF151" s="14">
        <f t="shared" si="122"/>
        <v>0</v>
      </c>
      <c r="AG151" s="14">
        <f t="shared" si="122"/>
        <v>0</v>
      </c>
      <c r="AH151" s="14">
        <f t="shared" si="122"/>
        <v>0</v>
      </c>
      <c r="AI151" s="14">
        <f t="shared" si="122"/>
        <v>0</v>
      </c>
      <c r="AJ151" s="14">
        <f t="shared" si="122"/>
        <v>0</v>
      </c>
      <c r="AK151" s="14">
        <f t="shared" si="122"/>
        <v>0</v>
      </c>
      <c r="AL151" s="14">
        <f t="shared" si="122"/>
        <v>0</v>
      </c>
      <c r="AM151" s="14">
        <f t="shared" si="122"/>
        <v>0</v>
      </c>
      <c r="AN151" s="14">
        <f t="shared" si="122"/>
        <v>0</v>
      </c>
      <c r="AO151" s="14">
        <f t="shared" si="122"/>
        <v>0</v>
      </c>
      <c r="AP151" s="14">
        <f t="shared" si="122"/>
        <v>0</v>
      </c>
      <c r="AQ151" s="14">
        <f t="shared" si="122"/>
        <v>0</v>
      </c>
      <c r="AR151" s="14">
        <f t="shared" si="122"/>
        <v>0</v>
      </c>
      <c r="AS151" s="14">
        <f t="shared" si="122"/>
        <v>0</v>
      </c>
      <c r="AT151" s="14">
        <f t="shared" si="122"/>
        <v>0</v>
      </c>
      <c r="AU151" s="14">
        <f t="shared" si="122"/>
        <v>0</v>
      </c>
      <c r="AV151" s="14">
        <f t="shared" si="122"/>
        <v>0</v>
      </c>
      <c r="AW151" s="14">
        <f t="shared" si="122"/>
        <v>0</v>
      </c>
      <c r="AX151" s="14">
        <f t="shared" si="122"/>
        <v>0</v>
      </c>
      <c r="AY151" s="14">
        <f t="shared" si="122"/>
        <v>0</v>
      </c>
      <c r="AZ151" s="14">
        <f t="shared" si="122"/>
        <v>0</v>
      </c>
      <c r="BA151" s="14">
        <f t="shared" si="122"/>
        <v>0</v>
      </c>
      <c r="BB151" s="14">
        <f t="shared" si="122"/>
        <v>0</v>
      </c>
      <c r="BC151" s="14">
        <f t="shared" si="122"/>
        <v>0</v>
      </c>
      <c r="BD151" s="14">
        <f t="shared" si="122"/>
        <v>0</v>
      </c>
      <c r="BE151" s="14">
        <f t="shared" si="122"/>
        <v>0</v>
      </c>
      <c r="BF151" s="14">
        <f t="shared" si="122"/>
        <v>0</v>
      </c>
      <c r="BG151" s="14">
        <f t="shared" si="122"/>
        <v>0</v>
      </c>
      <c r="BH151" s="14">
        <f t="shared" si="122"/>
        <v>0</v>
      </c>
      <c r="BI151" s="14">
        <f t="shared" si="122"/>
        <v>0</v>
      </c>
      <c r="BJ151" s="14">
        <f t="shared" si="122"/>
        <v>0</v>
      </c>
      <c r="BK151" s="14">
        <f t="shared" si="122"/>
        <v>0</v>
      </c>
      <c r="BL151" s="14">
        <f t="shared" si="122"/>
        <v>0</v>
      </c>
      <c r="BM151" s="14">
        <f t="shared" si="122"/>
        <v>0</v>
      </c>
      <c r="BN151" s="14">
        <f t="shared" si="122"/>
        <v>0</v>
      </c>
      <c r="BO151" s="14">
        <f t="shared" si="122"/>
        <v>0</v>
      </c>
      <c r="BP151" s="14">
        <f t="shared" si="122"/>
        <v>0</v>
      </c>
      <c r="BQ151" s="14">
        <f t="shared" si="122"/>
        <v>0</v>
      </c>
      <c r="BR151" s="14">
        <f t="shared" si="122"/>
        <v>0</v>
      </c>
      <c r="BS151" s="14">
        <f t="shared" si="122"/>
        <v>0</v>
      </c>
      <c r="BT151" s="14">
        <f t="shared" si="122"/>
        <v>0</v>
      </c>
      <c r="BU151" s="14">
        <f t="shared" si="122"/>
        <v>0</v>
      </c>
      <c r="BV151" s="14">
        <f t="shared" si="122"/>
        <v>0</v>
      </c>
      <c r="BW151" s="14">
        <f t="shared" ref="BW151:EH151" si="123">$F$151*$G$151*BW150</f>
        <v>0</v>
      </c>
      <c r="BX151" s="14">
        <f t="shared" si="123"/>
        <v>0</v>
      </c>
      <c r="BY151" s="14">
        <f t="shared" si="123"/>
        <v>0</v>
      </c>
      <c r="BZ151" s="14">
        <f t="shared" si="123"/>
        <v>0</v>
      </c>
      <c r="CA151" s="14">
        <f t="shared" si="123"/>
        <v>0</v>
      </c>
      <c r="CB151" s="14">
        <f t="shared" si="123"/>
        <v>0</v>
      </c>
      <c r="CC151" s="14">
        <f t="shared" si="123"/>
        <v>0</v>
      </c>
      <c r="CD151" s="14">
        <f t="shared" si="123"/>
        <v>0</v>
      </c>
      <c r="CE151" s="14">
        <f t="shared" si="123"/>
        <v>0</v>
      </c>
      <c r="CF151" s="14">
        <f t="shared" si="123"/>
        <v>0</v>
      </c>
      <c r="CG151" s="14">
        <f t="shared" si="123"/>
        <v>0</v>
      </c>
      <c r="CH151" s="14">
        <f t="shared" si="123"/>
        <v>0</v>
      </c>
      <c r="CI151" s="14">
        <f t="shared" si="123"/>
        <v>0</v>
      </c>
      <c r="CJ151" s="14">
        <f t="shared" si="123"/>
        <v>0</v>
      </c>
      <c r="CK151" s="14">
        <f t="shared" si="123"/>
        <v>0</v>
      </c>
      <c r="CL151" s="14">
        <f t="shared" si="123"/>
        <v>0</v>
      </c>
      <c r="CM151" s="14">
        <f t="shared" si="123"/>
        <v>0</v>
      </c>
      <c r="CN151" s="14">
        <f t="shared" si="123"/>
        <v>0</v>
      </c>
      <c r="CO151" s="14">
        <f t="shared" si="123"/>
        <v>0</v>
      </c>
      <c r="CP151" s="14">
        <f t="shared" si="123"/>
        <v>0</v>
      </c>
      <c r="CQ151" s="14">
        <f t="shared" si="123"/>
        <v>0</v>
      </c>
      <c r="CR151" s="14">
        <f t="shared" si="123"/>
        <v>0</v>
      </c>
      <c r="CS151" s="14">
        <f t="shared" si="123"/>
        <v>0</v>
      </c>
      <c r="CT151" s="14">
        <f t="shared" si="123"/>
        <v>0</v>
      </c>
      <c r="CU151" s="14">
        <f t="shared" si="123"/>
        <v>0</v>
      </c>
      <c r="CV151" s="14">
        <f t="shared" si="123"/>
        <v>0</v>
      </c>
      <c r="CW151" s="14">
        <f t="shared" si="123"/>
        <v>0</v>
      </c>
      <c r="CX151" s="14">
        <f t="shared" si="123"/>
        <v>0</v>
      </c>
      <c r="CY151" s="14">
        <f t="shared" si="123"/>
        <v>0</v>
      </c>
      <c r="CZ151" s="14">
        <f t="shared" si="123"/>
        <v>0</v>
      </c>
      <c r="DA151" s="14">
        <f t="shared" si="123"/>
        <v>0</v>
      </c>
      <c r="DB151" s="14">
        <f t="shared" si="123"/>
        <v>0</v>
      </c>
      <c r="DC151" s="14">
        <f t="shared" si="123"/>
        <v>0</v>
      </c>
      <c r="DD151" s="14">
        <f t="shared" si="123"/>
        <v>0</v>
      </c>
      <c r="DE151" s="14">
        <f t="shared" si="123"/>
        <v>0</v>
      </c>
      <c r="DF151" s="14">
        <f t="shared" si="123"/>
        <v>0</v>
      </c>
      <c r="DG151" s="14">
        <f t="shared" si="123"/>
        <v>0</v>
      </c>
      <c r="DH151" s="14">
        <f t="shared" si="123"/>
        <v>0</v>
      </c>
      <c r="DI151" s="14">
        <f t="shared" si="123"/>
        <v>0</v>
      </c>
      <c r="DJ151" s="14">
        <f t="shared" si="123"/>
        <v>0</v>
      </c>
      <c r="DK151" s="14">
        <f t="shared" si="123"/>
        <v>0</v>
      </c>
      <c r="DL151" s="14">
        <f t="shared" si="123"/>
        <v>0</v>
      </c>
      <c r="DM151" s="14">
        <f t="shared" si="123"/>
        <v>0</v>
      </c>
      <c r="DN151" s="14">
        <f t="shared" si="123"/>
        <v>0</v>
      </c>
      <c r="DO151" s="14">
        <f t="shared" si="123"/>
        <v>0</v>
      </c>
      <c r="DP151" s="14">
        <f t="shared" si="123"/>
        <v>0</v>
      </c>
      <c r="DQ151" s="14">
        <f t="shared" si="123"/>
        <v>0</v>
      </c>
      <c r="DR151" s="14">
        <f t="shared" si="123"/>
        <v>0</v>
      </c>
      <c r="DS151" s="14">
        <f t="shared" si="123"/>
        <v>0</v>
      </c>
      <c r="DT151" s="14">
        <f t="shared" si="123"/>
        <v>0</v>
      </c>
      <c r="DU151" s="14">
        <f t="shared" si="123"/>
        <v>0</v>
      </c>
      <c r="DV151" s="14">
        <f t="shared" si="123"/>
        <v>0</v>
      </c>
      <c r="DW151" s="14">
        <f t="shared" si="123"/>
        <v>0</v>
      </c>
      <c r="DX151" s="14">
        <f t="shared" si="123"/>
        <v>0</v>
      </c>
      <c r="DY151" s="14">
        <f t="shared" si="123"/>
        <v>0</v>
      </c>
      <c r="DZ151" s="14">
        <f t="shared" si="123"/>
        <v>0</v>
      </c>
      <c r="EA151" s="14">
        <f t="shared" si="123"/>
        <v>0</v>
      </c>
      <c r="EB151" s="14">
        <f t="shared" si="123"/>
        <v>0</v>
      </c>
      <c r="EC151" s="14">
        <f t="shared" si="123"/>
        <v>0</v>
      </c>
      <c r="ED151" s="14">
        <f t="shared" si="123"/>
        <v>0</v>
      </c>
      <c r="EE151" s="14">
        <f t="shared" si="123"/>
        <v>0</v>
      </c>
      <c r="EF151" s="14">
        <f t="shared" si="123"/>
        <v>0</v>
      </c>
      <c r="EG151" s="14">
        <f t="shared" si="123"/>
        <v>0</v>
      </c>
      <c r="EH151" s="14">
        <f t="shared" si="123"/>
        <v>0</v>
      </c>
      <c r="EI151" s="14">
        <f t="shared" ref="EI151:GT151" si="124">$F$151*$G$151*EI150</f>
        <v>0</v>
      </c>
      <c r="EJ151" s="14">
        <f t="shared" si="124"/>
        <v>0</v>
      </c>
      <c r="EK151" s="14">
        <f t="shared" si="124"/>
        <v>0</v>
      </c>
      <c r="EL151" s="14">
        <f t="shared" si="124"/>
        <v>0</v>
      </c>
      <c r="EM151" s="14">
        <f t="shared" si="124"/>
        <v>0</v>
      </c>
      <c r="EN151" s="14">
        <f t="shared" si="124"/>
        <v>0</v>
      </c>
      <c r="EO151" s="14">
        <f t="shared" si="124"/>
        <v>0</v>
      </c>
      <c r="EP151" s="14">
        <f t="shared" si="124"/>
        <v>0</v>
      </c>
      <c r="EQ151" s="14">
        <f t="shared" si="124"/>
        <v>0</v>
      </c>
      <c r="ER151" s="14">
        <f t="shared" si="124"/>
        <v>0</v>
      </c>
      <c r="ES151" s="14">
        <f t="shared" si="124"/>
        <v>0</v>
      </c>
      <c r="ET151" s="14">
        <f t="shared" si="124"/>
        <v>0</v>
      </c>
      <c r="EU151" s="14">
        <f t="shared" si="124"/>
        <v>0</v>
      </c>
      <c r="EV151" s="14">
        <f t="shared" si="124"/>
        <v>0</v>
      </c>
      <c r="EW151" s="14">
        <f t="shared" si="124"/>
        <v>0</v>
      </c>
      <c r="EX151" s="14">
        <f t="shared" si="124"/>
        <v>0</v>
      </c>
      <c r="EY151" s="14">
        <f t="shared" si="124"/>
        <v>0</v>
      </c>
      <c r="EZ151" s="14">
        <f t="shared" si="124"/>
        <v>0</v>
      </c>
      <c r="FA151" s="14">
        <f t="shared" si="124"/>
        <v>0</v>
      </c>
      <c r="FB151" s="14">
        <f t="shared" si="124"/>
        <v>0</v>
      </c>
      <c r="FC151" s="14">
        <f t="shared" si="124"/>
        <v>0</v>
      </c>
      <c r="FD151" s="14">
        <f t="shared" si="124"/>
        <v>0</v>
      </c>
      <c r="FE151" s="14">
        <f t="shared" si="124"/>
        <v>0</v>
      </c>
      <c r="FF151" s="14">
        <f t="shared" si="124"/>
        <v>0</v>
      </c>
      <c r="FG151" s="14">
        <f t="shared" si="124"/>
        <v>0</v>
      </c>
      <c r="FH151" s="14">
        <f t="shared" si="124"/>
        <v>0</v>
      </c>
      <c r="FI151" s="14">
        <f t="shared" si="124"/>
        <v>0</v>
      </c>
      <c r="FJ151" s="14">
        <f t="shared" si="124"/>
        <v>0</v>
      </c>
      <c r="FK151" s="14">
        <f t="shared" si="124"/>
        <v>0</v>
      </c>
      <c r="FL151" s="14">
        <f t="shared" si="124"/>
        <v>0</v>
      </c>
      <c r="FM151" s="14">
        <f t="shared" si="124"/>
        <v>0</v>
      </c>
      <c r="FN151" s="14">
        <f t="shared" si="124"/>
        <v>0</v>
      </c>
      <c r="FO151" s="14">
        <f t="shared" si="124"/>
        <v>0</v>
      </c>
      <c r="FP151" s="14">
        <f t="shared" si="124"/>
        <v>0</v>
      </c>
      <c r="FQ151" s="14">
        <f t="shared" si="124"/>
        <v>0</v>
      </c>
      <c r="FR151" s="14">
        <f t="shared" si="124"/>
        <v>0</v>
      </c>
      <c r="FS151" s="14">
        <f t="shared" si="124"/>
        <v>0</v>
      </c>
      <c r="FT151" s="14">
        <f t="shared" si="124"/>
        <v>0</v>
      </c>
      <c r="FU151" s="14">
        <f t="shared" si="124"/>
        <v>0</v>
      </c>
      <c r="FV151" s="14">
        <f t="shared" si="124"/>
        <v>0</v>
      </c>
      <c r="FW151" s="14">
        <f t="shared" si="124"/>
        <v>0</v>
      </c>
      <c r="FX151" s="14">
        <f t="shared" si="124"/>
        <v>0</v>
      </c>
      <c r="FY151" s="14">
        <f t="shared" si="124"/>
        <v>0</v>
      </c>
      <c r="FZ151" s="14">
        <f t="shared" si="124"/>
        <v>0</v>
      </c>
      <c r="GA151" s="14">
        <f t="shared" si="124"/>
        <v>0</v>
      </c>
      <c r="GB151" s="14">
        <f t="shared" si="124"/>
        <v>0</v>
      </c>
      <c r="GC151" s="14">
        <f t="shared" si="124"/>
        <v>0</v>
      </c>
      <c r="GD151" s="14">
        <f t="shared" si="124"/>
        <v>0</v>
      </c>
      <c r="GE151" s="14">
        <f t="shared" si="124"/>
        <v>0</v>
      </c>
      <c r="GF151" s="14">
        <f t="shared" si="124"/>
        <v>0</v>
      </c>
      <c r="GG151" s="14">
        <f t="shared" si="124"/>
        <v>0</v>
      </c>
      <c r="GH151" s="14">
        <f t="shared" si="124"/>
        <v>0</v>
      </c>
      <c r="GI151" s="14">
        <f t="shared" si="124"/>
        <v>0</v>
      </c>
      <c r="GJ151" s="14">
        <f t="shared" si="124"/>
        <v>0</v>
      </c>
      <c r="GK151" s="14">
        <f t="shared" si="124"/>
        <v>0</v>
      </c>
      <c r="GL151" s="14">
        <f t="shared" si="124"/>
        <v>0</v>
      </c>
      <c r="GM151" s="14">
        <f t="shared" si="124"/>
        <v>0</v>
      </c>
      <c r="GN151" s="14">
        <f t="shared" si="124"/>
        <v>0</v>
      </c>
      <c r="GO151" s="14">
        <f t="shared" si="124"/>
        <v>0</v>
      </c>
      <c r="GP151" s="14">
        <f t="shared" si="124"/>
        <v>0</v>
      </c>
      <c r="GQ151" s="14">
        <f t="shared" si="124"/>
        <v>0</v>
      </c>
      <c r="GR151" s="14">
        <f t="shared" si="124"/>
        <v>0</v>
      </c>
      <c r="GS151" s="14">
        <f t="shared" si="124"/>
        <v>0</v>
      </c>
      <c r="GT151" s="14">
        <f t="shared" si="124"/>
        <v>0</v>
      </c>
      <c r="GU151" s="14">
        <f t="shared" ref="GU151:HA151" si="125">$F$151*$G$151*GU150</f>
        <v>0</v>
      </c>
      <c r="GV151" s="14">
        <f t="shared" si="125"/>
        <v>0</v>
      </c>
      <c r="GW151" s="14">
        <f t="shared" si="125"/>
        <v>0</v>
      </c>
      <c r="GX151" s="14">
        <f t="shared" si="125"/>
        <v>0</v>
      </c>
      <c r="GY151" s="14">
        <f t="shared" si="125"/>
        <v>0</v>
      </c>
      <c r="GZ151" s="14">
        <f t="shared" si="125"/>
        <v>0</v>
      </c>
      <c r="HA151" s="14">
        <f t="shared" si="125"/>
        <v>0</v>
      </c>
    </row>
    <row r="152" spans="1:209" x14ac:dyDescent="0.35">
      <c r="B152" s="10" t="s">
        <v>120</v>
      </c>
      <c r="E152" s="10" t="s">
        <v>119</v>
      </c>
      <c r="F152" s="10">
        <f>COUNTIF(150:150,TRUE)</f>
        <v>12</v>
      </c>
      <c r="J152" s="14">
        <f>J151/$F$152</f>
        <v>293.12380670263633</v>
      </c>
      <c r="K152" s="14">
        <f t="shared" ref="K152:BV152" si="126">K151/$F$152</f>
        <v>293.12380670263633</v>
      </c>
      <c r="L152" s="14">
        <f t="shared" si="126"/>
        <v>293.12380670263633</v>
      </c>
      <c r="M152" s="14">
        <f t="shared" si="126"/>
        <v>293.12380670263633</v>
      </c>
      <c r="N152" s="14">
        <f t="shared" si="126"/>
        <v>293.12380670263633</v>
      </c>
      <c r="O152" s="14">
        <f t="shared" si="126"/>
        <v>293.12380670263633</v>
      </c>
      <c r="P152" s="14">
        <f t="shared" si="126"/>
        <v>293.12380670263633</v>
      </c>
      <c r="Q152" s="14">
        <f t="shared" si="126"/>
        <v>293.12380670263633</v>
      </c>
      <c r="R152" s="14">
        <f t="shared" si="126"/>
        <v>293.12380670263633</v>
      </c>
      <c r="S152" s="14">
        <f t="shared" si="126"/>
        <v>293.12380670263633</v>
      </c>
      <c r="T152" s="14">
        <f t="shared" si="126"/>
        <v>293.12380670263633</v>
      </c>
      <c r="U152" s="14">
        <f t="shared" si="126"/>
        <v>293.12380670263633</v>
      </c>
      <c r="V152" s="14">
        <f t="shared" si="126"/>
        <v>0</v>
      </c>
      <c r="W152" s="14">
        <f t="shared" si="126"/>
        <v>0</v>
      </c>
      <c r="X152" s="14">
        <f t="shared" si="126"/>
        <v>0</v>
      </c>
      <c r="Y152" s="14">
        <f t="shared" si="126"/>
        <v>0</v>
      </c>
      <c r="Z152" s="14">
        <f t="shared" si="126"/>
        <v>0</v>
      </c>
      <c r="AA152" s="14">
        <f t="shared" si="126"/>
        <v>0</v>
      </c>
      <c r="AB152" s="14">
        <f t="shared" si="126"/>
        <v>0</v>
      </c>
      <c r="AC152" s="14">
        <f t="shared" si="126"/>
        <v>0</v>
      </c>
      <c r="AD152" s="14">
        <f t="shared" si="126"/>
        <v>0</v>
      </c>
      <c r="AE152" s="14">
        <f t="shared" si="126"/>
        <v>0</v>
      </c>
      <c r="AF152" s="14">
        <f t="shared" si="126"/>
        <v>0</v>
      </c>
      <c r="AG152" s="14">
        <f t="shared" si="126"/>
        <v>0</v>
      </c>
      <c r="AH152" s="14">
        <f t="shared" si="126"/>
        <v>0</v>
      </c>
      <c r="AI152" s="14">
        <f t="shared" si="126"/>
        <v>0</v>
      </c>
      <c r="AJ152" s="14">
        <f t="shared" si="126"/>
        <v>0</v>
      </c>
      <c r="AK152" s="14">
        <f t="shared" si="126"/>
        <v>0</v>
      </c>
      <c r="AL152" s="14">
        <f t="shared" si="126"/>
        <v>0</v>
      </c>
      <c r="AM152" s="14">
        <f t="shared" si="126"/>
        <v>0</v>
      </c>
      <c r="AN152" s="14">
        <f t="shared" si="126"/>
        <v>0</v>
      </c>
      <c r="AO152" s="14">
        <f t="shared" si="126"/>
        <v>0</v>
      </c>
      <c r="AP152" s="14">
        <f t="shared" si="126"/>
        <v>0</v>
      </c>
      <c r="AQ152" s="14">
        <f t="shared" si="126"/>
        <v>0</v>
      </c>
      <c r="AR152" s="14">
        <f t="shared" si="126"/>
        <v>0</v>
      </c>
      <c r="AS152" s="14">
        <f t="shared" si="126"/>
        <v>0</v>
      </c>
      <c r="AT152" s="14">
        <f t="shared" si="126"/>
        <v>0</v>
      </c>
      <c r="AU152" s="14">
        <f t="shared" si="126"/>
        <v>0</v>
      </c>
      <c r="AV152" s="14">
        <f t="shared" si="126"/>
        <v>0</v>
      </c>
      <c r="AW152" s="14">
        <f t="shared" si="126"/>
        <v>0</v>
      </c>
      <c r="AX152" s="14">
        <f t="shared" si="126"/>
        <v>0</v>
      </c>
      <c r="AY152" s="14">
        <f t="shared" si="126"/>
        <v>0</v>
      </c>
      <c r="AZ152" s="14">
        <f t="shared" si="126"/>
        <v>0</v>
      </c>
      <c r="BA152" s="14">
        <f t="shared" si="126"/>
        <v>0</v>
      </c>
      <c r="BB152" s="14">
        <f t="shared" si="126"/>
        <v>0</v>
      </c>
      <c r="BC152" s="14">
        <f t="shared" si="126"/>
        <v>0</v>
      </c>
      <c r="BD152" s="14">
        <f t="shared" si="126"/>
        <v>0</v>
      </c>
      <c r="BE152" s="14">
        <f t="shared" si="126"/>
        <v>0</v>
      </c>
      <c r="BF152" s="14">
        <f t="shared" si="126"/>
        <v>0</v>
      </c>
      <c r="BG152" s="14">
        <f t="shared" si="126"/>
        <v>0</v>
      </c>
      <c r="BH152" s="14">
        <f t="shared" si="126"/>
        <v>0</v>
      </c>
      <c r="BI152" s="14">
        <f t="shared" si="126"/>
        <v>0</v>
      </c>
      <c r="BJ152" s="14">
        <f t="shared" si="126"/>
        <v>0</v>
      </c>
      <c r="BK152" s="14">
        <f t="shared" si="126"/>
        <v>0</v>
      </c>
      <c r="BL152" s="14">
        <f t="shared" si="126"/>
        <v>0</v>
      </c>
      <c r="BM152" s="14">
        <f t="shared" si="126"/>
        <v>0</v>
      </c>
      <c r="BN152" s="14">
        <f t="shared" si="126"/>
        <v>0</v>
      </c>
      <c r="BO152" s="14">
        <f t="shared" si="126"/>
        <v>0</v>
      </c>
      <c r="BP152" s="14">
        <f t="shared" si="126"/>
        <v>0</v>
      </c>
      <c r="BQ152" s="14">
        <f t="shared" si="126"/>
        <v>0</v>
      </c>
      <c r="BR152" s="14">
        <f t="shared" si="126"/>
        <v>0</v>
      </c>
      <c r="BS152" s="14">
        <f t="shared" si="126"/>
        <v>0</v>
      </c>
      <c r="BT152" s="14">
        <f t="shared" si="126"/>
        <v>0</v>
      </c>
      <c r="BU152" s="14">
        <f t="shared" si="126"/>
        <v>0</v>
      </c>
      <c r="BV152" s="14">
        <f t="shared" si="126"/>
        <v>0</v>
      </c>
      <c r="BW152" s="14">
        <f t="shared" ref="BW152:EH152" si="127">BW151/$F$152</f>
        <v>0</v>
      </c>
      <c r="BX152" s="14">
        <f t="shared" si="127"/>
        <v>0</v>
      </c>
      <c r="BY152" s="14">
        <f t="shared" si="127"/>
        <v>0</v>
      </c>
      <c r="BZ152" s="14">
        <f t="shared" si="127"/>
        <v>0</v>
      </c>
      <c r="CA152" s="14">
        <f t="shared" si="127"/>
        <v>0</v>
      </c>
      <c r="CB152" s="14">
        <f t="shared" si="127"/>
        <v>0</v>
      </c>
      <c r="CC152" s="14">
        <f t="shared" si="127"/>
        <v>0</v>
      </c>
      <c r="CD152" s="14">
        <f t="shared" si="127"/>
        <v>0</v>
      </c>
      <c r="CE152" s="14">
        <f t="shared" si="127"/>
        <v>0</v>
      </c>
      <c r="CF152" s="14">
        <f t="shared" si="127"/>
        <v>0</v>
      </c>
      <c r="CG152" s="14">
        <f t="shared" si="127"/>
        <v>0</v>
      </c>
      <c r="CH152" s="14">
        <f t="shared" si="127"/>
        <v>0</v>
      </c>
      <c r="CI152" s="14">
        <f t="shared" si="127"/>
        <v>0</v>
      </c>
      <c r="CJ152" s="14">
        <f t="shared" si="127"/>
        <v>0</v>
      </c>
      <c r="CK152" s="14">
        <f t="shared" si="127"/>
        <v>0</v>
      </c>
      <c r="CL152" s="14">
        <f t="shared" si="127"/>
        <v>0</v>
      </c>
      <c r="CM152" s="14">
        <f t="shared" si="127"/>
        <v>0</v>
      </c>
      <c r="CN152" s="14">
        <f t="shared" si="127"/>
        <v>0</v>
      </c>
      <c r="CO152" s="14">
        <f t="shared" si="127"/>
        <v>0</v>
      </c>
      <c r="CP152" s="14">
        <f t="shared" si="127"/>
        <v>0</v>
      </c>
      <c r="CQ152" s="14">
        <f t="shared" si="127"/>
        <v>0</v>
      </c>
      <c r="CR152" s="14">
        <f t="shared" si="127"/>
        <v>0</v>
      </c>
      <c r="CS152" s="14">
        <f t="shared" si="127"/>
        <v>0</v>
      </c>
      <c r="CT152" s="14">
        <f t="shared" si="127"/>
        <v>0</v>
      </c>
      <c r="CU152" s="14">
        <f t="shared" si="127"/>
        <v>0</v>
      </c>
      <c r="CV152" s="14">
        <f t="shared" si="127"/>
        <v>0</v>
      </c>
      <c r="CW152" s="14">
        <f t="shared" si="127"/>
        <v>0</v>
      </c>
      <c r="CX152" s="14">
        <f t="shared" si="127"/>
        <v>0</v>
      </c>
      <c r="CY152" s="14">
        <f t="shared" si="127"/>
        <v>0</v>
      </c>
      <c r="CZ152" s="14">
        <f t="shared" si="127"/>
        <v>0</v>
      </c>
      <c r="DA152" s="14">
        <f t="shared" si="127"/>
        <v>0</v>
      </c>
      <c r="DB152" s="14">
        <f t="shared" si="127"/>
        <v>0</v>
      </c>
      <c r="DC152" s="14">
        <f t="shared" si="127"/>
        <v>0</v>
      </c>
      <c r="DD152" s="14">
        <f t="shared" si="127"/>
        <v>0</v>
      </c>
      <c r="DE152" s="14">
        <f t="shared" si="127"/>
        <v>0</v>
      </c>
      <c r="DF152" s="14">
        <f t="shared" si="127"/>
        <v>0</v>
      </c>
      <c r="DG152" s="14">
        <f t="shared" si="127"/>
        <v>0</v>
      </c>
      <c r="DH152" s="14">
        <f t="shared" si="127"/>
        <v>0</v>
      </c>
      <c r="DI152" s="14">
        <f t="shared" si="127"/>
        <v>0</v>
      </c>
      <c r="DJ152" s="14">
        <f t="shared" si="127"/>
        <v>0</v>
      </c>
      <c r="DK152" s="14">
        <f t="shared" si="127"/>
        <v>0</v>
      </c>
      <c r="DL152" s="14">
        <f t="shared" si="127"/>
        <v>0</v>
      </c>
      <c r="DM152" s="14">
        <f t="shared" si="127"/>
        <v>0</v>
      </c>
      <c r="DN152" s="14">
        <f t="shared" si="127"/>
        <v>0</v>
      </c>
      <c r="DO152" s="14">
        <f t="shared" si="127"/>
        <v>0</v>
      </c>
      <c r="DP152" s="14">
        <f t="shared" si="127"/>
        <v>0</v>
      </c>
      <c r="DQ152" s="14">
        <f t="shared" si="127"/>
        <v>0</v>
      </c>
      <c r="DR152" s="14">
        <f t="shared" si="127"/>
        <v>0</v>
      </c>
      <c r="DS152" s="14">
        <f t="shared" si="127"/>
        <v>0</v>
      </c>
      <c r="DT152" s="14">
        <f t="shared" si="127"/>
        <v>0</v>
      </c>
      <c r="DU152" s="14">
        <f t="shared" si="127"/>
        <v>0</v>
      </c>
      <c r="DV152" s="14">
        <f t="shared" si="127"/>
        <v>0</v>
      </c>
      <c r="DW152" s="14">
        <f t="shared" si="127"/>
        <v>0</v>
      </c>
      <c r="DX152" s="14">
        <f t="shared" si="127"/>
        <v>0</v>
      </c>
      <c r="DY152" s="14">
        <f t="shared" si="127"/>
        <v>0</v>
      </c>
      <c r="DZ152" s="14">
        <f t="shared" si="127"/>
        <v>0</v>
      </c>
      <c r="EA152" s="14">
        <f t="shared" si="127"/>
        <v>0</v>
      </c>
      <c r="EB152" s="14">
        <f t="shared" si="127"/>
        <v>0</v>
      </c>
      <c r="EC152" s="14">
        <f t="shared" si="127"/>
        <v>0</v>
      </c>
      <c r="ED152" s="14">
        <f t="shared" si="127"/>
        <v>0</v>
      </c>
      <c r="EE152" s="14">
        <f t="shared" si="127"/>
        <v>0</v>
      </c>
      <c r="EF152" s="14">
        <f t="shared" si="127"/>
        <v>0</v>
      </c>
      <c r="EG152" s="14">
        <f t="shared" si="127"/>
        <v>0</v>
      </c>
      <c r="EH152" s="14">
        <f t="shared" si="127"/>
        <v>0</v>
      </c>
      <c r="EI152" s="14">
        <f t="shared" ref="EI152:GT152" si="128">EI151/$F$152</f>
        <v>0</v>
      </c>
      <c r="EJ152" s="14">
        <f t="shared" si="128"/>
        <v>0</v>
      </c>
      <c r="EK152" s="14">
        <f t="shared" si="128"/>
        <v>0</v>
      </c>
      <c r="EL152" s="14">
        <f t="shared" si="128"/>
        <v>0</v>
      </c>
      <c r="EM152" s="14">
        <f t="shared" si="128"/>
        <v>0</v>
      </c>
      <c r="EN152" s="14">
        <f t="shared" si="128"/>
        <v>0</v>
      </c>
      <c r="EO152" s="14">
        <f t="shared" si="128"/>
        <v>0</v>
      </c>
      <c r="EP152" s="14">
        <f t="shared" si="128"/>
        <v>0</v>
      </c>
      <c r="EQ152" s="14">
        <f t="shared" si="128"/>
        <v>0</v>
      </c>
      <c r="ER152" s="14">
        <f t="shared" si="128"/>
        <v>0</v>
      </c>
      <c r="ES152" s="14">
        <f t="shared" si="128"/>
        <v>0</v>
      </c>
      <c r="ET152" s="14">
        <f t="shared" si="128"/>
        <v>0</v>
      </c>
      <c r="EU152" s="14">
        <f t="shared" si="128"/>
        <v>0</v>
      </c>
      <c r="EV152" s="14">
        <f t="shared" si="128"/>
        <v>0</v>
      </c>
      <c r="EW152" s="14">
        <f t="shared" si="128"/>
        <v>0</v>
      </c>
      <c r="EX152" s="14">
        <f t="shared" si="128"/>
        <v>0</v>
      </c>
      <c r="EY152" s="14">
        <f t="shared" si="128"/>
        <v>0</v>
      </c>
      <c r="EZ152" s="14">
        <f t="shared" si="128"/>
        <v>0</v>
      </c>
      <c r="FA152" s="14">
        <f t="shared" si="128"/>
        <v>0</v>
      </c>
      <c r="FB152" s="14">
        <f t="shared" si="128"/>
        <v>0</v>
      </c>
      <c r="FC152" s="14">
        <f t="shared" si="128"/>
        <v>0</v>
      </c>
      <c r="FD152" s="14">
        <f t="shared" si="128"/>
        <v>0</v>
      </c>
      <c r="FE152" s="14">
        <f t="shared" si="128"/>
        <v>0</v>
      </c>
      <c r="FF152" s="14">
        <f t="shared" si="128"/>
        <v>0</v>
      </c>
      <c r="FG152" s="14">
        <f t="shared" si="128"/>
        <v>0</v>
      </c>
      <c r="FH152" s="14">
        <f t="shared" si="128"/>
        <v>0</v>
      </c>
      <c r="FI152" s="14">
        <f t="shared" si="128"/>
        <v>0</v>
      </c>
      <c r="FJ152" s="14">
        <f t="shared" si="128"/>
        <v>0</v>
      </c>
      <c r="FK152" s="14">
        <f t="shared" si="128"/>
        <v>0</v>
      </c>
      <c r="FL152" s="14">
        <f t="shared" si="128"/>
        <v>0</v>
      </c>
      <c r="FM152" s="14">
        <f t="shared" si="128"/>
        <v>0</v>
      </c>
      <c r="FN152" s="14">
        <f t="shared" si="128"/>
        <v>0</v>
      </c>
      <c r="FO152" s="14">
        <f t="shared" si="128"/>
        <v>0</v>
      </c>
      <c r="FP152" s="14">
        <f t="shared" si="128"/>
        <v>0</v>
      </c>
      <c r="FQ152" s="14">
        <f t="shared" si="128"/>
        <v>0</v>
      </c>
      <c r="FR152" s="14">
        <f t="shared" si="128"/>
        <v>0</v>
      </c>
      <c r="FS152" s="14">
        <f t="shared" si="128"/>
        <v>0</v>
      </c>
      <c r="FT152" s="14">
        <f t="shared" si="128"/>
        <v>0</v>
      </c>
      <c r="FU152" s="14">
        <f t="shared" si="128"/>
        <v>0</v>
      </c>
      <c r="FV152" s="14">
        <f t="shared" si="128"/>
        <v>0</v>
      </c>
      <c r="FW152" s="14">
        <f t="shared" si="128"/>
        <v>0</v>
      </c>
      <c r="FX152" s="14">
        <f t="shared" si="128"/>
        <v>0</v>
      </c>
      <c r="FY152" s="14">
        <f t="shared" si="128"/>
        <v>0</v>
      </c>
      <c r="FZ152" s="14">
        <f t="shared" si="128"/>
        <v>0</v>
      </c>
      <c r="GA152" s="14">
        <f t="shared" si="128"/>
        <v>0</v>
      </c>
      <c r="GB152" s="14">
        <f t="shared" si="128"/>
        <v>0</v>
      </c>
      <c r="GC152" s="14">
        <f t="shared" si="128"/>
        <v>0</v>
      </c>
      <c r="GD152" s="14">
        <f t="shared" si="128"/>
        <v>0</v>
      </c>
      <c r="GE152" s="14">
        <f t="shared" si="128"/>
        <v>0</v>
      </c>
      <c r="GF152" s="14">
        <f t="shared" si="128"/>
        <v>0</v>
      </c>
      <c r="GG152" s="14">
        <f t="shared" si="128"/>
        <v>0</v>
      </c>
      <c r="GH152" s="14">
        <f t="shared" si="128"/>
        <v>0</v>
      </c>
      <c r="GI152" s="14">
        <f t="shared" si="128"/>
        <v>0</v>
      </c>
      <c r="GJ152" s="14">
        <f t="shared" si="128"/>
        <v>0</v>
      </c>
      <c r="GK152" s="14">
        <f t="shared" si="128"/>
        <v>0</v>
      </c>
      <c r="GL152" s="14">
        <f t="shared" si="128"/>
        <v>0</v>
      </c>
      <c r="GM152" s="14">
        <f t="shared" si="128"/>
        <v>0</v>
      </c>
      <c r="GN152" s="14">
        <f t="shared" si="128"/>
        <v>0</v>
      </c>
      <c r="GO152" s="14">
        <f t="shared" si="128"/>
        <v>0</v>
      </c>
      <c r="GP152" s="14">
        <f t="shared" si="128"/>
        <v>0</v>
      </c>
      <c r="GQ152" s="14">
        <f t="shared" si="128"/>
        <v>0</v>
      </c>
      <c r="GR152" s="14">
        <f t="shared" si="128"/>
        <v>0</v>
      </c>
      <c r="GS152" s="14">
        <f t="shared" si="128"/>
        <v>0</v>
      </c>
      <c r="GT152" s="14">
        <f t="shared" si="128"/>
        <v>0</v>
      </c>
      <c r="GU152" s="14">
        <f t="shared" ref="GU152:HA152" si="129">GU151/$F$152</f>
        <v>0</v>
      </c>
      <c r="GV152" s="14">
        <f t="shared" si="129"/>
        <v>0</v>
      </c>
      <c r="GW152" s="14">
        <f t="shared" si="129"/>
        <v>0</v>
      </c>
      <c r="GX152" s="14">
        <f t="shared" si="129"/>
        <v>0</v>
      </c>
      <c r="GY152" s="14">
        <f t="shared" si="129"/>
        <v>0</v>
      </c>
      <c r="GZ152" s="14">
        <f t="shared" si="129"/>
        <v>0</v>
      </c>
      <c r="HA152" s="14">
        <f t="shared" si="129"/>
        <v>0</v>
      </c>
    </row>
    <row r="154" spans="1:209" x14ac:dyDescent="0.35">
      <c r="B154" s="10" t="s">
        <v>121</v>
      </c>
      <c r="E154" s="10" t="s">
        <v>17</v>
      </c>
      <c r="H154" s="86">
        <f>'Financial Model'!F13</f>
        <v>43466</v>
      </c>
      <c r="I154" s="86">
        <f>'Financial Model'!F15</f>
        <v>43556</v>
      </c>
      <c r="J154" s="10" t="b">
        <f t="shared" ref="J154:AO154" si="130">AND(J5&gt;=$H$154,J5&lt;$I$154)</f>
        <v>0</v>
      </c>
      <c r="K154" s="10" t="b">
        <f t="shared" si="130"/>
        <v>0</v>
      </c>
      <c r="L154" s="10" t="b">
        <f t="shared" si="130"/>
        <v>0</v>
      </c>
      <c r="M154" s="10" t="b">
        <f t="shared" si="130"/>
        <v>0</v>
      </c>
      <c r="N154" s="10" t="b">
        <f t="shared" si="130"/>
        <v>0</v>
      </c>
      <c r="O154" s="10" t="b">
        <f t="shared" si="130"/>
        <v>0</v>
      </c>
      <c r="P154" s="10" t="b">
        <f t="shared" si="130"/>
        <v>0</v>
      </c>
      <c r="Q154" s="10" t="b">
        <f t="shared" si="130"/>
        <v>0</v>
      </c>
      <c r="R154" s="10" t="b">
        <f t="shared" si="130"/>
        <v>0</v>
      </c>
      <c r="S154" s="10" t="b">
        <f t="shared" si="130"/>
        <v>0</v>
      </c>
      <c r="T154" s="10" t="b">
        <f t="shared" si="130"/>
        <v>0</v>
      </c>
      <c r="U154" s="10" t="b">
        <f t="shared" si="130"/>
        <v>0</v>
      </c>
      <c r="V154" s="10" t="b">
        <f t="shared" si="130"/>
        <v>1</v>
      </c>
      <c r="W154" s="10" t="b">
        <f t="shared" si="130"/>
        <v>1</v>
      </c>
      <c r="X154" s="10" t="b">
        <f t="shared" si="130"/>
        <v>1</v>
      </c>
      <c r="Y154" s="10" t="b">
        <f t="shared" si="130"/>
        <v>0</v>
      </c>
      <c r="Z154" s="10" t="b">
        <f t="shared" si="130"/>
        <v>0</v>
      </c>
      <c r="AA154" s="10" t="b">
        <f t="shared" si="130"/>
        <v>0</v>
      </c>
      <c r="AB154" s="10" t="b">
        <f t="shared" si="130"/>
        <v>0</v>
      </c>
      <c r="AC154" s="10" t="b">
        <f t="shared" si="130"/>
        <v>0</v>
      </c>
      <c r="AD154" s="10" t="b">
        <f t="shared" si="130"/>
        <v>0</v>
      </c>
      <c r="AE154" s="10" t="b">
        <f t="shared" si="130"/>
        <v>0</v>
      </c>
      <c r="AF154" s="10" t="b">
        <f t="shared" si="130"/>
        <v>0</v>
      </c>
      <c r="AG154" s="10" t="b">
        <f t="shared" si="130"/>
        <v>0</v>
      </c>
      <c r="AH154" s="10" t="b">
        <f t="shared" si="130"/>
        <v>0</v>
      </c>
      <c r="AI154" s="10" t="b">
        <f t="shared" si="130"/>
        <v>0</v>
      </c>
      <c r="AJ154" s="10" t="b">
        <f t="shared" si="130"/>
        <v>0</v>
      </c>
      <c r="AK154" s="10" t="b">
        <f t="shared" si="130"/>
        <v>0</v>
      </c>
      <c r="AL154" s="10" t="b">
        <f t="shared" si="130"/>
        <v>0</v>
      </c>
      <c r="AM154" s="10" t="b">
        <f t="shared" si="130"/>
        <v>0</v>
      </c>
      <c r="AN154" s="10" t="b">
        <f t="shared" si="130"/>
        <v>0</v>
      </c>
      <c r="AO154" s="10" t="b">
        <f t="shared" si="130"/>
        <v>0</v>
      </c>
      <c r="AP154" s="10" t="b">
        <f t="shared" ref="AP154:BU154" si="131">AND(AP5&gt;=$H$154,AP5&lt;$I$154)</f>
        <v>0</v>
      </c>
      <c r="AQ154" s="10" t="b">
        <f t="shared" si="131"/>
        <v>0</v>
      </c>
      <c r="AR154" s="10" t="b">
        <f t="shared" si="131"/>
        <v>0</v>
      </c>
      <c r="AS154" s="10" t="b">
        <f t="shared" si="131"/>
        <v>0</v>
      </c>
      <c r="AT154" s="10" t="b">
        <f t="shared" si="131"/>
        <v>0</v>
      </c>
      <c r="AU154" s="10" t="b">
        <f t="shared" si="131"/>
        <v>0</v>
      </c>
      <c r="AV154" s="10" t="b">
        <f t="shared" si="131"/>
        <v>0</v>
      </c>
      <c r="AW154" s="10" t="b">
        <f t="shared" si="131"/>
        <v>0</v>
      </c>
      <c r="AX154" s="10" t="b">
        <f t="shared" si="131"/>
        <v>0</v>
      </c>
      <c r="AY154" s="10" t="b">
        <f t="shared" si="131"/>
        <v>0</v>
      </c>
      <c r="AZ154" s="10" t="b">
        <f t="shared" si="131"/>
        <v>0</v>
      </c>
      <c r="BA154" s="10" t="b">
        <f t="shared" si="131"/>
        <v>0</v>
      </c>
      <c r="BB154" s="10" t="b">
        <f t="shared" si="131"/>
        <v>0</v>
      </c>
      <c r="BC154" s="10" t="b">
        <f t="shared" si="131"/>
        <v>0</v>
      </c>
      <c r="BD154" s="10" t="b">
        <f t="shared" si="131"/>
        <v>0</v>
      </c>
      <c r="BE154" s="10" t="b">
        <f t="shared" si="131"/>
        <v>0</v>
      </c>
      <c r="BF154" s="10" t="b">
        <f t="shared" si="131"/>
        <v>0</v>
      </c>
      <c r="BG154" s="10" t="b">
        <f t="shared" si="131"/>
        <v>0</v>
      </c>
      <c r="BH154" s="10" t="b">
        <f t="shared" si="131"/>
        <v>0</v>
      </c>
      <c r="BI154" s="10" t="b">
        <f t="shared" si="131"/>
        <v>0</v>
      </c>
      <c r="BJ154" s="10" t="b">
        <f t="shared" si="131"/>
        <v>0</v>
      </c>
      <c r="BK154" s="10" t="b">
        <f t="shared" si="131"/>
        <v>0</v>
      </c>
      <c r="BL154" s="10" t="b">
        <f t="shared" si="131"/>
        <v>0</v>
      </c>
      <c r="BM154" s="10" t="b">
        <f t="shared" si="131"/>
        <v>0</v>
      </c>
      <c r="BN154" s="10" t="b">
        <f t="shared" si="131"/>
        <v>0</v>
      </c>
      <c r="BO154" s="10" t="b">
        <f t="shared" si="131"/>
        <v>0</v>
      </c>
      <c r="BP154" s="10" t="b">
        <f t="shared" si="131"/>
        <v>0</v>
      </c>
      <c r="BQ154" s="10" t="b">
        <f t="shared" si="131"/>
        <v>0</v>
      </c>
      <c r="BR154" s="10" t="b">
        <f t="shared" si="131"/>
        <v>0</v>
      </c>
      <c r="BS154" s="10" t="b">
        <f t="shared" si="131"/>
        <v>0</v>
      </c>
      <c r="BT154" s="10" t="b">
        <f t="shared" si="131"/>
        <v>0</v>
      </c>
      <c r="BU154" s="10" t="b">
        <f t="shared" si="131"/>
        <v>0</v>
      </c>
      <c r="BV154" s="10" t="b">
        <f t="shared" ref="BV154:DA154" si="132">AND(BV5&gt;=$H$154,BV5&lt;$I$154)</f>
        <v>0</v>
      </c>
      <c r="BW154" s="10" t="b">
        <f t="shared" si="132"/>
        <v>0</v>
      </c>
      <c r="BX154" s="10" t="b">
        <f t="shared" si="132"/>
        <v>0</v>
      </c>
      <c r="BY154" s="10" t="b">
        <f t="shared" si="132"/>
        <v>0</v>
      </c>
      <c r="BZ154" s="10" t="b">
        <f t="shared" si="132"/>
        <v>0</v>
      </c>
      <c r="CA154" s="10" t="b">
        <f t="shared" si="132"/>
        <v>0</v>
      </c>
      <c r="CB154" s="10" t="b">
        <f t="shared" si="132"/>
        <v>0</v>
      </c>
      <c r="CC154" s="10" t="b">
        <f t="shared" si="132"/>
        <v>0</v>
      </c>
      <c r="CD154" s="10" t="b">
        <f t="shared" si="132"/>
        <v>0</v>
      </c>
      <c r="CE154" s="10" t="b">
        <f t="shared" si="132"/>
        <v>0</v>
      </c>
      <c r="CF154" s="10" t="b">
        <f t="shared" si="132"/>
        <v>0</v>
      </c>
      <c r="CG154" s="10" t="b">
        <f t="shared" si="132"/>
        <v>0</v>
      </c>
      <c r="CH154" s="10" t="b">
        <f t="shared" si="132"/>
        <v>0</v>
      </c>
      <c r="CI154" s="10" t="b">
        <f t="shared" si="132"/>
        <v>0</v>
      </c>
      <c r="CJ154" s="10" t="b">
        <f t="shared" si="132"/>
        <v>0</v>
      </c>
      <c r="CK154" s="10" t="b">
        <f t="shared" si="132"/>
        <v>0</v>
      </c>
      <c r="CL154" s="10" t="b">
        <f t="shared" si="132"/>
        <v>0</v>
      </c>
      <c r="CM154" s="10" t="b">
        <f t="shared" si="132"/>
        <v>0</v>
      </c>
      <c r="CN154" s="10" t="b">
        <f t="shared" si="132"/>
        <v>0</v>
      </c>
      <c r="CO154" s="10" t="b">
        <f t="shared" si="132"/>
        <v>0</v>
      </c>
      <c r="CP154" s="10" t="b">
        <f t="shared" si="132"/>
        <v>0</v>
      </c>
      <c r="CQ154" s="10" t="b">
        <f t="shared" si="132"/>
        <v>0</v>
      </c>
      <c r="CR154" s="10" t="b">
        <f t="shared" si="132"/>
        <v>0</v>
      </c>
      <c r="CS154" s="10" t="b">
        <f t="shared" si="132"/>
        <v>0</v>
      </c>
      <c r="CT154" s="10" t="b">
        <f t="shared" si="132"/>
        <v>0</v>
      </c>
      <c r="CU154" s="10" t="b">
        <f t="shared" si="132"/>
        <v>0</v>
      </c>
      <c r="CV154" s="10" t="b">
        <f t="shared" si="132"/>
        <v>0</v>
      </c>
      <c r="CW154" s="10" t="b">
        <f t="shared" si="132"/>
        <v>0</v>
      </c>
      <c r="CX154" s="10" t="b">
        <f t="shared" si="132"/>
        <v>0</v>
      </c>
      <c r="CY154" s="10" t="b">
        <f t="shared" si="132"/>
        <v>0</v>
      </c>
      <c r="CZ154" s="10" t="b">
        <f t="shared" si="132"/>
        <v>0</v>
      </c>
      <c r="DA154" s="10" t="b">
        <f t="shared" si="132"/>
        <v>0</v>
      </c>
      <c r="DB154" s="10" t="b">
        <f t="shared" ref="DB154:EG154" si="133">AND(DB5&gt;=$H$154,DB5&lt;$I$154)</f>
        <v>0</v>
      </c>
      <c r="DC154" s="10" t="b">
        <f t="shared" si="133"/>
        <v>0</v>
      </c>
      <c r="DD154" s="10" t="b">
        <f t="shared" si="133"/>
        <v>0</v>
      </c>
      <c r="DE154" s="10" t="b">
        <f t="shared" si="133"/>
        <v>0</v>
      </c>
      <c r="DF154" s="10" t="b">
        <f t="shared" si="133"/>
        <v>0</v>
      </c>
      <c r="DG154" s="10" t="b">
        <f t="shared" si="133"/>
        <v>0</v>
      </c>
      <c r="DH154" s="10" t="b">
        <f t="shared" si="133"/>
        <v>0</v>
      </c>
      <c r="DI154" s="10" t="b">
        <f t="shared" si="133"/>
        <v>0</v>
      </c>
      <c r="DJ154" s="10" t="b">
        <f t="shared" si="133"/>
        <v>0</v>
      </c>
      <c r="DK154" s="10" t="b">
        <f t="shared" si="133"/>
        <v>0</v>
      </c>
      <c r="DL154" s="10" t="b">
        <f t="shared" si="133"/>
        <v>0</v>
      </c>
      <c r="DM154" s="10" t="b">
        <f t="shared" si="133"/>
        <v>0</v>
      </c>
      <c r="DN154" s="10" t="b">
        <f t="shared" si="133"/>
        <v>0</v>
      </c>
      <c r="DO154" s="10" t="b">
        <f t="shared" si="133"/>
        <v>0</v>
      </c>
      <c r="DP154" s="10" t="b">
        <f t="shared" si="133"/>
        <v>0</v>
      </c>
      <c r="DQ154" s="10" t="b">
        <f t="shared" si="133"/>
        <v>0</v>
      </c>
      <c r="DR154" s="10" t="b">
        <f t="shared" si="133"/>
        <v>0</v>
      </c>
      <c r="DS154" s="10" t="b">
        <f t="shared" si="133"/>
        <v>0</v>
      </c>
      <c r="DT154" s="10" t="b">
        <f t="shared" si="133"/>
        <v>0</v>
      </c>
      <c r="DU154" s="10" t="b">
        <f t="shared" si="133"/>
        <v>0</v>
      </c>
      <c r="DV154" s="10" t="b">
        <f t="shared" si="133"/>
        <v>0</v>
      </c>
      <c r="DW154" s="10" t="b">
        <f t="shared" si="133"/>
        <v>0</v>
      </c>
      <c r="DX154" s="10" t="b">
        <f t="shared" si="133"/>
        <v>0</v>
      </c>
      <c r="DY154" s="10" t="b">
        <f t="shared" si="133"/>
        <v>0</v>
      </c>
      <c r="DZ154" s="10" t="b">
        <f t="shared" si="133"/>
        <v>0</v>
      </c>
      <c r="EA154" s="10" t="b">
        <f t="shared" si="133"/>
        <v>0</v>
      </c>
      <c r="EB154" s="10" t="b">
        <f t="shared" si="133"/>
        <v>0</v>
      </c>
      <c r="EC154" s="10" t="b">
        <f t="shared" si="133"/>
        <v>0</v>
      </c>
      <c r="ED154" s="10" t="b">
        <f t="shared" si="133"/>
        <v>0</v>
      </c>
      <c r="EE154" s="10" t="b">
        <f t="shared" si="133"/>
        <v>0</v>
      </c>
      <c r="EF154" s="10" t="b">
        <f t="shared" si="133"/>
        <v>0</v>
      </c>
      <c r="EG154" s="10" t="b">
        <f t="shared" si="133"/>
        <v>0</v>
      </c>
      <c r="EH154" s="10" t="b">
        <f t="shared" ref="EH154:FM154" si="134">AND(EH5&gt;=$H$154,EH5&lt;$I$154)</f>
        <v>0</v>
      </c>
      <c r="EI154" s="10" t="b">
        <f t="shared" si="134"/>
        <v>0</v>
      </c>
      <c r="EJ154" s="10" t="b">
        <f t="shared" si="134"/>
        <v>0</v>
      </c>
      <c r="EK154" s="10" t="b">
        <f t="shared" si="134"/>
        <v>0</v>
      </c>
      <c r="EL154" s="10" t="b">
        <f t="shared" si="134"/>
        <v>0</v>
      </c>
      <c r="EM154" s="10" t="b">
        <f t="shared" si="134"/>
        <v>0</v>
      </c>
      <c r="EN154" s="10" t="b">
        <f t="shared" si="134"/>
        <v>0</v>
      </c>
      <c r="EO154" s="10" t="b">
        <f t="shared" si="134"/>
        <v>0</v>
      </c>
      <c r="EP154" s="10" t="b">
        <f t="shared" si="134"/>
        <v>0</v>
      </c>
      <c r="EQ154" s="10" t="b">
        <f t="shared" si="134"/>
        <v>0</v>
      </c>
      <c r="ER154" s="10" t="b">
        <f t="shared" si="134"/>
        <v>0</v>
      </c>
      <c r="ES154" s="10" t="b">
        <f t="shared" si="134"/>
        <v>0</v>
      </c>
      <c r="ET154" s="10" t="b">
        <f t="shared" si="134"/>
        <v>0</v>
      </c>
      <c r="EU154" s="10" t="b">
        <f t="shared" si="134"/>
        <v>0</v>
      </c>
      <c r="EV154" s="10" t="b">
        <f t="shared" si="134"/>
        <v>0</v>
      </c>
      <c r="EW154" s="10" t="b">
        <f t="shared" si="134"/>
        <v>0</v>
      </c>
      <c r="EX154" s="10" t="b">
        <f t="shared" si="134"/>
        <v>0</v>
      </c>
      <c r="EY154" s="10" t="b">
        <f t="shared" si="134"/>
        <v>0</v>
      </c>
      <c r="EZ154" s="10" t="b">
        <f t="shared" si="134"/>
        <v>0</v>
      </c>
      <c r="FA154" s="10" t="b">
        <f t="shared" si="134"/>
        <v>0</v>
      </c>
      <c r="FB154" s="10" t="b">
        <f t="shared" si="134"/>
        <v>0</v>
      </c>
      <c r="FC154" s="10" t="b">
        <f t="shared" si="134"/>
        <v>0</v>
      </c>
      <c r="FD154" s="10" t="b">
        <f t="shared" si="134"/>
        <v>0</v>
      </c>
      <c r="FE154" s="10" t="b">
        <f t="shared" si="134"/>
        <v>0</v>
      </c>
      <c r="FF154" s="10" t="b">
        <f t="shared" si="134"/>
        <v>0</v>
      </c>
      <c r="FG154" s="10" t="b">
        <f t="shared" si="134"/>
        <v>0</v>
      </c>
      <c r="FH154" s="10" t="b">
        <f t="shared" si="134"/>
        <v>0</v>
      </c>
      <c r="FI154" s="10" t="b">
        <f t="shared" si="134"/>
        <v>0</v>
      </c>
      <c r="FJ154" s="10" t="b">
        <f t="shared" si="134"/>
        <v>0</v>
      </c>
      <c r="FK154" s="10" t="b">
        <f t="shared" si="134"/>
        <v>0</v>
      </c>
      <c r="FL154" s="10" t="b">
        <f t="shared" si="134"/>
        <v>0</v>
      </c>
      <c r="FM154" s="10" t="b">
        <f t="shared" si="134"/>
        <v>0</v>
      </c>
      <c r="FN154" s="10" t="b">
        <f t="shared" ref="FN154:GS154" si="135">AND(FN5&gt;=$H$154,FN5&lt;$I$154)</f>
        <v>0</v>
      </c>
      <c r="FO154" s="10" t="b">
        <f t="shared" si="135"/>
        <v>0</v>
      </c>
      <c r="FP154" s="10" t="b">
        <f t="shared" si="135"/>
        <v>0</v>
      </c>
      <c r="FQ154" s="10" t="b">
        <f t="shared" si="135"/>
        <v>0</v>
      </c>
      <c r="FR154" s="10" t="b">
        <f t="shared" si="135"/>
        <v>0</v>
      </c>
      <c r="FS154" s="10" t="b">
        <f t="shared" si="135"/>
        <v>0</v>
      </c>
      <c r="FT154" s="10" t="b">
        <f t="shared" si="135"/>
        <v>0</v>
      </c>
      <c r="FU154" s="10" t="b">
        <f t="shared" si="135"/>
        <v>0</v>
      </c>
      <c r="FV154" s="10" t="b">
        <f t="shared" si="135"/>
        <v>0</v>
      </c>
      <c r="FW154" s="10" t="b">
        <f t="shared" si="135"/>
        <v>0</v>
      </c>
      <c r="FX154" s="10" t="b">
        <f t="shared" si="135"/>
        <v>0</v>
      </c>
      <c r="FY154" s="10" t="b">
        <f t="shared" si="135"/>
        <v>0</v>
      </c>
      <c r="FZ154" s="10" t="b">
        <f t="shared" si="135"/>
        <v>0</v>
      </c>
      <c r="GA154" s="10" t="b">
        <f t="shared" si="135"/>
        <v>0</v>
      </c>
      <c r="GB154" s="10" t="b">
        <f t="shared" si="135"/>
        <v>0</v>
      </c>
      <c r="GC154" s="10" t="b">
        <f t="shared" si="135"/>
        <v>0</v>
      </c>
      <c r="GD154" s="10" t="b">
        <f t="shared" si="135"/>
        <v>0</v>
      </c>
      <c r="GE154" s="10" t="b">
        <f t="shared" si="135"/>
        <v>0</v>
      </c>
      <c r="GF154" s="10" t="b">
        <f t="shared" si="135"/>
        <v>0</v>
      </c>
      <c r="GG154" s="10" t="b">
        <f t="shared" si="135"/>
        <v>0</v>
      </c>
      <c r="GH154" s="10" t="b">
        <f t="shared" si="135"/>
        <v>0</v>
      </c>
      <c r="GI154" s="10" t="b">
        <f t="shared" si="135"/>
        <v>0</v>
      </c>
      <c r="GJ154" s="10" t="b">
        <f t="shared" si="135"/>
        <v>0</v>
      </c>
      <c r="GK154" s="10" t="b">
        <f t="shared" si="135"/>
        <v>0</v>
      </c>
      <c r="GL154" s="10" t="b">
        <f t="shared" si="135"/>
        <v>0</v>
      </c>
      <c r="GM154" s="10" t="b">
        <f t="shared" si="135"/>
        <v>0</v>
      </c>
      <c r="GN154" s="10" t="b">
        <f t="shared" si="135"/>
        <v>0</v>
      </c>
      <c r="GO154" s="10" t="b">
        <f t="shared" si="135"/>
        <v>0</v>
      </c>
      <c r="GP154" s="10" t="b">
        <f t="shared" si="135"/>
        <v>0</v>
      </c>
      <c r="GQ154" s="10" t="b">
        <f t="shared" si="135"/>
        <v>0</v>
      </c>
      <c r="GR154" s="10" t="b">
        <f t="shared" si="135"/>
        <v>0</v>
      </c>
      <c r="GS154" s="10" t="b">
        <f t="shared" si="135"/>
        <v>0</v>
      </c>
      <c r="GT154" s="10" t="b">
        <f t="shared" ref="GT154:HA154" si="136">AND(GT5&gt;=$H$154,GT5&lt;$I$154)</f>
        <v>0</v>
      </c>
      <c r="GU154" s="10" t="b">
        <f t="shared" si="136"/>
        <v>0</v>
      </c>
      <c r="GV154" s="10" t="b">
        <f t="shared" si="136"/>
        <v>0</v>
      </c>
      <c r="GW154" s="10" t="b">
        <f t="shared" si="136"/>
        <v>0</v>
      </c>
      <c r="GX154" s="10" t="b">
        <f t="shared" si="136"/>
        <v>0</v>
      </c>
      <c r="GY154" s="10" t="b">
        <f t="shared" si="136"/>
        <v>0</v>
      </c>
      <c r="GZ154" s="10" t="b">
        <f t="shared" si="136"/>
        <v>0</v>
      </c>
      <c r="HA154" s="10" t="b">
        <f t="shared" si="136"/>
        <v>0</v>
      </c>
    </row>
    <row r="155" spans="1:209" x14ac:dyDescent="0.35">
      <c r="B155" s="10" t="s">
        <v>72</v>
      </c>
      <c r="E155" s="10" t="s">
        <v>119</v>
      </c>
      <c r="F155" s="79">
        <f>'Financial Model'!F51</f>
        <v>708.57651086420537</v>
      </c>
      <c r="G155" s="87">
        <f>'Financial Model'!G151</f>
        <v>94.319000000000003</v>
      </c>
      <c r="J155" s="14">
        <f>$F$155*$G$155*J154</f>
        <v>0</v>
      </c>
      <c r="K155" s="14">
        <f t="shared" ref="K155:BV155" si="137">$F$155*$G$155*K154</f>
        <v>0</v>
      </c>
      <c r="L155" s="14">
        <f t="shared" si="137"/>
        <v>0</v>
      </c>
      <c r="M155" s="14">
        <f t="shared" si="137"/>
        <v>0</v>
      </c>
      <c r="N155" s="14">
        <f t="shared" si="137"/>
        <v>0</v>
      </c>
      <c r="O155" s="14">
        <f t="shared" si="137"/>
        <v>0</v>
      </c>
      <c r="P155" s="14">
        <f t="shared" si="137"/>
        <v>0</v>
      </c>
      <c r="Q155" s="14">
        <f t="shared" si="137"/>
        <v>0</v>
      </c>
      <c r="R155" s="14">
        <f t="shared" si="137"/>
        <v>0</v>
      </c>
      <c r="S155" s="14">
        <f t="shared" si="137"/>
        <v>0</v>
      </c>
      <c r="T155" s="14">
        <f t="shared" si="137"/>
        <v>0</v>
      </c>
      <c r="U155" s="14">
        <f t="shared" si="137"/>
        <v>0</v>
      </c>
      <c r="V155" s="14">
        <f t="shared" si="137"/>
        <v>66832.227928200984</v>
      </c>
      <c r="W155" s="14">
        <f t="shared" si="137"/>
        <v>66832.227928200984</v>
      </c>
      <c r="X155" s="14">
        <f t="shared" si="137"/>
        <v>66832.227928200984</v>
      </c>
      <c r="Y155" s="14">
        <f t="shared" si="137"/>
        <v>0</v>
      </c>
      <c r="Z155" s="14">
        <f t="shared" si="137"/>
        <v>0</v>
      </c>
      <c r="AA155" s="14">
        <f t="shared" si="137"/>
        <v>0</v>
      </c>
      <c r="AB155" s="14">
        <f t="shared" si="137"/>
        <v>0</v>
      </c>
      <c r="AC155" s="14">
        <f t="shared" si="137"/>
        <v>0</v>
      </c>
      <c r="AD155" s="14">
        <f t="shared" si="137"/>
        <v>0</v>
      </c>
      <c r="AE155" s="14">
        <f t="shared" si="137"/>
        <v>0</v>
      </c>
      <c r="AF155" s="14">
        <f t="shared" si="137"/>
        <v>0</v>
      </c>
      <c r="AG155" s="14">
        <f t="shared" si="137"/>
        <v>0</v>
      </c>
      <c r="AH155" s="14">
        <f t="shared" si="137"/>
        <v>0</v>
      </c>
      <c r="AI155" s="14">
        <f t="shared" si="137"/>
        <v>0</v>
      </c>
      <c r="AJ155" s="14">
        <f t="shared" si="137"/>
        <v>0</v>
      </c>
      <c r="AK155" s="14">
        <f t="shared" si="137"/>
        <v>0</v>
      </c>
      <c r="AL155" s="14">
        <f t="shared" si="137"/>
        <v>0</v>
      </c>
      <c r="AM155" s="14">
        <f t="shared" si="137"/>
        <v>0</v>
      </c>
      <c r="AN155" s="14">
        <f t="shared" si="137"/>
        <v>0</v>
      </c>
      <c r="AO155" s="14">
        <f t="shared" si="137"/>
        <v>0</v>
      </c>
      <c r="AP155" s="14">
        <f t="shared" si="137"/>
        <v>0</v>
      </c>
      <c r="AQ155" s="14">
        <f t="shared" si="137"/>
        <v>0</v>
      </c>
      <c r="AR155" s="14">
        <f t="shared" si="137"/>
        <v>0</v>
      </c>
      <c r="AS155" s="14">
        <f t="shared" si="137"/>
        <v>0</v>
      </c>
      <c r="AT155" s="14">
        <f t="shared" si="137"/>
        <v>0</v>
      </c>
      <c r="AU155" s="14">
        <f t="shared" si="137"/>
        <v>0</v>
      </c>
      <c r="AV155" s="14">
        <f t="shared" si="137"/>
        <v>0</v>
      </c>
      <c r="AW155" s="14">
        <f t="shared" si="137"/>
        <v>0</v>
      </c>
      <c r="AX155" s="14">
        <f t="shared" si="137"/>
        <v>0</v>
      </c>
      <c r="AY155" s="14">
        <f t="shared" si="137"/>
        <v>0</v>
      </c>
      <c r="AZ155" s="14">
        <f t="shared" si="137"/>
        <v>0</v>
      </c>
      <c r="BA155" s="14">
        <f t="shared" si="137"/>
        <v>0</v>
      </c>
      <c r="BB155" s="14">
        <f t="shared" si="137"/>
        <v>0</v>
      </c>
      <c r="BC155" s="14">
        <f t="shared" si="137"/>
        <v>0</v>
      </c>
      <c r="BD155" s="14">
        <f t="shared" si="137"/>
        <v>0</v>
      </c>
      <c r="BE155" s="14">
        <f t="shared" si="137"/>
        <v>0</v>
      </c>
      <c r="BF155" s="14">
        <f t="shared" si="137"/>
        <v>0</v>
      </c>
      <c r="BG155" s="14">
        <f t="shared" si="137"/>
        <v>0</v>
      </c>
      <c r="BH155" s="14">
        <f t="shared" si="137"/>
        <v>0</v>
      </c>
      <c r="BI155" s="14">
        <f t="shared" si="137"/>
        <v>0</v>
      </c>
      <c r="BJ155" s="14">
        <f t="shared" si="137"/>
        <v>0</v>
      </c>
      <c r="BK155" s="14">
        <f t="shared" si="137"/>
        <v>0</v>
      </c>
      <c r="BL155" s="14">
        <f t="shared" si="137"/>
        <v>0</v>
      </c>
      <c r="BM155" s="14">
        <f t="shared" si="137"/>
        <v>0</v>
      </c>
      <c r="BN155" s="14">
        <f t="shared" si="137"/>
        <v>0</v>
      </c>
      <c r="BO155" s="14">
        <f t="shared" si="137"/>
        <v>0</v>
      </c>
      <c r="BP155" s="14">
        <f t="shared" si="137"/>
        <v>0</v>
      </c>
      <c r="BQ155" s="14">
        <f t="shared" si="137"/>
        <v>0</v>
      </c>
      <c r="BR155" s="14">
        <f t="shared" si="137"/>
        <v>0</v>
      </c>
      <c r="BS155" s="14">
        <f t="shared" si="137"/>
        <v>0</v>
      </c>
      <c r="BT155" s="14">
        <f t="shared" si="137"/>
        <v>0</v>
      </c>
      <c r="BU155" s="14">
        <f t="shared" si="137"/>
        <v>0</v>
      </c>
      <c r="BV155" s="14">
        <f t="shared" si="137"/>
        <v>0</v>
      </c>
      <c r="BW155" s="14">
        <f t="shared" ref="BW155:EH155" si="138">$F$155*$G$155*BW154</f>
        <v>0</v>
      </c>
      <c r="BX155" s="14">
        <f t="shared" si="138"/>
        <v>0</v>
      </c>
      <c r="BY155" s="14">
        <f t="shared" si="138"/>
        <v>0</v>
      </c>
      <c r="BZ155" s="14">
        <f t="shared" si="138"/>
        <v>0</v>
      </c>
      <c r="CA155" s="14">
        <f t="shared" si="138"/>
        <v>0</v>
      </c>
      <c r="CB155" s="14">
        <f t="shared" si="138"/>
        <v>0</v>
      </c>
      <c r="CC155" s="14">
        <f t="shared" si="138"/>
        <v>0</v>
      </c>
      <c r="CD155" s="14">
        <f t="shared" si="138"/>
        <v>0</v>
      </c>
      <c r="CE155" s="14">
        <f t="shared" si="138"/>
        <v>0</v>
      </c>
      <c r="CF155" s="14">
        <f t="shared" si="138"/>
        <v>0</v>
      </c>
      <c r="CG155" s="14">
        <f t="shared" si="138"/>
        <v>0</v>
      </c>
      <c r="CH155" s="14">
        <f t="shared" si="138"/>
        <v>0</v>
      </c>
      <c r="CI155" s="14">
        <f t="shared" si="138"/>
        <v>0</v>
      </c>
      <c r="CJ155" s="14">
        <f t="shared" si="138"/>
        <v>0</v>
      </c>
      <c r="CK155" s="14">
        <f t="shared" si="138"/>
        <v>0</v>
      </c>
      <c r="CL155" s="14">
        <f t="shared" si="138"/>
        <v>0</v>
      </c>
      <c r="CM155" s="14">
        <f t="shared" si="138"/>
        <v>0</v>
      </c>
      <c r="CN155" s="14">
        <f t="shared" si="138"/>
        <v>0</v>
      </c>
      <c r="CO155" s="14">
        <f t="shared" si="138"/>
        <v>0</v>
      </c>
      <c r="CP155" s="14">
        <f t="shared" si="138"/>
        <v>0</v>
      </c>
      <c r="CQ155" s="14">
        <f t="shared" si="138"/>
        <v>0</v>
      </c>
      <c r="CR155" s="14">
        <f t="shared" si="138"/>
        <v>0</v>
      </c>
      <c r="CS155" s="14">
        <f t="shared" si="138"/>
        <v>0</v>
      </c>
      <c r="CT155" s="14">
        <f t="shared" si="138"/>
        <v>0</v>
      </c>
      <c r="CU155" s="14">
        <f t="shared" si="138"/>
        <v>0</v>
      </c>
      <c r="CV155" s="14">
        <f t="shared" si="138"/>
        <v>0</v>
      </c>
      <c r="CW155" s="14">
        <f t="shared" si="138"/>
        <v>0</v>
      </c>
      <c r="CX155" s="14">
        <f t="shared" si="138"/>
        <v>0</v>
      </c>
      <c r="CY155" s="14">
        <f t="shared" si="138"/>
        <v>0</v>
      </c>
      <c r="CZ155" s="14">
        <f t="shared" si="138"/>
        <v>0</v>
      </c>
      <c r="DA155" s="14">
        <f t="shared" si="138"/>
        <v>0</v>
      </c>
      <c r="DB155" s="14">
        <f t="shared" si="138"/>
        <v>0</v>
      </c>
      <c r="DC155" s="14">
        <f t="shared" si="138"/>
        <v>0</v>
      </c>
      <c r="DD155" s="14">
        <f t="shared" si="138"/>
        <v>0</v>
      </c>
      <c r="DE155" s="14">
        <f t="shared" si="138"/>
        <v>0</v>
      </c>
      <c r="DF155" s="14">
        <f t="shared" si="138"/>
        <v>0</v>
      </c>
      <c r="DG155" s="14">
        <f t="shared" si="138"/>
        <v>0</v>
      </c>
      <c r="DH155" s="14">
        <f t="shared" si="138"/>
        <v>0</v>
      </c>
      <c r="DI155" s="14">
        <f t="shared" si="138"/>
        <v>0</v>
      </c>
      <c r="DJ155" s="14">
        <f t="shared" si="138"/>
        <v>0</v>
      </c>
      <c r="DK155" s="14">
        <f t="shared" si="138"/>
        <v>0</v>
      </c>
      <c r="DL155" s="14">
        <f t="shared" si="138"/>
        <v>0</v>
      </c>
      <c r="DM155" s="14">
        <f t="shared" si="138"/>
        <v>0</v>
      </c>
      <c r="DN155" s="14">
        <f t="shared" si="138"/>
        <v>0</v>
      </c>
      <c r="DO155" s="14">
        <f t="shared" si="138"/>
        <v>0</v>
      </c>
      <c r="DP155" s="14">
        <f t="shared" si="138"/>
        <v>0</v>
      </c>
      <c r="DQ155" s="14">
        <f t="shared" si="138"/>
        <v>0</v>
      </c>
      <c r="DR155" s="14">
        <f t="shared" si="138"/>
        <v>0</v>
      </c>
      <c r="DS155" s="14">
        <f t="shared" si="138"/>
        <v>0</v>
      </c>
      <c r="DT155" s="14">
        <f t="shared" si="138"/>
        <v>0</v>
      </c>
      <c r="DU155" s="14">
        <f t="shared" si="138"/>
        <v>0</v>
      </c>
      <c r="DV155" s="14">
        <f t="shared" si="138"/>
        <v>0</v>
      </c>
      <c r="DW155" s="14">
        <f t="shared" si="138"/>
        <v>0</v>
      </c>
      <c r="DX155" s="14">
        <f t="shared" si="138"/>
        <v>0</v>
      </c>
      <c r="DY155" s="14">
        <f t="shared" si="138"/>
        <v>0</v>
      </c>
      <c r="DZ155" s="14">
        <f t="shared" si="138"/>
        <v>0</v>
      </c>
      <c r="EA155" s="14">
        <f t="shared" si="138"/>
        <v>0</v>
      </c>
      <c r="EB155" s="14">
        <f t="shared" si="138"/>
        <v>0</v>
      </c>
      <c r="EC155" s="14">
        <f t="shared" si="138"/>
        <v>0</v>
      </c>
      <c r="ED155" s="14">
        <f t="shared" si="138"/>
        <v>0</v>
      </c>
      <c r="EE155" s="14">
        <f t="shared" si="138"/>
        <v>0</v>
      </c>
      <c r="EF155" s="14">
        <f t="shared" si="138"/>
        <v>0</v>
      </c>
      <c r="EG155" s="14">
        <f t="shared" si="138"/>
        <v>0</v>
      </c>
      <c r="EH155" s="14">
        <f t="shared" si="138"/>
        <v>0</v>
      </c>
      <c r="EI155" s="14">
        <f t="shared" ref="EI155:GT155" si="139">$F$155*$G$155*EI154</f>
        <v>0</v>
      </c>
      <c r="EJ155" s="14">
        <f t="shared" si="139"/>
        <v>0</v>
      </c>
      <c r="EK155" s="14">
        <f t="shared" si="139"/>
        <v>0</v>
      </c>
      <c r="EL155" s="14">
        <f t="shared" si="139"/>
        <v>0</v>
      </c>
      <c r="EM155" s="14">
        <f t="shared" si="139"/>
        <v>0</v>
      </c>
      <c r="EN155" s="14">
        <f t="shared" si="139"/>
        <v>0</v>
      </c>
      <c r="EO155" s="14">
        <f t="shared" si="139"/>
        <v>0</v>
      </c>
      <c r="EP155" s="14">
        <f t="shared" si="139"/>
        <v>0</v>
      </c>
      <c r="EQ155" s="14">
        <f t="shared" si="139"/>
        <v>0</v>
      </c>
      <c r="ER155" s="14">
        <f t="shared" si="139"/>
        <v>0</v>
      </c>
      <c r="ES155" s="14">
        <f t="shared" si="139"/>
        <v>0</v>
      </c>
      <c r="ET155" s="14">
        <f t="shared" si="139"/>
        <v>0</v>
      </c>
      <c r="EU155" s="14">
        <f t="shared" si="139"/>
        <v>0</v>
      </c>
      <c r="EV155" s="14">
        <f t="shared" si="139"/>
        <v>0</v>
      </c>
      <c r="EW155" s="14">
        <f t="shared" si="139"/>
        <v>0</v>
      </c>
      <c r="EX155" s="14">
        <f t="shared" si="139"/>
        <v>0</v>
      </c>
      <c r="EY155" s="14">
        <f t="shared" si="139"/>
        <v>0</v>
      </c>
      <c r="EZ155" s="14">
        <f t="shared" si="139"/>
        <v>0</v>
      </c>
      <c r="FA155" s="14">
        <f t="shared" si="139"/>
        <v>0</v>
      </c>
      <c r="FB155" s="14">
        <f t="shared" si="139"/>
        <v>0</v>
      </c>
      <c r="FC155" s="14">
        <f t="shared" si="139"/>
        <v>0</v>
      </c>
      <c r="FD155" s="14">
        <f t="shared" si="139"/>
        <v>0</v>
      </c>
      <c r="FE155" s="14">
        <f t="shared" si="139"/>
        <v>0</v>
      </c>
      <c r="FF155" s="14">
        <f t="shared" si="139"/>
        <v>0</v>
      </c>
      <c r="FG155" s="14">
        <f t="shared" si="139"/>
        <v>0</v>
      </c>
      <c r="FH155" s="14">
        <f t="shared" si="139"/>
        <v>0</v>
      </c>
      <c r="FI155" s="14">
        <f t="shared" si="139"/>
        <v>0</v>
      </c>
      <c r="FJ155" s="14">
        <f t="shared" si="139"/>
        <v>0</v>
      </c>
      <c r="FK155" s="14">
        <f t="shared" si="139"/>
        <v>0</v>
      </c>
      <c r="FL155" s="14">
        <f t="shared" si="139"/>
        <v>0</v>
      </c>
      <c r="FM155" s="14">
        <f t="shared" si="139"/>
        <v>0</v>
      </c>
      <c r="FN155" s="14">
        <f t="shared" si="139"/>
        <v>0</v>
      </c>
      <c r="FO155" s="14">
        <f t="shared" si="139"/>
        <v>0</v>
      </c>
      <c r="FP155" s="14">
        <f t="shared" si="139"/>
        <v>0</v>
      </c>
      <c r="FQ155" s="14">
        <f t="shared" si="139"/>
        <v>0</v>
      </c>
      <c r="FR155" s="14">
        <f t="shared" si="139"/>
        <v>0</v>
      </c>
      <c r="FS155" s="14">
        <f t="shared" si="139"/>
        <v>0</v>
      </c>
      <c r="FT155" s="14">
        <f t="shared" si="139"/>
        <v>0</v>
      </c>
      <c r="FU155" s="14">
        <f t="shared" si="139"/>
        <v>0</v>
      </c>
      <c r="FV155" s="14">
        <f t="shared" si="139"/>
        <v>0</v>
      </c>
      <c r="FW155" s="14">
        <f t="shared" si="139"/>
        <v>0</v>
      </c>
      <c r="FX155" s="14">
        <f t="shared" si="139"/>
        <v>0</v>
      </c>
      <c r="FY155" s="14">
        <f t="shared" si="139"/>
        <v>0</v>
      </c>
      <c r="FZ155" s="14">
        <f t="shared" si="139"/>
        <v>0</v>
      </c>
      <c r="GA155" s="14">
        <f t="shared" si="139"/>
        <v>0</v>
      </c>
      <c r="GB155" s="14">
        <f t="shared" si="139"/>
        <v>0</v>
      </c>
      <c r="GC155" s="14">
        <f t="shared" si="139"/>
        <v>0</v>
      </c>
      <c r="GD155" s="14">
        <f t="shared" si="139"/>
        <v>0</v>
      </c>
      <c r="GE155" s="14">
        <f t="shared" si="139"/>
        <v>0</v>
      </c>
      <c r="GF155" s="14">
        <f t="shared" si="139"/>
        <v>0</v>
      </c>
      <c r="GG155" s="14">
        <f t="shared" si="139"/>
        <v>0</v>
      </c>
      <c r="GH155" s="14">
        <f t="shared" si="139"/>
        <v>0</v>
      </c>
      <c r="GI155" s="14">
        <f t="shared" si="139"/>
        <v>0</v>
      </c>
      <c r="GJ155" s="14">
        <f t="shared" si="139"/>
        <v>0</v>
      </c>
      <c r="GK155" s="14">
        <f t="shared" si="139"/>
        <v>0</v>
      </c>
      <c r="GL155" s="14">
        <f t="shared" si="139"/>
        <v>0</v>
      </c>
      <c r="GM155" s="14">
        <f t="shared" si="139"/>
        <v>0</v>
      </c>
      <c r="GN155" s="14">
        <f t="shared" si="139"/>
        <v>0</v>
      </c>
      <c r="GO155" s="14">
        <f t="shared" si="139"/>
        <v>0</v>
      </c>
      <c r="GP155" s="14">
        <f t="shared" si="139"/>
        <v>0</v>
      </c>
      <c r="GQ155" s="14">
        <f t="shared" si="139"/>
        <v>0</v>
      </c>
      <c r="GR155" s="14">
        <f t="shared" si="139"/>
        <v>0</v>
      </c>
      <c r="GS155" s="14">
        <f t="shared" si="139"/>
        <v>0</v>
      </c>
      <c r="GT155" s="14">
        <f t="shared" si="139"/>
        <v>0</v>
      </c>
      <c r="GU155" s="14">
        <f t="shared" ref="GU155:HA155" si="140">$F$155*$G$155*GU154</f>
        <v>0</v>
      </c>
      <c r="GV155" s="14">
        <f t="shared" si="140"/>
        <v>0</v>
      </c>
      <c r="GW155" s="14">
        <f t="shared" si="140"/>
        <v>0</v>
      </c>
      <c r="GX155" s="14">
        <f t="shared" si="140"/>
        <v>0</v>
      </c>
      <c r="GY155" s="14">
        <f t="shared" si="140"/>
        <v>0</v>
      </c>
      <c r="GZ155" s="14">
        <f t="shared" si="140"/>
        <v>0</v>
      </c>
      <c r="HA155" s="14">
        <f t="shared" si="140"/>
        <v>0</v>
      </c>
    </row>
    <row r="156" spans="1:209" x14ac:dyDescent="0.35">
      <c r="B156" s="10" t="s">
        <v>122</v>
      </c>
      <c r="E156" s="10" t="s">
        <v>119</v>
      </c>
      <c r="F156" s="10">
        <f>COUNTIF(154:154,TRUE)</f>
        <v>3</v>
      </c>
      <c r="J156" s="14">
        <f>J155/$F$156</f>
        <v>0</v>
      </c>
      <c r="K156" s="14">
        <f t="shared" ref="K156:BV156" si="141">K155/$F$156</f>
        <v>0</v>
      </c>
      <c r="L156" s="14">
        <f t="shared" si="141"/>
        <v>0</v>
      </c>
      <c r="M156" s="14">
        <f t="shared" si="141"/>
        <v>0</v>
      </c>
      <c r="N156" s="14">
        <f t="shared" si="141"/>
        <v>0</v>
      </c>
      <c r="O156" s="14">
        <f t="shared" si="141"/>
        <v>0</v>
      </c>
      <c r="P156" s="14">
        <f t="shared" si="141"/>
        <v>0</v>
      </c>
      <c r="Q156" s="14">
        <f t="shared" si="141"/>
        <v>0</v>
      </c>
      <c r="R156" s="14">
        <f t="shared" si="141"/>
        <v>0</v>
      </c>
      <c r="S156" s="14">
        <f t="shared" si="141"/>
        <v>0</v>
      </c>
      <c r="T156" s="14">
        <f t="shared" si="141"/>
        <v>0</v>
      </c>
      <c r="U156" s="14">
        <f t="shared" si="141"/>
        <v>0</v>
      </c>
      <c r="V156" s="14">
        <f t="shared" si="141"/>
        <v>22277.409309400329</v>
      </c>
      <c r="W156" s="14">
        <f t="shared" si="141"/>
        <v>22277.409309400329</v>
      </c>
      <c r="X156" s="14">
        <f t="shared" si="141"/>
        <v>22277.409309400329</v>
      </c>
      <c r="Y156" s="14">
        <f t="shared" si="141"/>
        <v>0</v>
      </c>
      <c r="Z156" s="14">
        <f t="shared" si="141"/>
        <v>0</v>
      </c>
      <c r="AA156" s="14">
        <f t="shared" si="141"/>
        <v>0</v>
      </c>
      <c r="AB156" s="14">
        <f t="shared" si="141"/>
        <v>0</v>
      </c>
      <c r="AC156" s="14">
        <f t="shared" si="141"/>
        <v>0</v>
      </c>
      <c r="AD156" s="14">
        <f t="shared" si="141"/>
        <v>0</v>
      </c>
      <c r="AE156" s="14">
        <f t="shared" si="141"/>
        <v>0</v>
      </c>
      <c r="AF156" s="14">
        <f t="shared" si="141"/>
        <v>0</v>
      </c>
      <c r="AG156" s="14">
        <f t="shared" si="141"/>
        <v>0</v>
      </c>
      <c r="AH156" s="14">
        <f t="shared" si="141"/>
        <v>0</v>
      </c>
      <c r="AI156" s="14">
        <f t="shared" si="141"/>
        <v>0</v>
      </c>
      <c r="AJ156" s="14">
        <f t="shared" si="141"/>
        <v>0</v>
      </c>
      <c r="AK156" s="14">
        <f t="shared" si="141"/>
        <v>0</v>
      </c>
      <c r="AL156" s="14">
        <f t="shared" si="141"/>
        <v>0</v>
      </c>
      <c r="AM156" s="14">
        <f t="shared" si="141"/>
        <v>0</v>
      </c>
      <c r="AN156" s="14">
        <f t="shared" si="141"/>
        <v>0</v>
      </c>
      <c r="AO156" s="14">
        <f t="shared" si="141"/>
        <v>0</v>
      </c>
      <c r="AP156" s="14">
        <f t="shared" si="141"/>
        <v>0</v>
      </c>
      <c r="AQ156" s="14">
        <f t="shared" si="141"/>
        <v>0</v>
      </c>
      <c r="AR156" s="14">
        <f t="shared" si="141"/>
        <v>0</v>
      </c>
      <c r="AS156" s="14">
        <f t="shared" si="141"/>
        <v>0</v>
      </c>
      <c r="AT156" s="14">
        <f t="shared" si="141"/>
        <v>0</v>
      </c>
      <c r="AU156" s="14">
        <f t="shared" si="141"/>
        <v>0</v>
      </c>
      <c r="AV156" s="14">
        <f t="shared" si="141"/>
        <v>0</v>
      </c>
      <c r="AW156" s="14">
        <f t="shared" si="141"/>
        <v>0</v>
      </c>
      <c r="AX156" s="14">
        <f t="shared" si="141"/>
        <v>0</v>
      </c>
      <c r="AY156" s="14">
        <f t="shared" si="141"/>
        <v>0</v>
      </c>
      <c r="AZ156" s="14">
        <f t="shared" si="141"/>
        <v>0</v>
      </c>
      <c r="BA156" s="14">
        <f t="shared" si="141"/>
        <v>0</v>
      </c>
      <c r="BB156" s="14">
        <f t="shared" si="141"/>
        <v>0</v>
      </c>
      <c r="BC156" s="14">
        <f t="shared" si="141"/>
        <v>0</v>
      </c>
      <c r="BD156" s="14">
        <f t="shared" si="141"/>
        <v>0</v>
      </c>
      <c r="BE156" s="14">
        <f t="shared" si="141"/>
        <v>0</v>
      </c>
      <c r="BF156" s="14">
        <f t="shared" si="141"/>
        <v>0</v>
      </c>
      <c r="BG156" s="14">
        <f t="shared" si="141"/>
        <v>0</v>
      </c>
      <c r="BH156" s="14">
        <f t="shared" si="141"/>
        <v>0</v>
      </c>
      <c r="BI156" s="14">
        <f t="shared" si="141"/>
        <v>0</v>
      </c>
      <c r="BJ156" s="14">
        <f t="shared" si="141"/>
        <v>0</v>
      </c>
      <c r="BK156" s="14">
        <f t="shared" si="141"/>
        <v>0</v>
      </c>
      <c r="BL156" s="14">
        <f t="shared" si="141"/>
        <v>0</v>
      </c>
      <c r="BM156" s="14">
        <f t="shared" si="141"/>
        <v>0</v>
      </c>
      <c r="BN156" s="14">
        <f t="shared" si="141"/>
        <v>0</v>
      </c>
      <c r="BO156" s="14">
        <f t="shared" si="141"/>
        <v>0</v>
      </c>
      <c r="BP156" s="14">
        <f t="shared" si="141"/>
        <v>0</v>
      </c>
      <c r="BQ156" s="14">
        <f t="shared" si="141"/>
        <v>0</v>
      </c>
      <c r="BR156" s="14">
        <f t="shared" si="141"/>
        <v>0</v>
      </c>
      <c r="BS156" s="14">
        <f t="shared" si="141"/>
        <v>0</v>
      </c>
      <c r="BT156" s="14">
        <f t="shared" si="141"/>
        <v>0</v>
      </c>
      <c r="BU156" s="14">
        <f t="shared" si="141"/>
        <v>0</v>
      </c>
      <c r="BV156" s="14">
        <f t="shared" si="141"/>
        <v>0</v>
      </c>
      <c r="BW156" s="14">
        <f t="shared" ref="BW156:EH156" si="142">BW155/$F$156</f>
        <v>0</v>
      </c>
      <c r="BX156" s="14">
        <f t="shared" si="142"/>
        <v>0</v>
      </c>
      <c r="BY156" s="14">
        <f t="shared" si="142"/>
        <v>0</v>
      </c>
      <c r="BZ156" s="14">
        <f t="shared" si="142"/>
        <v>0</v>
      </c>
      <c r="CA156" s="14">
        <f t="shared" si="142"/>
        <v>0</v>
      </c>
      <c r="CB156" s="14">
        <f t="shared" si="142"/>
        <v>0</v>
      </c>
      <c r="CC156" s="14">
        <f t="shared" si="142"/>
        <v>0</v>
      </c>
      <c r="CD156" s="14">
        <f t="shared" si="142"/>
        <v>0</v>
      </c>
      <c r="CE156" s="14">
        <f t="shared" si="142"/>
        <v>0</v>
      </c>
      <c r="CF156" s="14">
        <f t="shared" si="142"/>
        <v>0</v>
      </c>
      <c r="CG156" s="14">
        <f t="shared" si="142"/>
        <v>0</v>
      </c>
      <c r="CH156" s="14">
        <f t="shared" si="142"/>
        <v>0</v>
      </c>
      <c r="CI156" s="14">
        <f t="shared" si="142"/>
        <v>0</v>
      </c>
      <c r="CJ156" s="14">
        <f t="shared" si="142"/>
        <v>0</v>
      </c>
      <c r="CK156" s="14">
        <f t="shared" si="142"/>
        <v>0</v>
      </c>
      <c r="CL156" s="14">
        <f t="shared" si="142"/>
        <v>0</v>
      </c>
      <c r="CM156" s="14">
        <f t="shared" si="142"/>
        <v>0</v>
      </c>
      <c r="CN156" s="14">
        <f t="shared" si="142"/>
        <v>0</v>
      </c>
      <c r="CO156" s="14">
        <f t="shared" si="142"/>
        <v>0</v>
      </c>
      <c r="CP156" s="14">
        <f t="shared" si="142"/>
        <v>0</v>
      </c>
      <c r="CQ156" s="14">
        <f t="shared" si="142"/>
        <v>0</v>
      </c>
      <c r="CR156" s="14">
        <f t="shared" si="142"/>
        <v>0</v>
      </c>
      <c r="CS156" s="14">
        <f t="shared" si="142"/>
        <v>0</v>
      </c>
      <c r="CT156" s="14">
        <f t="shared" si="142"/>
        <v>0</v>
      </c>
      <c r="CU156" s="14">
        <f t="shared" si="142"/>
        <v>0</v>
      </c>
      <c r="CV156" s="14">
        <f t="shared" si="142"/>
        <v>0</v>
      </c>
      <c r="CW156" s="14">
        <f t="shared" si="142"/>
        <v>0</v>
      </c>
      <c r="CX156" s="14">
        <f t="shared" si="142"/>
        <v>0</v>
      </c>
      <c r="CY156" s="14">
        <f t="shared" si="142"/>
        <v>0</v>
      </c>
      <c r="CZ156" s="14">
        <f t="shared" si="142"/>
        <v>0</v>
      </c>
      <c r="DA156" s="14">
        <f t="shared" si="142"/>
        <v>0</v>
      </c>
      <c r="DB156" s="14">
        <f t="shared" si="142"/>
        <v>0</v>
      </c>
      <c r="DC156" s="14">
        <f t="shared" si="142"/>
        <v>0</v>
      </c>
      <c r="DD156" s="14">
        <f t="shared" si="142"/>
        <v>0</v>
      </c>
      <c r="DE156" s="14">
        <f t="shared" si="142"/>
        <v>0</v>
      </c>
      <c r="DF156" s="14">
        <f t="shared" si="142"/>
        <v>0</v>
      </c>
      <c r="DG156" s="14">
        <f t="shared" si="142"/>
        <v>0</v>
      </c>
      <c r="DH156" s="14">
        <f t="shared" si="142"/>
        <v>0</v>
      </c>
      <c r="DI156" s="14">
        <f t="shared" si="142"/>
        <v>0</v>
      </c>
      <c r="DJ156" s="14">
        <f t="shared" si="142"/>
        <v>0</v>
      </c>
      <c r="DK156" s="14">
        <f t="shared" si="142"/>
        <v>0</v>
      </c>
      <c r="DL156" s="14">
        <f t="shared" si="142"/>
        <v>0</v>
      </c>
      <c r="DM156" s="14">
        <f t="shared" si="142"/>
        <v>0</v>
      </c>
      <c r="DN156" s="14">
        <f t="shared" si="142"/>
        <v>0</v>
      </c>
      <c r="DO156" s="14">
        <f t="shared" si="142"/>
        <v>0</v>
      </c>
      <c r="DP156" s="14">
        <f t="shared" si="142"/>
        <v>0</v>
      </c>
      <c r="DQ156" s="14">
        <f t="shared" si="142"/>
        <v>0</v>
      </c>
      <c r="DR156" s="14">
        <f t="shared" si="142"/>
        <v>0</v>
      </c>
      <c r="DS156" s="14">
        <f t="shared" si="142"/>
        <v>0</v>
      </c>
      <c r="DT156" s="14">
        <f t="shared" si="142"/>
        <v>0</v>
      </c>
      <c r="DU156" s="14">
        <f t="shared" si="142"/>
        <v>0</v>
      </c>
      <c r="DV156" s="14">
        <f t="shared" si="142"/>
        <v>0</v>
      </c>
      <c r="DW156" s="14">
        <f t="shared" si="142"/>
        <v>0</v>
      </c>
      <c r="DX156" s="14">
        <f t="shared" si="142"/>
        <v>0</v>
      </c>
      <c r="DY156" s="14">
        <f t="shared" si="142"/>
        <v>0</v>
      </c>
      <c r="DZ156" s="14">
        <f t="shared" si="142"/>
        <v>0</v>
      </c>
      <c r="EA156" s="14">
        <f t="shared" si="142"/>
        <v>0</v>
      </c>
      <c r="EB156" s="14">
        <f t="shared" si="142"/>
        <v>0</v>
      </c>
      <c r="EC156" s="14">
        <f t="shared" si="142"/>
        <v>0</v>
      </c>
      <c r="ED156" s="14">
        <f t="shared" si="142"/>
        <v>0</v>
      </c>
      <c r="EE156" s="14">
        <f t="shared" si="142"/>
        <v>0</v>
      </c>
      <c r="EF156" s="14">
        <f t="shared" si="142"/>
        <v>0</v>
      </c>
      <c r="EG156" s="14">
        <f t="shared" si="142"/>
        <v>0</v>
      </c>
      <c r="EH156" s="14">
        <f t="shared" si="142"/>
        <v>0</v>
      </c>
      <c r="EI156" s="14">
        <f t="shared" ref="EI156:GT156" si="143">EI155/$F$156</f>
        <v>0</v>
      </c>
      <c r="EJ156" s="14">
        <f t="shared" si="143"/>
        <v>0</v>
      </c>
      <c r="EK156" s="14">
        <f t="shared" si="143"/>
        <v>0</v>
      </c>
      <c r="EL156" s="14">
        <f t="shared" si="143"/>
        <v>0</v>
      </c>
      <c r="EM156" s="14">
        <f t="shared" si="143"/>
        <v>0</v>
      </c>
      <c r="EN156" s="14">
        <f t="shared" si="143"/>
        <v>0</v>
      </c>
      <c r="EO156" s="14">
        <f t="shared" si="143"/>
        <v>0</v>
      </c>
      <c r="EP156" s="14">
        <f t="shared" si="143"/>
        <v>0</v>
      </c>
      <c r="EQ156" s="14">
        <f t="shared" si="143"/>
        <v>0</v>
      </c>
      <c r="ER156" s="14">
        <f t="shared" si="143"/>
        <v>0</v>
      </c>
      <c r="ES156" s="14">
        <f t="shared" si="143"/>
        <v>0</v>
      </c>
      <c r="ET156" s="14">
        <f t="shared" si="143"/>
        <v>0</v>
      </c>
      <c r="EU156" s="14">
        <f t="shared" si="143"/>
        <v>0</v>
      </c>
      <c r="EV156" s="14">
        <f t="shared" si="143"/>
        <v>0</v>
      </c>
      <c r="EW156" s="14">
        <f t="shared" si="143"/>
        <v>0</v>
      </c>
      <c r="EX156" s="14">
        <f t="shared" si="143"/>
        <v>0</v>
      </c>
      <c r="EY156" s="14">
        <f t="shared" si="143"/>
        <v>0</v>
      </c>
      <c r="EZ156" s="14">
        <f t="shared" si="143"/>
        <v>0</v>
      </c>
      <c r="FA156" s="14">
        <f t="shared" si="143"/>
        <v>0</v>
      </c>
      <c r="FB156" s="14">
        <f t="shared" si="143"/>
        <v>0</v>
      </c>
      <c r="FC156" s="14">
        <f t="shared" si="143"/>
        <v>0</v>
      </c>
      <c r="FD156" s="14">
        <f t="shared" si="143"/>
        <v>0</v>
      </c>
      <c r="FE156" s="14">
        <f t="shared" si="143"/>
        <v>0</v>
      </c>
      <c r="FF156" s="14">
        <f t="shared" si="143"/>
        <v>0</v>
      </c>
      <c r="FG156" s="14">
        <f t="shared" si="143"/>
        <v>0</v>
      </c>
      <c r="FH156" s="14">
        <f t="shared" si="143"/>
        <v>0</v>
      </c>
      <c r="FI156" s="14">
        <f t="shared" si="143"/>
        <v>0</v>
      </c>
      <c r="FJ156" s="14">
        <f t="shared" si="143"/>
        <v>0</v>
      </c>
      <c r="FK156" s="14">
        <f t="shared" si="143"/>
        <v>0</v>
      </c>
      <c r="FL156" s="14">
        <f t="shared" si="143"/>
        <v>0</v>
      </c>
      <c r="FM156" s="14">
        <f t="shared" si="143"/>
        <v>0</v>
      </c>
      <c r="FN156" s="14">
        <f t="shared" si="143"/>
        <v>0</v>
      </c>
      <c r="FO156" s="14">
        <f t="shared" si="143"/>
        <v>0</v>
      </c>
      <c r="FP156" s="14">
        <f t="shared" si="143"/>
        <v>0</v>
      </c>
      <c r="FQ156" s="14">
        <f t="shared" si="143"/>
        <v>0</v>
      </c>
      <c r="FR156" s="14">
        <f t="shared" si="143"/>
        <v>0</v>
      </c>
      <c r="FS156" s="14">
        <f t="shared" si="143"/>
        <v>0</v>
      </c>
      <c r="FT156" s="14">
        <f t="shared" si="143"/>
        <v>0</v>
      </c>
      <c r="FU156" s="14">
        <f t="shared" si="143"/>
        <v>0</v>
      </c>
      <c r="FV156" s="14">
        <f t="shared" si="143"/>
        <v>0</v>
      </c>
      <c r="FW156" s="14">
        <f t="shared" si="143"/>
        <v>0</v>
      </c>
      <c r="FX156" s="14">
        <f t="shared" si="143"/>
        <v>0</v>
      </c>
      <c r="FY156" s="14">
        <f t="shared" si="143"/>
        <v>0</v>
      </c>
      <c r="FZ156" s="14">
        <f t="shared" si="143"/>
        <v>0</v>
      </c>
      <c r="GA156" s="14">
        <f t="shared" si="143"/>
        <v>0</v>
      </c>
      <c r="GB156" s="14">
        <f t="shared" si="143"/>
        <v>0</v>
      </c>
      <c r="GC156" s="14">
        <f t="shared" si="143"/>
        <v>0</v>
      </c>
      <c r="GD156" s="14">
        <f t="shared" si="143"/>
        <v>0</v>
      </c>
      <c r="GE156" s="14">
        <f t="shared" si="143"/>
        <v>0</v>
      </c>
      <c r="GF156" s="14">
        <f t="shared" si="143"/>
        <v>0</v>
      </c>
      <c r="GG156" s="14">
        <f t="shared" si="143"/>
        <v>0</v>
      </c>
      <c r="GH156" s="14">
        <f t="shared" si="143"/>
        <v>0</v>
      </c>
      <c r="GI156" s="14">
        <f t="shared" si="143"/>
        <v>0</v>
      </c>
      <c r="GJ156" s="14">
        <f t="shared" si="143"/>
        <v>0</v>
      </c>
      <c r="GK156" s="14">
        <f t="shared" si="143"/>
        <v>0</v>
      </c>
      <c r="GL156" s="14">
        <f t="shared" si="143"/>
        <v>0</v>
      </c>
      <c r="GM156" s="14">
        <f t="shared" si="143"/>
        <v>0</v>
      </c>
      <c r="GN156" s="14">
        <f t="shared" si="143"/>
        <v>0</v>
      </c>
      <c r="GO156" s="14">
        <f t="shared" si="143"/>
        <v>0</v>
      </c>
      <c r="GP156" s="14">
        <f t="shared" si="143"/>
        <v>0</v>
      </c>
      <c r="GQ156" s="14">
        <f t="shared" si="143"/>
        <v>0</v>
      </c>
      <c r="GR156" s="14">
        <f t="shared" si="143"/>
        <v>0</v>
      </c>
      <c r="GS156" s="14">
        <f t="shared" si="143"/>
        <v>0</v>
      </c>
      <c r="GT156" s="14">
        <f t="shared" si="143"/>
        <v>0</v>
      </c>
      <c r="GU156" s="14">
        <f t="shared" ref="GU156:HA156" si="144">GU155/$F$156</f>
        <v>0</v>
      </c>
      <c r="GV156" s="14">
        <f t="shared" si="144"/>
        <v>0</v>
      </c>
      <c r="GW156" s="14">
        <f t="shared" si="144"/>
        <v>0</v>
      </c>
      <c r="GX156" s="14">
        <f t="shared" si="144"/>
        <v>0</v>
      </c>
      <c r="GY156" s="14">
        <f t="shared" si="144"/>
        <v>0</v>
      </c>
      <c r="GZ156" s="14">
        <f t="shared" si="144"/>
        <v>0</v>
      </c>
      <c r="HA156" s="14">
        <f t="shared" si="144"/>
        <v>0</v>
      </c>
    </row>
    <row r="158" spans="1:209" x14ac:dyDescent="0.35">
      <c r="B158" s="10" t="s">
        <v>125</v>
      </c>
      <c r="E158" s="10" t="s">
        <v>17</v>
      </c>
      <c r="I158" s="86">
        <f>'Financial Model'!H154</f>
        <v>43466</v>
      </c>
      <c r="J158" s="10" t="b">
        <f t="shared" ref="J158:AO158" si="145">J5=$I$158</f>
        <v>0</v>
      </c>
      <c r="K158" s="10" t="b">
        <f t="shared" si="145"/>
        <v>0</v>
      </c>
      <c r="L158" s="10" t="b">
        <f t="shared" si="145"/>
        <v>0</v>
      </c>
      <c r="M158" s="10" t="b">
        <f t="shared" si="145"/>
        <v>0</v>
      </c>
      <c r="N158" s="10" t="b">
        <f t="shared" si="145"/>
        <v>0</v>
      </c>
      <c r="O158" s="10" t="b">
        <f t="shared" si="145"/>
        <v>0</v>
      </c>
      <c r="P158" s="10" t="b">
        <f t="shared" si="145"/>
        <v>0</v>
      </c>
      <c r="Q158" s="10" t="b">
        <f t="shared" si="145"/>
        <v>0</v>
      </c>
      <c r="R158" s="10" t="b">
        <f t="shared" si="145"/>
        <v>0</v>
      </c>
      <c r="S158" s="10" t="b">
        <f t="shared" si="145"/>
        <v>0</v>
      </c>
      <c r="T158" s="10" t="b">
        <f t="shared" si="145"/>
        <v>0</v>
      </c>
      <c r="U158" s="10" t="b">
        <f t="shared" si="145"/>
        <v>0</v>
      </c>
      <c r="V158" s="10" t="b">
        <f t="shared" si="145"/>
        <v>1</v>
      </c>
      <c r="W158" s="10" t="b">
        <f t="shared" si="145"/>
        <v>0</v>
      </c>
      <c r="X158" s="10" t="b">
        <f t="shared" si="145"/>
        <v>0</v>
      </c>
      <c r="Y158" s="10" t="b">
        <f t="shared" si="145"/>
        <v>0</v>
      </c>
      <c r="Z158" s="10" t="b">
        <f t="shared" si="145"/>
        <v>0</v>
      </c>
      <c r="AA158" s="10" t="b">
        <f t="shared" si="145"/>
        <v>0</v>
      </c>
      <c r="AB158" s="10" t="b">
        <f t="shared" si="145"/>
        <v>0</v>
      </c>
      <c r="AC158" s="10" t="b">
        <f t="shared" si="145"/>
        <v>0</v>
      </c>
      <c r="AD158" s="10" t="b">
        <f t="shared" si="145"/>
        <v>0</v>
      </c>
      <c r="AE158" s="10" t="b">
        <f t="shared" si="145"/>
        <v>0</v>
      </c>
      <c r="AF158" s="10" t="b">
        <f t="shared" si="145"/>
        <v>0</v>
      </c>
      <c r="AG158" s="10" t="b">
        <f t="shared" si="145"/>
        <v>0</v>
      </c>
      <c r="AH158" s="10" t="b">
        <f t="shared" si="145"/>
        <v>0</v>
      </c>
      <c r="AI158" s="10" t="b">
        <f t="shared" si="145"/>
        <v>0</v>
      </c>
      <c r="AJ158" s="10" t="b">
        <f t="shared" si="145"/>
        <v>0</v>
      </c>
      <c r="AK158" s="10" t="b">
        <f t="shared" si="145"/>
        <v>0</v>
      </c>
      <c r="AL158" s="10" t="b">
        <f t="shared" si="145"/>
        <v>0</v>
      </c>
      <c r="AM158" s="10" t="b">
        <f t="shared" si="145"/>
        <v>0</v>
      </c>
      <c r="AN158" s="10" t="b">
        <f t="shared" si="145"/>
        <v>0</v>
      </c>
      <c r="AO158" s="10" t="b">
        <f t="shared" si="145"/>
        <v>0</v>
      </c>
      <c r="AP158" s="10" t="b">
        <f t="shared" ref="AP158:BU158" si="146">AP5=$I$158</f>
        <v>0</v>
      </c>
      <c r="AQ158" s="10" t="b">
        <f t="shared" si="146"/>
        <v>0</v>
      </c>
      <c r="AR158" s="10" t="b">
        <f t="shared" si="146"/>
        <v>0</v>
      </c>
      <c r="AS158" s="10" t="b">
        <f t="shared" si="146"/>
        <v>0</v>
      </c>
      <c r="AT158" s="10" t="b">
        <f t="shared" si="146"/>
        <v>0</v>
      </c>
      <c r="AU158" s="10" t="b">
        <f t="shared" si="146"/>
        <v>0</v>
      </c>
      <c r="AV158" s="10" t="b">
        <f t="shared" si="146"/>
        <v>0</v>
      </c>
      <c r="AW158" s="10" t="b">
        <f t="shared" si="146"/>
        <v>0</v>
      </c>
      <c r="AX158" s="10" t="b">
        <f t="shared" si="146"/>
        <v>0</v>
      </c>
      <c r="AY158" s="10" t="b">
        <f t="shared" si="146"/>
        <v>0</v>
      </c>
      <c r="AZ158" s="10" t="b">
        <f t="shared" si="146"/>
        <v>0</v>
      </c>
      <c r="BA158" s="10" t="b">
        <f t="shared" si="146"/>
        <v>0</v>
      </c>
      <c r="BB158" s="10" t="b">
        <f t="shared" si="146"/>
        <v>0</v>
      </c>
      <c r="BC158" s="10" t="b">
        <f t="shared" si="146"/>
        <v>0</v>
      </c>
      <c r="BD158" s="10" t="b">
        <f t="shared" si="146"/>
        <v>0</v>
      </c>
      <c r="BE158" s="10" t="b">
        <f t="shared" si="146"/>
        <v>0</v>
      </c>
      <c r="BF158" s="10" t="b">
        <f t="shared" si="146"/>
        <v>0</v>
      </c>
      <c r="BG158" s="10" t="b">
        <f t="shared" si="146"/>
        <v>0</v>
      </c>
      <c r="BH158" s="10" t="b">
        <f t="shared" si="146"/>
        <v>0</v>
      </c>
      <c r="BI158" s="10" t="b">
        <f t="shared" si="146"/>
        <v>0</v>
      </c>
      <c r="BJ158" s="10" t="b">
        <f t="shared" si="146"/>
        <v>0</v>
      </c>
      <c r="BK158" s="10" t="b">
        <f t="shared" si="146"/>
        <v>0</v>
      </c>
      <c r="BL158" s="10" t="b">
        <f t="shared" si="146"/>
        <v>0</v>
      </c>
      <c r="BM158" s="10" t="b">
        <f t="shared" si="146"/>
        <v>0</v>
      </c>
      <c r="BN158" s="10" t="b">
        <f t="shared" si="146"/>
        <v>0</v>
      </c>
      <c r="BO158" s="10" t="b">
        <f t="shared" si="146"/>
        <v>0</v>
      </c>
      <c r="BP158" s="10" t="b">
        <f t="shared" si="146"/>
        <v>0</v>
      </c>
      <c r="BQ158" s="10" t="b">
        <f t="shared" si="146"/>
        <v>0</v>
      </c>
      <c r="BR158" s="10" t="b">
        <f t="shared" si="146"/>
        <v>0</v>
      </c>
      <c r="BS158" s="10" t="b">
        <f t="shared" si="146"/>
        <v>0</v>
      </c>
      <c r="BT158" s="10" t="b">
        <f t="shared" si="146"/>
        <v>0</v>
      </c>
      <c r="BU158" s="10" t="b">
        <f t="shared" si="146"/>
        <v>0</v>
      </c>
      <c r="BV158" s="10" t="b">
        <f t="shared" ref="BV158:DA158" si="147">BV5=$I$158</f>
        <v>0</v>
      </c>
      <c r="BW158" s="10" t="b">
        <f t="shared" si="147"/>
        <v>0</v>
      </c>
      <c r="BX158" s="10" t="b">
        <f t="shared" si="147"/>
        <v>0</v>
      </c>
      <c r="BY158" s="10" t="b">
        <f t="shared" si="147"/>
        <v>0</v>
      </c>
      <c r="BZ158" s="10" t="b">
        <f t="shared" si="147"/>
        <v>0</v>
      </c>
      <c r="CA158" s="10" t="b">
        <f t="shared" si="147"/>
        <v>0</v>
      </c>
      <c r="CB158" s="10" t="b">
        <f t="shared" si="147"/>
        <v>0</v>
      </c>
      <c r="CC158" s="10" t="b">
        <f t="shared" si="147"/>
        <v>0</v>
      </c>
      <c r="CD158" s="10" t="b">
        <f t="shared" si="147"/>
        <v>0</v>
      </c>
      <c r="CE158" s="10" t="b">
        <f t="shared" si="147"/>
        <v>0</v>
      </c>
      <c r="CF158" s="10" t="b">
        <f t="shared" si="147"/>
        <v>0</v>
      </c>
      <c r="CG158" s="10" t="b">
        <f t="shared" si="147"/>
        <v>0</v>
      </c>
      <c r="CH158" s="10" t="b">
        <f t="shared" si="147"/>
        <v>0</v>
      </c>
      <c r="CI158" s="10" t="b">
        <f t="shared" si="147"/>
        <v>0</v>
      </c>
      <c r="CJ158" s="10" t="b">
        <f t="shared" si="147"/>
        <v>0</v>
      </c>
      <c r="CK158" s="10" t="b">
        <f t="shared" si="147"/>
        <v>0</v>
      </c>
      <c r="CL158" s="10" t="b">
        <f t="shared" si="147"/>
        <v>0</v>
      </c>
      <c r="CM158" s="10" t="b">
        <f t="shared" si="147"/>
        <v>0</v>
      </c>
      <c r="CN158" s="10" t="b">
        <f t="shared" si="147"/>
        <v>0</v>
      </c>
      <c r="CO158" s="10" t="b">
        <f t="shared" si="147"/>
        <v>0</v>
      </c>
      <c r="CP158" s="10" t="b">
        <f t="shared" si="147"/>
        <v>0</v>
      </c>
      <c r="CQ158" s="10" t="b">
        <f t="shared" si="147"/>
        <v>0</v>
      </c>
      <c r="CR158" s="10" t="b">
        <f t="shared" si="147"/>
        <v>0</v>
      </c>
      <c r="CS158" s="10" t="b">
        <f t="shared" si="147"/>
        <v>0</v>
      </c>
      <c r="CT158" s="10" t="b">
        <f t="shared" si="147"/>
        <v>0</v>
      </c>
      <c r="CU158" s="10" t="b">
        <f t="shared" si="147"/>
        <v>0</v>
      </c>
      <c r="CV158" s="10" t="b">
        <f t="shared" si="147"/>
        <v>0</v>
      </c>
      <c r="CW158" s="10" t="b">
        <f t="shared" si="147"/>
        <v>0</v>
      </c>
      <c r="CX158" s="10" t="b">
        <f t="shared" si="147"/>
        <v>0</v>
      </c>
      <c r="CY158" s="10" t="b">
        <f t="shared" si="147"/>
        <v>0</v>
      </c>
      <c r="CZ158" s="10" t="b">
        <f t="shared" si="147"/>
        <v>0</v>
      </c>
      <c r="DA158" s="10" t="b">
        <f t="shared" si="147"/>
        <v>0</v>
      </c>
      <c r="DB158" s="10" t="b">
        <f t="shared" ref="DB158:EG158" si="148">DB5=$I$158</f>
        <v>0</v>
      </c>
      <c r="DC158" s="10" t="b">
        <f t="shared" si="148"/>
        <v>0</v>
      </c>
      <c r="DD158" s="10" t="b">
        <f t="shared" si="148"/>
        <v>0</v>
      </c>
      <c r="DE158" s="10" t="b">
        <f t="shared" si="148"/>
        <v>0</v>
      </c>
      <c r="DF158" s="10" t="b">
        <f t="shared" si="148"/>
        <v>0</v>
      </c>
      <c r="DG158" s="10" t="b">
        <f t="shared" si="148"/>
        <v>0</v>
      </c>
      <c r="DH158" s="10" t="b">
        <f t="shared" si="148"/>
        <v>0</v>
      </c>
      <c r="DI158" s="10" t="b">
        <f t="shared" si="148"/>
        <v>0</v>
      </c>
      <c r="DJ158" s="10" t="b">
        <f t="shared" si="148"/>
        <v>0</v>
      </c>
      <c r="DK158" s="10" t="b">
        <f t="shared" si="148"/>
        <v>0</v>
      </c>
      <c r="DL158" s="10" t="b">
        <f t="shared" si="148"/>
        <v>0</v>
      </c>
      <c r="DM158" s="10" t="b">
        <f t="shared" si="148"/>
        <v>0</v>
      </c>
      <c r="DN158" s="10" t="b">
        <f t="shared" si="148"/>
        <v>0</v>
      </c>
      <c r="DO158" s="10" t="b">
        <f t="shared" si="148"/>
        <v>0</v>
      </c>
      <c r="DP158" s="10" t="b">
        <f t="shared" si="148"/>
        <v>0</v>
      </c>
      <c r="DQ158" s="10" t="b">
        <f t="shared" si="148"/>
        <v>0</v>
      </c>
      <c r="DR158" s="10" t="b">
        <f t="shared" si="148"/>
        <v>0</v>
      </c>
      <c r="DS158" s="10" t="b">
        <f t="shared" si="148"/>
        <v>0</v>
      </c>
      <c r="DT158" s="10" t="b">
        <f t="shared" si="148"/>
        <v>0</v>
      </c>
      <c r="DU158" s="10" t="b">
        <f t="shared" si="148"/>
        <v>0</v>
      </c>
      <c r="DV158" s="10" t="b">
        <f t="shared" si="148"/>
        <v>0</v>
      </c>
      <c r="DW158" s="10" t="b">
        <f t="shared" si="148"/>
        <v>0</v>
      </c>
      <c r="DX158" s="10" t="b">
        <f t="shared" si="148"/>
        <v>0</v>
      </c>
      <c r="DY158" s="10" t="b">
        <f t="shared" si="148"/>
        <v>0</v>
      </c>
      <c r="DZ158" s="10" t="b">
        <f t="shared" si="148"/>
        <v>0</v>
      </c>
      <c r="EA158" s="10" t="b">
        <f t="shared" si="148"/>
        <v>0</v>
      </c>
      <c r="EB158" s="10" t="b">
        <f t="shared" si="148"/>
        <v>0</v>
      </c>
      <c r="EC158" s="10" t="b">
        <f t="shared" si="148"/>
        <v>0</v>
      </c>
      <c r="ED158" s="10" t="b">
        <f t="shared" si="148"/>
        <v>0</v>
      </c>
      <c r="EE158" s="10" t="b">
        <f t="shared" si="148"/>
        <v>0</v>
      </c>
      <c r="EF158" s="10" t="b">
        <f t="shared" si="148"/>
        <v>0</v>
      </c>
      <c r="EG158" s="10" t="b">
        <f t="shared" si="148"/>
        <v>0</v>
      </c>
      <c r="EH158" s="10" t="b">
        <f t="shared" ref="EH158:FM158" si="149">EH5=$I$158</f>
        <v>0</v>
      </c>
      <c r="EI158" s="10" t="b">
        <f t="shared" si="149"/>
        <v>0</v>
      </c>
      <c r="EJ158" s="10" t="b">
        <f t="shared" si="149"/>
        <v>0</v>
      </c>
      <c r="EK158" s="10" t="b">
        <f t="shared" si="149"/>
        <v>0</v>
      </c>
      <c r="EL158" s="10" t="b">
        <f t="shared" si="149"/>
        <v>0</v>
      </c>
      <c r="EM158" s="10" t="b">
        <f t="shared" si="149"/>
        <v>0</v>
      </c>
      <c r="EN158" s="10" t="b">
        <f t="shared" si="149"/>
        <v>0</v>
      </c>
      <c r="EO158" s="10" t="b">
        <f t="shared" si="149"/>
        <v>0</v>
      </c>
      <c r="EP158" s="10" t="b">
        <f t="shared" si="149"/>
        <v>0</v>
      </c>
      <c r="EQ158" s="10" t="b">
        <f t="shared" si="149"/>
        <v>0</v>
      </c>
      <c r="ER158" s="10" t="b">
        <f t="shared" si="149"/>
        <v>0</v>
      </c>
      <c r="ES158" s="10" t="b">
        <f t="shared" si="149"/>
        <v>0</v>
      </c>
      <c r="ET158" s="10" t="b">
        <f t="shared" si="149"/>
        <v>0</v>
      </c>
      <c r="EU158" s="10" t="b">
        <f t="shared" si="149"/>
        <v>0</v>
      </c>
      <c r="EV158" s="10" t="b">
        <f t="shared" si="149"/>
        <v>0</v>
      </c>
      <c r="EW158" s="10" t="b">
        <f t="shared" si="149"/>
        <v>0</v>
      </c>
      <c r="EX158" s="10" t="b">
        <f t="shared" si="149"/>
        <v>0</v>
      </c>
      <c r="EY158" s="10" t="b">
        <f t="shared" si="149"/>
        <v>0</v>
      </c>
      <c r="EZ158" s="10" t="b">
        <f t="shared" si="149"/>
        <v>0</v>
      </c>
      <c r="FA158" s="10" t="b">
        <f t="shared" si="149"/>
        <v>0</v>
      </c>
      <c r="FB158" s="10" t="b">
        <f t="shared" si="149"/>
        <v>0</v>
      </c>
      <c r="FC158" s="10" t="b">
        <f t="shared" si="149"/>
        <v>0</v>
      </c>
      <c r="FD158" s="10" t="b">
        <f t="shared" si="149"/>
        <v>0</v>
      </c>
      <c r="FE158" s="10" t="b">
        <f t="shared" si="149"/>
        <v>0</v>
      </c>
      <c r="FF158" s="10" t="b">
        <f t="shared" si="149"/>
        <v>0</v>
      </c>
      <c r="FG158" s="10" t="b">
        <f t="shared" si="149"/>
        <v>0</v>
      </c>
      <c r="FH158" s="10" t="b">
        <f t="shared" si="149"/>
        <v>0</v>
      </c>
      <c r="FI158" s="10" t="b">
        <f t="shared" si="149"/>
        <v>0</v>
      </c>
      <c r="FJ158" s="10" t="b">
        <f t="shared" si="149"/>
        <v>0</v>
      </c>
      <c r="FK158" s="10" t="b">
        <f t="shared" si="149"/>
        <v>0</v>
      </c>
      <c r="FL158" s="10" t="b">
        <f t="shared" si="149"/>
        <v>0</v>
      </c>
      <c r="FM158" s="10" t="b">
        <f t="shared" si="149"/>
        <v>0</v>
      </c>
      <c r="FN158" s="10" t="b">
        <f t="shared" ref="FN158:GS158" si="150">FN5=$I$158</f>
        <v>0</v>
      </c>
      <c r="FO158" s="10" t="b">
        <f t="shared" si="150"/>
        <v>0</v>
      </c>
      <c r="FP158" s="10" t="b">
        <f t="shared" si="150"/>
        <v>0</v>
      </c>
      <c r="FQ158" s="10" t="b">
        <f t="shared" si="150"/>
        <v>0</v>
      </c>
      <c r="FR158" s="10" t="b">
        <f t="shared" si="150"/>
        <v>0</v>
      </c>
      <c r="FS158" s="10" t="b">
        <f t="shared" si="150"/>
        <v>0</v>
      </c>
      <c r="FT158" s="10" t="b">
        <f t="shared" si="150"/>
        <v>0</v>
      </c>
      <c r="FU158" s="10" t="b">
        <f t="shared" si="150"/>
        <v>0</v>
      </c>
      <c r="FV158" s="10" t="b">
        <f t="shared" si="150"/>
        <v>0</v>
      </c>
      <c r="FW158" s="10" t="b">
        <f t="shared" si="150"/>
        <v>0</v>
      </c>
      <c r="FX158" s="10" t="b">
        <f t="shared" si="150"/>
        <v>0</v>
      </c>
      <c r="FY158" s="10" t="b">
        <f t="shared" si="150"/>
        <v>0</v>
      </c>
      <c r="FZ158" s="10" t="b">
        <f t="shared" si="150"/>
        <v>0</v>
      </c>
      <c r="GA158" s="10" t="b">
        <f t="shared" si="150"/>
        <v>0</v>
      </c>
      <c r="GB158" s="10" t="b">
        <f t="shared" si="150"/>
        <v>0</v>
      </c>
      <c r="GC158" s="10" t="b">
        <f t="shared" si="150"/>
        <v>0</v>
      </c>
      <c r="GD158" s="10" t="b">
        <f t="shared" si="150"/>
        <v>0</v>
      </c>
      <c r="GE158" s="10" t="b">
        <f t="shared" si="150"/>
        <v>0</v>
      </c>
      <c r="GF158" s="10" t="b">
        <f t="shared" si="150"/>
        <v>0</v>
      </c>
      <c r="GG158" s="10" t="b">
        <f t="shared" si="150"/>
        <v>0</v>
      </c>
      <c r="GH158" s="10" t="b">
        <f t="shared" si="150"/>
        <v>0</v>
      </c>
      <c r="GI158" s="10" t="b">
        <f t="shared" si="150"/>
        <v>0</v>
      </c>
      <c r="GJ158" s="10" t="b">
        <f t="shared" si="150"/>
        <v>0</v>
      </c>
      <c r="GK158" s="10" t="b">
        <f t="shared" si="150"/>
        <v>0</v>
      </c>
      <c r="GL158" s="10" t="b">
        <f t="shared" si="150"/>
        <v>0</v>
      </c>
      <c r="GM158" s="10" t="b">
        <f t="shared" si="150"/>
        <v>0</v>
      </c>
      <c r="GN158" s="10" t="b">
        <f t="shared" si="150"/>
        <v>0</v>
      </c>
      <c r="GO158" s="10" t="b">
        <f t="shared" si="150"/>
        <v>0</v>
      </c>
      <c r="GP158" s="10" t="b">
        <f t="shared" si="150"/>
        <v>0</v>
      </c>
      <c r="GQ158" s="10" t="b">
        <f t="shared" si="150"/>
        <v>0</v>
      </c>
      <c r="GR158" s="10" t="b">
        <f t="shared" si="150"/>
        <v>0</v>
      </c>
      <c r="GS158" s="10" t="b">
        <f t="shared" si="150"/>
        <v>0</v>
      </c>
      <c r="GT158" s="10" t="b">
        <f t="shared" ref="GT158:HA158" si="151">GT5=$I$158</f>
        <v>0</v>
      </c>
      <c r="GU158" s="10" t="b">
        <f t="shared" si="151"/>
        <v>0</v>
      </c>
      <c r="GV158" s="10" t="b">
        <f t="shared" si="151"/>
        <v>0</v>
      </c>
      <c r="GW158" s="10" t="b">
        <f t="shared" si="151"/>
        <v>0</v>
      </c>
      <c r="GX158" s="10" t="b">
        <f t="shared" si="151"/>
        <v>0</v>
      </c>
      <c r="GY158" s="10" t="b">
        <f t="shared" si="151"/>
        <v>0</v>
      </c>
      <c r="GZ158" s="10" t="b">
        <f t="shared" si="151"/>
        <v>0</v>
      </c>
      <c r="HA158" s="10" t="b">
        <f t="shared" si="151"/>
        <v>0</v>
      </c>
    </row>
    <row r="159" spans="1:209" x14ac:dyDescent="0.35">
      <c r="B159" s="10" t="s">
        <v>126</v>
      </c>
      <c r="E159" s="10" t="s">
        <v>119</v>
      </c>
      <c r="F159" s="79">
        <f>'Financial Model'!F52</f>
        <v>0</v>
      </c>
      <c r="G159" s="87">
        <f>'Financial Model'!G155</f>
        <v>94.319000000000003</v>
      </c>
      <c r="J159" s="14">
        <f>$F$159*$G$159*J158</f>
        <v>0</v>
      </c>
      <c r="K159" s="14">
        <f t="shared" ref="K159:BV159" si="152">$F$159*$G$159*K158</f>
        <v>0</v>
      </c>
      <c r="L159" s="14">
        <f t="shared" si="152"/>
        <v>0</v>
      </c>
      <c r="M159" s="14">
        <f t="shared" si="152"/>
        <v>0</v>
      </c>
      <c r="N159" s="14">
        <f t="shared" si="152"/>
        <v>0</v>
      </c>
      <c r="O159" s="14">
        <f t="shared" si="152"/>
        <v>0</v>
      </c>
      <c r="P159" s="14">
        <f t="shared" si="152"/>
        <v>0</v>
      </c>
      <c r="Q159" s="14">
        <f t="shared" si="152"/>
        <v>0</v>
      </c>
      <c r="R159" s="14">
        <f t="shared" si="152"/>
        <v>0</v>
      </c>
      <c r="S159" s="14">
        <f t="shared" si="152"/>
        <v>0</v>
      </c>
      <c r="T159" s="14">
        <f t="shared" si="152"/>
        <v>0</v>
      </c>
      <c r="U159" s="14">
        <f t="shared" si="152"/>
        <v>0</v>
      </c>
      <c r="V159" s="14">
        <f t="shared" si="152"/>
        <v>0</v>
      </c>
      <c r="W159" s="14">
        <f t="shared" si="152"/>
        <v>0</v>
      </c>
      <c r="X159" s="14">
        <f t="shared" si="152"/>
        <v>0</v>
      </c>
      <c r="Y159" s="14">
        <f t="shared" si="152"/>
        <v>0</v>
      </c>
      <c r="Z159" s="14">
        <f t="shared" si="152"/>
        <v>0</v>
      </c>
      <c r="AA159" s="14">
        <f t="shared" si="152"/>
        <v>0</v>
      </c>
      <c r="AB159" s="14">
        <f t="shared" si="152"/>
        <v>0</v>
      </c>
      <c r="AC159" s="14">
        <f t="shared" si="152"/>
        <v>0</v>
      </c>
      <c r="AD159" s="14">
        <f t="shared" si="152"/>
        <v>0</v>
      </c>
      <c r="AE159" s="14">
        <f t="shared" si="152"/>
        <v>0</v>
      </c>
      <c r="AF159" s="14">
        <f t="shared" si="152"/>
        <v>0</v>
      </c>
      <c r="AG159" s="14">
        <f t="shared" si="152"/>
        <v>0</v>
      </c>
      <c r="AH159" s="14">
        <f t="shared" si="152"/>
        <v>0</v>
      </c>
      <c r="AI159" s="14">
        <f t="shared" si="152"/>
        <v>0</v>
      </c>
      <c r="AJ159" s="14">
        <f t="shared" si="152"/>
        <v>0</v>
      </c>
      <c r="AK159" s="14">
        <f t="shared" si="152"/>
        <v>0</v>
      </c>
      <c r="AL159" s="14">
        <f t="shared" si="152"/>
        <v>0</v>
      </c>
      <c r="AM159" s="14">
        <f t="shared" si="152"/>
        <v>0</v>
      </c>
      <c r="AN159" s="14">
        <f t="shared" si="152"/>
        <v>0</v>
      </c>
      <c r="AO159" s="14">
        <f t="shared" si="152"/>
        <v>0</v>
      </c>
      <c r="AP159" s="14">
        <f t="shared" si="152"/>
        <v>0</v>
      </c>
      <c r="AQ159" s="14">
        <f t="shared" si="152"/>
        <v>0</v>
      </c>
      <c r="AR159" s="14">
        <f t="shared" si="152"/>
        <v>0</v>
      </c>
      <c r="AS159" s="14">
        <f t="shared" si="152"/>
        <v>0</v>
      </c>
      <c r="AT159" s="14">
        <f t="shared" si="152"/>
        <v>0</v>
      </c>
      <c r="AU159" s="14">
        <f t="shared" si="152"/>
        <v>0</v>
      </c>
      <c r="AV159" s="14">
        <f t="shared" si="152"/>
        <v>0</v>
      </c>
      <c r="AW159" s="14">
        <f t="shared" si="152"/>
        <v>0</v>
      </c>
      <c r="AX159" s="14">
        <f t="shared" si="152"/>
        <v>0</v>
      </c>
      <c r="AY159" s="14">
        <f t="shared" si="152"/>
        <v>0</v>
      </c>
      <c r="AZ159" s="14">
        <f t="shared" si="152"/>
        <v>0</v>
      </c>
      <c r="BA159" s="14">
        <f t="shared" si="152"/>
        <v>0</v>
      </c>
      <c r="BB159" s="14">
        <f t="shared" si="152"/>
        <v>0</v>
      </c>
      <c r="BC159" s="14">
        <f t="shared" si="152"/>
        <v>0</v>
      </c>
      <c r="BD159" s="14">
        <f t="shared" si="152"/>
        <v>0</v>
      </c>
      <c r="BE159" s="14">
        <f t="shared" si="152"/>
        <v>0</v>
      </c>
      <c r="BF159" s="14">
        <f t="shared" si="152"/>
        <v>0</v>
      </c>
      <c r="BG159" s="14">
        <f t="shared" si="152"/>
        <v>0</v>
      </c>
      <c r="BH159" s="14">
        <f t="shared" si="152"/>
        <v>0</v>
      </c>
      <c r="BI159" s="14">
        <f t="shared" si="152"/>
        <v>0</v>
      </c>
      <c r="BJ159" s="14">
        <f t="shared" si="152"/>
        <v>0</v>
      </c>
      <c r="BK159" s="14">
        <f t="shared" si="152"/>
        <v>0</v>
      </c>
      <c r="BL159" s="14">
        <f t="shared" si="152"/>
        <v>0</v>
      </c>
      <c r="BM159" s="14">
        <f t="shared" si="152"/>
        <v>0</v>
      </c>
      <c r="BN159" s="14">
        <f t="shared" si="152"/>
        <v>0</v>
      </c>
      <c r="BO159" s="14">
        <f t="shared" si="152"/>
        <v>0</v>
      </c>
      <c r="BP159" s="14">
        <f t="shared" si="152"/>
        <v>0</v>
      </c>
      <c r="BQ159" s="14">
        <f t="shared" si="152"/>
        <v>0</v>
      </c>
      <c r="BR159" s="14">
        <f t="shared" si="152"/>
        <v>0</v>
      </c>
      <c r="BS159" s="14">
        <f t="shared" si="152"/>
        <v>0</v>
      </c>
      <c r="BT159" s="14">
        <f t="shared" si="152"/>
        <v>0</v>
      </c>
      <c r="BU159" s="14">
        <f t="shared" si="152"/>
        <v>0</v>
      </c>
      <c r="BV159" s="14">
        <f t="shared" si="152"/>
        <v>0</v>
      </c>
      <c r="BW159" s="14">
        <f t="shared" ref="BW159:EH159" si="153">$F$159*$G$159*BW158</f>
        <v>0</v>
      </c>
      <c r="BX159" s="14">
        <f t="shared" si="153"/>
        <v>0</v>
      </c>
      <c r="BY159" s="14">
        <f t="shared" si="153"/>
        <v>0</v>
      </c>
      <c r="BZ159" s="14">
        <f t="shared" si="153"/>
        <v>0</v>
      </c>
      <c r="CA159" s="14">
        <f t="shared" si="153"/>
        <v>0</v>
      </c>
      <c r="CB159" s="14">
        <f t="shared" si="153"/>
        <v>0</v>
      </c>
      <c r="CC159" s="14">
        <f t="shared" si="153"/>
        <v>0</v>
      </c>
      <c r="CD159" s="14">
        <f t="shared" si="153"/>
        <v>0</v>
      </c>
      <c r="CE159" s="14">
        <f t="shared" si="153"/>
        <v>0</v>
      </c>
      <c r="CF159" s="14">
        <f t="shared" si="153"/>
        <v>0</v>
      </c>
      <c r="CG159" s="14">
        <f t="shared" si="153"/>
        <v>0</v>
      </c>
      <c r="CH159" s="14">
        <f t="shared" si="153"/>
        <v>0</v>
      </c>
      <c r="CI159" s="14">
        <f t="shared" si="153"/>
        <v>0</v>
      </c>
      <c r="CJ159" s="14">
        <f t="shared" si="153"/>
        <v>0</v>
      </c>
      <c r="CK159" s="14">
        <f t="shared" si="153"/>
        <v>0</v>
      </c>
      <c r="CL159" s="14">
        <f t="shared" si="153"/>
        <v>0</v>
      </c>
      <c r="CM159" s="14">
        <f t="shared" si="153"/>
        <v>0</v>
      </c>
      <c r="CN159" s="14">
        <f t="shared" si="153"/>
        <v>0</v>
      </c>
      <c r="CO159" s="14">
        <f t="shared" si="153"/>
        <v>0</v>
      </c>
      <c r="CP159" s="14">
        <f t="shared" si="153"/>
        <v>0</v>
      </c>
      <c r="CQ159" s="14">
        <f t="shared" si="153"/>
        <v>0</v>
      </c>
      <c r="CR159" s="14">
        <f t="shared" si="153"/>
        <v>0</v>
      </c>
      <c r="CS159" s="14">
        <f t="shared" si="153"/>
        <v>0</v>
      </c>
      <c r="CT159" s="14">
        <f t="shared" si="153"/>
        <v>0</v>
      </c>
      <c r="CU159" s="14">
        <f t="shared" si="153"/>
        <v>0</v>
      </c>
      <c r="CV159" s="14">
        <f t="shared" si="153"/>
        <v>0</v>
      </c>
      <c r="CW159" s="14">
        <f t="shared" si="153"/>
        <v>0</v>
      </c>
      <c r="CX159" s="14">
        <f t="shared" si="153"/>
        <v>0</v>
      </c>
      <c r="CY159" s="14">
        <f t="shared" si="153"/>
        <v>0</v>
      </c>
      <c r="CZ159" s="14">
        <f t="shared" si="153"/>
        <v>0</v>
      </c>
      <c r="DA159" s="14">
        <f t="shared" si="153"/>
        <v>0</v>
      </c>
      <c r="DB159" s="14">
        <f t="shared" si="153"/>
        <v>0</v>
      </c>
      <c r="DC159" s="14">
        <f t="shared" si="153"/>
        <v>0</v>
      </c>
      <c r="DD159" s="14">
        <f t="shared" si="153"/>
        <v>0</v>
      </c>
      <c r="DE159" s="14">
        <f t="shared" si="153"/>
        <v>0</v>
      </c>
      <c r="DF159" s="14">
        <f t="shared" si="153"/>
        <v>0</v>
      </c>
      <c r="DG159" s="14">
        <f t="shared" si="153"/>
        <v>0</v>
      </c>
      <c r="DH159" s="14">
        <f t="shared" si="153"/>
        <v>0</v>
      </c>
      <c r="DI159" s="14">
        <f t="shared" si="153"/>
        <v>0</v>
      </c>
      <c r="DJ159" s="14">
        <f t="shared" si="153"/>
        <v>0</v>
      </c>
      <c r="DK159" s="14">
        <f t="shared" si="153"/>
        <v>0</v>
      </c>
      <c r="DL159" s="14">
        <f t="shared" si="153"/>
        <v>0</v>
      </c>
      <c r="DM159" s="14">
        <f t="shared" si="153"/>
        <v>0</v>
      </c>
      <c r="DN159" s="14">
        <f t="shared" si="153"/>
        <v>0</v>
      </c>
      <c r="DO159" s="14">
        <f t="shared" si="153"/>
        <v>0</v>
      </c>
      <c r="DP159" s="14">
        <f t="shared" si="153"/>
        <v>0</v>
      </c>
      <c r="DQ159" s="14">
        <f t="shared" si="153"/>
        <v>0</v>
      </c>
      <c r="DR159" s="14">
        <f t="shared" si="153"/>
        <v>0</v>
      </c>
      <c r="DS159" s="14">
        <f t="shared" si="153"/>
        <v>0</v>
      </c>
      <c r="DT159" s="14">
        <f t="shared" si="153"/>
        <v>0</v>
      </c>
      <c r="DU159" s="14">
        <f t="shared" si="153"/>
        <v>0</v>
      </c>
      <c r="DV159" s="14">
        <f t="shared" si="153"/>
        <v>0</v>
      </c>
      <c r="DW159" s="14">
        <f t="shared" si="153"/>
        <v>0</v>
      </c>
      <c r="DX159" s="14">
        <f t="shared" si="153"/>
        <v>0</v>
      </c>
      <c r="DY159" s="14">
        <f t="shared" si="153"/>
        <v>0</v>
      </c>
      <c r="DZ159" s="14">
        <f t="shared" si="153"/>
        <v>0</v>
      </c>
      <c r="EA159" s="14">
        <f t="shared" si="153"/>
        <v>0</v>
      </c>
      <c r="EB159" s="14">
        <f t="shared" si="153"/>
        <v>0</v>
      </c>
      <c r="EC159" s="14">
        <f t="shared" si="153"/>
        <v>0</v>
      </c>
      <c r="ED159" s="14">
        <f t="shared" si="153"/>
        <v>0</v>
      </c>
      <c r="EE159" s="14">
        <f t="shared" si="153"/>
        <v>0</v>
      </c>
      <c r="EF159" s="14">
        <f t="shared" si="153"/>
        <v>0</v>
      </c>
      <c r="EG159" s="14">
        <f t="shared" si="153"/>
        <v>0</v>
      </c>
      <c r="EH159" s="14">
        <f t="shared" si="153"/>
        <v>0</v>
      </c>
      <c r="EI159" s="14">
        <f t="shared" ref="EI159:GT159" si="154">$F$159*$G$159*EI158</f>
        <v>0</v>
      </c>
      <c r="EJ159" s="14">
        <f t="shared" si="154"/>
        <v>0</v>
      </c>
      <c r="EK159" s="14">
        <f t="shared" si="154"/>
        <v>0</v>
      </c>
      <c r="EL159" s="14">
        <f t="shared" si="154"/>
        <v>0</v>
      </c>
      <c r="EM159" s="14">
        <f t="shared" si="154"/>
        <v>0</v>
      </c>
      <c r="EN159" s="14">
        <f t="shared" si="154"/>
        <v>0</v>
      </c>
      <c r="EO159" s="14">
        <f t="shared" si="154"/>
        <v>0</v>
      </c>
      <c r="EP159" s="14">
        <f t="shared" si="154"/>
        <v>0</v>
      </c>
      <c r="EQ159" s="14">
        <f t="shared" si="154"/>
        <v>0</v>
      </c>
      <c r="ER159" s="14">
        <f t="shared" si="154"/>
        <v>0</v>
      </c>
      <c r="ES159" s="14">
        <f t="shared" si="154"/>
        <v>0</v>
      </c>
      <c r="ET159" s="14">
        <f t="shared" si="154"/>
        <v>0</v>
      </c>
      <c r="EU159" s="14">
        <f t="shared" si="154"/>
        <v>0</v>
      </c>
      <c r="EV159" s="14">
        <f t="shared" si="154"/>
        <v>0</v>
      </c>
      <c r="EW159" s="14">
        <f t="shared" si="154"/>
        <v>0</v>
      </c>
      <c r="EX159" s="14">
        <f t="shared" si="154"/>
        <v>0</v>
      </c>
      <c r="EY159" s="14">
        <f t="shared" si="154"/>
        <v>0</v>
      </c>
      <c r="EZ159" s="14">
        <f t="shared" si="154"/>
        <v>0</v>
      </c>
      <c r="FA159" s="14">
        <f t="shared" si="154"/>
        <v>0</v>
      </c>
      <c r="FB159" s="14">
        <f t="shared" si="154"/>
        <v>0</v>
      </c>
      <c r="FC159" s="14">
        <f t="shared" si="154"/>
        <v>0</v>
      </c>
      <c r="FD159" s="14">
        <f t="shared" si="154"/>
        <v>0</v>
      </c>
      <c r="FE159" s="14">
        <f t="shared" si="154"/>
        <v>0</v>
      </c>
      <c r="FF159" s="14">
        <f t="shared" si="154"/>
        <v>0</v>
      </c>
      <c r="FG159" s="14">
        <f t="shared" si="154"/>
        <v>0</v>
      </c>
      <c r="FH159" s="14">
        <f t="shared" si="154"/>
        <v>0</v>
      </c>
      <c r="FI159" s="14">
        <f t="shared" si="154"/>
        <v>0</v>
      </c>
      <c r="FJ159" s="14">
        <f t="shared" si="154"/>
        <v>0</v>
      </c>
      <c r="FK159" s="14">
        <f t="shared" si="154"/>
        <v>0</v>
      </c>
      <c r="FL159" s="14">
        <f t="shared" si="154"/>
        <v>0</v>
      </c>
      <c r="FM159" s="14">
        <f t="shared" si="154"/>
        <v>0</v>
      </c>
      <c r="FN159" s="14">
        <f t="shared" si="154"/>
        <v>0</v>
      </c>
      <c r="FO159" s="14">
        <f t="shared" si="154"/>
        <v>0</v>
      </c>
      <c r="FP159" s="14">
        <f t="shared" si="154"/>
        <v>0</v>
      </c>
      <c r="FQ159" s="14">
        <f t="shared" si="154"/>
        <v>0</v>
      </c>
      <c r="FR159" s="14">
        <f t="shared" si="154"/>
        <v>0</v>
      </c>
      <c r="FS159" s="14">
        <f t="shared" si="154"/>
        <v>0</v>
      </c>
      <c r="FT159" s="14">
        <f t="shared" si="154"/>
        <v>0</v>
      </c>
      <c r="FU159" s="14">
        <f t="shared" si="154"/>
        <v>0</v>
      </c>
      <c r="FV159" s="14">
        <f t="shared" si="154"/>
        <v>0</v>
      </c>
      <c r="FW159" s="14">
        <f t="shared" si="154"/>
        <v>0</v>
      </c>
      <c r="FX159" s="14">
        <f t="shared" si="154"/>
        <v>0</v>
      </c>
      <c r="FY159" s="14">
        <f t="shared" si="154"/>
        <v>0</v>
      </c>
      <c r="FZ159" s="14">
        <f t="shared" si="154"/>
        <v>0</v>
      </c>
      <c r="GA159" s="14">
        <f t="shared" si="154"/>
        <v>0</v>
      </c>
      <c r="GB159" s="14">
        <f t="shared" si="154"/>
        <v>0</v>
      </c>
      <c r="GC159" s="14">
        <f t="shared" si="154"/>
        <v>0</v>
      </c>
      <c r="GD159" s="14">
        <f t="shared" si="154"/>
        <v>0</v>
      </c>
      <c r="GE159" s="14">
        <f t="shared" si="154"/>
        <v>0</v>
      </c>
      <c r="GF159" s="14">
        <f t="shared" si="154"/>
        <v>0</v>
      </c>
      <c r="GG159" s="14">
        <f t="shared" si="154"/>
        <v>0</v>
      </c>
      <c r="GH159" s="14">
        <f t="shared" si="154"/>
        <v>0</v>
      </c>
      <c r="GI159" s="14">
        <f t="shared" si="154"/>
        <v>0</v>
      </c>
      <c r="GJ159" s="14">
        <f t="shared" si="154"/>
        <v>0</v>
      </c>
      <c r="GK159" s="14">
        <f t="shared" si="154"/>
        <v>0</v>
      </c>
      <c r="GL159" s="14">
        <f t="shared" si="154"/>
        <v>0</v>
      </c>
      <c r="GM159" s="14">
        <f t="shared" si="154"/>
        <v>0</v>
      </c>
      <c r="GN159" s="14">
        <f t="shared" si="154"/>
        <v>0</v>
      </c>
      <c r="GO159" s="14">
        <f t="shared" si="154"/>
        <v>0</v>
      </c>
      <c r="GP159" s="14">
        <f t="shared" si="154"/>
        <v>0</v>
      </c>
      <c r="GQ159" s="14">
        <f t="shared" si="154"/>
        <v>0</v>
      </c>
      <c r="GR159" s="14">
        <f t="shared" si="154"/>
        <v>0</v>
      </c>
      <c r="GS159" s="14">
        <f t="shared" si="154"/>
        <v>0</v>
      </c>
      <c r="GT159" s="14">
        <f t="shared" si="154"/>
        <v>0</v>
      </c>
      <c r="GU159" s="14">
        <f t="shared" ref="GU159:HA159" si="155">$F$159*$G$159*GU158</f>
        <v>0</v>
      </c>
      <c r="GV159" s="14">
        <f t="shared" si="155"/>
        <v>0</v>
      </c>
      <c r="GW159" s="14">
        <f t="shared" si="155"/>
        <v>0</v>
      </c>
      <c r="GX159" s="14">
        <f t="shared" si="155"/>
        <v>0</v>
      </c>
      <c r="GY159" s="14">
        <f t="shared" si="155"/>
        <v>0</v>
      </c>
      <c r="GZ159" s="14">
        <f t="shared" si="155"/>
        <v>0</v>
      </c>
      <c r="HA159" s="14">
        <f t="shared" si="155"/>
        <v>0</v>
      </c>
    </row>
    <row r="161" spans="1:209" ht="15" thickBot="1" x14ac:dyDescent="0.4">
      <c r="B161" s="23"/>
      <c r="C161" s="15" t="s">
        <v>127</v>
      </c>
      <c r="D161" s="15"/>
      <c r="E161" s="15" t="s">
        <v>119</v>
      </c>
      <c r="F161" s="15"/>
      <c r="G161" s="15"/>
      <c r="H161" s="15"/>
      <c r="I161" s="15"/>
      <c r="J161" s="16">
        <f>J159+J156+J152</f>
        <v>293.12380670263633</v>
      </c>
      <c r="K161" s="16">
        <f t="shared" ref="K161:BV161" si="156">K159+K156+K152</f>
        <v>293.12380670263633</v>
      </c>
      <c r="L161" s="16">
        <f t="shared" si="156"/>
        <v>293.12380670263633</v>
      </c>
      <c r="M161" s="16">
        <f t="shared" si="156"/>
        <v>293.12380670263633</v>
      </c>
      <c r="N161" s="16">
        <f t="shared" si="156"/>
        <v>293.12380670263633</v>
      </c>
      <c r="O161" s="16">
        <f t="shared" si="156"/>
        <v>293.12380670263633</v>
      </c>
      <c r="P161" s="16">
        <f t="shared" si="156"/>
        <v>293.12380670263633</v>
      </c>
      <c r="Q161" s="16">
        <f t="shared" si="156"/>
        <v>293.12380670263633</v>
      </c>
      <c r="R161" s="16">
        <f t="shared" si="156"/>
        <v>293.12380670263633</v>
      </c>
      <c r="S161" s="16">
        <f t="shared" si="156"/>
        <v>293.12380670263633</v>
      </c>
      <c r="T161" s="16">
        <f t="shared" si="156"/>
        <v>293.12380670263633</v>
      </c>
      <c r="U161" s="16">
        <f t="shared" si="156"/>
        <v>293.12380670263633</v>
      </c>
      <c r="V161" s="16">
        <f t="shared" si="156"/>
        <v>22277.409309400329</v>
      </c>
      <c r="W161" s="16">
        <f t="shared" si="156"/>
        <v>22277.409309400329</v>
      </c>
      <c r="X161" s="16">
        <f t="shared" si="156"/>
        <v>22277.409309400329</v>
      </c>
      <c r="Y161" s="16">
        <f t="shared" si="156"/>
        <v>0</v>
      </c>
      <c r="Z161" s="16">
        <f t="shared" si="156"/>
        <v>0</v>
      </c>
      <c r="AA161" s="16">
        <f t="shared" si="156"/>
        <v>0</v>
      </c>
      <c r="AB161" s="16">
        <f t="shared" si="156"/>
        <v>0</v>
      </c>
      <c r="AC161" s="16">
        <f t="shared" si="156"/>
        <v>0</v>
      </c>
      <c r="AD161" s="16">
        <f t="shared" si="156"/>
        <v>0</v>
      </c>
      <c r="AE161" s="16">
        <f t="shared" si="156"/>
        <v>0</v>
      </c>
      <c r="AF161" s="16">
        <f t="shared" si="156"/>
        <v>0</v>
      </c>
      <c r="AG161" s="16">
        <f t="shared" si="156"/>
        <v>0</v>
      </c>
      <c r="AH161" s="16">
        <f t="shared" si="156"/>
        <v>0</v>
      </c>
      <c r="AI161" s="16">
        <f t="shared" si="156"/>
        <v>0</v>
      </c>
      <c r="AJ161" s="16">
        <f t="shared" si="156"/>
        <v>0</v>
      </c>
      <c r="AK161" s="16">
        <f t="shared" si="156"/>
        <v>0</v>
      </c>
      <c r="AL161" s="16">
        <f t="shared" si="156"/>
        <v>0</v>
      </c>
      <c r="AM161" s="16">
        <f t="shared" si="156"/>
        <v>0</v>
      </c>
      <c r="AN161" s="16">
        <f t="shared" si="156"/>
        <v>0</v>
      </c>
      <c r="AO161" s="16">
        <f t="shared" si="156"/>
        <v>0</v>
      </c>
      <c r="AP161" s="16">
        <f t="shared" si="156"/>
        <v>0</v>
      </c>
      <c r="AQ161" s="16">
        <f t="shared" si="156"/>
        <v>0</v>
      </c>
      <c r="AR161" s="16">
        <f t="shared" si="156"/>
        <v>0</v>
      </c>
      <c r="AS161" s="16">
        <f t="shared" si="156"/>
        <v>0</v>
      </c>
      <c r="AT161" s="16">
        <f t="shared" si="156"/>
        <v>0</v>
      </c>
      <c r="AU161" s="16">
        <f t="shared" si="156"/>
        <v>0</v>
      </c>
      <c r="AV161" s="16">
        <f t="shared" si="156"/>
        <v>0</v>
      </c>
      <c r="AW161" s="16">
        <f t="shared" si="156"/>
        <v>0</v>
      </c>
      <c r="AX161" s="16">
        <f t="shared" si="156"/>
        <v>0</v>
      </c>
      <c r="AY161" s="16">
        <f t="shared" si="156"/>
        <v>0</v>
      </c>
      <c r="AZ161" s="16">
        <f t="shared" si="156"/>
        <v>0</v>
      </c>
      <c r="BA161" s="16">
        <f t="shared" si="156"/>
        <v>0</v>
      </c>
      <c r="BB161" s="16">
        <f t="shared" si="156"/>
        <v>0</v>
      </c>
      <c r="BC161" s="16">
        <f t="shared" si="156"/>
        <v>0</v>
      </c>
      <c r="BD161" s="16">
        <f t="shared" si="156"/>
        <v>0</v>
      </c>
      <c r="BE161" s="16">
        <f t="shared" si="156"/>
        <v>0</v>
      </c>
      <c r="BF161" s="16">
        <f t="shared" si="156"/>
        <v>0</v>
      </c>
      <c r="BG161" s="16">
        <f t="shared" si="156"/>
        <v>0</v>
      </c>
      <c r="BH161" s="16">
        <f t="shared" si="156"/>
        <v>0</v>
      </c>
      <c r="BI161" s="16">
        <f t="shared" si="156"/>
        <v>0</v>
      </c>
      <c r="BJ161" s="16">
        <f t="shared" si="156"/>
        <v>0</v>
      </c>
      <c r="BK161" s="16">
        <f t="shared" si="156"/>
        <v>0</v>
      </c>
      <c r="BL161" s="16">
        <f t="shared" si="156"/>
        <v>0</v>
      </c>
      <c r="BM161" s="16">
        <f t="shared" si="156"/>
        <v>0</v>
      </c>
      <c r="BN161" s="16">
        <f t="shared" si="156"/>
        <v>0</v>
      </c>
      <c r="BO161" s="16">
        <f t="shared" si="156"/>
        <v>0</v>
      </c>
      <c r="BP161" s="16">
        <f t="shared" si="156"/>
        <v>0</v>
      </c>
      <c r="BQ161" s="16">
        <f t="shared" si="156"/>
        <v>0</v>
      </c>
      <c r="BR161" s="16">
        <f t="shared" si="156"/>
        <v>0</v>
      </c>
      <c r="BS161" s="16">
        <f t="shared" si="156"/>
        <v>0</v>
      </c>
      <c r="BT161" s="16">
        <f t="shared" si="156"/>
        <v>0</v>
      </c>
      <c r="BU161" s="16">
        <f t="shared" si="156"/>
        <v>0</v>
      </c>
      <c r="BV161" s="16">
        <f t="shared" si="156"/>
        <v>0</v>
      </c>
      <c r="BW161" s="16">
        <f t="shared" ref="BW161:EH161" si="157">BW159+BW156+BW152</f>
        <v>0</v>
      </c>
      <c r="BX161" s="16">
        <f t="shared" si="157"/>
        <v>0</v>
      </c>
      <c r="BY161" s="16">
        <f t="shared" si="157"/>
        <v>0</v>
      </c>
      <c r="BZ161" s="16">
        <f t="shared" si="157"/>
        <v>0</v>
      </c>
      <c r="CA161" s="16">
        <f t="shared" si="157"/>
        <v>0</v>
      </c>
      <c r="CB161" s="16">
        <f t="shared" si="157"/>
        <v>0</v>
      </c>
      <c r="CC161" s="16">
        <f t="shared" si="157"/>
        <v>0</v>
      </c>
      <c r="CD161" s="16">
        <f t="shared" si="157"/>
        <v>0</v>
      </c>
      <c r="CE161" s="16">
        <f t="shared" si="157"/>
        <v>0</v>
      </c>
      <c r="CF161" s="16">
        <f t="shared" si="157"/>
        <v>0</v>
      </c>
      <c r="CG161" s="16">
        <f t="shared" si="157"/>
        <v>0</v>
      </c>
      <c r="CH161" s="16">
        <f t="shared" si="157"/>
        <v>0</v>
      </c>
      <c r="CI161" s="16">
        <f t="shared" si="157"/>
        <v>0</v>
      </c>
      <c r="CJ161" s="16">
        <f t="shared" si="157"/>
        <v>0</v>
      </c>
      <c r="CK161" s="16">
        <f t="shared" si="157"/>
        <v>0</v>
      </c>
      <c r="CL161" s="16">
        <f t="shared" si="157"/>
        <v>0</v>
      </c>
      <c r="CM161" s="16">
        <f t="shared" si="157"/>
        <v>0</v>
      </c>
      <c r="CN161" s="16">
        <f t="shared" si="157"/>
        <v>0</v>
      </c>
      <c r="CO161" s="16">
        <f t="shared" si="157"/>
        <v>0</v>
      </c>
      <c r="CP161" s="16">
        <f t="shared" si="157"/>
        <v>0</v>
      </c>
      <c r="CQ161" s="16">
        <f t="shared" si="157"/>
        <v>0</v>
      </c>
      <c r="CR161" s="16">
        <f t="shared" si="157"/>
        <v>0</v>
      </c>
      <c r="CS161" s="16">
        <f t="shared" si="157"/>
        <v>0</v>
      </c>
      <c r="CT161" s="16">
        <f t="shared" si="157"/>
        <v>0</v>
      </c>
      <c r="CU161" s="16">
        <f t="shared" si="157"/>
        <v>0</v>
      </c>
      <c r="CV161" s="16">
        <f t="shared" si="157"/>
        <v>0</v>
      </c>
      <c r="CW161" s="16">
        <f t="shared" si="157"/>
        <v>0</v>
      </c>
      <c r="CX161" s="16">
        <f t="shared" si="157"/>
        <v>0</v>
      </c>
      <c r="CY161" s="16">
        <f t="shared" si="157"/>
        <v>0</v>
      </c>
      <c r="CZ161" s="16">
        <f t="shared" si="157"/>
        <v>0</v>
      </c>
      <c r="DA161" s="16">
        <f t="shared" si="157"/>
        <v>0</v>
      </c>
      <c r="DB161" s="16">
        <f t="shared" si="157"/>
        <v>0</v>
      </c>
      <c r="DC161" s="16">
        <f t="shared" si="157"/>
        <v>0</v>
      </c>
      <c r="DD161" s="16">
        <f t="shared" si="157"/>
        <v>0</v>
      </c>
      <c r="DE161" s="16">
        <f t="shared" si="157"/>
        <v>0</v>
      </c>
      <c r="DF161" s="16">
        <f t="shared" si="157"/>
        <v>0</v>
      </c>
      <c r="DG161" s="16">
        <f t="shared" si="157"/>
        <v>0</v>
      </c>
      <c r="DH161" s="16">
        <f t="shared" si="157"/>
        <v>0</v>
      </c>
      <c r="DI161" s="16">
        <f t="shared" si="157"/>
        <v>0</v>
      </c>
      <c r="DJ161" s="16">
        <f t="shared" si="157"/>
        <v>0</v>
      </c>
      <c r="DK161" s="16">
        <f t="shared" si="157"/>
        <v>0</v>
      </c>
      <c r="DL161" s="16">
        <f t="shared" si="157"/>
        <v>0</v>
      </c>
      <c r="DM161" s="16">
        <f t="shared" si="157"/>
        <v>0</v>
      </c>
      <c r="DN161" s="16">
        <f t="shared" si="157"/>
        <v>0</v>
      </c>
      <c r="DO161" s="16">
        <f t="shared" si="157"/>
        <v>0</v>
      </c>
      <c r="DP161" s="16">
        <f t="shared" si="157"/>
        <v>0</v>
      </c>
      <c r="DQ161" s="16">
        <f t="shared" si="157"/>
        <v>0</v>
      </c>
      <c r="DR161" s="16">
        <f t="shared" si="157"/>
        <v>0</v>
      </c>
      <c r="DS161" s="16">
        <f t="shared" si="157"/>
        <v>0</v>
      </c>
      <c r="DT161" s="16">
        <f t="shared" si="157"/>
        <v>0</v>
      </c>
      <c r="DU161" s="16">
        <f t="shared" si="157"/>
        <v>0</v>
      </c>
      <c r="DV161" s="16">
        <f t="shared" si="157"/>
        <v>0</v>
      </c>
      <c r="DW161" s="16">
        <f t="shared" si="157"/>
        <v>0</v>
      </c>
      <c r="DX161" s="16">
        <f t="shared" si="157"/>
        <v>0</v>
      </c>
      <c r="DY161" s="16">
        <f t="shared" si="157"/>
        <v>0</v>
      </c>
      <c r="DZ161" s="16">
        <f t="shared" si="157"/>
        <v>0</v>
      </c>
      <c r="EA161" s="16">
        <f t="shared" si="157"/>
        <v>0</v>
      </c>
      <c r="EB161" s="16">
        <f t="shared" si="157"/>
        <v>0</v>
      </c>
      <c r="EC161" s="16">
        <f t="shared" si="157"/>
        <v>0</v>
      </c>
      <c r="ED161" s="16">
        <f t="shared" si="157"/>
        <v>0</v>
      </c>
      <c r="EE161" s="16">
        <f t="shared" si="157"/>
        <v>0</v>
      </c>
      <c r="EF161" s="16">
        <f t="shared" si="157"/>
        <v>0</v>
      </c>
      <c r="EG161" s="16">
        <f t="shared" si="157"/>
        <v>0</v>
      </c>
      <c r="EH161" s="16">
        <f t="shared" si="157"/>
        <v>0</v>
      </c>
      <c r="EI161" s="16">
        <f t="shared" ref="EI161:GT161" si="158">EI159+EI156+EI152</f>
        <v>0</v>
      </c>
      <c r="EJ161" s="16">
        <f t="shared" si="158"/>
        <v>0</v>
      </c>
      <c r="EK161" s="16">
        <f t="shared" si="158"/>
        <v>0</v>
      </c>
      <c r="EL161" s="16">
        <f t="shared" si="158"/>
        <v>0</v>
      </c>
      <c r="EM161" s="16">
        <f t="shared" si="158"/>
        <v>0</v>
      </c>
      <c r="EN161" s="16">
        <f t="shared" si="158"/>
        <v>0</v>
      </c>
      <c r="EO161" s="16">
        <f t="shared" si="158"/>
        <v>0</v>
      </c>
      <c r="EP161" s="16">
        <f t="shared" si="158"/>
        <v>0</v>
      </c>
      <c r="EQ161" s="16">
        <f t="shared" si="158"/>
        <v>0</v>
      </c>
      <c r="ER161" s="16">
        <f t="shared" si="158"/>
        <v>0</v>
      </c>
      <c r="ES161" s="16">
        <f t="shared" si="158"/>
        <v>0</v>
      </c>
      <c r="ET161" s="16">
        <f t="shared" si="158"/>
        <v>0</v>
      </c>
      <c r="EU161" s="16">
        <f t="shared" si="158"/>
        <v>0</v>
      </c>
      <c r="EV161" s="16">
        <f t="shared" si="158"/>
        <v>0</v>
      </c>
      <c r="EW161" s="16">
        <f t="shared" si="158"/>
        <v>0</v>
      </c>
      <c r="EX161" s="16">
        <f t="shared" si="158"/>
        <v>0</v>
      </c>
      <c r="EY161" s="16">
        <f t="shared" si="158"/>
        <v>0</v>
      </c>
      <c r="EZ161" s="16">
        <f t="shared" si="158"/>
        <v>0</v>
      </c>
      <c r="FA161" s="16">
        <f t="shared" si="158"/>
        <v>0</v>
      </c>
      <c r="FB161" s="16">
        <f t="shared" si="158"/>
        <v>0</v>
      </c>
      <c r="FC161" s="16">
        <f t="shared" si="158"/>
        <v>0</v>
      </c>
      <c r="FD161" s="16">
        <f t="shared" si="158"/>
        <v>0</v>
      </c>
      <c r="FE161" s="16">
        <f t="shared" si="158"/>
        <v>0</v>
      </c>
      <c r="FF161" s="16">
        <f t="shared" si="158"/>
        <v>0</v>
      </c>
      <c r="FG161" s="16">
        <f t="shared" si="158"/>
        <v>0</v>
      </c>
      <c r="FH161" s="16">
        <f t="shared" si="158"/>
        <v>0</v>
      </c>
      <c r="FI161" s="16">
        <f t="shared" si="158"/>
        <v>0</v>
      </c>
      <c r="FJ161" s="16">
        <f t="shared" si="158"/>
        <v>0</v>
      </c>
      <c r="FK161" s="16">
        <f t="shared" si="158"/>
        <v>0</v>
      </c>
      <c r="FL161" s="16">
        <f t="shared" si="158"/>
        <v>0</v>
      </c>
      <c r="FM161" s="16">
        <f t="shared" si="158"/>
        <v>0</v>
      </c>
      <c r="FN161" s="16">
        <f t="shared" si="158"/>
        <v>0</v>
      </c>
      <c r="FO161" s="16">
        <f t="shared" si="158"/>
        <v>0</v>
      </c>
      <c r="FP161" s="16">
        <f t="shared" si="158"/>
        <v>0</v>
      </c>
      <c r="FQ161" s="16">
        <f t="shared" si="158"/>
        <v>0</v>
      </c>
      <c r="FR161" s="16">
        <f t="shared" si="158"/>
        <v>0</v>
      </c>
      <c r="FS161" s="16">
        <f t="shared" si="158"/>
        <v>0</v>
      </c>
      <c r="FT161" s="16">
        <f t="shared" si="158"/>
        <v>0</v>
      </c>
      <c r="FU161" s="16">
        <f t="shared" si="158"/>
        <v>0</v>
      </c>
      <c r="FV161" s="16">
        <f t="shared" si="158"/>
        <v>0</v>
      </c>
      <c r="FW161" s="16">
        <f t="shared" si="158"/>
        <v>0</v>
      </c>
      <c r="FX161" s="16">
        <f t="shared" si="158"/>
        <v>0</v>
      </c>
      <c r="FY161" s="16">
        <f t="shared" si="158"/>
        <v>0</v>
      </c>
      <c r="FZ161" s="16">
        <f t="shared" si="158"/>
        <v>0</v>
      </c>
      <c r="GA161" s="16">
        <f t="shared" si="158"/>
        <v>0</v>
      </c>
      <c r="GB161" s="16">
        <f t="shared" si="158"/>
        <v>0</v>
      </c>
      <c r="GC161" s="16">
        <f t="shared" si="158"/>
        <v>0</v>
      </c>
      <c r="GD161" s="16">
        <f t="shared" si="158"/>
        <v>0</v>
      </c>
      <c r="GE161" s="16">
        <f t="shared" si="158"/>
        <v>0</v>
      </c>
      <c r="GF161" s="16">
        <f t="shared" si="158"/>
        <v>0</v>
      </c>
      <c r="GG161" s="16">
        <f t="shared" si="158"/>
        <v>0</v>
      </c>
      <c r="GH161" s="16">
        <f t="shared" si="158"/>
        <v>0</v>
      </c>
      <c r="GI161" s="16">
        <f t="shared" si="158"/>
        <v>0</v>
      </c>
      <c r="GJ161" s="16">
        <f t="shared" si="158"/>
        <v>0</v>
      </c>
      <c r="GK161" s="16">
        <f t="shared" si="158"/>
        <v>0</v>
      </c>
      <c r="GL161" s="16">
        <f t="shared" si="158"/>
        <v>0</v>
      </c>
      <c r="GM161" s="16">
        <f t="shared" si="158"/>
        <v>0</v>
      </c>
      <c r="GN161" s="16">
        <f t="shared" si="158"/>
        <v>0</v>
      </c>
      <c r="GO161" s="16">
        <f t="shared" si="158"/>
        <v>0</v>
      </c>
      <c r="GP161" s="16">
        <f t="shared" si="158"/>
        <v>0</v>
      </c>
      <c r="GQ161" s="16">
        <f t="shared" si="158"/>
        <v>0</v>
      </c>
      <c r="GR161" s="16">
        <f t="shared" si="158"/>
        <v>0</v>
      </c>
      <c r="GS161" s="16">
        <f t="shared" si="158"/>
        <v>0</v>
      </c>
      <c r="GT161" s="16">
        <f t="shared" si="158"/>
        <v>0</v>
      </c>
      <c r="GU161" s="16">
        <f t="shared" ref="GU161:HA161" si="159">GU159+GU156+GU152</f>
        <v>0</v>
      </c>
      <c r="GV161" s="16">
        <f t="shared" si="159"/>
        <v>0</v>
      </c>
      <c r="GW161" s="16">
        <f t="shared" si="159"/>
        <v>0</v>
      </c>
      <c r="GX161" s="16">
        <f t="shared" si="159"/>
        <v>0</v>
      </c>
      <c r="GY161" s="16">
        <f t="shared" si="159"/>
        <v>0</v>
      </c>
      <c r="GZ161" s="16">
        <f t="shared" si="159"/>
        <v>0</v>
      </c>
      <c r="HA161" s="16">
        <f t="shared" si="159"/>
        <v>0</v>
      </c>
    </row>
    <row r="163" spans="1:209" x14ac:dyDescent="0.35">
      <c r="C163" s="10" t="s">
        <v>224</v>
      </c>
      <c r="J163" s="79">
        <f>'Financial Model'!J135</f>
        <v>17.599343383286094</v>
      </c>
      <c r="K163" s="79">
        <f>'Financial Model'!K135</f>
        <v>17.668961068044265</v>
      </c>
      <c r="L163" s="79">
        <f>'Financial Model'!L135</f>
        <v>17.738854139328261</v>
      </c>
      <c r="M163" s="79">
        <f>'Financial Model'!M135</f>
        <v>17.80169636304452</v>
      </c>
      <c r="N163" s="79">
        <f>'Financial Model'!N135</f>
        <v>17.864761213602996</v>
      </c>
      <c r="O163" s="79">
        <f>'Financial Model'!O135</f>
        <v>17.928049479688557</v>
      </c>
      <c r="P163" s="79">
        <f>'Financial Model'!P135</f>
        <v>17.991561952780092</v>
      </c>
      <c r="Q163" s="79">
        <f>'Financial Model'!Q135</f>
        <v>18.055299427160403</v>
      </c>
      <c r="R163" s="79">
        <f>'Financial Model'!R135</f>
        <v>18.11926269992615</v>
      </c>
      <c r="S163" s="79">
        <f>'Financial Model'!S135</f>
        <v>18.183452570997808</v>
      </c>
      <c r="T163" s="79">
        <f>'Financial Model'!T135</f>
        <v>18.247869843129678</v>
      </c>
      <c r="U163" s="79">
        <f>'Financial Model'!U135</f>
        <v>18.312515321919921</v>
      </c>
      <c r="V163" s="79">
        <f>'Financial Model'!V135</f>
        <v>18.377389815820639</v>
      </c>
      <c r="W163" s="79">
        <f>'Financial Model'!W135</f>
        <v>18.442494136147975</v>
      </c>
      <c r="X163" s="79">
        <f>'Financial Model'!X135</f>
        <v>18.507829097092273</v>
      </c>
      <c r="Y163" s="79">
        <f>'Financial Model'!Y135</f>
        <v>18.904728275095383</v>
      </c>
      <c r="Z163" s="79">
        <f>'Financial Model'!Z135</f>
        <v>19.310138929872625</v>
      </c>
      <c r="AA163" s="79">
        <f>'Financial Model'!AA135</f>
        <v>19.724243589483748</v>
      </c>
      <c r="AB163" s="79">
        <f>'Financial Model'!AB135</f>
        <v>20.147228696290746</v>
      </c>
      <c r="AC163" s="79">
        <f>'Financial Model'!AC135</f>
        <v>20.57928469089979</v>
      </c>
      <c r="AD163" s="79">
        <f>'Financial Model'!AD135</f>
        <v>21.020606097903343</v>
      </c>
      <c r="AE163" s="79">
        <f>'Financial Model'!AE135</f>
        <v>21.471391613460959</v>
      </c>
      <c r="AF163" s="79">
        <f>'Financial Model'!AF135</f>
        <v>21.931844194758266</v>
      </c>
      <c r="AG163" s="79">
        <f>'Financial Model'!AG135</f>
        <v>22.40217115138439</v>
      </c>
      <c r="AH163" s="79">
        <f>'Financial Model'!AH135</f>
        <v>22.882584238668965</v>
      </c>
      <c r="AI163" s="79">
        <f>'Financial Model'!AI135</f>
        <v>23.373299753020753</v>
      </c>
      <c r="AJ163" s="79">
        <f>'Financial Model'!AJ135</f>
        <v>23.87453862931077</v>
      </c>
      <c r="AK163" s="79">
        <f>'Financial Model'!AK135</f>
        <v>24.386526540343819</v>
      </c>
      <c r="AL163" s="79">
        <f>'Financial Model'!AL135</f>
        <v>24.909493998463155</v>
      </c>
      <c r="AM163" s="79">
        <f>'Financial Model'!AM135</f>
        <v>25.443676459334085</v>
      </c>
      <c r="AN163" s="79">
        <f>'Financial Model'!AN135</f>
        <v>25.989314427953179</v>
      </c>
      <c r="AO163" s="79">
        <f>'Financial Model'!AO135</f>
        <v>26.546653566930832</v>
      </c>
      <c r="AP163" s="79">
        <f>'Financial Model'!AP135</f>
        <v>27.115944807095971</v>
      </c>
      <c r="AQ163" s="79">
        <f>'Financial Model'!AQ135</f>
        <v>27.697444460472656</v>
      </c>
      <c r="AR163" s="79">
        <f>'Financial Model'!AR135</f>
        <v>28.291414335679441</v>
      </c>
      <c r="AS163" s="79">
        <f>'Financial Model'!AS135</f>
        <v>28.898121855803492</v>
      </c>
      <c r="AT163" s="79">
        <f>'Financial Model'!AT135</f>
        <v>29.517840178802491</v>
      </c>
      <c r="AU163" s="79">
        <f>'Financial Model'!AU135</f>
        <v>30.150848320488564</v>
      </c>
      <c r="AV163" s="79">
        <f>'Financial Model'!AV135</f>
        <v>30.797431280149588</v>
      </c>
      <c r="AW163" s="79">
        <f>'Financial Model'!AW135</f>
        <v>31.457880168864421</v>
      </c>
      <c r="AX163" s="79">
        <f>'Financial Model'!AX135</f>
        <v>32.132492340569868</v>
      </c>
      <c r="AY163" s="79">
        <f>'Financial Model'!AY135</f>
        <v>32.821571525938346</v>
      </c>
      <c r="AZ163" s="79">
        <f>'Financial Model'!AZ135</f>
        <v>33.525427969126582</v>
      </c>
      <c r="BA163" s="79">
        <f>'Financial Model'!BA135</f>
        <v>34.244378567456849</v>
      </c>
      <c r="BB163" s="79">
        <f>'Financial Model'!BB135</f>
        <v>34.978747014093649</v>
      </c>
      <c r="BC163" s="79">
        <f>'Financial Model'!BC135</f>
        <v>35.728863943780105</v>
      </c>
      <c r="BD163" s="79">
        <f>'Financial Model'!BD135</f>
        <v>36.495067081699673</v>
      </c>
      <c r="BE163" s="79">
        <f>'Financial Model'!BE135</f>
        <v>37.277701395530165</v>
      </c>
      <c r="BF163" s="79">
        <f>'Financial Model'!BF135</f>
        <v>38.077119250758564</v>
      </c>
      <c r="BG163" s="79">
        <f>'Financial Model'!BG135</f>
        <v>38.893680569326541</v>
      </c>
      <c r="BH163" s="79">
        <f>'Financial Model'!BH135</f>
        <v>39.727752991678145</v>
      </c>
      <c r="BI163" s="79">
        <f>'Financial Model'!BI135</f>
        <v>40.579712042282566</v>
      </c>
      <c r="BJ163" s="79">
        <f>'Financial Model'!BJ135</f>
        <v>41.449941298706555</v>
      </c>
      <c r="BK163" s="79">
        <f>'Financial Model'!BK135</f>
        <v>42.338832564312547</v>
      </c>
      <c r="BL163" s="79">
        <f>'Financial Model'!BL135</f>
        <v>43.246786044660332</v>
      </c>
      <c r="BM163" s="79">
        <f>'Financial Model'!BM135</f>
        <v>44.174210527691606</v>
      </c>
      <c r="BN163" s="79">
        <f>'Financial Model'!BN135</f>
        <v>45.121523567778603</v>
      </c>
      <c r="BO163" s="79">
        <f>'Financial Model'!BO135</f>
        <v>46.089151673719613</v>
      </c>
      <c r="BP163" s="79">
        <f>'Financial Model'!BP135</f>
        <v>47.077530500766052</v>
      </c>
      <c r="BQ163" s="79">
        <f>'Financial Model'!BQ135</f>
        <v>48.087105046767554</v>
      </c>
      <c r="BR163" s="79">
        <f>'Financial Model'!BR135</f>
        <v>49.118329852523395</v>
      </c>
      <c r="BS163" s="79">
        <f>'Financial Model'!BS135</f>
        <v>50.171669206430387</v>
      </c>
      <c r="BT163" s="79">
        <f>'Financial Model'!BT135</f>
        <v>51.247597353519488</v>
      </c>
      <c r="BU163" s="79">
        <f>'Financial Model'!BU135</f>
        <v>52.346598708975151</v>
      </c>
      <c r="BV163" s="79">
        <f>'Financial Model'!BV135</f>
        <v>53.469168076233629</v>
      </c>
      <c r="BW163" s="79">
        <f>'Financial Model'!BW135</f>
        <v>54.615810869758313</v>
      </c>
      <c r="BX163" s="79">
        <f>'Financial Model'!BX135</f>
        <v>55.787043342592526</v>
      </c>
      <c r="BY163" s="79">
        <f>'Financial Model'!BY135</f>
        <v>56.983392818792161</v>
      </c>
      <c r="BZ163" s="79">
        <f>'Financial Model'!BZ135</f>
        <v>58.205397930842835</v>
      </c>
      <c r="CA163" s="79">
        <f>'Financial Model'!CA135</f>
        <v>59.453608862168373</v>
      </c>
      <c r="CB163" s="79">
        <f>'Financial Model'!CB135</f>
        <v>60.728587594839958</v>
      </c>
      <c r="CC163" s="79">
        <f>'Financial Model'!CC135</f>
        <v>62.030908162597335</v>
      </c>
      <c r="CD163" s="79">
        <f>'Financial Model'!CD135</f>
        <v>63.361156909296064</v>
      </c>
      <c r="CE163" s="79">
        <f>'Financial Model'!CE135</f>
        <v>64.719932752897122</v>
      </c>
      <c r="CF163" s="79">
        <f>'Financial Model'!CF135</f>
        <v>66.107847455117778</v>
      </c>
      <c r="CG163" s="79">
        <f>'Financial Model'!CG135</f>
        <v>67.525525896865091</v>
      </c>
      <c r="CH163" s="79">
        <f>'Financial Model'!CH135</f>
        <v>68.973606359576081</v>
      </c>
      <c r="CI163" s="79">
        <f>'Financial Model'!CI135</f>
        <v>70.452740812591244</v>
      </c>
      <c r="CJ163" s="79">
        <f>'Financial Model'!CJ135</f>
        <v>71.963595206690698</v>
      </c>
      <c r="CK163" s="79">
        <f>'Financial Model'!CK135</f>
        <v>73.506849773925239</v>
      </c>
      <c r="CL163" s="79">
        <f>'Financial Model'!CL135</f>
        <v>75.083199333877275</v>
      </c>
      <c r="CM163" s="79">
        <f>'Financial Model'!CM135</f>
        <v>76.693353606489481</v>
      </c>
      <c r="CN163" s="79">
        <f>'Financial Model'!CN135</f>
        <v>78.338037531601998</v>
      </c>
      <c r="CO163" s="79">
        <f>'Financial Model'!CO135</f>
        <v>80.01799159534221</v>
      </c>
      <c r="CP163" s="79">
        <f>'Financial Model'!CP135</f>
        <v>81.733972163513798</v>
      </c>
      <c r="CQ163" s="79">
        <f>'Financial Model'!CQ135</f>
        <v>83.486751822135361</v>
      </c>
      <c r="CR163" s="79">
        <f>'Financial Model'!CR135</f>
        <v>85.277119725281864</v>
      </c>
      <c r="CS163" s="79">
        <f>'Financial Model'!CS135</f>
        <v>87.105881950385552</v>
      </c>
      <c r="CT163" s="79">
        <f>'Financial Model'!CT135</f>
        <v>88.973861861156152</v>
      </c>
      <c r="CU163" s="79">
        <f>'Financial Model'!CU135</f>
        <v>90.881900478284024</v>
      </c>
      <c r="CV163" s="79">
        <f>'Financial Model'!CV135</f>
        <v>92.830856858092957</v>
      </c>
      <c r="CW163" s="79">
        <f>'Financial Model'!CW135</f>
        <v>94.821608479313085</v>
      </c>
      <c r="CX163" s="79">
        <f>'Financial Model'!CX135</f>
        <v>96.855051638148225</v>
      </c>
      <c r="CY163" s="79">
        <f>'Financial Model'!CY135</f>
        <v>98.932101851815332</v>
      </c>
      <c r="CZ163" s="79">
        <f>'Financial Model'!CZ135</f>
        <v>101.05369427073791</v>
      </c>
      <c r="DA163" s="79">
        <f>'Financial Model'!DA135</f>
        <v>103.22078409957875</v>
      </c>
      <c r="DB163" s="79">
        <f>'Financial Model'!DB135</f>
        <v>105.4343470273019</v>
      </c>
      <c r="DC163" s="79">
        <f>'Financial Model'!DC135</f>
        <v>107.69537966645703</v>
      </c>
      <c r="DD163" s="79">
        <f>'Financial Model'!DD135</f>
        <v>110.00490000188444</v>
      </c>
      <c r="DE163" s="79">
        <f>'Financial Model'!DE135</f>
        <v>112.36394784904236</v>
      </c>
      <c r="DF163" s="79">
        <f>'Financial Model'!DF135</f>
        <v>114.77358532216317</v>
      </c>
      <c r="DG163" s="79">
        <f>'Financial Model'!DG135</f>
        <v>117.23489731244912</v>
      </c>
      <c r="DH163" s="79">
        <f>'Financial Model'!DH135</f>
        <v>119.74899197652294</v>
      </c>
      <c r="DI163" s="79">
        <f>'Financial Model'!DI135</f>
        <v>122.3170012353533</v>
      </c>
      <c r="DJ163" s="79">
        <f>'Financial Model'!DJ135</f>
        <v>124.94008128387958</v>
      </c>
      <c r="DK163" s="79">
        <f>'Financial Model'!DK135</f>
        <v>127.61941311156565</v>
      </c>
      <c r="DL163" s="79">
        <f>'Financial Model'!DL135</f>
        <v>130.35620303411673</v>
      </c>
      <c r="DM163" s="79">
        <f>'Financial Model'!DM135</f>
        <v>133.15168323659904</v>
      </c>
      <c r="DN163" s="79">
        <f>'Financial Model'!DN135</f>
        <v>136.00711232820652</v>
      </c>
      <c r="DO163" s="79">
        <f>'Financial Model'!DO135</f>
        <v>138.92377590892451</v>
      </c>
      <c r="DP163" s="79">
        <f>'Financial Model'!DP135</f>
        <v>141.90298714834552</v>
      </c>
      <c r="DQ163" s="79">
        <f>'Financial Model'!DQ135</f>
        <v>144.94608737689759</v>
      </c>
      <c r="DR163" s="79">
        <f>'Financial Model'!DR135</f>
        <v>148.05444668975161</v>
      </c>
      <c r="DS163" s="79">
        <f>'Financial Model'!DS135</f>
        <v>151.22946456367933</v>
      </c>
      <c r="DT163" s="79">
        <f>'Financial Model'!DT135</f>
        <v>154.47257048713985</v>
      </c>
      <c r="DU163" s="79">
        <f>'Financial Model'!DU135</f>
        <v>157.78522460387825</v>
      </c>
      <c r="DV163" s="79">
        <f>'Financial Model'!DV135</f>
        <v>161.1689183703262</v>
      </c>
      <c r="DW163" s="79">
        <f>'Financial Model'!DW135</f>
        <v>164.62517522710053</v>
      </c>
      <c r="DX163" s="79">
        <f>'Financial Model'!DX135</f>
        <v>168.15555128490189</v>
      </c>
      <c r="DY163" s="79">
        <f>'Financial Model'!DY135</f>
        <v>171.76163602512261</v>
      </c>
      <c r="DZ163" s="79">
        <f>'Financial Model'!DZ135</f>
        <v>175.44505301547892</v>
      </c>
      <c r="EA163" s="79">
        <f>'Financial Model'!EA135</f>
        <v>179.20746064098998</v>
      </c>
      <c r="EB163" s="79">
        <f>'Financial Model'!EB135</f>
        <v>183.05055285063267</v>
      </c>
      <c r="EC163" s="79">
        <f>'Financial Model'!EC135</f>
        <v>186.97605992000825</v>
      </c>
      <c r="ED163" s="79">
        <f>'Financial Model'!ED135</f>
        <v>190.98574923036452</v>
      </c>
      <c r="EE163" s="79">
        <f>'Financial Model'!EE135</f>
        <v>195.08142606432386</v>
      </c>
      <c r="EF163" s="79">
        <f>'Financial Model'!EF135</f>
        <v>199.26493441867586</v>
      </c>
      <c r="EG163" s="79">
        <f>'Financial Model'!EG135</f>
        <v>203.53815783459996</v>
      </c>
      <c r="EH163" s="79">
        <f>'Financial Model'!EH135</f>
        <v>207.90302024569235</v>
      </c>
      <c r="EI163" s="79">
        <f>'Financial Model'!EI135</f>
        <v>212.36148684417867</v>
      </c>
      <c r="EJ163" s="79">
        <f>'Financial Model'!EJ135</f>
        <v>216.91556496570263</v>
      </c>
      <c r="EK163" s="79">
        <f>'Financial Model'!EK135</f>
        <v>221.56730499308884</v>
      </c>
      <c r="EL163" s="79">
        <f>'Financial Model'!EL135</f>
        <v>226.31880127948676</v>
      </c>
      <c r="EM163" s="79">
        <f>'Financial Model'!EM135</f>
        <v>231.17219309131139</v>
      </c>
      <c r="EN163" s="79">
        <f>'Financial Model'!EN135</f>
        <v>236.12966557140535</v>
      </c>
      <c r="EO163" s="79">
        <f>'Financial Model'!EO135</f>
        <v>241.19345072285589</v>
      </c>
      <c r="EP163" s="79">
        <f>'Financial Model'!EP135</f>
        <v>246.36582841390958</v>
      </c>
      <c r="EQ163" s="79">
        <f>'Financial Model'!EQ135</f>
        <v>251.64912740443776</v>
      </c>
      <c r="ER163" s="79">
        <f>'Financial Model'!ER135</f>
        <v>257.04572639441403</v>
      </c>
      <c r="ES163" s="79">
        <f>'Financial Model'!ES135</f>
        <v>262.55805509487647</v>
      </c>
      <c r="ET163" s="79">
        <f>'Financial Model'!ET135</f>
        <v>268.18859532185661</v>
      </c>
      <c r="EU163" s="79">
        <f>'Financial Model'!EU135</f>
        <v>273.93988211376768</v>
      </c>
      <c r="EV163" s="79">
        <f>'Financial Model'!EV135</f>
        <v>279.81450487275481</v>
      </c>
      <c r="EW163" s="79">
        <f>'Financial Model'!EW135</f>
        <v>285.81510853052208</v>
      </c>
      <c r="EX163" s="79">
        <f>'Financial Model'!EX135</f>
        <v>291.94439473915992</v>
      </c>
      <c r="EY163" s="79">
        <f>'Financial Model'!EY135</f>
        <v>298.20512308751017</v>
      </c>
      <c r="EZ163" s="79">
        <f>'Financial Model'!EZ135</f>
        <v>304.60011234361605</v>
      </c>
      <c r="FA163" s="79">
        <f>'Financial Model'!FA135</f>
        <v>311.13224172381598</v>
      </c>
      <c r="FB163" s="79">
        <f>'Financial Model'!FB135</f>
        <v>317.80445218905356</v>
      </c>
      <c r="FC163" s="79">
        <f>'Financial Model'!FC135</f>
        <v>324.61974776898631</v>
      </c>
      <c r="FD163" s="79">
        <f>'Financial Model'!FD135</f>
        <v>331.58119691449036</v>
      </c>
      <c r="FE163" s="79">
        <f>'Financial Model'!FE135</f>
        <v>338.69193387916903</v>
      </c>
      <c r="FF163" s="79">
        <f>'Financial Model'!FF135</f>
        <v>345.95516013048797</v>
      </c>
      <c r="FG163" s="79">
        <f>'Financial Model'!FG135</f>
        <v>353.37414579117234</v>
      </c>
      <c r="FH163" s="79">
        <f>'Financial Model'!FH135</f>
        <v>360.95223111151398</v>
      </c>
      <c r="FI163" s="79">
        <f>'Financial Model'!FI135</f>
        <v>368.69282797325269</v>
      </c>
      <c r="FJ163" s="79">
        <f>'Financial Model'!FJ135</f>
        <v>376.5994214257077</v>
      </c>
      <c r="FK163" s="79">
        <f>'Financial Model'!FK135</f>
        <v>384.67557125485183</v>
      </c>
      <c r="FL163" s="79">
        <f>'Financial Model'!FL135</f>
        <v>392.92491358603394</v>
      </c>
      <c r="FM163" s="79">
        <f>'Financial Model'!FM135</f>
        <v>401.35116252107196</v>
      </c>
      <c r="FN163" s="79">
        <f>'Financial Model'!FN135</f>
        <v>409.95811181045309</v>
      </c>
      <c r="FO163" s="79">
        <f>'Financial Model'!FO135</f>
        <v>418.74963656139425</v>
      </c>
      <c r="FP163" s="79">
        <f>'Financial Model'!FP135</f>
        <v>427.72969498253184</v>
      </c>
      <c r="FQ163" s="79">
        <f>'Financial Model'!FQ135</f>
        <v>436.9023301660261</v>
      </c>
      <c r="FR163" s="79">
        <f>'Financial Model'!FR135</f>
        <v>446.27167190788293</v>
      </c>
      <c r="FS163" s="79">
        <f>'Financial Model'!FS135</f>
        <v>455.84193856731196</v>
      </c>
      <c r="FT163" s="79">
        <f>'Financial Model'!FT135</f>
        <v>465.61743896595863</v>
      </c>
      <c r="FU163" s="79">
        <f>'Financial Model'!FU135</f>
        <v>475.60257432786534</v>
      </c>
      <c r="FV163" s="79">
        <f>'Financial Model'!FV135</f>
        <v>485.80184026103467</v>
      </c>
      <c r="FW163" s="79">
        <f>'Financial Model'!FW135</f>
        <v>496.21982878148708</v>
      </c>
      <c r="FX163" s="79">
        <f>'Financial Model'!FX135</f>
        <v>506.86123038072481</v>
      </c>
      <c r="FY163" s="79">
        <f>'Financial Model'!FY135</f>
        <v>517.73083613753181</v>
      </c>
      <c r="FZ163" s="79">
        <f>'Financial Model'!FZ135</f>
        <v>528.83353987506155</v>
      </c>
      <c r="GA163" s="79">
        <f>'Financial Model'!GA135</f>
        <v>540.17434036418331</v>
      </c>
      <c r="GB163" s="79">
        <f>'Financial Model'!GB135</f>
        <v>551.75834357407894</v>
      </c>
      <c r="GC163" s="79">
        <f>'Financial Model'!GC135</f>
        <v>563.59076497110357</v>
      </c>
      <c r="GD163" s="79">
        <f>'Financial Model'!GD135</f>
        <v>575.67693186694544</v>
      </c>
      <c r="GE163" s="79">
        <f>'Financial Model'!GE135</f>
        <v>588.02228581714155</v>
      </c>
      <c r="GF163" s="79">
        <f>'Financial Model'!GF135</f>
        <v>600.63238507102972</v>
      </c>
      <c r="GG163" s="79">
        <f>'Financial Model'!GG135</f>
        <v>613.51290707423925</v>
      </c>
      <c r="GH163" s="79">
        <f>'Financial Model'!GH135</f>
        <v>626.66965102484767</v>
      </c>
      <c r="GI163" s="79">
        <f>'Financial Model'!GI135</f>
        <v>640.10854048435397</v>
      </c>
      <c r="GJ163" s="79">
        <f>'Financial Model'!GJ135</f>
        <v>653.83562604464396</v>
      </c>
      <c r="GK163" s="79">
        <f>'Financial Model'!GK135</f>
        <v>667.85708805214858</v>
      </c>
      <c r="GL163" s="79">
        <f>'Financial Model'!GL135</f>
        <v>682.17923939042157</v>
      </c>
      <c r="GM163" s="79">
        <f>'Financial Model'!GM135</f>
        <v>696.80852832238941</v>
      </c>
      <c r="GN163" s="79">
        <f>'Financial Model'!GN135</f>
        <v>711.751541393553</v>
      </c>
      <c r="GO163" s="79">
        <f>'Financial Model'!GO135</f>
        <v>727.01500639744847</v>
      </c>
      <c r="GP163" s="79">
        <f>'Financial Model'!GP135</f>
        <v>742.60579540470201</v>
      </c>
      <c r="GQ163" s="79">
        <f>'Financial Model'!GQ135</f>
        <v>758.53092785704223</v>
      </c>
      <c r="GR163" s="79">
        <f>'Financial Model'!GR135</f>
        <v>774.79757372766437</v>
      </c>
      <c r="GS163" s="79">
        <f>'Financial Model'!GS135</f>
        <v>791.41305674936712</v>
      </c>
      <c r="GT163" s="14">
        <f t="shared" ref="GT163" si="160">GT135</f>
        <v>808.38485771191768</v>
      </c>
      <c r="GU163" s="14">
        <f t="shared" ref="GU163:HA163" si="161">GU135</f>
        <v>825.72061783012771</v>
      </c>
      <c r="GV163" s="14">
        <f t="shared" si="161"/>
        <v>843.42814218415822</v>
      </c>
      <c r="GW163" s="14">
        <f t="shared" si="161"/>
        <v>861.51540323360109</v>
      </c>
      <c r="GX163" s="14">
        <f t="shared" si="161"/>
        <v>879.99054440691964</v>
      </c>
      <c r="GY163" s="14">
        <f t="shared" si="161"/>
        <v>898.86188376786538</v>
      </c>
      <c r="GZ163" s="14">
        <f t="shared" si="161"/>
        <v>918.13791776051994</v>
      </c>
      <c r="HA163" s="14">
        <f t="shared" si="161"/>
        <v>937.82732503464956</v>
      </c>
    </row>
    <row r="164" spans="1:209" x14ac:dyDescent="0.35">
      <c r="C164" s="10" t="s">
        <v>127</v>
      </c>
      <c r="E164" s="10" t="s">
        <v>225</v>
      </c>
      <c r="J164" s="14">
        <f>J161*J163</f>
        <v>5158.7865279756743</v>
      </c>
      <c r="K164" s="14">
        <f t="shared" ref="K164:BV164" si="162">K161*K163</f>
        <v>5179.1931287458137</v>
      </c>
      <c r="L164" s="14">
        <f t="shared" si="162"/>
        <v>5199.6804518627177</v>
      </c>
      <c r="M164" s="14">
        <f t="shared" si="162"/>
        <v>5218.101003700086</v>
      </c>
      <c r="N164" s="14">
        <f t="shared" si="162"/>
        <v>5236.5868127649192</v>
      </c>
      <c r="O164" s="14">
        <f t="shared" si="162"/>
        <v>5255.138110239528</v>
      </c>
      <c r="P164" s="14">
        <f t="shared" si="162"/>
        <v>5273.7551281252181</v>
      </c>
      <c r="Q164" s="14">
        <f t="shared" si="162"/>
        <v>5292.4380992451861</v>
      </c>
      <c r="R164" s="14">
        <f t="shared" si="162"/>
        <v>5311.1872572474413</v>
      </c>
      <c r="S164" s="14">
        <f t="shared" si="162"/>
        <v>5330.0028366077167</v>
      </c>
      <c r="T164" s="14">
        <f t="shared" si="162"/>
        <v>5348.8850726324108</v>
      </c>
      <c r="U164" s="14">
        <f t="shared" si="162"/>
        <v>5367.8342014615209</v>
      </c>
      <c r="V164" s="14">
        <f t="shared" si="162"/>
        <v>409400.63496544148</v>
      </c>
      <c r="W164" s="14">
        <f t="shared" si="162"/>
        <v>410850.99055718386</v>
      </c>
      <c r="X164" s="14">
        <f t="shared" si="162"/>
        <v>412306.48422435368</v>
      </c>
      <c r="Y164" s="14">
        <f t="shared" si="162"/>
        <v>0</v>
      </c>
      <c r="Z164" s="14">
        <f t="shared" si="162"/>
        <v>0</v>
      </c>
      <c r="AA164" s="14">
        <f t="shared" si="162"/>
        <v>0</v>
      </c>
      <c r="AB164" s="14">
        <f t="shared" si="162"/>
        <v>0</v>
      </c>
      <c r="AC164" s="14">
        <f t="shared" si="162"/>
        <v>0</v>
      </c>
      <c r="AD164" s="14">
        <f t="shared" si="162"/>
        <v>0</v>
      </c>
      <c r="AE164" s="14">
        <f t="shared" si="162"/>
        <v>0</v>
      </c>
      <c r="AF164" s="14">
        <f t="shared" si="162"/>
        <v>0</v>
      </c>
      <c r="AG164" s="14">
        <f t="shared" si="162"/>
        <v>0</v>
      </c>
      <c r="AH164" s="14">
        <f t="shared" si="162"/>
        <v>0</v>
      </c>
      <c r="AI164" s="14">
        <f t="shared" si="162"/>
        <v>0</v>
      </c>
      <c r="AJ164" s="14">
        <f t="shared" si="162"/>
        <v>0</v>
      </c>
      <c r="AK164" s="14">
        <f t="shared" si="162"/>
        <v>0</v>
      </c>
      <c r="AL164" s="14">
        <f t="shared" si="162"/>
        <v>0</v>
      </c>
      <c r="AM164" s="14">
        <f t="shared" si="162"/>
        <v>0</v>
      </c>
      <c r="AN164" s="14">
        <f t="shared" si="162"/>
        <v>0</v>
      </c>
      <c r="AO164" s="14">
        <f t="shared" si="162"/>
        <v>0</v>
      </c>
      <c r="AP164" s="14">
        <f t="shared" si="162"/>
        <v>0</v>
      </c>
      <c r="AQ164" s="14">
        <f t="shared" si="162"/>
        <v>0</v>
      </c>
      <c r="AR164" s="14">
        <f t="shared" si="162"/>
        <v>0</v>
      </c>
      <c r="AS164" s="14">
        <f t="shared" si="162"/>
        <v>0</v>
      </c>
      <c r="AT164" s="14">
        <f t="shared" si="162"/>
        <v>0</v>
      </c>
      <c r="AU164" s="14">
        <f t="shared" si="162"/>
        <v>0</v>
      </c>
      <c r="AV164" s="14">
        <f t="shared" si="162"/>
        <v>0</v>
      </c>
      <c r="AW164" s="14">
        <f t="shared" si="162"/>
        <v>0</v>
      </c>
      <c r="AX164" s="14">
        <f t="shared" si="162"/>
        <v>0</v>
      </c>
      <c r="AY164" s="14">
        <f t="shared" si="162"/>
        <v>0</v>
      </c>
      <c r="AZ164" s="14">
        <f t="shared" si="162"/>
        <v>0</v>
      </c>
      <c r="BA164" s="14">
        <f t="shared" si="162"/>
        <v>0</v>
      </c>
      <c r="BB164" s="14">
        <f t="shared" si="162"/>
        <v>0</v>
      </c>
      <c r="BC164" s="14">
        <f t="shared" si="162"/>
        <v>0</v>
      </c>
      <c r="BD164" s="14">
        <f t="shared" si="162"/>
        <v>0</v>
      </c>
      <c r="BE164" s="14">
        <f t="shared" si="162"/>
        <v>0</v>
      </c>
      <c r="BF164" s="14">
        <f t="shared" si="162"/>
        <v>0</v>
      </c>
      <c r="BG164" s="14">
        <f t="shared" si="162"/>
        <v>0</v>
      </c>
      <c r="BH164" s="14">
        <f t="shared" si="162"/>
        <v>0</v>
      </c>
      <c r="BI164" s="14">
        <f t="shared" si="162"/>
        <v>0</v>
      </c>
      <c r="BJ164" s="14">
        <f t="shared" si="162"/>
        <v>0</v>
      </c>
      <c r="BK164" s="14">
        <f t="shared" si="162"/>
        <v>0</v>
      </c>
      <c r="BL164" s="14">
        <f t="shared" si="162"/>
        <v>0</v>
      </c>
      <c r="BM164" s="14">
        <f t="shared" si="162"/>
        <v>0</v>
      </c>
      <c r="BN164" s="14">
        <f t="shared" si="162"/>
        <v>0</v>
      </c>
      <c r="BO164" s="14">
        <f t="shared" si="162"/>
        <v>0</v>
      </c>
      <c r="BP164" s="14">
        <f t="shared" si="162"/>
        <v>0</v>
      </c>
      <c r="BQ164" s="14">
        <f t="shared" si="162"/>
        <v>0</v>
      </c>
      <c r="BR164" s="14">
        <f t="shared" si="162"/>
        <v>0</v>
      </c>
      <c r="BS164" s="14">
        <f t="shared" si="162"/>
        <v>0</v>
      </c>
      <c r="BT164" s="14">
        <f t="shared" si="162"/>
        <v>0</v>
      </c>
      <c r="BU164" s="14">
        <f t="shared" si="162"/>
        <v>0</v>
      </c>
      <c r="BV164" s="14">
        <f t="shared" si="162"/>
        <v>0</v>
      </c>
      <c r="BW164" s="14">
        <f t="shared" ref="BW164:EH164" si="163">BW161*BW163</f>
        <v>0</v>
      </c>
      <c r="BX164" s="14">
        <f t="shared" si="163"/>
        <v>0</v>
      </c>
      <c r="BY164" s="14">
        <f t="shared" si="163"/>
        <v>0</v>
      </c>
      <c r="BZ164" s="14">
        <f t="shared" si="163"/>
        <v>0</v>
      </c>
      <c r="CA164" s="14">
        <f t="shared" si="163"/>
        <v>0</v>
      </c>
      <c r="CB164" s="14">
        <f t="shared" si="163"/>
        <v>0</v>
      </c>
      <c r="CC164" s="14">
        <f t="shared" si="163"/>
        <v>0</v>
      </c>
      <c r="CD164" s="14">
        <f t="shared" si="163"/>
        <v>0</v>
      </c>
      <c r="CE164" s="14">
        <f t="shared" si="163"/>
        <v>0</v>
      </c>
      <c r="CF164" s="14">
        <f t="shared" si="163"/>
        <v>0</v>
      </c>
      <c r="CG164" s="14">
        <f t="shared" si="163"/>
        <v>0</v>
      </c>
      <c r="CH164" s="14">
        <f t="shared" si="163"/>
        <v>0</v>
      </c>
      <c r="CI164" s="14">
        <f t="shared" si="163"/>
        <v>0</v>
      </c>
      <c r="CJ164" s="14">
        <f t="shared" si="163"/>
        <v>0</v>
      </c>
      <c r="CK164" s="14">
        <f t="shared" si="163"/>
        <v>0</v>
      </c>
      <c r="CL164" s="14">
        <f t="shared" si="163"/>
        <v>0</v>
      </c>
      <c r="CM164" s="14">
        <f t="shared" si="163"/>
        <v>0</v>
      </c>
      <c r="CN164" s="14">
        <f t="shared" si="163"/>
        <v>0</v>
      </c>
      <c r="CO164" s="14">
        <f t="shared" si="163"/>
        <v>0</v>
      </c>
      <c r="CP164" s="14">
        <f t="shared" si="163"/>
        <v>0</v>
      </c>
      <c r="CQ164" s="14">
        <f t="shared" si="163"/>
        <v>0</v>
      </c>
      <c r="CR164" s="14">
        <f t="shared" si="163"/>
        <v>0</v>
      </c>
      <c r="CS164" s="14">
        <f t="shared" si="163"/>
        <v>0</v>
      </c>
      <c r="CT164" s="14">
        <f t="shared" si="163"/>
        <v>0</v>
      </c>
      <c r="CU164" s="14">
        <f t="shared" si="163"/>
        <v>0</v>
      </c>
      <c r="CV164" s="14">
        <f t="shared" si="163"/>
        <v>0</v>
      </c>
      <c r="CW164" s="14">
        <f t="shared" si="163"/>
        <v>0</v>
      </c>
      <c r="CX164" s="14">
        <f t="shared" si="163"/>
        <v>0</v>
      </c>
      <c r="CY164" s="14">
        <f t="shared" si="163"/>
        <v>0</v>
      </c>
      <c r="CZ164" s="14">
        <f t="shared" si="163"/>
        <v>0</v>
      </c>
      <c r="DA164" s="14">
        <f t="shared" si="163"/>
        <v>0</v>
      </c>
      <c r="DB164" s="14">
        <f t="shared" si="163"/>
        <v>0</v>
      </c>
      <c r="DC164" s="14">
        <f t="shared" si="163"/>
        <v>0</v>
      </c>
      <c r="DD164" s="14">
        <f t="shared" si="163"/>
        <v>0</v>
      </c>
      <c r="DE164" s="14">
        <f t="shared" si="163"/>
        <v>0</v>
      </c>
      <c r="DF164" s="14">
        <f t="shared" si="163"/>
        <v>0</v>
      </c>
      <c r="DG164" s="14">
        <f t="shared" si="163"/>
        <v>0</v>
      </c>
      <c r="DH164" s="14">
        <f t="shared" si="163"/>
        <v>0</v>
      </c>
      <c r="DI164" s="14">
        <f t="shared" si="163"/>
        <v>0</v>
      </c>
      <c r="DJ164" s="14">
        <f t="shared" si="163"/>
        <v>0</v>
      </c>
      <c r="DK164" s="14">
        <f t="shared" si="163"/>
        <v>0</v>
      </c>
      <c r="DL164" s="14">
        <f t="shared" si="163"/>
        <v>0</v>
      </c>
      <c r="DM164" s="14">
        <f t="shared" si="163"/>
        <v>0</v>
      </c>
      <c r="DN164" s="14">
        <f t="shared" si="163"/>
        <v>0</v>
      </c>
      <c r="DO164" s="14">
        <f t="shared" si="163"/>
        <v>0</v>
      </c>
      <c r="DP164" s="14">
        <f t="shared" si="163"/>
        <v>0</v>
      </c>
      <c r="DQ164" s="14">
        <f t="shared" si="163"/>
        <v>0</v>
      </c>
      <c r="DR164" s="14">
        <f t="shared" si="163"/>
        <v>0</v>
      </c>
      <c r="DS164" s="14">
        <f t="shared" si="163"/>
        <v>0</v>
      </c>
      <c r="DT164" s="14">
        <f t="shared" si="163"/>
        <v>0</v>
      </c>
      <c r="DU164" s="14">
        <f t="shared" si="163"/>
        <v>0</v>
      </c>
      <c r="DV164" s="14">
        <f t="shared" si="163"/>
        <v>0</v>
      </c>
      <c r="DW164" s="14">
        <f t="shared" si="163"/>
        <v>0</v>
      </c>
      <c r="DX164" s="14">
        <f t="shared" si="163"/>
        <v>0</v>
      </c>
      <c r="DY164" s="14">
        <f t="shared" si="163"/>
        <v>0</v>
      </c>
      <c r="DZ164" s="14">
        <f t="shared" si="163"/>
        <v>0</v>
      </c>
      <c r="EA164" s="14">
        <f t="shared" si="163"/>
        <v>0</v>
      </c>
      <c r="EB164" s="14">
        <f t="shared" si="163"/>
        <v>0</v>
      </c>
      <c r="EC164" s="14">
        <f t="shared" si="163"/>
        <v>0</v>
      </c>
      <c r="ED164" s="14">
        <f t="shared" si="163"/>
        <v>0</v>
      </c>
      <c r="EE164" s="14">
        <f t="shared" si="163"/>
        <v>0</v>
      </c>
      <c r="EF164" s="14">
        <f t="shared" si="163"/>
        <v>0</v>
      </c>
      <c r="EG164" s="14">
        <f t="shared" si="163"/>
        <v>0</v>
      </c>
      <c r="EH164" s="14">
        <f t="shared" si="163"/>
        <v>0</v>
      </c>
      <c r="EI164" s="14">
        <f t="shared" ref="EI164:GT164" si="164">EI161*EI163</f>
        <v>0</v>
      </c>
      <c r="EJ164" s="14">
        <f t="shared" si="164"/>
        <v>0</v>
      </c>
      <c r="EK164" s="14">
        <f t="shared" si="164"/>
        <v>0</v>
      </c>
      <c r="EL164" s="14">
        <f t="shared" si="164"/>
        <v>0</v>
      </c>
      <c r="EM164" s="14">
        <f t="shared" si="164"/>
        <v>0</v>
      </c>
      <c r="EN164" s="14">
        <f t="shared" si="164"/>
        <v>0</v>
      </c>
      <c r="EO164" s="14">
        <f t="shared" si="164"/>
        <v>0</v>
      </c>
      <c r="EP164" s="14">
        <f t="shared" si="164"/>
        <v>0</v>
      </c>
      <c r="EQ164" s="14">
        <f t="shared" si="164"/>
        <v>0</v>
      </c>
      <c r="ER164" s="14">
        <f t="shared" si="164"/>
        <v>0</v>
      </c>
      <c r="ES164" s="14">
        <f t="shared" si="164"/>
        <v>0</v>
      </c>
      <c r="ET164" s="14">
        <f t="shared" si="164"/>
        <v>0</v>
      </c>
      <c r="EU164" s="14">
        <f t="shared" si="164"/>
        <v>0</v>
      </c>
      <c r="EV164" s="14">
        <f t="shared" si="164"/>
        <v>0</v>
      </c>
      <c r="EW164" s="14">
        <f t="shared" si="164"/>
        <v>0</v>
      </c>
      <c r="EX164" s="14">
        <f t="shared" si="164"/>
        <v>0</v>
      </c>
      <c r="EY164" s="14">
        <f t="shared" si="164"/>
        <v>0</v>
      </c>
      <c r="EZ164" s="14">
        <f t="shared" si="164"/>
        <v>0</v>
      </c>
      <c r="FA164" s="14">
        <f t="shared" si="164"/>
        <v>0</v>
      </c>
      <c r="FB164" s="14">
        <f t="shared" si="164"/>
        <v>0</v>
      </c>
      <c r="FC164" s="14">
        <f t="shared" si="164"/>
        <v>0</v>
      </c>
      <c r="FD164" s="14">
        <f t="shared" si="164"/>
        <v>0</v>
      </c>
      <c r="FE164" s="14">
        <f t="shared" si="164"/>
        <v>0</v>
      </c>
      <c r="FF164" s="14">
        <f t="shared" si="164"/>
        <v>0</v>
      </c>
      <c r="FG164" s="14">
        <f t="shared" si="164"/>
        <v>0</v>
      </c>
      <c r="FH164" s="14">
        <f t="shared" si="164"/>
        <v>0</v>
      </c>
      <c r="FI164" s="14">
        <f t="shared" si="164"/>
        <v>0</v>
      </c>
      <c r="FJ164" s="14">
        <f t="shared" si="164"/>
        <v>0</v>
      </c>
      <c r="FK164" s="14">
        <f t="shared" si="164"/>
        <v>0</v>
      </c>
      <c r="FL164" s="14">
        <f t="shared" si="164"/>
        <v>0</v>
      </c>
      <c r="FM164" s="14">
        <f t="shared" si="164"/>
        <v>0</v>
      </c>
      <c r="FN164" s="14">
        <f t="shared" si="164"/>
        <v>0</v>
      </c>
      <c r="FO164" s="14">
        <f t="shared" si="164"/>
        <v>0</v>
      </c>
      <c r="FP164" s="14">
        <f t="shared" si="164"/>
        <v>0</v>
      </c>
      <c r="FQ164" s="14">
        <f t="shared" si="164"/>
        <v>0</v>
      </c>
      <c r="FR164" s="14">
        <f t="shared" si="164"/>
        <v>0</v>
      </c>
      <c r="FS164" s="14">
        <f t="shared" si="164"/>
        <v>0</v>
      </c>
      <c r="FT164" s="14">
        <f t="shared" si="164"/>
        <v>0</v>
      </c>
      <c r="FU164" s="14">
        <f t="shared" si="164"/>
        <v>0</v>
      </c>
      <c r="FV164" s="14">
        <f t="shared" si="164"/>
        <v>0</v>
      </c>
      <c r="FW164" s="14">
        <f t="shared" si="164"/>
        <v>0</v>
      </c>
      <c r="FX164" s="14">
        <f t="shared" si="164"/>
        <v>0</v>
      </c>
      <c r="FY164" s="14">
        <f t="shared" si="164"/>
        <v>0</v>
      </c>
      <c r="FZ164" s="14">
        <f t="shared" si="164"/>
        <v>0</v>
      </c>
      <c r="GA164" s="14">
        <f t="shared" si="164"/>
        <v>0</v>
      </c>
      <c r="GB164" s="14">
        <f t="shared" si="164"/>
        <v>0</v>
      </c>
      <c r="GC164" s="14">
        <f t="shared" si="164"/>
        <v>0</v>
      </c>
      <c r="GD164" s="14">
        <f t="shared" si="164"/>
        <v>0</v>
      </c>
      <c r="GE164" s="14">
        <f t="shared" si="164"/>
        <v>0</v>
      </c>
      <c r="GF164" s="14">
        <f t="shared" si="164"/>
        <v>0</v>
      </c>
      <c r="GG164" s="14">
        <f t="shared" si="164"/>
        <v>0</v>
      </c>
      <c r="GH164" s="14">
        <f t="shared" si="164"/>
        <v>0</v>
      </c>
      <c r="GI164" s="14">
        <f t="shared" si="164"/>
        <v>0</v>
      </c>
      <c r="GJ164" s="14">
        <f t="shared" si="164"/>
        <v>0</v>
      </c>
      <c r="GK164" s="14">
        <f t="shared" si="164"/>
        <v>0</v>
      </c>
      <c r="GL164" s="14">
        <f t="shared" si="164"/>
        <v>0</v>
      </c>
      <c r="GM164" s="14">
        <f t="shared" si="164"/>
        <v>0</v>
      </c>
      <c r="GN164" s="14">
        <f t="shared" si="164"/>
        <v>0</v>
      </c>
      <c r="GO164" s="14">
        <f t="shared" si="164"/>
        <v>0</v>
      </c>
      <c r="GP164" s="14">
        <f t="shared" si="164"/>
        <v>0</v>
      </c>
      <c r="GQ164" s="14">
        <f t="shared" si="164"/>
        <v>0</v>
      </c>
      <c r="GR164" s="14">
        <f t="shared" si="164"/>
        <v>0</v>
      </c>
      <c r="GS164" s="14">
        <f t="shared" si="164"/>
        <v>0</v>
      </c>
      <c r="GT164" s="14">
        <f t="shared" si="164"/>
        <v>0</v>
      </c>
      <c r="GU164" s="14">
        <f t="shared" ref="GU164:HA164" si="165">GU161*GU163</f>
        <v>0</v>
      </c>
      <c r="GV164" s="14">
        <f t="shared" si="165"/>
        <v>0</v>
      </c>
      <c r="GW164" s="14">
        <f t="shared" si="165"/>
        <v>0</v>
      </c>
      <c r="GX164" s="14">
        <f t="shared" si="165"/>
        <v>0</v>
      </c>
      <c r="GY164" s="14">
        <f t="shared" si="165"/>
        <v>0</v>
      </c>
      <c r="GZ164" s="14">
        <f t="shared" si="165"/>
        <v>0</v>
      </c>
      <c r="HA164" s="14">
        <f t="shared" si="165"/>
        <v>0</v>
      </c>
    </row>
    <row r="165" spans="1:209" x14ac:dyDescent="0.35"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</row>
    <row r="166" spans="1:209" x14ac:dyDescent="0.35">
      <c r="C166" s="10" t="s">
        <v>74</v>
      </c>
      <c r="E166" s="10" t="s">
        <v>381</v>
      </c>
      <c r="J166" s="14">
        <f>J159*J163</f>
        <v>0</v>
      </c>
      <c r="K166" s="14">
        <f t="shared" ref="K166:BV166" si="166">K159*K163</f>
        <v>0</v>
      </c>
      <c r="L166" s="14">
        <f t="shared" si="166"/>
        <v>0</v>
      </c>
      <c r="M166" s="14">
        <f t="shared" si="166"/>
        <v>0</v>
      </c>
      <c r="N166" s="14">
        <f t="shared" si="166"/>
        <v>0</v>
      </c>
      <c r="O166" s="14">
        <f t="shared" si="166"/>
        <v>0</v>
      </c>
      <c r="P166" s="14">
        <f t="shared" si="166"/>
        <v>0</v>
      </c>
      <c r="Q166" s="14">
        <f t="shared" si="166"/>
        <v>0</v>
      </c>
      <c r="R166" s="14">
        <f t="shared" si="166"/>
        <v>0</v>
      </c>
      <c r="S166" s="14">
        <f t="shared" si="166"/>
        <v>0</v>
      </c>
      <c r="T166" s="14">
        <f t="shared" si="166"/>
        <v>0</v>
      </c>
      <c r="U166" s="14">
        <f t="shared" si="166"/>
        <v>0</v>
      </c>
      <c r="V166" s="14">
        <f t="shared" si="166"/>
        <v>0</v>
      </c>
      <c r="W166" s="14">
        <f t="shared" si="166"/>
        <v>0</v>
      </c>
      <c r="X166" s="14">
        <f t="shared" si="166"/>
        <v>0</v>
      </c>
      <c r="Y166" s="14">
        <f t="shared" si="166"/>
        <v>0</v>
      </c>
      <c r="Z166" s="14">
        <f t="shared" si="166"/>
        <v>0</v>
      </c>
      <c r="AA166" s="14">
        <f t="shared" si="166"/>
        <v>0</v>
      </c>
      <c r="AB166" s="14">
        <f t="shared" si="166"/>
        <v>0</v>
      </c>
      <c r="AC166" s="14">
        <f t="shared" si="166"/>
        <v>0</v>
      </c>
      <c r="AD166" s="14">
        <f t="shared" si="166"/>
        <v>0</v>
      </c>
      <c r="AE166" s="14">
        <f t="shared" si="166"/>
        <v>0</v>
      </c>
      <c r="AF166" s="14">
        <f t="shared" si="166"/>
        <v>0</v>
      </c>
      <c r="AG166" s="14">
        <f t="shared" si="166"/>
        <v>0</v>
      </c>
      <c r="AH166" s="14">
        <f t="shared" si="166"/>
        <v>0</v>
      </c>
      <c r="AI166" s="14">
        <f t="shared" si="166"/>
        <v>0</v>
      </c>
      <c r="AJ166" s="14">
        <f t="shared" si="166"/>
        <v>0</v>
      </c>
      <c r="AK166" s="14">
        <f t="shared" si="166"/>
        <v>0</v>
      </c>
      <c r="AL166" s="14">
        <f t="shared" si="166"/>
        <v>0</v>
      </c>
      <c r="AM166" s="14">
        <f t="shared" si="166"/>
        <v>0</v>
      </c>
      <c r="AN166" s="14">
        <f t="shared" si="166"/>
        <v>0</v>
      </c>
      <c r="AO166" s="14">
        <f t="shared" si="166"/>
        <v>0</v>
      </c>
      <c r="AP166" s="14">
        <f t="shared" si="166"/>
        <v>0</v>
      </c>
      <c r="AQ166" s="14">
        <f t="shared" si="166"/>
        <v>0</v>
      </c>
      <c r="AR166" s="14">
        <f t="shared" si="166"/>
        <v>0</v>
      </c>
      <c r="AS166" s="14">
        <f t="shared" si="166"/>
        <v>0</v>
      </c>
      <c r="AT166" s="14">
        <f t="shared" si="166"/>
        <v>0</v>
      </c>
      <c r="AU166" s="14">
        <f t="shared" si="166"/>
        <v>0</v>
      </c>
      <c r="AV166" s="14">
        <f t="shared" si="166"/>
        <v>0</v>
      </c>
      <c r="AW166" s="14">
        <f t="shared" si="166"/>
        <v>0</v>
      </c>
      <c r="AX166" s="14">
        <f t="shared" si="166"/>
        <v>0</v>
      </c>
      <c r="AY166" s="14">
        <f t="shared" si="166"/>
        <v>0</v>
      </c>
      <c r="AZ166" s="14">
        <f t="shared" si="166"/>
        <v>0</v>
      </c>
      <c r="BA166" s="14">
        <f t="shared" si="166"/>
        <v>0</v>
      </c>
      <c r="BB166" s="14">
        <f t="shared" si="166"/>
        <v>0</v>
      </c>
      <c r="BC166" s="14">
        <f t="shared" si="166"/>
        <v>0</v>
      </c>
      <c r="BD166" s="14">
        <f t="shared" si="166"/>
        <v>0</v>
      </c>
      <c r="BE166" s="14">
        <f t="shared" si="166"/>
        <v>0</v>
      </c>
      <c r="BF166" s="14">
        <f t="shared" si="166"/>
        <v>0</v>
      </c>
      <c r="BG166" s="14">
        <f t="shared" si="166"/>
        <v>0</v>
      </c>
      <c r="BH166" s="14">
        <f t="shared" si="166"/>
        <v>0</v>
      </c>
      <c r="BI166" s="14">
        <f t="shared" si="166"/>
        <v>0</v>
      </c>
      <c r="BJ166" s="14">
        <f t="shared" si="166"/>
        <v>0</v>
      </c>
      <c r="BK166" s="14">
        <f t="shared" si="166"/>
        <v>0</v>
      </c>
      <c r="BL166" s="14">
        <f t="shared" si="166"/>
        <v>0</v>
      </c>
      <c r="BM166" s="14">
        <f t="shared" si="166"/>
        <v>0</v>
      </c>
      <c r="BN166" s="14">
        <f t="shared" si="166"/>
        <v>0</v>
      </c>
      <c r="BO166" s="14">
        <f t="shared" si="166"/>
        <v>0</v>
      </c>
      <c r="BP166" s="14">
        <f t="shared" si="166"/>
        <v>0</v>
      </c>
      <c r="BQ166" s="14">
        <f t="shared" si="166"/>
        <v>0</v>
      </c>
      <c r="BR166" s="14">
        <f t="shared" si="166"/>
        <v>0</v>
      </c>
      <c r="BS166" s="14">
        <f t="shared" si="166"/>
        <v>0</v>
      </c>
      <c r="BT166" s="14">
        <f t="shared" si="166"/>
        <v>0</v>
      </c>
      <c r="BU166" s="14">
        <f t="shared" si="166"/>
        <v>0</v>
      </c>
      <c r="BV166" s="14">
        <f t="shared" si="166"/>
        <v>0</v>
      </c>
      <c r="BW166" s="14">
        <f t="shared" ref="BW166:EH166" si="167">BW159*BW163</f>
        <v>0</v>
      </c>
      <c r="BX166" s="14">
        <f t="shared" si="167"/>
        <v>0</v>
      </c>
      <c r="BY166" s="14">
        <f t="shared" si="167"/>
        <v>0</v>
      </c>
      <c r="BZ166" s="14">
        <f t="shared" si="167"/>
        <v>0</v>
      </c>
      <c r="CA166" s="14">
        <f t="shared" si="167"/>
        <v>0</v>
      </c>
      <c r="CB166" s="14">
        <f t="shared" si="167"/>
        <v>0</v>
      </c>
      <c r="CC166" s="14">
        <f t="shared" si="167"/>
        <v>0</v>
      </c>
      <c r="CD166" s="14">
        <f t="shared" si="167"/>
        <v>0</v>
      </c>
      <c r="CE166" s="14">
        <f t="shared" si="167"/>
        <v>0</v>
      </c>
      <c r="CF166" s="14">
        <f t="shared" si="167"/>
        <v>0</v>
      </c>
      <c r="CG166" s="14">
        <f t="shared" si="167"/>
        <v>0</v>
      </c>
      <c r="CH166" s="14">
        <f t="shared" si="167"/>
        <v>0</v>
      </c>
      <c r="CI166" s="14">
        <f t="shared" si="167"/>
        <v>0</v>
      </c>
      <c r="CJ166" s="14">
        <f t="shared" si="167"/>
        <v>0</v>
      </c>
      <c r="CK166" s="14">
        <f t="shared" si="167"/>
        <v>0</v>
      </c>
      <c r="CL166" s="14">
        <f t="shared" si="167"/>
        <v>0</v>
      </c>
      <c r="CM166" s="14">
        <f t="shared" si="167"/>
        <v>0</v>
      </c>
      <c r="CN166" s="14">
        <f t="shared" si="167"/>
        <v>0</v>
      </c>
      <c r="CO166" s="14">
        <f t="shared" si="167"/>
        <v>0</v>
      </c>
      <c r="CP166" s="14">
        <f t="shared" si="167"/>
        <v>0</v>
      </c>
      <c r="CQ166" s="14">
        <f t="shared" si="167"/>
        <v>0</v>
      </c>
      <c r="CR166" s="14">
        <f t="shared" si="167"/>
        <v>0</v>
      </c>
      <c r="CS166" s="14">
        <f t="shared" si="167"/>
        <v>0</v>
      </c>
      <c r="CT166" s="14">
        <f t="shared" si="167"/>
        <v>0</v>
      </c>
      <c r="CU166" s="14">
        <f t="shared" si="167"/>
        <v>0</v>
      </c>
      <c r="CV166" s="14">
        <f t="shared" si="167"/>
        <v>0</v>
      </c>
      <c r="CW166" s="14">
        <f t="shared" si="167"/>
        <v>0</v>
      </c>
      <c r="CX166" s="14">
        <f t="shared" si="167"/>
        <v>0</v>
      </c>
      <c r="CY166" s="14">
        <f t="shared" si="167"/>
        <v>0</v>
      </c>
      <c r="CZ166" s="14">
        <f t="shared" si="167"/>
        <v>0</v>
      </c>
      <c r="DA166" s="14">
        <f t="shared" si="167"/>
        <v>0</v>
      </c>
      <c r="DB166" s="14">
        <f t="shared" si="167"/>
        <v>0</v>
      </c>
      <c r="DC166" s="14">
        <f t="shared" si="167"/>
        <v>0</v>
      </c>
      <c r="DD166" s="14">
        <f t="shared" si="167"/>
        <v>0</v>
      </c>
      <c r="DE166" s="14">
        <f t="shared" si="167"/>
        <v>0</v>
      </c>
      <c r="DF166" s="14">
        <f t="shared" si="167"/>
        <v>0</v>
      </c>
      <c r="DG166" s="14">
        <f t="shared" si="167"/>
        <v>0</v>
      </c>
      <c r="DH166" s="14">
        <f t="shared" si="167"/>
        <v>0</v>
      </c>
      <c r="DI166" s="14">
        <f t="shared" si="167"/>
        <v>0</v>
      </c>
      <c r="DJ166" s="14">
        <f t="shared" si="167"/>
        <v>0</v>
      </c>
      <c r="DK166" s="14">
        <f t="shared" si="167"/>
        <v>0</v>
      </c>
      <c r="DL166" s="14">
        <f t="shared" si="167"/>
        <v>0</v>
      </c>
      <c r="DM166" s="14">
        <f t="shared" si="167"/>
        <v>0</v>
      </c>
      <c r="DN166" s="14">
        <f t="shared" si="167"/>
        <v>0</v>
      </c>
      <c r="DO166" s="14">
        <f t="shared" si="167"/>
        <v>0</v>
      </c>
      <c r="DP166" s="14">
        <f t="shared" si="167"/>
        <v>0</v>
      </c>
      <c r="DQ166" s="14">
        <f t="shared" si="167"/>
        <v>0</v>
      </c>
      <c r="DR166" s="14">
        <f t="shared" si="167"/>
        <v>0</v>
      </c>
      <c r="DS166" s="14">
        <f t="shared" si="167"/>
        <v>0</v>
      </c>
      <c r="DT166" s="14">
        <f t="shared" si="167"/>
        <v>0</v>
      </c>
      <c r="DU166" s="14">
        <f t="shared" si="167"/>
        <v>0</v>
      </c>
      <c r="DV166" s="14">
        <f t="shared" si="167"/>
        <v>0</v>
      </c>
      <c r="DW166" s="14">
        <f t="shared" si="167"/>
        <v>0</v>
      </c>
      <c r="DX166" s="14">
        <f t="shared" si="167"/>
        <v>0</v>
      </c>
      <c r="DY166" s="14">
        <f t="shared" si="167"/>
        <v>0</v>
      </c>
      <c r="DZ166" s="14">
        <f t="shared" si="167"/>
        <v>0</v>
      </c>
      <c r="EA166" s="14">
        <f t="shared" si="167"/>
        <v>0</v>
      </c>
      <c r="EB166" s="14">
        <f t="shared" si="167"/>
        <v>0</v>
      </c>
      <c r="EC166" s="14">
        <f t="shared" si="167"/>
        <v>0</v>
      </c>
      <c r="ED166" s="14">
        <f t="shared" si="167"/>
        <v>0</v>
      </c>
      <c r="EE166" s="14">
        <f t="shared" si="167"/>
        <v>0</v>
      </c>
      <c r="EF166" s="14">
        <f t="shared" si="167"/>
        <v>0</v>
      </c>
      <c r="EG166" s="14">
        <f t="shared" si="167"/>
        <v>0</v>
      </c>
      <c r="EH166" s="14">
        <f t="shared" si="167"/>
        <v>0</v>
      </c>
      <c r="EI166" s="14">
        <f t="shared" ref="EI166:GT166" si="168">EI159*EI163</f>
        <v>0</v>
      </c>
      <c r="EJ166" s="14">
        <f t="shared" si="168"/>
        <v>0</v>
      </c>
      <c r="EK166" s="14">
        <f t="shared" si="168"/>
        <v>0</v>
      </c>
      <c r="EL166" s="14">
        <f t="shared" si="168"/>
        <v>0</v>
      </c>
      <c r="EM166" s="14">
        <f t="shared" si="168"/>
        <v>0</v>
      </c>
      <c r="EN166" s="14">
        <f t="shared" si="168"/>
        <v>0</v>
      </c>
      <c r="EO166" s="14">
        <f t="shared" si="168"/>
        <v>0</v>
      </c>
      <c r="EP166" s="14">
        <f t="shared" si="168"/>
        <v>0</v>
      </c>
      <c r="EQ166" s="14">
        <f t="shared" si="168"/>
        <v>0</v>
      </c>
      <c r="ER166" s="14">
        <f t="shared" si="168"/>
        <v>0</v>
      </c>
      <c r="ES166" s="14">
        <f t="shared" si="168"/>
        <v>0</v>
      </c>
      <c r="ET166" s="14">
        <f t="shared" si="168"/>
        <v>0</v>
      </c>
      <c r="EU166" s="14">
        <f t="shared" si="168"/>
        <v>0</v>
      </c>
      <c r="EV166" s="14">
        <f t="shared" si="168"/>
        <v>0</v>
      </c>
      <c r="EW166" s="14">
        <f t="shared" si="168"/>
        <v>0</v>
      </c>
      <c r="EX166" s="14">
        <f t="shared" si="168"/>
        <v>0</v>
      </c>
      <c r="EY166" s="14">
        <f t="shared" si="168"/>
        <v>0</v>
      </c>
      <c r="EZ166" s="14">
        <f t="shared" si="168"/>
        <v>0</v>
      </c>
      <c r="FA166" s="14">
        <f t="shared" si="168"/>
        <v>0</v>
      </c>
      <c r="FB166" s="14">
        <f t="shared" si="168"/>
        <v>0</v>
      </c>
      <c r="FC166" s="14">
        <f t="shared" si="168"/>
        <v>0</v>
      </c>
      <c r="FD166" s="14">
        <f t="shared" si="168"/>
        <v>0</v>
      </c>
      <c r="FE166" s="14">
        <f t="shared" si="168"/>
        <v>0</v>
      </c>
      <c r="FF166" s="14">
        <f t="shared" si="168"/>
        <v>0</v>
      </c>
      <c r="FG166" s="14">
        <f t="shared" si="168"/>
        <v>0</v>
      </c>
      <c r="FH166" s="14">
        <f t="shared" si="168"/>
        <v>0</v>
      </c>
      <c r="FI166" s="14">
        <f t="shared" si="168"/>
        <v>0</v>
      </c>
      <c r="FJ166" s="14">
        <f t="shared" si="168"/>
        <v>0</v>
      </c>
      <c r="FK166" s="14">
        <f t="shared" si="168"/>
        <v>0</v>
      </c>
      <c r="FL166" s="14">
        <f t="shared" si="168"/>
        <v>0</v>
      </c>
      <c r="FM166" s="14">
        <f t="shared" si="168"/>
        <v>0</v>
      </c>
      <c r="FN166" s="14">
        <f t="shared" si="168"/>
        <v>0</v>
      </c>
      <c r="FO166" s="14">
        <f t="shared" si="168"/>
        <v>0</v>
      </c>
      <c r="FP166" s="14">
        <f t="shared" si="168"/>
        <v>0</v>
      </c>
      <c r="FQ166" s="14">
        <f t="shared" si="168"/>
        <v>0</v>
      </c>
      <c r="FR166" s="14">
        <f t="shared" si="168"/>
        <v>0</v>
      </c>
      <c r="FS166" s="14">
        <f t="shared" si="168"/>
        <v>0</v>
      </c>
      <c r="FT166" s="14">
        <f t="shared" si="168"/>
        <v>0</v>
      </c>
      <c r="FU166" s="14">
        <f t="shared" si="168"/>
        <v>0</v>
      </c>
      <c r="FV166" s="14">
        <f t="shared" si="168"/>
        <v>0</v>
      </c>
      <c r="FW166" s="14">
        <f t="shared" si="168"/>
        <v>0</v>
      </c>
      <c r="FX166" s="14">
        <f t="shared" si="168"/>
        <v>0</v>
      </c>
      <c r="FY166" s="14">
        <f t="shared" si="168"/>
        <v>0</v>
      </c>
      <c r="FZ166" s="14">
        <f t="shared" si="168"/>
        <v>0</v>
      </c>
      <c r="GA166" s="14">
        <f t="shared" si="168"/>
        <v>0</v>
      </c>
      <c r="GB166" s="14">
        <f t="shared" si="168"/>
        <v>0</v>
      </c>
      <c r="GC166" s="14">
        <f t="shared" si="168"/>
        <v>0</v>
      </c>
      <c r="GD166" s="14">
        <f t="shared" si="168"/>
        <v>0</v>
      </c>
      <c r="GE166" s="14">
        <f t="shared" si="168"/>
        <v>0</v>
      </c>
      <c r="GF166" s="14">
        <f t="shared" si="168"/>
        <v>0</v>
      </c>
      <c r="GG166" s="14">
        <f t="shared" si="168"/>
        <v>0</v>
      </c>
      <c r="GH166" s="14">
        <f t="shared" si="168"/>
        <v>0</v>
      </c>
      <c r="GI166" s="14">
        <f t="shared" si="168"/>
        <v>0</v>
      </c>
      <c r="GJ166" s="14">
        <f t="shared" si="168"/>
        <v>0</v>
      </c>
      <c r="GK166" s="14">
        <f t="shared" si="168"/>
        <v>0</v>
      </c>
      <c r="GL166" s="14">
        <f t="shared" si="168"/>
        <v>0</v>
      </c>
      <c r="GM166" s="14">
        <f t="shared" si="168"/>
        <v>0</v>
      </c>
      <c r="GN166" s="14">
        <f t="shared" si="168"/>
        <v>0</v>
      </c>
      <c r="GO166" s="14">
        <f t="shared" si="168"/>
        <v>0</v>
      </c>
      <c r="GP166" s="14">
        <f t="shared" si="168"/>
        <v>0</v>
      </c>
      <c r="GQ166" s="14">
        <f t="shared" si="168"/>
        <v>0</v>
      </c>
      <c r="GR166" s="14">
        <f t="shared" si="168"/>
        <v>0</v>
      </c>
      <c r="GS166" s="14">
        <f t="shared" si="168"/>
        <v>0</v>
      </c>
      <c r="GT166" s="14">
        <f t="shared" si="168"/>
        <v>0</v>
      </c>
      <c r="GU166" s="14">
        <f t="shared" ref="GU166:HA166" si="169">GU159*GU163</f>
        <v>0</v>
      </c>
      <c r="GV166" s="14">
        <f t="shared" si="169"/>
        <v>0</v>
      </c>
      <c r="GW166" s="14">
        <f t="shared" si="169"/>
        <v>0</v>
      </c>
      <c r="GX166" s="14">
        <f t="shared" si="169"/>
        <v>0</v>
      </c>
      <c r="GY166" s="14">
        <f t="shared" si="169"/>
        <v>0</v>
      </c>
      <c r="GZ166" s="14">
        <f t="shared" si="169"/>
        <v>0</v>
      </c>
      <c r="HA166" s="14">
        <f t="shared" si="169"/>
        <v>0</v>
      </c>
    </row>
    <row r="167" spans="1:209" x14ac:dyDescent="0.35">
      <c r="C167" s="10" t="s">
        <v>385</v>
      </c>
      <c r="E167" s="10" t="s">
        <v>381</v>
      </c>
      <c r="J167" s="14">
        <f>J156*J163</f>
        <v>0</v>
      </c>
      <c r="K167" s="14">
        <f t="shared" ref="K167:BV167" si="170">K156*K163</f>
        <v>0</v>
      </c>
      <c r="L167" s="14">
        <f t="shared" si="170"/>
        <v>0</v>
      </c>
      <c r="M167" s="14">
        <f t="shared" si="170"/>
        <v>0</v>
      </c>
      <c r="N167" s="14">
        <f t="shared" si="170"/>
        <v>0</v>
      </c>
      <c r="O167" s="14">
        <f t="shared" si="170"/>
        <v>0</v>
      </c>
      <c r="P167" s="14">
        <f t="shared" si="170"/>
        <v>0</v>
      </c>
      <c r="Q167" s="14">
        <f t="shared" si="170"/>
        <v>0</v>
      </c>
      <c r="R167" s="14">
        <f t="shared" si="170"/>
        <v>0</v>
      </c>
      <c r="S167" s="14">
        <f t="shared" si="170"/>
        <v>0</v>
      </c>
      <c r="T167" s="14">
        <f t="shared" si="170"/>
        <v>0</v>
      </c>
      <c r="U167" s="14">
        <f t="shared" si="170"/>
        <v>0</v>
      </c>
      <c r="V167" s="14">
        <f t="shared" si="170"/>
        <v>409400.63496544148</v>
      </c>
      <c r="W167" s="14">
        <f t="shared" si="170"/>
        <v>410850.99055718386</v>
      </c>
      <c r="X167" s="14">
        <f t="shared" si="170"/>
        <v>412306.48422435368</v>
      </c>
      <c r="Y167" s="14">
        <f t="shared" si="170"/>
        <v>0</v>
      </c>
      <c r="Z167" s="14">
        <f t="shared" si="170"/>
        <v>0</v>
      </c>
      <c r="AA167" s="14">
        <f t="shared" si="170"/>
        <v>0</v>
      </c>
      <c r="AB167" s="14">
        <f t="shared" si="170"/>
        <v>0</v>
      </c>
      <c r="AC167" s="14">
        <f t="shared" si="170"/>
        <v>0</v>
      </c>
      <c r="AD167" s="14">
        <f t="shared" si="170"/>
        <v>0</v>
      </c>
      <c r="AE167" s="14">
        <f t="shared" si="170"/>
        <v>0</v>
      </c>
      <c r="AF167" s="14">
        <f t="shared" si="170"/>
        <v>0</v>
      </c>
      <c r="AG167" s="14">
        <f t="shared" si="170"/>
        <v>0</v>
      </c>
      <c r="AH167" s="14">
        <f t="shared" si="170"/>
        <v>0</v>
      </c>
      <c r="AI167" s="14">
        <f t="shared" si="170"/>
        <v>0</v>
      </c>
      <c r="AJ167" s="14">
        <f t="shared" si="170"/>
        <v>0</v>
      </c>
      <c r="AK167" s="14">
        <f t="shared" si="170"/>
        <v>0</v>
      </c>
      <c r="AL167" s="14">
        <f t="shared" si="170"/>
        <v>0</v>
      </c>
      <c r="AM167" s="14">
        <f t="shared" si="170"/>
        <v>0</v>
      </c>
      <c r="AN167" s="14">
        <f t="shared" si="170"/>
        <v>0</v>
      </c>
      <c r="AO167" s="14">
        <f t="shared" si="170"/>
        <v>0</v>
      </c>
      <c r="AP167" s="14">
        <f t="shared" si="170"/>
        <v>0</v>
      </c>
      <c r="AQ167" s="14">
        <f t="shared" si="170"/>
        <v>0</v>
      </c>
      <c r="AR167" s="14">
        <f t="shared" si="170"/>
        <v>0</v>
      </c>
      <c r="AS167" s="14">
        <f t="shared" si="170"/>
        <v>0</v>
      </c>
      <c r="AT167" s="14">
        <f t="shared" si="170"/>
        <v>0</v>
      </c>
      <c r="AU167" s="14">
        <f t="shared" si="170"/>
        <v>0</v>
      </c>
      <c r="AV167" s="14">
        <f t="shared" si="170"/>
        <v>0</v>
      </c>
      <c r="AW167" s="14">
        <f t="shared" si="170"/>
        <v>0</v>
      </c>
      <c r="AX167" s="14">
        <f t="shared" si="170"/>
        <v>0</v>
      </c>
      <c r="AY167" s="14">
        <f t="shared" si="170"/>
        <v>0</v>
      </c>
      <c r="AZ167" s="14">
        <f t="shared" si="170"/>
        <v>0</v>
      </c>
      <c r="BA167" s="14">
        <f t="shared" si="170"/>
        <v>0</v>
      </c>
      <c r="BB167" s="14">
        <f t="shared" si="170"/>
        <v>0</v>
      </c>
      <c r="BC167" s="14">
        <f t="shared" si="170"/>
        <v>0</v>
      </c>
      <c r="BD167" s="14">
        <f t="shared" si="170"/>
        <v>0</v>
      </c>
      <c r="BE167" s="14">
        <f t="shared" si="170"/>
        <v>0</v>
      </c>
      <c r="BF167" s="14">
        <f t="shared" si="170"/>
        <v>0</v>
      </c>
      <c r="BG167" s="14">
        <f t="shared" si="170"/>
        <v>0</v>
      </c>
      <c r="BH167" s="14">
        <f t="shared" si="170"/>
        <v>0</v>
      </c>
      <c r="BI167" s="14">
        <f t="shared" si="170"/>
        <v>0</v>
      </c>
      <c r="BJ167" s="14">
        <f t="shared" si="170"/>
        <v>0</v>
      </c>
      <c r="BK167" s="14">
        <f t="shared" si="170"/>
        <v>0</v>
      </c>
      <c r="BL167" s="14">
        <f t="shared" si="170"/>
        <v>0</v>
      </c>
      <c r="BM167" s="14">
        <f t="shared" si="170"/>
        <v>0</v>
      </c>
      <c r="BN167" s="14">
        <f t="shared" si="170"/>
        <v>0</v>
      </c>
      <c r="BO167" s="14">
        <f t="shared" si="170"/>
        <v>0</v>
      </c>
      <c r="BP167" s="14">
        <f t="shared" si="170"/>
        <v>0</v>
      </c>
      <c r="BQ167" s="14">
        <f t="shared" si="170"/>
        <v>0</v>
      </c>
      <c r="BR167" s="14">
        <f t="shared" si="170"/>
        <v>0</v>
      </c>
      <c r="BS167" s="14">
        <f t="shared" si="170"/>
        <v>0</v>
      </c>
      <c r="BT167" s="14">
        <f t="shared" si="170"/>
        <v>0</v>
      </c>
      <c r="BU167" s="14">
        <f t="shared" si="170"/>
        <v>0</v>
      </c>
      <c r="BV167" s="14">
        <f t="shared" si="170"/>
        <v>0</v>
      </c>
      <c r="BW167" s="14">
        <f t="shared" ref="BW167:EH167" si="171">BW156*BW163</f>
        <v>0</v>
      </c>
      <c r="BX167" s="14">
        <f t="shared" si="171"/>
        <v>0</v>
      </c>
      <c r="BY167" s="14">
        <f t="shared" si="171"/>
        <v>0</v>
      </c>
      <c r="BZ167" s="14">
        <f t="shared" si="171"/>
        <v>0</v>
      </c>
      <c r="CA167" s="14">
        <f t="shared" si="171"/>
        <v>0</v>
      </c>
      <c r="CB167" s="14">
        <f t="shared" si="171"/>
        <v>0</v>
      </c>
      <c r="CC167" s="14">
        <f t="shared" si="171"/>
        <v>0</v>
      </c>
      <c r="CD167" s="14">
        <f t="shared" si="171"/>
        <v>0</v>
      </c>
      <c r="CE167" s="14">
        <f t="shared" si="171"/>
        <v>0</v>
      </c>
      <c r="CF167" s="14">
        <f t="shared" si="171"/>
        <v>0</v>
      </c>
      <c r="CG167" s="14">
        <f t="shared" si="171"/>
        <v>0</v>
      </c>
      <c r="CH167" s="14">
        <f t="shared" si="171"/>
        <v>0</v>
      </c>
      <c r="CI167" s="14">
        <f t="shared" si="171"/>
        <v>0</v>
      </c>
      <c r="CJ167" s="14">
        <f t="shared" si="171"/>
        <v>0</v>
      </c>
      <c r="CK167" s="14">
        <f t="shared" si="171"/>
        <v>0</v>
      </c>
      <c r="CL167" s="14">
        <f t="shared" si="171"/>
        <v>0</v>
      </c>
      <c r="CM167" s="14">
        <f t="shared" si="171"/>
        <v>0</v>
      </c>
      <c r="CN167" s="14">
        <f t="shared" si="171"/>
        <v>0</v>
      </c>
      <c r="CO167" s="14">
        <f t="shared" si="171"/>
        <v>0</v>
      </c>
      <c r="CP167" s="14">
        <f t="shared" si="171"/>
        <v>0</v>
      </c>
      <c r="CQ167" s="14">
        <f t="shared" si="171"/>
        <v>0</v>
      </c>
      <c r="CR167" s="14">
        <f t="shared" si="171"/>
        <v>0</v>
      </c>
      <c r="CS167" s="14">
        <f t="shared" si="171"/>
        <v>0</v>
      </c>
      <c r="CT167" s="14">
        <f t="shared" si="171"/>
        <v>0</v>
      </c>
      <c r="CU167" s="14">
        <f t="shared" si="171"/>
        <v>0</v>
      </c>
      <c r="CV167" s="14">
        <f t="shared" si="171"/>
        <v>0</v>
      </c>
      <c r="CW167" s="14">
        <f t="shared" si="171"/>
        <v>0</v>
      </c>
      <c r="CX167" s="14">
        <f t="shared" si="171"/>
        <v>0</v>
      </c>
      <c r="CY167" s="14">
        <f t="shared" si="171"/>
        <v>0</v>
      </c>
      <c r="CZ167" s="14">
        <f t="shared" si="171"/>
        <v>0</v>
      </c>
      <c r="DA167" s="14">
        <f t="shared" si="171"/>
        <v>0</v>
      </c>
      <c r="DB167" s="14">
        <f t="shared" si="171"/>
        <v>0</v>
      </c>
      <c r="DC167" s="14">
        <f t="shared" si="171"/>
        <v>0</v>
      </c>
      <c r="DD167" s="14">
        <f t="shared" si="171"/>
        <v>0</v>
      </c>
      <c r="DE167" s="14">
        <f t="shared" si="171"/>
        <v>0</v>
      </c>
      <c r="DF167" s="14">
        <f t="shared" si="171"/>
        <v>0</v>
      </c>
      <c r="DG167" s="14">
        <f t="shared" si="171"/>
        <v>0</v>
      </c>
      <c r="DH167" s="14">
        <f t="shared" si="171"/>
        <v>0</v>
      </c>
      <c r="DI167" s="14">
        <f t="shared" si="171"/>
        <v>0</v>
      </c>
      <c r="DJ167" s="14">
        <f t="shared" si="171"/>
        <v>0</v>
      </c>
      <c r="DK167" s="14">
        <f t="shared" si="171"/>
        <v>0</v>
      </c>
      <c r="DL167" s="14">
        <f t="shared" si="171"/>
        <v>0</v>
      </c>
      <c r="DM167" s="14">
        <f t="shared" si="171"/>
        <v>0</v>
      </c>
      <c r="DN167" s="14">
        <f t="shared" si="171"/>
        <v>0</v>
      </c>
      <c r="DO167" s="14">
        <f t="shared" si="171"/>
        <v>0</v>
      </c>
      <c r="DP167" s="14">
        <f t="shared" si="171"/>
        <v>0</v>
      </c>
      <c r="DQ167" s="14">
        <f t="shared" si="171"/>
        <v>0</v>
      </c>
      <c r="DR167" s="14">
        <f t="shared" si="171"/>
        <v>0</v>
      </c>
      <c r="DS167" s="14">
        <f t="shared" si="171"/>
        <v>0</v>
      </c>
      <c r="DT167" s="14">
        <f t="shared" si="171"/>
        <v>0</v>
      </c>
      <c r="DU167" s="14">
        <f t="shared" si="171"/>
        <v>0</v>
      </c>
      <c r="DV167" s="14">
        <f t="shared" si="171"/>
        <v>0</v>
      </c>
      <c r="DW167" s="14">
        <f t="shared" si="171"/>
        <v>0</v>
      </c>
      <c r="DX167" s="14">
        <f t="shared" si="171"/>
        <v>0</v>
      </c>
      <c r="DY167" s="14">
        <f t="shared" si="171"/>
        <v>0</v>
      </c>
      <c r="DZ167" s="14">
        <f t="shared" si="171"/>
        <v>0</v>
      </c>
      <c r="EA167" s="14">
        <f t="shared" si="171"/>
        <v>0</v>
      </c>
      <c r="EB167" s="14">
        <f t="shared" si="171"/>
        <v>0</v>
      </c>
      <c r="EC167" s="14">
        <f t="shared" si="171"/>
        <v>0</v>
      </c>
      <c r="ED167" s="14">
        <f t="shared" si="171"/>
        <v>0</v>
      </c>
      <c r="EE167" s="14">
        <f t="shared" si="171"/>
        <v>0</v>
      </c>
      <c r="EF167" s="14">
        <f t="shared" si="171"/>
        <v>0</v>
      </c>
      <c r="EG167" s="14">
        <f t="shared" si="171"/>
        <v>0</v>
      </c>
      <c r="EH167" s="14">
        <f t="shared" si="171"/>
        <v>0</v>
      </c>
      <c r="EI167" s="14">
        <f t="shared" ref="EI167:GT167" si="172">EI156*EI163</f>
        <v>0</v>
      </c>
      <c r="EJ167" s="14">
        <f t="shared" si="172"/>
        <v>0</v>
      </c>
      <c r="EK167" s="14">
        <f t="shared" si="172"/>
        <v>0</v>
      </c>
      <c r="EL167" s="14">
        <f t="shared" si="172"/>
        <v>0</v>
      </c>
      <c r="EM167" s="14">
        <f t="shared" si="172"/>
        <v>0</v>
      </c>
      <c r="EN167" s="14">
        <f t="shared" si="172"/>
        <v>0</v>
      </c>
      <c r="EO167" s="14">
        <f t="shared" si="172"/>
        <v>0</v>
      </c>
      <c r="EP167" s="14">
        <f t="shared" si="172"/>
        <v>0</v>
      </c>
      <c r="EQ167" s="14">
        <f t="shared" si="172"/>
        <v>0</v>
      </c>
      <c r="ER167" s="14">
        <f t="shared" si="172"/>
        <v>0</v>
      </c>
      <c r="ES167" s="14">
        <f t="shared" si="172"/>
        <v>0</v>
      </c>
      <c r="ET167" s="14">
        <f t="shared" si="172"/>
        <v>0</v>
      </c>
      <c r="EU167" s="14">
        <f t="shared" si="172"/>
        <v>0</v>
      </c>
      <c r="EV167" s="14">
        <f t="shared" si="172"/>
        <v>0</v>
      </c>
      <c r="EW167" s="14">
        <f t="shared" si="172"/>
        <v>0</v>
      </c>
      <c r="EX167" s="14">
        <f t="shared" si="172"/>
        <v>0</v>
      </c>
      <c r="EY167" s="14">
        <f t="shared" si="172"/>
        <v>0</v>
      </c>
      <c r="EZ167" s="14">
        <f t="shared" si="172"/>
        <v>0</v>
      </c>
      <c r="FA167" s="14">
        <f t="shared" si="172"/>
        <v>0</v>
      </c>
      <c r="FB167" s="14">
        <f t="shared" si="172"/>
        <v>0</v>
      </c>
      <c r="FC167" s="14">
        <f t="shared" si="172"/>
        <v>0</v>
      </c>
      <c r="FD167" s="14">
        <f t="shared" si="172"/>
        <v>0</v>
      </c>
      <c r="FE167" s="14">
        <f t="shared" si="172"/>
        <v>0</v>
      </c>
      <c r="FF167" s="14">
        <f t="shared" si="172"/>
        <v>0</v>
      </c>
      <c r="FG167" s="14">
        <f t="shared" si="172"/>
        <v>0</v>
      </c>
      <c r="FH167" s="14">
        <f t="shared" si="172"/>
        <v>0</v>
      </c>
      <c r="FI167" s="14">
        <f t="shared" si="172"/>
        <v>0</v>
      </c>
      <c r="FJ167" s="14">
        <f t="shared" si="172"/>
        <v>0</v>
      </c>
      <c r="FK167" s="14">
        <f t="shared" si="172"/>
        <v>0</v>
      </c>
      <c r="FL167" s="14">
        <f t="shared" si="172"/>
        <v>0</v>
      </c>
      <c r="FM167" s="14">
        <f t="shared" si="172"/>
        <v>0</v>
      </c>
      <c r="FN167" s="14">
        <f t="shared" si="172"/>
        <v>0</v>
      </c>
      <c r="FO167" s="14">
        <f t="shared" si="172"/>
        <v>0</v>
      </c>
      <c r="FP167" s="14">
        <f t="shared" si="172"/>
        <v>0</v>
      </c>
      <c r="FQ167" s="14">
        <f t="shared" si="172"/>
        <v>0</v>
      </c>
      <c r="FR167" s="14">
        <f t="shared" si="172"/>
        <v>0</v>
      </c>
      <c r="FS167" s="14">
        <f t="shared" si="172"/>
        <v>0</v>
      </c>
      <c r="FT167" s="14">
        <f t="shared" si="172"/>
        <v>0</v>
      </c>
      <c r="FU167" s="14">
        <f t="shared" si="172"/>
        <v>0</v>
      </c>
      <c r="FV167" s="14">
        <f t="shared" si="172"/>
        <v>0</v>
      </c>
      <c r="FW167" s="14">
        <f t="shared" si="172"/>
        <v>0</v>
      </c>
      <c r="FX167" s="14">
        <f t="shared" si="172"/>
        <v>0</v>
      </c>
      <c r="FY167" s="14">
        <f t="shared" si="172"/>
        <v>0</v>
      </c>
      <c r="FZ167" s="14">
        <f t="shared" si="172"/>
        <v>0</v>
      </c>
      <c r="GA167" s="14">
        <f t="shared" si="172"/>
        <v>0</v>
      </c>
      <c r="GB167" s="14">
        <f t="shared" si="172"/>
        <v>0</v>
      </c>
      <c r="GC167" s="14">
        <f t="shared" si="172"/>
        <v>0</v>
      </c>
      <c r="GD167" s="14">
        <f t="shared" si="172"/>
        <v>0</v>
      </c>
      <c r="GE167" s="14">
        <f t="shared" si="172"/>
        <v>0</v>
      </c>
      <c r="GF167" s="14">
        <f t="shared" si="172"/>
        <v>0</v>
      </c>
      <c r="GG167" s="14">
        <f t="shared" si="172"/>
        <v>0</v>
      </c>
      <c r="GH167" s="14">
        <f t="shared" si="172"/>
        <v>0</v>
      </c>
      <c r="GI167" s="14">
        <f t="shared" si="172"/>
        <v>0</v>
      </c>
      <c r="GJ167" s="14">
        <f t="shared" si="172"/>
        <v>0</v>
      </c>
      <c r="GK167" s="14">
        <f t="shared" si="172"/>
        <v>0</v>
      </c>
      <c r="GL167" s="14">
        <f t="shared" si="172"/>
        <v>0</v>
      </c>
      <c r="GM167" s="14">
        <f t="shared" si="172"/>
        <v>0</v>
      </c>
      <c r="GN167" s="14">
        <f t="shared" si="172"/>
        <v>0</v>
      </c>
      <c r="GO167" s="14">
        <f t="shared" si="172"/>
        <v>0</v>
      </c>
      <c r="GP167" s="14">
        <f t="shared" si="172"/>
        <v>0</v>
      </c>
      <c r="GQ167" s="14">
        <f t="shared" si="172"/>
        <v>0</v>
      </c>
      <c r="GR167" s="14">
        <f t="shared" si="172"/>
        <v>0</v>
      </c>
      <c r="GS167" s="14">
        <f t="shared" si="172"/>
        <v>0</v>
      </c>
      <c r="GT167" s="14">
        <f t="shared" si="172"/>
        <v>0</v>
      </c>
      <c r="GU167" s="14">
        <f t="shared" ref="GU167:HA167" si="173">GU156*GU163</f>
        <v>0</v>
      </c>
      <c r="GV167" s="14">
        <f t="shared" si="173"/>
        <v>0</v>
      </c>
      <c r="GW167" s="14">
        <f t="shared" si="173"/>
        <v>0</v>
      </c>
      <c r="GX167" s="14">
        <f t="shared" si="173"/>
        <v>0</v>
      </c>
      <c r="GY167" s="14">
        <f t="shared" si="173"/>
        <v>0</v>
      </c>
      <c r="GZ167" s="14">
        <f t="shared" si="173"/>
        <v>0</v>
      </c>
      <c r="HA167" s="14">
        <f t="shared" si="173"/>
        <v>0</v>
      </c>
    </row>
    <row r="168" spans="1:209" x14ac:dyDescent="0.35">
      <c r="C168" s="10" t="s">
        <v>73</v>
      </c>
      <c r="E168" s="10" t="s">
        <v>381</v>
      </c>
      <c r="J168" s="14">
        <f>J152*J163</f>
        <v>5158.7865279756743</v>
      </c>
      <c r="K168" s="14">
        <f t="shared" ref="K168:BV168" si="174">K152*K163</f>
        <v>5179.1931287458137</v>
      </c>
      <c r="L168" s="14">
        <f t="shared" si="174"/>
        <v>5199.6804518627177</v>
      </c>
      <c r="M168" s="14">
        <f t="shared" si="174"/>
        <v>5218.101003700086</v>
      </c>
      <c r="N168" s="14">
        <f t="shared" si="174"/>
        <v>5236.5868127649192</v>
      </c>
      <c r="O168" s="14">
        <f t="shared" si="174"/>
        <v>5255.138110239528</v>
      </c>
      <c r="P168" s="14">
        <f t="shared" si="174"/>
        <v>5273.7551281252181</v>
      </c>
      <c r="Q168" s="14">
        <f t="shared" si="174"/>
        <v>5292.4380992451861</v>
      </c>
      <c r="R168" s="14">
        <f t="shared" si="174"/>
        <v>5311.1872572474413</v>
      </c>
      <c r="S168" s="14">
        <f t="shared" si="174"/>
        <v>5330.0028366077167</v>
      </c>
      <c r="T168" s="14">
        <f t="shared" si="174"/>
        <v>5348.8850726324108</v>
      </c>
      <c r="U168" s="14">
        <f t="shared" si="174"/>
        <v>5367.8342014615209</v>
      </c>
      <c r="V168" s="14">
        <f t="shared" si="174"/>
        <v>0</v>
      </c>
      <c r="W168" s="14">
        <f t="shared" si="174"/>
        <v>0</v>
      </c>
      <c r="X168" s="14">
        <f t="shared" si="174"/>
        <v>0</v>
      </c>
      <c r="Y168" s="14">
        <f t="shared" si="174"/>
        <v>0</v>
      </c>
      <c r="Z168" s="14">
        <f t="shared" si="174"/>
        <v>0</v>
      </c>
      <c r="AA168" s="14">
        <f t="shared" si="174"/>
        <v>0</v>
      </c>
      <c r="AB168" s="14">
        <f t="shared" si="174"/>
        <v>0</v>
      </c>
      <c r="AC168" s="14">
        <f t="shared" si="174"/>
        <v>0</v>
      </c>
      <c r="AD168" s="14">
        <f t="shared" si="174"/>
        <v>0</v>
      </c>
      <c r="AE168" s="14">
        <f t="shared" si="174"/>
        <v>0</v>
      </c>
      <c r="AF168" s="14">
        <f t="shared" si="174"/>
        <v>0</v>
      </c>
      <c r="AG168" s="14">
        <f t="shared" si="174"/>
        <v>0</v>
      </c>
      <c r="AH168" s="14">
        <f t="shared" si="174"/>
        <v>0</v>
      </c>
      <c r="AI168" s="14">
        <f t="shared" si="174"/>
        <v>0</v>
      </c>
      <c r="AJ168" s="14">
        <f t="shared" si="174"/>
        <v>0</v>
      </c>
      <c r="AK168" s="14">
        <f t="shared" si="174"/>
        <v>0</v>
      </c>
      <c r="AL168" s="14">
        <f t="shared" si="174"/>
        <v>0</v>
      </c>
      <c r="AM168" s="14">
        <f t="shared" si="174"/>
        <v>0</v>
      </c>
      <c r="AN168" s="14">
        <f t="shared" si="174"/>
        <v>0</v>
      </c>
      <c r="AO168" s="14">
        <f t="shared" si="174"/>
        <v>0</v>
      </c>
      <c r="AP168" s="14">
        <f t="shared" si="174"/>
        <v>0</v>
      </c>
      <c r="AQ168" s="14">
        <f t="shared" si="174"/>
        <v>0</v>
      </c>
      <c r="AR168" s="14">
        <f t="shared" si="174"/>
        <v>0</v>
      </c>
      <c r="AS168" s="14">
        <f t="shared" si="174"/>
        <v>0</v>
      </c>
      <c r="AT168" s="14">
        <f t="shared" si="174"/>
        <v>0</v>
      </c>
      <c r="AU168" s="14">
        <f t="shared" si="174"/>
        <v>0</v>
      </c>
      <c r="AV168" s="14">
        <f t="shared" si="174"/>
        <v>0</v>
      </c>
      <c r="AW168" s="14">
        <f t="shared" si="174"/>
        <v>0</v>
      </c>
      <c r="AX168" s="14">
        <f t="shared" si="174"/>
        <v>0</v>
      </c>
      <c r="AY168" s="14">
        <f t="shared" si="174"/>
        <v>0</v>
      </c>
      <c r="AZ168" s="14">
        <f t="shared" si="174"/>
        <v>0</v>
      </c>
      <c r="BA168" s="14">
        <f t="shared" si="174"/>
        <v>0</v>
      </c>
      <c r="BB168" s="14">
        <f t="shared" si="174"/>
        <v>0</v>
      </c>
      <c r="BC168" s="14">
        <f t="shared" si="174"/>
        <v>0</v>
      </c>
      <c r="BD168" s="14">
        <f t="shared" si="174"/>
        <v>0</v>
      </c>
      <c r="BE168" s="14">
        <f t="shared" si="174"/>
        <v>0</v>
      </c>
      <c r="BF168" s="14">
        <f t="shared" si="174"/>
        <v>0</v>
      </c>
      <c r="BG168" s="14">
        <f t="shared" si="174"/>
        <v>0</v>
      </c>
      <c r="BH168" s="14">
        <f t="shared" si="174"/>
        <v>0</v>
      </c>
      <c r="BI168" s="14">
        <f t="shared" si="174"/>
        <v>0</v>
      </c>
      <c r="BJ168" s="14">
        <f t="shared" si="174"/>
        <v>0</v>
      </c>
      <c r="BK168" s="14">
        <f t="shared" si="174"/>
        <v>0</v>
      </c>
      <c r="BL168" s="14">
        <f t="shared" si="174"/>
        <v>0</v>
      </c>
      <c r="BM168" s="14">
        <f t="shared" si="174"/>
        <v>0</v>
      </c>
      <c r="BN168" s="14">
        <f t="shared" si="174"/>
        <v>0</v>
      </c>
      <c r="BO168" s="14">
        <f t="shared" si="174"/>
        <v>0</v>
      </c>
      <c r="BP168" s="14">
        <f t="shared" si="174"/>
        <v>0</v>
      </c>
      <c r="BQ168" s="14">
        <f t="shared" si="174"/>
        <v>0</v>
      </c>
      <c r="BR168" s="14">
        <f t="shared" si="174"/>
        <v>0</v>
      </c>
      <c r="BS168" s="14">
        <f t="shared" si="174"/>
        <v>0</v>
      </c>
      <c r="BT168" s="14">
        <f t="shared" si="174"/>
        <v>0</v>
      </c>
      <c r="BU168" s="14">
        <f t="shared" si="174"/>
        <v>0</v>
      </c>
      <c r="BV168" s="14">
        <f t="shared" si="174"/>
        <v>0</v>
      </c>
      <c r="BW168" s="14">
        <f t="shared" ref="BW168:EH168" si="175">BW152*BW163</f>
        <v>0</v>
      </c>
      <c r="BX168" s="14">
        <f t="shared" si="175"/>
        <v>0</v>
      </c>
      <c r="BY168" s="14">
        <f t="shared" si="175"/>
        <v>0</v>
      </c>
      <c r="BZ168" s="14">
        <f t="shared" si="175"/>
        <v>0</v>
      </c>
      <c r="CA168" s="14">
        <f t="shared" si="175"/>
        <v>0</v>
      </c>
      <c r="CB168" s="14">
        <f t="shared" si="175"/>
        <v>0</v>
      </c>
      <c r="CC168" s="14">
        <f t="shared" si="175"/>
        <v>0</v>
      </c>
      <c r="CD168" s="14">
        <f t="shared" si="175"/>
        <v>0</v>
      </c>
      <c r="CE168" s="14">
        <f t="shared" si="175"/>
        <v>0</v>
      </c>
      <c r="CF168" s="14">
        <f t="shared" si="175"/>
        <v>0</v>
      </c>
      <c r="CG168" s="14">
        <f t="shared" si="175"/>
        <v>0</v>
      </c>
      <c r="CH168" s="14">
        <f t="shared" si="175"/>
        <v>0</v>
      </c>
      <c r="CI168" s="14">
        <f t="shared" si="175"/>
        <v>0</v>
      </c>
      <c r="CJ168" s="14">
        <f t="shared" si="175"/>
        <v>0</v>
      </c>
      <c r="CK168" s="14">
        <f t="shared" si="175"/>
        <v>0</v>
      </c>
      <c r="CL168" s="14">
        <f t="shared" si="175"/>
        <v>0</v>
      </c>
      <c r="CM168" s="14">
        <f t="shared" si="175"/>
        <v>0</v>
      </c>
      <c r="CN168" s="14">
        <f t="shared" si="175"/>
        <v>0</v>
      </c>
      <c r="CO168" s="14">
        <f t="shared" si="175"/>
        <v>0</v>
      </c>
      <c r="CP168" s="14">
        <f t="shared" si="175"/>
        <v>0</v>
      </c>
      <c r="CQ168" s="14">
        <f t="shared" si="175"/>
        <v>0</v>
      </c>
      <c r="CR168" s="14">
        <f t="shared" si="175"/>
        <v>0</v>
      </c>
      <c r="CS168" s="14">
        <f t="shared" si="175"/>
        <v>0</v>
      </c>
      <c r="CT168" s="14">
        <f t="shared" si="175"/>
        <v>0</v>
      </c>
      <c r="CU168" s="14">
        <f t="shared" si="175"/>
        <v>0</v>
      </c>
      <c r="CV168" s="14">
        <f t="shared" si="175"/>
        <v>0</v>
      </c>
      <c r="CW168" s="14">
        <f t="shared" si="175"/>
        <v>0</v>
      </c>
      <c r="CX168" s="14">
        <f t="shared" si="175"/>
        <v>0</v>
      </c>
      <c r="CY168" s="14">
        <f t="shared" si="175"/>
        <v>0</v>
      </c>
      <c r="CZ168" s="14">
        <f t="shared" si="175"/>
        <v>0</v>
      </c>
      <c r="DA168" s="14">
        <f t="shared" si="175"/>
        <v>0</v>
      </c>
      <c r="DB168" s="14">
        <f t="shared" si="175"/>
        <v>0</v>
      </c>
      <c r="DC168" s="14">
        <f t="shared" si="175"/>
        <v>0</v>
      </c>
      <c r="DD168" s="14">
        <f t="shared" si="175"/>
        <v>0</v>
      </c>
      <c r="DE168" s="14">
        <f t="shared" si="175"/>
        <v>0</v>
      </c>
      <c r="DF168" s="14">
        <f t="shared" si="175"/>
        <v>0</v>
      </c>
      <c r="DG168" s="14">
        <f t="shared" si="175"/>
        <v>0</v>
      </c>
      <c r="DH168" s="14">
        <f t="shared" si="175"/>
        <v>0</v>
      </c>
      <c r="DI168" s="14">
        <f t="shared" si="175"/>
        <v>0</v>
      </c>
      <c r="DJ168" s="14">
        <f t="shared" si="175"/>
        <v>0</v>
      </c>
      <c r="DK168" s="14">
        <f t="shared" si="175"/>
        <v>0</v>
      </c>
      <c r="DL168" s="14">
        <f t="shared" si="175"/>
        <v>0</v>
      </c>
      <c r="DM168" s="14">
        <f t="shared" si="175"/>
        <v>0</v>
      </c>
      <c r="DN168" s="14">
        <f t="shared" si="175"/>
        <v>0</v>
      </c>
      <c r="DO168" s="14">
        <f t="shared" si="175"/>
        <v>0</v>
      </c>
      <c r="DP168" s="14">
        <f t="shared" si="175"/>
        <v>0</v>
      </c>
      <c r="DQ168" s="14">
        <f t="shared" si="175"/>
        <v>0</v>
      </c>
      <c r="DR168" s="14">
        <f t="shared" si="175"/>
        <v>0</v>
      </c>
      <c r="DS168" s="14">
        <f t="shared" si="175"/>
        <v>0</v>
      </c>
      <c r="DT168" s="14">
        <f t="shared" si="175"/>
        <v>0</v>
      </c>
      <c r="DU168" s="14">
        <f t="shared" si="175"/>
        <v>0</v>
      </c>
      <c r="DV168" s="14">
        <f t="shared" si="175"/>
        <v>0</v>
      </c>
      <c r="DW168" s="14">
        <f t="shared" si="175"/>
        <v>0</v>
      </c>
      <c r="DX168" s="14">
        <f t="shared" si="175"/>
        <v>0</v>
      </c>
      <c r="DY168" s="14">
        <f t="shared" si="175"/>
        <v>0</v>
      </c>
      <c r="DZ168" s="14">
        <f t="shared" si="175"/>
        <v>0</v>
      </c>
      <c r="EA168" s="14">
        <f t="shared" si="175"/>
        <v>0</v>
      </c>
      <c r="EB168" s="14">
        <f t="shared" si="175"/>
        <v>0</v>
      </c>
      <c r="EC168" s="14">
        <f t="shared" si="175"/>
        <v>0</v>
      </c>
      <c r="ED168" s="14">
        <f t="shared" si="175"/>
        <v>0</v>
      </c>
      <c r="EE168" s="14">
        <f t="shared" si="175"/>
        <v>0</v>
      </c>
      <c r="EF168" s="14">
        <f t="shared" si="175"/>
        <v>0</v>
      </c>
      <c r="EG168" s="14">
        <f t="shared" si="175"/>
        <v>0</v>
      </c>
      <c r="EH168" s="14">
        <f t="shared" si="175"/>
        <v>0</v>
      </c>
      <c r="EI168" s="14">
        <f t="shared" ref="EI168:GT168" si="176">EI152*EI163</f>
        <v>0</v>
      </c>
      <c r="EJ168" s="14">
        <f t="shared" si="176"/>
        <v>0</v>
      </c>
      <c r="EK168" s="14">
        <f t="shared" si="176"/>
        <v>0</v>
      </c>
      <c r="EL168" s="14">
        <f t="shared" si="176"/>
        <v>0</v>
      </c>
      <c r="EM168" s="14">
        <f t="shared" si="176"/>
        <v>0</v>
      </c>
      <c r="EN168" s="14">
        <f t="shared" si="176"/>
        <v>0</v>
      </c>
      <c r="EO168" s="14">
        <f t="shared" si="176"/>
        <v>0</v>
      </c>
      <c r="EP168" s="14">
        <f t="shared" si="176"/>
        <v>0</v>
      </c>
      <c r="EQ168" s="14">
        <f t="shared" si="176"/>
        <v>0</v>
      </c>
      <c r="ER168" s="14">
        <f t="shared" si="176"/>
        <v>0</v>
      </c>
      <c r="ES168" s="14">
        <f t="shared" si="176"/>
        <v>0</v>
      </c>
      <c r="ET168" s="14">
        <f t="shared" si="176"/>
        <v>0</v>
      </c>
      <c r="EU168" s="14">
        <f t="shared" si="176"/>
        <v>0</v>
      </c>
      <c r="EV168" s="14">
        <f t="shared" si="176"/>
        <v>0</v>
      </c>
      <c r="EW168" s="14">
        <f t="shared" si="176"/>
        <v>0</v>
      </c>
      <c r="EX168" s="14">
        <f t="shared" si="176"/>
        <v>0</v>
      </c>
      <c r="EY168" s="14">
        <f t="shared" si="176"/>
        <v>0</v>
      </c>
      <c r="EZ168" s="14">
        <f t="shared" si="176"/>
        <v>0</v>
      </c>
      <c r="FA168" s="14">
        <f t="shared" si="176"/>
        <v>0</v>
      </c>
      <c r="FB168" s="14">
        <f t="shared" si="176"/>
        <v>0</v>
      </c>
      <c r="FC168" s="14">
        <f t="shared" si="176"/>
        <v>0</v>
      </c>
      <c r="FD168" s="14">
        <f t="shared" si="176"/>
        <v>0</v>
      </c>
      <c r="FE168" s="14">
        <f t="shared" si="176"/>
        <v>0</v>
      </c>
      <c r="FF168" s="14">
        <f t="shared" si="176"/>
        <v>0</v>
      </c>
      <c r="FG168" s="14">
        <f t="shared" si="176"/>
        <v>0</v>
      </c>
      <c r="FH168" s="14">
        <f t="shared" si="176"/>
        <v>0</v>
      </c>
      <c r="FI168" s="14">
        <f t="shared" si="176"/>
        <v>0</v>
      </c>
      <c r="FJ168" s="14">
        <f t="shared" si="176"/>
        <v>0</v>
      </c>
      <c r="FK168" s="14">
        <f t="shared" si="176"/>
        <v>0</v>
      </c>
      <c r="FL168" s="14">
        <f t="shared" si="176"/>
        <v>0</v>
      </c>
      <c r="FM168" s="14">
        <f t="shared" si="176"/>
        <v>0</v>
      </c>
      <c r="FN168" s="14">
        <f t="shared" si="176"/>
        <v>0</v>
      </c>
      <c r="FO168" s="14">
        <f t="shared" si="176"/>
        <v>0</v>
      </c>
      <c r="FP168" s="14">
        <f t="shared" si="176"/>
        <v>0</v>
      </c>
      <c r="FQ168" s="14">
        <f t="shared" si="176"/>
        <v>0</v>
      </c>
      <c r="FR168" s="14">
        <f t="shared" si="176"/>
        <v>0</v>
      </c>
      <c r="FS168" s="14">
        <f t="shared" si="176"/>
        <v>0</v>
      </c>
      <c r="FT168" s="14">
        <f t="shared" si="176"/>
        <v>0</v>
      </c>
      <c r="FU168" s="14">
        <f t="shared" si="176"/>
        <v>0</v>
      </c>
      <c r="FV168" s="14">
        <f t="shared" si="176"/>
        <v>0</v>
      </c>
      <c r="FW168" s="14">
        <f t="shared" si="176"/>
        <v>0</v>
      </c>
      <c r="FX168" s="14">
        <f t="shared" si="176"/>
        <v>0</v>
      </c>
      <c r="FY168" s="14">
        <f t="shared" si="176"/>
        <v>0</v>
      </c>
      <c r="FZ168" s="14">
        <f t="shared" si="176"/>
        <v>0</v>
      </c>
      <c r="GA168" s="14">
        <f t="shared" si="176"/>
        <v>0</v>
      </c>
      <c r="GB168" s="14">
        <f t="shared" si="176"/>
        <v>0</v>
      </c>
      <c r="GC168" s="14">
        <f t="shared" si="176"/>
        <v>0</v>
      </c>
      <c r="GD168" s="14">
        <f t="shared" si="176"/>
        <v>0</v>
      </c>
      <c r="GE168" s="14">
        <f t="shared" si="176"/>
        <v>0</v>
      </c>
      <c r="GF168" s="14">
        <f t="shared" si="176"/>
        <v>0</v>
      </c>
      <c r="GG168" s="14">
        <f t="shared" si="176"/>
        <v>0</v>
      </c>
      <c r="GH168" s="14">
        <f t="shared" si="176"/>
        <v>0</v>
      </c>
      <c r="GI168" s="14">
        <f t="shared" si="176"/>
        <v>0</v>
      </c>
      <c r="GJ168" s="14">
        <f t="shared" si="176"/>
        <v>0</v>
      </c>
      <c r="GK168" s="14">
        <f t="shared" si="176"/>
        <v>0</v>
      </c>
      <c r="GL168" s="14">
        <f t="shared" si="176"/>
        <v>0</v>
      </c>
      <c r="GM168" s="14">
        <f t="shared" si="176"/>
        <v>0</v>
      </c>
      <c r="GN168" s="14">
        <f t="shared" si="176"/>
        <v>0</v>
      </c>
      <c r="GO168" s="14">
        <f t="shared" si="176"/>
        <v>0</v>
      </c>
      <c r="GP168" s="14">
        <f t="shared" si="176"/>
        <v>0</v>
      </c>
      <c r="GQ168" s="14">
        <f t="shared" si="176"/>
        <v>0</v>
      </c>
      <c r="GR168" s="14">
        <f t="shared" si="176"/>
        <v>0</v>
      </c>
      <c r="GS168" s="14">
        <f t="shared" si="176"/>
        <v>0</v>
      </c>
      <c r="GT168" s="14">
        <f t="shared" si="176"/>
        <v>0</v>
      </c>
      <c r="GU168" s="14">
        <f t="shared" ref="GU168:HA168" si="177">GU152*GU163</f>
        <v>0</v>
      </c>
      <c r="GV168" s="14">
        <f t="shared" si="177"/>
        <v>0</v>
      </c>
      <c r="GW168" s="14">
        <f t="shared" si="177"/>
        <v>0</v>
      </c>
      <c r="GX168" s="14">
        <f t="shared" si="177"/>
        <v>0</v>
      </c>
      <c r="GY168" s="14">
        <f t="shared" si="177"/>
        <v>0</v>
      </c>
      <c r="GZ168" s="14">
        <f t="shared" si="177"/>
        <v>0</v>
      </c>
      <c r="HA168" s="14">
        <f t="shared" si="177"/>
        <v>0</v>
      </c>
    </row>
    <row r="170" spans="1:209" s="80" customFormat="1" x14ac:dyDescent="0.35">
      <c r="A170" s="80" t="s">
        <v>128</v>
      </c>
    </row>
    <row r="171" spans="1:209" x14ac:dyDescent="0.35">
      <c r="B171" s="10" t="s">
        <v>76</v>
      </c>
      <c r="E171" s="10" t="s">
        <v>77</v>
      </c>
      <c r="F171" s="79">
        <f>'Financial Model'!F59</f>
        <v>35</v>
      </c>
      <c r="J171" s="14">
        <f t="shared" ref="J171:AO171" si="178">$F$171*J8</f>
        <v>0</v>
      </c>
      <c r="K171" s="14">
        <f t="shared" si="178"/>
        <v>0</v>
      </c>
      <c r="L171" s="14">
        <f t="shared" si="178"/>
        <v>0</v>
      </c>
      <c r="M171" s="14">
        <f t="shared" si="178"/>
        <v>0</v>
      </c>
      <c r="N171" s="14">
        <f t="shared" si="178"/>
        <v>0</v>
      </c>
      <c r="O171" s="14">
        <f t="shared" si="178"/>
        <v>0</v>
      </c>
      <c r="P171" s="14">
        <f t="shared" si="178"/>
        <v>0</v>
      </c>
      <c r="Q171" s="14">
        <f t="shared" si="178"/>
        <v>0</v>
      </c>
      <c r="R171" s="14">
        <f t="shared" si="178"/>
        <v>0</v>
      </c>
      <c r="S171" s="14">
        <f t="shared" si="178"/>
        <v>0</v>
      </c>
      <c r="T171" s="14">
        <f t="shared" si="178"/>
        <v>0</v>
      </c>
      <c r="U171" s="14">
        <f t="shared" si="178"/>
        <v>0</v>
      </c>
      <c r="V171" s="14">
        <f t="shared" si="178"/>
        <v>0</v>
      </c>
      <c r="W171" s="14">
        <f t="shared" si="178"/>
        <v>0</v>
      </c>
      <c r="X171" s="14">
        <f t="shared" si="178"/>
        <v>0</v>
      </c>
      <c r="Y171" s="14">
        <f t="shared" si="178"/>
        <v>35</v>
      </c>
      <c r="Z171" s="14">
        <f t="shared" si="178"/>
        <v>35</v>
      </c>
      <c r="AA171" s="14">
        <f t="shared" si="178"/>
        <v>35</v>
      </c>
      <c r="AB171" s="14">
        <f t="shared" si="178"/>
        <v>35</v>
      </c>
      <c r="AC171" s="14">
        <f t="shared" si="178"/>
        <v>35</v>
      </c>
      <c r="AD171" s="14">
        <f t="shared" si="178"/>
        <v>35</v>
      </c>
      <c r="AE171" s="14">
        <f t="shared" si="178"/>
        <v>35</v>
      </c>
      <c r="AF171" s="14">
        <f t="shared" si="178"/>
        <v>35</v>
      </c>
      <c r="AG171" s="14">
        <f t="shared" si="178"/>
        <v>35</v>
      </c>
      <c r="AH171" s="14">
        <f t="shared" si="178"/>
        <v>35</v>
      </c>
      <c r="AI171" s="14">
        <f t="shared" si="178"/>
        <v>35</v>
      </c>
      <c r="AJ171" s="14">
        <f t="shared" si="178"/>
        <v>35</v>
      </c>
      <c r="AK171" s="14">
        <f t="shared" si="178"/>
        <v>35</v>
      </c>
      <c r="AL171" s="14">
        <f t="shared" si="178"/>
        <v>35</v>
      </c>
      <c r="AM171" s="14">
        <f t="shared" si="178"/>
        <v>35</v>
      </c>
      <c r="AN171" s="14">
        <f t="shared" si="178"/>
        <v>35</v>
      </c>
      <c r="AO171" s="14">
        <f t="shared" si="178"/>
        <v>35</v>
      </c>
      <c r="AP171" s="14">
        <f t="shared" ref="AP171:BU171" si="179">$F$171*AP8</f>
        <v>35</v>
      </c>
      <c r="AQ171" s="14">
        <f t="shared" si="179"/>
        <v>35</v>
      </c>
      <c r="AR171" s="14">
        <f t="shared" si="179"/>
        <v>35</v>
      </c>
      <c r="AS171" s="14">
        <f t="shared" si="179"/>
        <v>35</v>
      </c>
      <c r="AT171" s="14">
        <f t="shared" si="179"/>
        <v>35</v>
      </c>
      <c r="AU171" s="14">
        <f t="shared" si="179"/>
        <v>35</v>
      </c>
      <c r="AV171" s="14">
        <f t="shared" si="179"/>
        <v>35</v>
      </c>
      <c r="AW171" s="14">
        <f t="shared" si="179"/>
        <v>35</v>
      </c>
      <c r="AX171" s="14">
        <f t="shared" si="179"/>
        <v>35</v>
      </c>
      <c r="AY171" s="14">
        <f t="shared" si="179"/>
        <v>35</v>
      </c>
      <c r="AZ171" s="14">
        <f t="shared" si="179"/>
        <v>35</v>
      </c>
      <c r="BA171" s="14">
        <f t="shared" si="179"/>
        <v>35</v>
      </c>
      <c r="BB171" s="14">
        <f t="shared" si="179"/>
        <v>35</v>
      </c>
      <c r="BC171" s="14">
        <f t="shared" si="179"/>
        <v>35</v>
      </c>
      <c r="BD171" s="14">
        <f t="shared" si="179"/>
        <v>35</v>
      </c>
      <c r="BE171" s="14">
        <f t="shared" si="179"/>
        <v>35</v>
      </c>
      <c r="BF171" s="14">
        <f t="shared" si="179"/>
        <v>35</v>
      </c>
      <c r="BG171" s="14">
        <f t="shared" si="179"/>
        <v>35</v>
      </c>
      <c r="BH171" s="14">
        <f t="shared" si="179"/>
        <v>35</v>
      </c>
      <c r="BI171" s="14">
        <f t="shared" si="179"/>
        <v>35</v>
      </c>
      <c r="BJ171" s="14">
        <f t="shared" si="179"/>
        <v>35</v>
      </c>
      <c r="BK171" s="14">
        <f t="shared" si="179"/>
        <v>35</v>
      </c>
      <c r="BL171" s="14">
        <f t="shared" si="179"/>
        <v>35</v>
      </c>
      <c r="BM171" s="14">
        <f t="shared" si="179"/>
        <v>35</v>
      </c>
      <c r="BN171" s="14">
        <f t="shared" si="179"/>
        <v>35</v>
      </c>
      <c r="BO171" s="14">
        <f t="shared" si="179"/>
        <v>35</v>
      </c>
      <c r="BP171" s="14">
        <f t="shared" si="179"/>
        <v>35</v>
      </c>
      <c r="BQ171" s="14">
        <f t="shared" si="179"/>
        <v>35</v>
      </c>
      <c r="BR171" s="14">
        <f t="shared" si="179"/>
        <v>35</v>
      </c>
      <c r="BS171" s="14">
        <f t="shared" si="179"/>
        <v>35</v>
      </c>
      <c r="BT171" s="14">
        <f t="shared" si="179"/>
        <v>35</v>
      </c>
      <c r="BU171" s="14">
        <f t="shared" si="179"/>
        <v>35</v>
      </c>
      <c r="BV171" s="14">
        <f t="shared" ref="BV171:DA171" si="180">$F$171*BV8</f>
        <v>35</v>
      </c>
      <c r="BW171" s="14">
        <f t="shared" si="180"/>
        <v>0</v>
      </c>
      <c r="BX171" s="14">
        <f t="shared" si="180"/>
        <v>0</v>
      </c>
      <c r="BY171" s="14">
        <f t="shared" si="180"/>
        <v>0</v>
      </c>
      <c r="BZ171" s="14">
        <f t="shared" si="180"/>
        <v>0</v>
      </c>
      <c r="CA171" s="14">
        <f t="shared" si="180"/>
        <v>0</v>
      </c>
      <c r="CB171" s="14">
        <f t="shared" si="180"/>
        <v>0</v>
      </c>
      <c r="CC171" s="14">
        <f t="shared" si="180"/>
        <v>0</v>
      </c>
      <c r="CD171" s="14">
        <f t="shared" si="180"/>
        <v>0</v>
      </c>
      <c r="CE171" s="14">
        <f t="shared" si="180"/>
        <v>0</v>
      </c>
      <c r="CF171" s="14">
        <f t="shared" si="180"/>
        <v>0</v>
      </c>
      <c r="CG171" s="14">
        <f t="shared" si="180"/>
        <v>0</v>
      </c>
      <c r="CH171" s="14">
        <f t="shared" si="180"/>
        <v>0</v>
      </c>
      <c r="CI171" s="14">
        <f t="shared" si="180"/>
        <v>0</v>
      </c>
      <c r="CJ171" s="14">
        <f t="shared" si="180"/>
        <v>0</v>
      </c>
      <c r="CK171" s="14">
        <f t="shared" si="180"/>
        <v>0</v>
      </c>
      <c r="CL171" s="14">
        <f t="shared" si="180"/>
        <v>0</v>
      </c>
      <c r="CM171" s="14">
        <f t="shared" si="180"/>
        <v>0</v>
      </c>
      <c r="CN171" s="14">
        <f t="shared" si="180"/>
        <v>0</v>
      </c>
      <c r="CO171" s="14">
        <f t="shared" si="180"/>
        <v>0</v>
      </c>
      <c r="CP171" s="14">
        <f t="shared" si="180"/>
        <v>0</v>
      </c>
      <c r="CQ171" s="14">
        <f t="shared" si="180"/>
        <v>0</v>
      </c>
      <c r="CR171" s="14">
        <f t="shared" si="180"/>
        <v>0</v>
      </c>
      <c r="CS171" s="14">
        <f t="shared" si="180"/>
        <v>0</v>
      </c>
      <c r="CT171" s="14">
        <f t="shared" si="180"/>
        <v>0</v>
      </c>
      <c r="CU171" s="14">
        <f t="shared" si="180"/>
        <v>0</v>
      </c>
      <c r="CV171" s="14">
        <f t="shared" si="180"/>
        <v>0</v>
      </c>
      <c r="CW171" s="14">
        <f t="shared" si="180"/>
        <v>0</v>
      </c>
      <c r="CX171" s="14">
        <f t="shared" si="180"/>
        <v>0</v>
      </c>
      <c r="CY171" s="14">
        <f t="shared" si="180"/>
        <v>0</v>
      </c>
      <c r="CZ171" s="14">
        <f t="shared" si="180"/>
        <v>0</v>
      </c>
      <c r="DA171" s="14">
        <f t="shared" si="180"/>
        <v>0</v>
      </c>
      <c r="DB171" s="14">
        <f t="shared" ref="DB171:EG171" si="181">$F$171*DB8</f>
        <v>0</v>
      </c>
      <c r="DC171" s="14">
        <f t="shared" si="181"/>
        <v>0</v>
      </c>
      <c r="DD171" s="14">
        <f t="shared" si="181"/>
        <v>0</v>
      </c>
      <c r="DE171" s="14">
        <f t="shared" si="181"/>
        <v>0</v>
      </c>
      <c r="DF171" s="14">
        <f t="shared" si="181"/>
        <v>0</v>
      </c>
      <c r="DG171" s="14">
        <f t="shared" si="181"/>
        <v>0</v>
      </c>
      <c r="DH171" s="14">
        <f t="shared" si="181"/>
        <v>0</v>
      </c>
      <c r="DI171" s="14">
        <f t="shared" si="181"/>
        <v>0</v>
      </c>
      <c r="DJ171" s="14">
        <f t="shared" si="181"/>
        <v>0</v>
      </c>
      <c r="DK171" s="14">
        <f t="shared" si="181"/>
        <v>0</v>
      </c>
      <c r="DL171" s="14">
        <f t="shared" si="181"/>
        <v>0</v>
      </c>
      <c r="DM171" s="14">
        <f t="shared" si="181"/>
        <v>0</v>
      </c>
      <c r="DN171" s="14">
        <f t="shared" si="181"/>
        <v>0</v>
      </c>
      <c r="DO171" s="14">
        <f t="shared" si="181"/>
        <v>0</v>
      </c>
      <c r="DP171" s="14">
        <f t="shared" si="181"/>
        <v>0</v>
      </c>
      <c r="DQ171" s="14">
        <f t="shared" si="181"/>
        <v>0</v>
      </c>
      <c r="DR171" s="14">
        <f t="shared" si="181"/>
        <v>0</v>
      </c>
      <c r="DS171" s="14">
        <f t="shared" si="181"/>
        <v>0</v>
      </c>
      <c r="DT171" s="14">
        <f t="shared" si="181"/>
        <v>0</v>
      </c>
      <c r="DU171" s="14">
        <f t="shared" si="181"/>
        <v>0</v>
      </c>
      <c r="DV171" s="14">
        <f t="shared" si="181"/>
        <v>0</v>
      </c>
      <c r="DW171" s="14">
        <f t="shared" si="181"/>
        <v>0</v>
      </c>
      <c r="DX171" s="14">
        <f t="shared" si="181"/>
        <v>0</v>
      </c>
      <c r="DY171" s="14">
        <f t="shared" si="181"/>
        <v>0</v>
      </c>
      <c r="DZ171" s="14">
        <f t="shared" si="181"/>
        <v>0</v>
      </c>
      <c r="EA171" s="14">
        <f t="shared" si="181"/>
        <v>0</v>
      </c>
      <c r="EB171" s="14">
        <f t="shared" si="181"/>
        <v>0</v>
      </c>
      <c r="EC171" s="14">
        <f t="shared" si="181"/>
        <v>0</v>
      </c>
      <c r="ED171" s="14">
        <f t="shared" si="181"/>
        <v>0</v>
      </c>
      <c r="EE171" s="14">
        <f t="shared" si="181"/>
        <v>0</v>
      </c>
      <c r="EF171" s="14">
        <f t="shared" si="181"/>
        <v>0</v>
      </c>
      <c r="EG171" s="14">
        <f t="shared" si="181"/>
        <v>0</v>
      </c>
      <c r="EH171" s="14">
        <f t="shared" ref="EH171:FM171" si="182">$F$171*EH8</f>
        <v>0</v>
      </c>
      <c r="EI171" s="14">
        <f t="shared" si="182"/>
        <v>0</v>
      </c>
      <c r="EJ171" s="14">
        <f t="shared" si="182"/>
        <v>0</v>
      </c>
      <c r="EK171" s="14">
        <f t="shared" si="182"/>
        <v>0</v>
      </c>
      <c r="EL171" s="14">
        <f t="shared" si="182"/>
        <v>0</v>
      </c>
      <c r="EM171" s="14">
        <f t="shared" si="182"/>
        <v>0</v>
      </c>
      <c r="EN171" s="14">
        <f t="shared" si="182"/>
        <v>0</v>
      </c>
      <c r="EO171" s="14">
        <f t="shared" si="182"/>
        <v>0</v>
      </c>
      <c r="EP171" s="14">
        <f t="shared" si="182"/>
        <v>0</v>
      </c>
      <c r="EQ171" s="14">
        <f t="shared" si="182"/>
        <v>0</v>
      </c>
      <c r="ER171" s="14">
        <f t="shared" si="182"/>
        <v>0</v>
      </c>
      <c r="ES171" s="14">
        <f t="shared" si="182"/>
        <v>0</v>
      </c>
      <c r="ET171" s="14">
        <f t="shared" si="182"/>
        <v>0</v>
      </c>
      <c r="EU171" s="14">
        <f t="shared" si="182"/>
        <v>0</v>
      </c>
      <c r="EV171" s="14">
        <f t="shared" si="182"/>
        <v>0</v>
      </c>
      <c r="EW171" s="14">
        <f t="shared" si="182"/>
        <v>0</v>
      </c>
      <c r="EX171" s="14">
        <f t="shared" si="182"/>
        <v>0</v>
      </c>
      <c r="EY171" s="14">
        <f t="shared" si="182"/>
        <v>0</v>
      </c>
      <c r="EZ171" s="14">
        <f t="shared" si="182"/>
        <v>0</v>
      </c>
      <c r="FA171" s="14">
        <f t="shared" si="182"/>
        <v>0</v>
      </c>
      <c r="FB171" s="14">
        <f t="shared" si="182"/>
        <v>0</v>
      </c>
      <c r="FC171" s="14">
        <f t="shared" si="182"/>
        <v>0</v>
      </c>
      <c r="FD171" s="14">
        <f t="shared" si="182"/>
        <v>0</v>
      </c>
      <c r="FE171" s="14">
        <f t="shared" si="182"/>
        <v>0</v>
      </c>
      <c r="FF171" s="14">
        <f t="shared" si="182"/>
        <v>0</v>
      </c>
      <c r="FG171" s="14">
        <f t="shared" si="182"/>
        <v>0</v>
      </c>
      <c r="FH171" s="14">
        <f t="shared" si="182"/>
        <v>0</v>
      </c>
      <c r="FI171" s="14">
        <f t="shared" si="182"/>
        <v>0</v>
      </c>
      <c r="FJ171" s="14">
        <f t="shared" si="182"/>
        <v>0</v>
      </c>
      <c r="FK171" s="14">
        <f t="shared" si="182"/>
        <v>0</v>
      </c>
      <c r="FL171" s="14">
        <f t="shared" si="182"/>
        <v>0</v>
      </c>
      <c r="FM171" s="14">
        <f t="shared" si="182"/>
        <v>0</v>
      </c>
      <c r="FN171" s="14">
        <f t="shared" ref="FN171:GS171" si="183">$F$171*FN8</f>
        <v>0</v>
      </c>
      <c r="FO171" s="14">
        <f t="shared" si="183"/>
        <v>0</v>
      </c>
      <c r="FP171" s="14">
        <f t="shared" si="183"/>
        <v>0</v>
      </c>
      <c r="FQ171" s="14">
        <f t="shared" si="183"/>
        <v>0</v>
      </c>
      <c r="FR171" s="14">
        <f t="shared" si="183"/>
        <v>0</v>
      </c>
      <c r="FS171" s="14">
        <f t="shared" si="183"/>
        <v>0</v>
      </c>
      <c r="FT171" s="14">
        <f t="shared" si="183"/>
        <v>0</v>
      </c>
      <c r="FU171" s="14">
        <f t="shared" si="183"/>
        <v>0</v>
      </c>
      <c r="FV171" s="14">
        <f t="shared" si="183"/>
        <v>0</v>
      </c>
      <c r="FW171" s="14">
        <f t="shared" si="183"/>
        <v>0</v>
      </c>
      <c r="FX171" s="14">
        <f t="shared" si="183"/>
        <v>0</v>
      </c>
      <c r="FY171" s="14">
        <f t="shared" si="183"/>
        <v>0</v>
      </c>
      <c r="FZ171" s="14">
        <f t="shared" si="183"/>
        <v>0</v>
      </c>
      <c r="GA171" s="14">
        <f t="shared" si="183"/>
        <v>0</v>
      </c>
      <c r="GB171" s="14">
        <f t="shared" si="183"/>
        <v>0</v>
      </c>
      <c r="GC171" s="14">
        <f t="shared" si="183"/>
        <v>0</v>
      </c>
      <c r="GD171" s="14">
        <f t="shared" si="183"/>
        <v>0</v>
      </c>
      <c r="GE171" s="14">
        <f t="shared" si="183"/>
        <v>0</v>
      </c>
      <c r="GF171" s="14">
        <f t="shared" si="183"/>
        <v>0</v>
      </c>
      <c r="GG171" s="14">
        <f t="shared" si="183"/>
        <v>0</v>
      </c>
      <c r="GH171" s="14">
        <f t="shared" si="183"/>
        <v>0</v>
      </c>
      <c r="GI171" s="14">
        <f t="shared" si="183"/>
        <v>0</v>
      </c>
      <c r="GJ171" s="14">
        <f t="shared" si="183"/>
        <v>0</v>
      </c>
      <c r="GK171" s="14">
        <f t="shared" si="183"/>
        <v>0</v>
      </c>
      <c r="GL171" s="14">
        <f t="shared" si="183"/>
        <v>0</v>
      </c>
      <c r="GM171" s="14">
        <f t="shared" si="183"/>
        <v>0</v>
      </c>
      <c r="GN171" s="14">
        <f t="shared" si="183"/>
        <v>0</v>
      </c>
      <c r="GO171" s="14">
        <f t="shared" si="183"/>
        <v>0</v>
      </c>
      <c r="GP171" s="14">
        <f t="shared" si="183"/>
        <v>0</v>
      </c>
      <c r="GQ171" s="14">
        <f t="shared" si="183"/>
        <v>0</v>
      </c>
      <c r="GR171" s="14">
        <f t="shared" si="183"/>
        <v>0</v>
      </c>
      <c r="GS171" s="14">
        <f t="shared" si="183"/>
        <v>0</v>
      </c>
      <c r="GT171" s="14">
        <f t="shared" ref="GT171:HA171" si="184">$F$171*GT8</f>
        <v>0</v>
      </c>
      <c r="GU171" s="14">
        <f t="shared" si="184"/>
        <v>0</v>
      </c>
      <c r="GV171" s="14">
        <f t="shared" si="184"/>
        <v>0</v>
      </c>
      <c r="GW171" s="14">
        <f t="shared" si="184"/>
        <v>0</v>
      </c>
      <c r="GX171" s="14">
        <f t="shared" si="184"/>
        <v>0</v>
      </c>
      <c r="GY171" s="14">
        <f t="shared" si="184"/>
        <v>0</v>
      </c>
      <c r="GZ171" s="14">
        <f t="shared" si="184"/>
        <v>0</v>
      </c>
      <c r="HA171" s="14">
        <f t="shared" si="184"/>
        <v>0</v>
      </c>
    </row>
    <row r="172" spans="1:209" x14ac:dyDescent="0.35">
      <c r="B172" s="10" t="s">
        <v>129</v>
      </c>
      <c r="E172" s="10" t="s">
        <v>17</v>
      </c>
      <c r="F172" s="10">
        <f>MONTH(F15)</f>
        <v>4</v>
      </c>
      <c r="K172" s="10" t="b">
        <f t="shared" ref="K172:AP172" si="185">AND(J8,MONTH(K5)=$F$172)</f>
        <v>0</v>
      </c>
      <c r="L172" s="10" t="b">
        <f t="shared" si="185"/>
        <v>0</v>
      </c>
      <c r="M172" s="10" t="b">
        <f t="shared" si="185"/>
        <v>0</v>
      </c>
      <c r="N172" s="10" t="b">
        <f t="shared" si="185"/>
        <v>0</v>
      </c>
      <c r="O172" s="10" t="b">
        <f t="shared" si="185"/>
        <v>0</v>
      </c>
      <c r="P172" s="10" t="b">
        <f t="shared" si="185"/>
        <v>0</v>
      </c>
      <c r="Q172" s="10" t="b">
        <f t="shared" si="185"/>
        <v>0</v>
      </c>
      <c r="R172" s="10" t="b">
        <f t="shared" si="185"/>
        <v>0</v>
      </c>
      <c r="S172" s="10" t="b">
        <f t="shared" si="185"/>
        <v>0</v>
      </c>
      <c r="T172" s="10" t="b">
        <f t="shared" si="185"/>
        <v>0</v>
      </c>
      <c r="U172" s="10" t="b">
        <f t="shared" si="185"/>
        <v>0</v>
      </c>
      <c r="V172" s="10" t="b">
        <f t="shared" si="185"/>
        <v>0</v>
      </c>
      <c r="W172" s="10" t="b">
        <f t="shared" si="185"/>
        <v>0</v>
      </c>
      <c r="X172" s="10" t="b">
        <f t="shared" si="185"/>
        <v>0</v>
      </c>
      <c r="Y172" s="10" t="b">
        <f t="shared" si="185"/>
        <v>0</v>
      </c>
      <c r="Z172" s="10" t="b">
        <f t="shared" si="185"/>
        <v>0</v>
      </c>
      <c r="AA172" s="10" t="b">
        <f t="shared" si="185"/>
        <v>1</v>
      </c>
      <c r="AB172" s="10" t="b">
        <f t="shared" si="185"/>
        <v>0</v>
      </c>
      <c r="AC172" s="10" t="b">
        <f t="shared" si="185"/>
        <v>1</v>
      </c>
      <c r="AD172" s="10" t="b">
        <f t="shared" si="185"/>
        <v>0</v>
      </c>
      <c r="AE172" s="10" t="b">
        <f t="shared" si="185"/>
        <v>1</v>
      </c>
      <c r="AF172" s="10" t="b">
        <f t="shared" si="185"/>
        <v>0</v>
      </c>
      <c r="AG172" s="10" t="b">
        <f t="shared" si="185"/>
        <v>1</v>
      </c>
      <c r="AH172" s="10" t="b">
        <f t="shared" si="185"/>
        <v>0</v>
      </c>
      <c r="AI172" s="10" t="b">
        <f t="shared" si="185"/>
        <v>1</v>
      </c>
      <c r="AJ172" s="10" t="b">
        <f t="shared" si="185"/>
        <v>0</v>
      </c>
      <c r="AK172" s="10" t="b">
        <f t="shared" si="185"/>
        <v>1</v>
      </c>
      <c r="AL172" s="10" t="b">
        <f t="shared" si="185"/>
        <v>0</v>
      </c>
      <c r="AM172" s="10" t="b">
        <f t="shared" si="185"/>
        <v>1</v>
      </c>
      <c r="AN172" s="10" t="b">
        <f t="shared" si="185"/>
        <v>0</v>
      </c>
      <c r="AO172" s="10" t="b">
        <f t="shared" si="185"/>
        <v>1</v>
      </c>
      <c r="AP172" s="10" t="b">
        <f t="shared" si="185"/>
        <v>0</v>
      </c>
      <c r="AQ172" s="10" t="b">
        <f t="shared" ref="AQ172:BV172" si="186">AND(AP8,MONTH(AQ5)=$F$172)</f>
        <v>1</v>
      </c>
      <c r="AR172" s="10" t="b">
        <f t="shared" si="186"/>
        <v>0</v>
      </c>
      <c r="AS172" s="10" t="b">
        <f t="shared" si="186"/>
        <v>1</v>
      </c>
      <c r="AT172" s="10" t="b">
        <f t="shared" si="186"/>
        <v>0</v>
      </c>
      <c r="AU172" s="10" t="b">
        <f t="shared" si="186"/>
        <v>1</v>
      </c>
      <c r="AV172" s="10" t="b">
        <f t="shared" si="186"/>
        <v>0</v>
      </c>
      <c r="AW172" s="10" t="b">
        <f t="shared" si="186"/>
        <v>1</v>
      </c>
      <c r="AX172" s="10" t="b">
        <f t="shared" si="186"/>
        <v>0</v>
      </c>
      <c r="AY172" s="10" t="b">
        <f t="shared" si="186"/>
        <v>1</v>
      </c>
      <c r="AZ172" s="10" t="b">
        <f t="shared" si="186"/>
        <v>0</v>
      </c>
      <c r="BA172" s="10" t="b">
        <f t="shared" si="186"/>
        <v>1</v>
      </c>
      <c r="BB172" s="10" t="b">
        <f t="shared" si="186"/>
        <v>0</v>
      </c>
      <c r="BC172" s="10" t="b">
        <f t="shared" si="186"/>
        <v>1</v>
      </c>
      <c r="BD172" s="10" t="b">
        <f t="shared" si="186"/>
        <v>0</v>
      </c>
      <c r="BE172" s="10" t="b">
        <f t="shared" si="186"/>
        <v>1</v>
      </c>
      <c r="BF172" s="10" t="b">
        <f t="shared" si="186"/>
        <v>0</v>
      </c>
      <c r="BG172" s="10" t="b">
        <f t="shared" si="186"/>
        <v>1</v>
      </c>
      <c r="BH172" s="10" t="b">
        <f t="shared" si="186"/>
        <v>0</v>
      </c>
      <c r="BI172" s="10" t="b">
        <f t="shared" si="186"/>
        <v>1</v>
      </c>
      <c r="BJ172" s="10" t="b">
        <f t="shared" si="186"/>
        <v>0</v>
      </c>
      <c r="BK172" s="10" t="b">
        <f t="shared" si="186"/>
        <v>1</v>
      </c>
      <c r="BL172" s="10" t="b">
        <f t="shared" si="186"/>
        <v>0</v>
      </c>
      <c r="BM172" s="10" t="b">
        <f t="shared" si="186"/>
        <v>1</v>
      </c>
      <c r="BN172" s="10" t="b">
        <f t="shared" si="186"/>
        <v>0</v>
      </c>
      <c r="BO172" s="10" t="b">
        <f t="shared" si="186"/>
        <v>1</v>
      </c>
      <c r="BP172" s="10" t="b">
        <f t="shared" si="186"/>
        <v>0</v>
      </c>
      <c r="BQ172" s="10" t="b">
        <f t="shared" si="186"/>
        <v>1</v>
      </c>
      <c r="BR172" s="10" t="b">
        <f t="shared" si="186"/>
        <v>0</v>
      </c>
      <c r="BS172" s="10" t="b">
        <f t="shared" si="186"/>
        <v>1</v>
      </c>
      <c r="BT172" s="10" t="b">
        <f t="shared" si="186"/>
        <v>0</v>
      </c>
      <c r="BU172" s="10" t="b">
        <f t="shared" si="186"/>
        <v>1</v>
      </c>
      <c r="BV172" s="10" t="b">
        <f t="shared" si="186"/>
        <v>0</v>
      </c>
      <c r="BW172" s="10" t="b">
        <f t="shared" ref="BW172:DB172" si="187">AND(BV8,MONTH(BW5)=$F$172)</f>
        <v>1</v>
      </c>
      <c r="BX172" s="10" t="b">
        <f t="shared" si="187"/>
        <v>0</v>
      </c>
      <c r="BY172" s="10" t="b">
        <f t="shared" si="187"/>
        <v>0</v>
      </c>
      <c r="BZ172" s="10" t="b">
        <f t="shared" si="187"/>
        <v>0</v>
      </c>
      <c r="CA172" s="10" t="b">
        <f t="shared" si="187"/>
        <v>0</v>
      </c>
      <c r="CB172" s="10" t="b">
        <f t="shared" si="187"/>
        <v>0</v>
      </c>
      <c r="CC172" s="10" t="b">
        <f t="shared" si="187"/>
        <v>0</v>
      </c>
      <c r="CD172" s="10" t="b">
        <f t="shared" si="187"/>
        <v>0</v>
      </c>
      <c r="CE172" s="10" t="b">
        <f t="shared" si="187"/>
        <v>0</v>
      </c>
      <c r="CF172" s="10" t="b">
        <f t="shared" si="187"/>
        <v>0</v>
      </c>
      <c r="CG172" s="10" t="b">
        <f t="shared" si="187"/>
        <v>0</v>
      </c>
      <c r="CH172" s="10" t="b">
        <f t="shared" si="187"/>
        <v>0</v>
      </c>
      <c r="CI172" s="10" t="b">
        <f t="shared" si="187"/>
        <v>0</v>
      </c>
      <c r="CJ172" s="10" t="b">
        <f t="shared" si="187"/>
        <v>0</v>
      </c>
      <c r="CK172" s="10" t="b">
        <f t="shared" si="187"/>
        <v>0</v>
      </c>
      <c r="CL172" s="10" t="b">
        <f t="shared" si="187"/>
        <v>0</v>
      </c>
      <c r="CM172" s="10" t="b">
        <f t="shared" si="187"/>
        <v>0</v>
      </c>
      <c r="CN172" s="10" t="b">
        <f t="shared" si="187"/>
        <v>0</v>
      </c>
      <c r="CO172" s="10" t="b">
        <f t="shared" si="187"/>
        <v>0</v>
      </c>
      <c r="CP172" s="10" t="b">
        <f t="shared" si="187"/>
        <v>0</v>
      </c>
      <c r="CQ172" s="10" t="b">
        <f t="shared" si="187"/>
        <v>0</v>
      </c>
      <c r="CR172" s="10" t="b">
        <f t="shared" si="187"/>
        <v>0</v>
      </c>
      <c r="CS172" s="10" t="b">
        <f t="shared" si="187"/>
        <v>0</v>
      </c>
      <c r="CT172" s="10" t="b">
        <f t="shared" si="187"/>
        <v>0</v>
      </c>
      <c r="CU172" s="10" t="b">
        <f t="shared" si="187"/>
        <v>0</v>
      </c>
      <c r="CV172" s="10" t="b">
        <f t="shared" si="187"/>
        <v>0</v>
      </c>
      <c r="CW172" s="10" t="b">
        <f t="shared" si="187"/>
        <v>0</v>
      </c>
      <c r="CX172" s="10" t="b">
        <f t="shared" si="187"/>
        <v>0</v>
      </c>
      <c r="CY172" s="10" t="b">
        <f t="shared" si="187"/>
        <v>0</v>
      </c>
      <c r="CZ172" s="10" t="b">
        <f t="shared" si="187"/>
        <v>0</v>
      </c>
      <c r="DA172" s="10" t="b">
        <f t="shared" si="187"/>
        <v>0</v>
      </c>
      <c r="DB172" s="10" t="b">
        <f t="shared" si="187"/>
        <v>0</v>
      </c>
      <c r="DC172" s="10" t="b">
        <f t="shared" ref="DC172:EH172" si="188">AND(DB8,MONTH(DC5)=$F$172)</f>
        <v>0</v>
      </c>
      <c r="DD172" s="10" t="b">
        <f t="shared" si="188"/>
        <v>0</v>
      </c>
      <c r="DE172" s="10" t="b">
        <f t="shared" si="188"/>
        <v>0</v>
      </c>
      <c r="DF172" s="10" t="b">
        <f t="shared" si="188"/>
        <v>0</v>
      </c>
      <c r="DG172" s="10" t="b">
        <f t="shared" si="188"/>
        <v>0</v>
      </c>
      <c r="DH172" s="10" t="b">
        <f t="shared" si="188"/>
        <v>0</v>
      </c>
      <c r="DI172" s="10" t="b">
        <f t="shared" si="188"/>
        <v>0</v>
      </c>
      <c r="DJ172" s="10" t="b">
        <f t="shared" si="188"/>
        <v>0</v>
      </c>
      <c r="DK172" s="10" t="b">
        <f t="shared" si="188"/>
        <v>0</v>
      </c>
      <c r="DL172" s="10" t="b">
        <f t="shared" si="188"/>
        <v>0</v>
      </c>
      <c r="DM172" s="10" t="b">
        <f t="shared" si="188"/>
        <v>0</v>
      </c>
      <c r="DN172" s="10" t="b">
        <f t="shared" si="188"/>
        <v>0</v>
      </c>
      <c r="DO172" s="10" t="b">
        <f t="shared" si="188"/>
        <v>0</v>
      </c>
      <c r="DP172" s="10" t="b">
        <f t="shared" si="188"/>
        <v>0</v>
      </c>
      <c r="DQ172" s="10" t="b">
        <f t="shared" si="188"/>
        <v>0</v>
      </c>
      <c r="DR172" s="10" t="b">
        <f t="shared" si="188"/>
        <v>0</v>
      </c>
      <c r="DS172" s="10" t="b">
        <f t="shared" si="188"/>
        <v>0</v>
      </c>
      <c r="DT172" s="10" t="b">
        <f t="shared" si="188"/>
        <v>0</v>
      </c>
      <c r="DU172" s="10" t="b">
        <f t="shared" si="188"/>
        <v>0</v>
      </c>
      <c r="DV172" s="10" t="b">
        <f t="shared" si="188"/>
        <v>0</v>
      </c>
      <c r="DW172" s="10" t="b">
        <f t="shared" si="188"/>
        <v>0</v>
      </c>
      <c r="DX172" s="10" t="b">
        <f t="shared" si="188"/>
        <v>0</v>
      </c>
      <c r="DY172" s="10" t="b">
        <f t="shared" si="188"/>
        <v>0</v>
      </c>
      <c r="DZ172" s="10" t="b">
        <f t="shared" si="188"/>
        <v>0</v>
      </c>
      <c r="EA172" s="10" t="b">
        <f t="shared" si="188"/>
        <v>0</v>
      </c>
      <c r="EB172" s="10" t="b">
        <f t="shared" si="188"/>
        <v>0</v>
      </c>
      <c r="EC172" s="10" t="b">
        <f t="shared" si="188"/>
        <v>0</v>
      </c>
      <c r="ED172" s="10" t="b">
        <f t="shared" si="188"/>
        <v>0</v>
      </c>
      <c r="EE172" s="10" t="b">
        <f t="shared" si="188"/>
        <v>0</v>
      </c>
      <c r="EF172" s="10" t="b">
        <f t="shared" si="188"/>
        <v>0</v>
      </c>
      <c r="EG172" s="10" t="b">
        <f t="shared" si="188"/>
        <v>0</v>
      </c>
      <c r="EH172" s="10" t="b">
        <f t="shared" si="188"/>
        <v>0</v>
      </c>
      <c r="EI172" s="10" t="b">
        <f t="shared" ref="EI172:FN172" si="189">AND(EH8,MONTH(EI5)=$F$172)</f>
        <v>0</v>
      </c>
      <c r="EJ172" s="10" t="b">
        <f t="shared" si="189"/>
        <v>0</v>
      </c>
      <c r="EK172" s="10" t="b">
        <f t="shared" si="189"/>
        <v>0</v>
      </c>
      <c r="EL172" s="10" t="b">
        <f t="shared" si="189"/>
        <v>0</v>
      </c>
      <c r="EM172" s="10" t="b">
        <f t="shared" si="189"/>
        <v>0</v>
      </c>
      <c r="EN172" s="10" t="b">
        <f t="shared" si="189"/>
        <v>0</v>
      </c>
      <c r="EO172" s="10" t="b">
        <f t="shared" si="189"/>
        <v>0</v>
      </c>
      <c r="EP172" s="10" t="b">
        <f t="shared" si="189"/>
        <v>0</v>
      </c>
      <c r="EQ172" s="10" t="b">
        <f t="shared" si="189"/>
        <v>0</v>
      </c>
      <c r="ER172" s="10" t="b">
        <f t="shared" si="189"/>
        <v>0</v>
      </c>
      <c r="ES172" s="10" t="b">
        <f t="shared" si="189"/>
        <v>0</v>
      </c>
      <c r="ET172" s="10" t="b">
        <f t="shared" si="189"/>
        <v>0</v>
      </c>
      <c r="EU172" s="10" t="b">
        <f t="shared" si="189"/>
        <v>0</v>
      </c>
      <c r="EV172" s="10" t="b">
        <f t="shared" si="189"/>
        <v>0</v>
      </c>
      <c r="EW172" s="10" t="b">
        <f t="shared" si="189"/>
        <v>0</v>
      </c>
      <c r="EX172" s="10" t="b">
        <f t="shared" si="189"/>
        <v>0</v>
      </c>
      <c r="EY172" s="10" t="b">
        <f t="shared" si="189"/>
        <v>0</v>
      </c>
      <c r="EZ172" s="10" t="b">
        <f t="shared" si="189"/>
        <v>0</v>
      </c>
      <c r="FA172" s="10" t="b">
        <f t="shared" si="189"/>
        <v>0</v>
      </c>
      <c r="FB172" s="10" t="b">
        <f t="shared" si="189"/>
        <v>0</v>
      </c>
      <c r="FC172" s="10" t="b">
        <f t="shared" si="189"/>
        <v>0</v>
      </c>
      <c r="FD172" s="10" t="b">
        <f t="shared" si="189"/>
        <v>0</v>
      </c>
      <c r="FE172" s="10" t="b">
        <f t="shared" si="189"/>
        <v>0</v>
      </c>
      <c r="FF172" s="10" t="b">
        <f t="shared" si="189"/>
        <v>0</v>
      </c>
      <c r="FG172" s="10" t="b">
        <f t="shared" si="189"/>
        <v>0</v>
      </c>
      <c r="FH172" s="10" t="b">
        <f t="shared" si="189"/>
        <v>0</v>
      </c>
      <c r="FI172" s="10" t="b">
        <f t="shared" si="189"/>
        <v>0</v>
      </c>
      <c r="FJ172" s="10" t="b">
        <f t="shared" si="189"/>
        <v>0</v>
      </c>
      <c r="FK172" s="10" t="b">
        <f t="shared" si="189"/>
        <v>0</v>
      </c>
      <c r="FL172" s="10" t="b">
        <f t="shared" si="189"/>
        <v>0</v>
      </c>
      <c r="FM172" s="10" t="b">
        <f t="shared" si="189"/>
        <v>0</v>
      </c>
      <c r="FN172" s="10" t="b">
        <f t="shared" si="189"/>
        <v>0</v>
      </c>
      <c r="FO172" s="10" t="b">
        <f t="shared" ref="FO172:GT172" si="190">AND(FN8,MONTH(FO5)=$F$172)</f>
        <v>0</v>
      </c>
      <c r="FP172" s="10" t="b">
        <f t="shared" si="190"/>
        <v>0</v>
      </c>
      <c r="FQ172" s="10" t="b">
        <f t="shared" si="190"/>
        <v>0</v>
      </c>
      <c r="FR172" s="10" t="b">
        <f t="shared" si="190"/>
        <v>0</v>
      </c>
      <c r="FS172" s="10" t="b">
        <f t="shared" si="190"/>
        <v>0</v>
      </c>
      <c r="FT172" s="10" t="b">
        <f t="shared" si="190"/>
        <v>0</v>
      </c>
      <c r="FU172" s="10" t="b">
        <f t="shared" si="190"/>
        <v>0</v>
      </c>
      <c r="FV172" s="10" t="b">
        <f t="shared" si="190"/>
        <v>0</v>
      </c>
      <c r="FW172" s="10" t="b">
        <f t="shared" si="190"/>
        <v>0</v>
      </c>
      <c r="FX172" s="10" t="b">
        <f t="shared" si="190"/>
        <v>0</v>
      </c>
      <c r="FY172" s="10" t="b">
        <f t="shared" si="190"/>
        <v>0</v>
      </c>
      <c r="FZ172" s="10" t="b">
        <f t="shared" si="190"/>
        <v>0</v>
      </c>
      <c r="GA172" s="10" t="b">
        <f t="shared" si="190"/>
        <v>0</v>
      </c>
      <c r="GB172" s="10" t="b">
        <f t="shared" si="190"/>
        <v>0</v>
      </c>
      <c r="GC172" s="10" t="b">
        <f t="shared" si="190"/>
        <v>0</v>
      </c>
      <c r="GD172" s="10" t="b">
        <f t="shared" si="190"/>
        <v>0</v>
      </c>
      <c r="GE172" s="10" t="b">
        <f t="shared" si="190"/>
        <v>0</v>
      </c>
      <c r="GF172" s="10" t="b">
        <f t="shared" si="190"/>
        <v>0</v>
      </c>
      <c r="GG172" s="10" t="b">
        <f t="shared" si="190"/>
        <v>0</v>
      </c>
      <c r="GH172" s="10" t="b">
        <f t="shared" si="190"/>
        <v>0</v>
      </c>
      <c r="GI172" s="10" t="b">
        <f t="shared" si="190"/>
        <v>0</v>
      </c>
      <c r="GJ172" s="10" t="b">
        <f t="shared" si="190"/>
        <v>0</v>
      </c>
      <c r="GK172" s="10" t="b">
        <f t="shared" si="190"/>
        <v>0</v>
      </c>
      <c r="GL172" s="10" t="b">
        <f t="shared" si="190"/>
        <v>0</v>
      </c>
      <c r="GM172" s="10" t="b">
        <f t="shared" si="190"/>
        <v>0</v>
      </c>
      <c r="GN172" s="10" t="b">
        <f t="shared" si="190"/>
        <v>0</v>
      </c>
      <c r="GO172" s="10" t="b">
        <f t="shared" si="190"/>
        <v>0</v>
      </c>
      <c r="GP172" s="10" t="b">
        <f t="shared" si="190"/>
        <v>0</v>
      </c>
      <c r="GQ172" s="10" t="b">
        <f t="shared" si="190"/>
        <v>0</v>
      </c>
      <c r="GR172" s="10" t="b">
        <f t="shared" si="190"/>
        <v>0</v>
      </c>
      <c r="GS172" s="10" t="b">
        <f t="shared" si="190"/>
        <v>0</v>
      </c>
      <c r="GT172" s="10" t="b">
        <f t="shared" si="190"/>
        <v>0</v>
      </c>
      <c r="GU172" s="10" t="b">
        <f t="shared" ref="GU172:HA172" si="191">AND(GT8,MONTH(GU5)=$F$172)</f>
        <v>0</v>
      </c>
      <c r="GV172" s="10" t="b">
        <f t="shared" si="191"/>
        <v>0</v>
      </c>
      <c r="GW172" s="10" t="b">
        <f t="shared" si="191"/>
        <v>0</v>
      </c>
      <c r="GX172" s="10" t="b">
        <f t="shared" si="191"/>
        <v>0</v>
      </c>
      <c r="GY172" s="10" t="b">
        <f t="shared" si="191"/>
        <v>0</v>
      </c>
      <c r="GZ172" s="10" t="b">
        <f t="shared" si="191"/>
        <v>0</v>
      </c>
      <c r="HA172" s="10" t="b">
        <f t="shared" si="191"/>
        <v>0</v>
      </c>
    </row>
    <row r="173" spans="1:209" x14ac:dyDescent="0.35">
      <c r="B173" s="10" t="s">
        <v>78</v>
      </c>
      <c r="E173" s="10" t="s">
        <v>26</v>
      </c>
      <c r="F173" s="20">
        <f>'Financial Model'!F60</f>
        <v>1.4999999999999999E-2</v>
      </c>
      <c r="J173" s="12">
        <f>$F$173*J172</f>
        <v>0</v>
      </c>
      <c r="K173" s="12">
        <f t="shared" ref="K173:BV173" si="192">$F$173*K172</f>
        <v>0</v>
      </c>
      <c r="L173" s="12">
        <f t="shared" si="192"/>
        <v>0</v>
      </c>
      <c r="M173" s="12">
        <f t="shared" si="192"/>
        <v>0</v>
      </c>
      <c r="N173" s="12">
        <f t="shared" si="192"/>
        <v>0</v>
      </c>
      <c r="O173" s="12">
        <f t="shared" si="192"/>
        <v>0</v>
      </c>
      <c r="P173" s="12">
        <f t="shared" si="192"/>
        <v>0</v>
      </c>
      <c r="Q173" s="12">
        <f t="shared" si="192"/>
        <v>0</v>
      </c>
      <c r="R173" s="12">
        <f t="shared" si="192"/>
        <v>0</v>
      </c>
      <c r="S173" s="12">
        <f t="shared" si="192"/>
        <v>0</v>
      </c>
      <c r="T173" s="12">
        <f t="shared" si="192"/>
        <v>0</v>
      </c>
      <c r="U173" s="12">
        <f t="shared" si="192"/>
        <v>0</v>
      </c>
      <c r="V173" s="12">
        <f t="shared" si="192"/>
        <v>0</v>
      </c>
      <c r="W173" s="12">
        <f t="shared" si="192"/>
        <v>0</v>
      </c>
      <c r="X173" s="12">
        <f t="shared" si="192"/>
        <v>0</v>
      </c>
      <c r="Y173" s="12">
        <f t="shared" si="192"/>
        <v>0</v>
      </c>
      <c r="Z173" s="12">
        <f t="shared" si="192"/>
        <v>0</v>
      </c>
      <c r="AA173" s="12">
        <f t="shared" si="192"/>
        <v>1.4999999999999999E-2</v>
      </c>
      <c r="AB173" s="12">
        <f t="shared" si="192"/>
        <v>0</v>
      </c>
      <c r="AC173" s="12">
        <f t="shared" si="192"/>
        <v>1.4999999999999999E-2</v>
      </c>
      <c r="AD173" s="12">
        <f t="shared" si="192"/>
        <v>0</v>
      </c>
      <c r="AE173" s="12">
        <f t="shared" si="192"/>
        <v>1.4999999999999999E-2</v>
      </c>
      <c r="AF173" s="12">
        <f t="shared" si="192"/>
        <v>0</v>
      </c>
      <c r="AG173" s="12">
        <f t="shared" si="192"/>
        <v>1.4999999999999999E-2</v>
      </c>
      <c r="AH173" s="12">
        <f t="shared" si="192"/>
        <v>0</v>
      </c>
      <c r="AI173" s="12">
        <f t="shared" si="192"/>
        <v>1.4999999999999999E-2</v>
      </c>
      <c r="AJ173" s="12">
        <f t="shared" si="192"/>
        <v>0</v>
      </c>
      <c r="AK173" s="12">
        <f t="shared" si="192"/>
        <v>1.4999999999999999E-2</v>
      </c>
      <c r="AL173" s="12">
        <f t="shared" si="192"/>
        <v>0</v>
      </c>
      <c r="AM173" s="12">
        <f t="shared" si="192"/>
        <v>1.4999999999999999E-2</v>
      </c>
      <c r="AN173" s="12">
        <f t="shared" si="192"/>
        <v>0</v>
      </c>
      <c r="AO173" s="12">
        <f t="shared" si="192"/>
        <v>1.4999999999999999E-2</v>
      </c>
      <c r="AP173" s="12">
        <f t="shared" si="192"/>
        <v>0</v>
      </c>
      <c r="AQ173" s="12">
        <f t="shared" si="192"/>
        <v>1.4999999999999999E-2</v>
      </c>
      <c r="AR173" s="12">
        <f t="shared" si="192"/>
        <v>0</v>
      </c>
      <c r="AS173" s="12">
        <f t="shared" si="192"/>
        <v>1.4999999999999999E-2</v>
      </c>
      <c r="AT173" s="12">
        <f t="shared" si="192"/>
        <v>0</v>
      </c>
      <c r="AU173" s="12">
        <f t="shared" si="192"/>
        <v>1.4999999999999999E-2</v>
      </c>
      <c r="AV173" s="12">
        <f t="shared" si="192"/>
        <v>0</v>
      </c>
      <c r="AW173" s="12">
        <f t="shared" si="192"/>
        <v>1.4999999999999999E-2</v>
      </c>
      <c r="AX173" s="12">
        <f t="shared" si="192"/>
        <v>0</v>
      </c>
      <c r="AY173" s="12">
        <f t="shared" si="192"/>
        <v>1.4999999999999999E-2</v>
      </c>
      <c r="AZ173" s="12">
        <f t="shared" si="192"/>
        <v>0</v>
      </c>
      <c r="BA173" s="12">
        <f t="shared" si="192"/>
        <v>1.4999999999999999E-2</v>
      </c>
      <c r="BB173" s="12">
        <f t="shared" si="192"/>
        <v>0</v>
      </c>
      <c r="BC173" s="12">
        <f t="shared" si="192"/>
        <v>1.4999999999999999E-2</v>
      </c>
      <c r="BD173" s="12">
        <f t="shared" si="192"/>
        <v>0</v>
      </c>
      <c r="BE173" s="12">
        <f t="shared" si="192"/>
        <v>1.4999999999999999E-2</v>
      </c>
      <c r="BF173" s="12">
        <f t="shared" si="192"/>
        <v>0</v>
      </c>
      <c r="BG173" s="12">
        <f t="shared" si="192"/>
        <v>1.4999999999999999E-2</v>
      </c>
      <c r="BH173" s="12">
        <f t="shared" si="192"/>
        <v>0</v>
      </c>
      <c r="BI173" s="12">
        <f t="shared" si="192"/>
        <v>1.4999999999999999E-2</v>
      </c>
      <c r="BJ173" s="12">
        <f t="shared" si="192"/>
        <v>0</v>
      </c>
      <c r="BK173" s="12">
        <f t="shared" si="192"/>
        <v>1.4999999999999999E-2</v>
      </c>
      <c r="BL173" s="12">
        <f t="shared" si="192"/>
        <v>0</v>
      </c>
      <c r="BM173" s="12">
        <f t="shared" si="192"/>
        <v>1.4999999999999999E-2</v>
      </c>
      <c r="BN173" s="12">
        <f t="shared" si="192"/>
        <v>0</v>
      </c>
      <c r="BO173" s="12">
        <f t="shared" si="192"/>
        <v>1.4999999999999999E-2</v>
      </c>
      <c r="BP173" s="12">
        <f t="shared" si="192"/>
        <v>0</v>
      </c>
      <c r="BQ173" s="12">
        <f t="shared" si="192"/>
        <v>1.4999999999999999E-2</v>
      </c>
      <c r="BR173" s="12">
        <f t="shared" si="192"/>
        <v>0</v>
      </c>
      <c r="BS173" s="12">
        <f t="shared" si="192"/>
        <v>1.4999999999999999E-2</v>
      </c>
      <c r="BT173" s="12">
        <f t="shared" si="192"/>
        <v>0</v>
      </c>
      <c r="BU173" s="12">
        <f t="shared" si="192"/>
        <v>1.4999999999999999E-2</v>
      </c>
      <c r="BV173" s="12">
        <f t="shared" si="192"/>
        <v>0</v>
      </c>
      <c r="BW173" s="12">
        <f t="shared" ref="BW173:EH173" si="193">$F$173*BW172</f>
        <v>1.4999999999999999E-2</v>
      </c>
      <c r="BX173" s="12">
        <f t="shared" si="193"/>
        <v>0</v>
      </c>
      <c r="BY173" s="12">
        <f t="shared" si="193"/>
        <v>0</v>
      </c>
      <c r="BZ173" s="12">
        <f t="shared" si="193"/>
        <v>0</v>
      </c>
      <c r="CA173" s="12">
        <f t="shared" si="193"/>
        <v>0</v>
      </c>
      <c r="CB173" s="12">
        <f t="shared" si="193"/>
        <v>0</v>
      </c>
      <c r="CC173" s="12">
        <f t="shared" si="193"/>
        <v>0</v>
      </c>
      <c r="CD173" s="12">
        <f t="shared" si="193"/>
        <v>0</v>
      </c>
      <c r="CE173" s="12">
        <f t="shared" si="193"/>
        <v>0</v>
      </c>
      <c r="CF173" s="12">
        <f t="shared" si="193"/>
        <v>0</v>
      </c>
      <c r="CG173" s="12">
        <f t="shared" si="193"/>
        <v>0</v>
      </c>
      <c r="CH173" s="12">
        <f t="shared" si="193"/>
        <v>0</v>
      </c>
      <c r="CI173" s="12">
        <f t="shared" si="193"/>
        <v>0</v>
      </c>
      <c r="CJ173" s="12">
        <f t="shared" si="193"/>
        <v>0</v>
      </c>
      <c r="CK173" s="12">
        <f t="shared" si="193"/>
        <v>0</v>
      </c>
      <c r="CL173" s="12">
        <f t="shared" si="193"/>
        <v>0</v>
      </c>
      <c r="CM173" s="12">
        <f t="shared" si="193"/>
        <v>0</v>
      </c>
      <c r="CN173" s="12">
        <f t="shared" si="193"/>
        <v>0</v>
      </c>
      <c r="CO173" s="12">
        <f t="shared" si="193"/>
        <v>0</v>
      </c>
      <c r="CP173" s="12">
        <f t="shared" si="193"/>
        <v>0</v>
      </c>
      <c r="CQ173" s="12">
        <f t="shared" si="193"/>
        <v>0</v>
      </c>
      <c r="CR173" s="12">
        <f t="shared" si="193"/>
        <v>0</v>
      </c>
      <c r="CS173" s="12">
        <f t="shared" si="193"/>
        <v>0</v>
      </c>
      <c r="CT173" s="12">
        <f t="shared" si="193"/>
        <v>0</v>
      </c>
      <c r="CU173" s="12">
        <f t="shared" si="193"/>
        <v>0</v>
      </c>
      <c r="CV173" s="12">
        <f t="shared" si="193"/>
        <v>0</v>
      </c>
      <c r="CW173" s="12">
        <f t="shared" si="193"/>
        <v>0</v>
      </c>
      <c r="CX173" s="12">
        <f t="shared" si="193"/>
        <v>0</v>
      </c>
      <c r="CY173" s="12">
        <f t="shared" si="193"/>
        <v>0</v>
      </c>
      <c r="CZ173" s="12">
        <f t="shared" si="193"/>
        <v>0</v>
      </c>
      <c r="DA173" s="12">
        <f t="shared" si="193"/>
        <v>0</v>
      </c>
      <c r="DB173" s="12">
        <f t="shared" si="193"/>
        <v>0</v>
      </c>
      <c r="DC173" s="12">
        <f t="shared" si="193"/>
        <v>0</v>
      </c>
      <c r="DD173" s="12">
        <f t="shared" si="193"/>
        <v>0</v>
      </c>
      <c r="DE173" s="12">
        <f t="shared" si="193"/>
        <v>0</v>
      </c>
      <c r="DF173" s="12">
        <f t="shared" si="193"/>
        <v>0</v>
      </c>
      <c r="DG173" s="12">
        <f t="shared" si="193"/>
        <v>0</v>
      </c>
      <c r="DH173" s="12">
        <f t="shared" si="193"/>
        <v>0</v>
      </c>
      <c r="DI173" s="12">
        <f t="shared" si="193"/>
        <v>0</v>
      </c>
      <c r="DJ173" s="12">
        <f t="shared" si="193"/>
        <v>0</v>
      </c>
      <c r="DK173" s="12">
        <f t="shared" si="193"/>
        <v>0</v>
      </c>
      <c r="DL173" s="12">
        <f t="shared" si="193"/>
        <v>0</v>
      </c>
      <c r="DM173" s="12">
        <f t="shared" si="193"/>
        <v>0</v>
      </c>
      <c r="DN173" s="12">
        <f t="shared" si="193"/>
        <v>0</v>
      </c>
      <c r="DO173" s="12">
        <f t="shared" si="193"/>
        <v>0</v>
      </c>
      <c r="DP173" s="12">
        <f t="shared" si="193"/>
        <v>0</v>
      </c>
      <c r="DQ173" s="12">
        <f t="shared" si="193"/>
        <v>0</v>
      </c>
      <c r="DR173" s="12">
        <f t="shared" si="193"/>
        <v>0</v>
      </c>
      <c r="DS173" s="12">
        <f t="shared" si="193"/>
        <v>0</v>
      </c>
      <c r="DT173" s="12">
        <f t="shared" si="193"/>
        <v>0</v>
      </c>
      <c r="DU173" s="12">
        <f t="shared" si="193"/>
        <v>0</v>
      </c>
      <c r="DV173" s="12">
        <f t="shared" si="193"/>
        <v>0</v>
      </c>
      <c r="DW173" s="12">
        <f t="shared" si="193"/>
        <v>0</v>
      </c>
      <c r="DX173" s="12">
        <f t="shared" si="193"/>
        <v>0</v>
      </c>
      <c r="DY173" s="12">
        <f t="shared" si="193"/>
        <v>0</v>
      </c>
      <c r="DZ173" s="12">
        <f t="shared" si="193"/>
        <v>0</v>
      </c>
      <c r="EA173" s="12">
        <f t="shared" si="193"/>
        <v>0</v>
      </c>
      <c r="EB173" s="12">
        <f t="shared" si="193"/>
        <v>0</v>
      </c>
      <c r="EC173" s="12">
        <f t="shared" si="193"/>
        <v>0</v>
      </c>
      <c r="ED173" s="12">
        <f t="shared" si="193"/>
        <v>0</v>
      </c>
      <c r="EE173" s="12">
        <f t="shared" si="193"/>
        <v>0</v>
      </c>
      <c r="EF173" s="12">
        <f t="shared" si="193"/>
        <v>0</v>
      </c>
      <c r="EG173" s="12">
        <f t="shared" si="193"/>
        <v>0</v>
      </c>
      <c r="EH173" s="12">
        <f t="shared" si="193"/>
        <v>0</v>
      </c>
      <c r="EI173" s="12">
        <f t="shared" ref="EI173:GT173" si="194">$F$173*EI172</f>
        <v>0</v>
      </c>
      <c r="EJ173" s="12">
        <f t="shared" si="194"/>
        <v>0</v>
      </c>
      <c r="EK173" s="12">
        <f t="shared" si="194"/>
        <v>0</v>
      </c>
      <c r="EL173" s="12">
        <f t="shared" si="194"/>
        <v>0</v>
      </c>
      <c r="EM173" s="12">
        <f t="shared" si="194"/>
        <v>0</v>
      </c>
      <c r="EN173" s="12">
        <f t="shared" si="194"/>
        <v>0</v>
      </c>
      <c r="EO173" s="12">
        <f t="shared" si="194"/>
        <v>0</v>
      </c>
      <c r="EP173" s="12">
        <f t="shared" si="194"/>
        <v>0</v>
      </c>
      <c r="EQ173" s="12">
        <f t="shared" si="194"/>
        <v>0</v>
      </c>
      <c r="ER173" s="12">
        <f t="shared" si="194"/>
        <v>0</v>
      </c>
      <c r="ES173" s="12">
        <f t="shared" si="194"/>
        <v>0</v>
      </c>
      <c r="ET173" s="12">
        <f t="shared" si="194"/>
        <v>0</v>
      </c>
      <c r="EU173" s="12">
        <f t="shared" si="194"/>
        <v>0</v>
      </c>
      <c r="EV173" s="12">
        <f t="shared" si="194"/>
        <v>0</v>
      </c>
      <c r="EW173" s="12">
        <f t="shared" si="194"/>
        <v>0</v>
      </c>
      <c r="EX173" s="12">
        <f t="shared" si="194"/>
        <v>0</v>
      </c>
      <c r="EY173" s="12">
        <f t="shared" si="194"/>
        <v>0</v>
      </c>
      <c r="EZ173" s="12">
        <f t="shared" si="194"/>
        <v>0</v>
      </c>
      <c r="FA173" s="12">
        <f t="shared" si="194"/>
        <v>0</v>
      </c>
      <c r="FB173" s="12">
        <f t="shared" si="194"/>
        <v>0</v>
      </c>
      <c r="FC173" s="12">
        <f t="shared" si="194"/>
        <v>0</v>
      </c>
      <c r="FD173" s="12">
        <f t="shared" si="194"/>
        <v>0</v>
      </c>
      <c r="FE173" s="12">
        <f t="shared" si="194"/>
        <v>0</v>
      </c>
      <c r="FF173" s="12">
        <f t="shared" si="194"/>
        <v>0</v>
      </c>
      <c r="FG173" s="12">
        <f t="shared" si="194"/>
        <v>0</v>
      </c>
      <c r="FH173" s="12">
        <f t="shared" si="194"/>
        <v>0</v>
      </c>
      <c r="FI173" s="12">
        <f t="shared" si="194"/>
        <v>0</v>
      </c>
      <c r="FJ173" s="12">
        <f t="shared" si="194"/>
        <v>0</v>
      </c>
      <c r="FK173" s="12">
        <f t="shared" si="194"/>
        <v>0</v>
      </c>
      <c r="FL173" s="12">
        <f t="shared" si="194"/>
        <v>0</v>
      </c>
      <c r="FM173" s="12">
        <f t="shared" si="194"/>
        <v>0</v>
      </c>
      <c r="FN173" s="12">
        <f t="shared" si="194"/>
        <v>0</v>
      </c>
      <c r="FO173" s="12">
        <f t="shared" si="194"/>
        <v>0</v>
      </c>
      <c r="FP173" s="12">
        <f t="shared" si="194"/>
        <v>0</v>
      </c>
      <c r="FQ173" s="12">
        <f t="shared" si="194"/>
        <v>0</v>
      </c>
      <c r="FR173" s="12">
        <f t="shared" si="194"/>
        <v>0</v>
      </c>
      <c r="FS173" s="12">
        <f t="shared" si="194"/>
        <v>0</v>
      </c>
      <c r="FT173" s="12">
        <f t="shared" si="194"/>
        <v>0</v>
      </c>
      <c r="FU173" s="12">
        <f t="shared" si="194"/>
        <v>0</v>
      </c>
      <c r="FV173" s="12">
        <f t="shared" si="194"/>
        <v>0</v>
      </c>
      <c r="FW173" s="12">
        <f t="shared" si="194"/>
        <v>0</v>
      </c>
      <c r="FX173" s="12">
        <f t="shared" si="194"/>
        <v>0</v>
      </c>
      <c r="FY173" s="12">
        <f t="shared" si="194"/>
        <v>0</v>
      </c>
      <c r="FZ173" s="12">
        <f t="shared" si="194"/>
        <v>0</v>
      </c>
      <c r="GA173" s="12">
        <f t="shared" si="194"/>
        <v>0</v>
      </c>
      <c r="GB173" s="12">
        <f t="shared" si="194"/>
        <v>0</v>
      </c>
      <c r="GC173" s="12">
        <f t="shared" si="194"/>
        <v>0</v>
      </c>
      <c r="GD173" s="12">
        <f t="shared" si="194"/>
        <v>0</v>
      </c>
      <c r="GE173" s="12">
        <f t="shared" si="194"/>
        <v>0</v>
      </c>
      <c r="GF173" s="12">
        <f t="shared" si="194"/>
        <v>0</v>
      </c>
      <c r="GG173" s="12">
        <f t="shared" si="194"/>
        <v>0</v>
      </c>
      <c r="GH173" s="12">
        <f t="shared" si="194"/>
        <v>0</v>
      </c>
      <c r="GI173" s="12">
        <f t="shared" si="194"/>
        <v>0</v>
      </c>
      <c r="GJ173" s="12">
        <f t="shared" si="194"/>
        <v>0</v>
      </c>
      <c r="GK173" s="12">
        <f t="shared" si="194"/>
        <v>0</v>
      </c>
      <c r="GL173" s="12">
        <f t="shared" si="194"/>
        <v>0</v>
      </c>
      <c r="GM173" s="12">
        <f t="shared" si="194"/>
        <v>0</v>
      </c>
      <c r="GN173" s="12">
        <f t="shared" si="194"/>
        <v>0</v>
      </c>
      <c r="GO173" s="12">
        <f t="shared" si="194"/>
        <v>0</v>
      </c>
      <c r="GP173" s="12">
        <f t="shared" si="194"/>
        <v>0</v>
      </c>
      <c r="GQ173" s="12">
        <f t="shared" si="194"/>
        <v>0</v>
      </c>
      <c r="GR173" s="12">
        <f t="shared" si="194"/>
        <v>0</v>
      </c>
      <c r="GS173" s="12">
        <f t="shared" si="194"/>
        <v>0</v>
      </c>
      <c r="GT173" s="12">
        <f t="shared" si="194"/>
        <v>0</v>
      </c>
      <c r="GU173" s="12">
        <f t="shared" ref="GU173:HA173" si="195">$F$173*GU172</f>
        <v>0</v>
      </c>
      <c r="GV173" s="12">
        <f t="shared" si="195"/>
        <v>0</v>
      </c>
      <c r="GW173" s="12">
        <f t="shared" si="195"/>
        <v>0</v>
      </c>
      <c r="GX173" s="12">
        <f t="shared" si="195"/>
        <v>0</v>
      </c>
      <c r="GY173" s="12">
        <f t="shared" si="195"/>
        <v>0</v>
      </c>
      <c r="GZ173" s="12">
        <f t="shared" si="195"/>
        <v>0</v>
      </c>
      <c r="HA173" s="12">
        <f t="shared" si="195"/>
        <v>0</v>
      </c>
    </row>
    <row r="174" spans="1:209" x14ac:dyDescent="0.35">
      <c r="B174" s="10" t="s">
        <v>131</v>
      </c>
      <c r="E174" s="10" t="s">
        <v>111</v>
      </c>
      <c r="I174" s="84">
        <v>1</v>
      </c>
      <c r="J174" s="14">
        <f>I174*(1+J173)</f>
        <v>1</v>
      </c>
      <c r="K174" s="14">
        <f t="shared" ref="K174:BV174" si="196">J174*(1+K173)</f>
        <v>1</v>
      </c>
      <c r="L174" s="14">
        <f t="shared" si="196"/>
        <v>1</v>
      </c>
      <c r="M174" s="14">
        <f t="shared" si="196"/>
        <v>1</v>
      </c>
      <c r="N174" s="14">
        <f t="shared" si="196"/>
        <v>1</v>
      </c>
      <c r="O174" s="14">
        <f t="shared" si="196"/>
        <v>1</v>
      </c>
      <c r="P174" s="14">
        <f t="shared" si="196"/>
        <v>1</v>
      </c>
      <c r="Q174" s="14">
        <f t="shared" si="196"/>
        <v>1</v>
      </c>
      <c r="R174" s="14">
        <f t="shared" si="196"/>
        <v>1</v>
      </c>
      <c r="S174" s="14">
        <f t="shared" si="196"/>
        <v>1</v>
      </c>
      <c r="T174" s="14">
        <f t="shared" si="196"/>
        <v>1</v>
      </c>
      <c r="U174" s="14">
        <f t="shared" si="196"/>
        <v>1</v>
      </c>
      <c r="V174" s="14">
        <f t="shared" si="196"/>
        <v>1</v>
      </c>
      <c r="W174" s="14">
        <f t="shared" si="196"/>
        <v>1</v>
      </c>
      <c r="X174" s="14">
        <f t="shared" si="196"/>
        <v>1</v>
      </c>
      <c r="Y174" s="14">
        <f t="shared" si="196"/>
        <v>1</v>
      </c>
      <c r="Z174" s="14">
        <f t="shared" si="196"/>
        <v>1</v>
      </c>
      <c r="AA174" s="14">
        <f t="shared" si="196"/>
        <v>1.0149999999999999</v>
      </c>
      <c r="AB174" s="14">
        <f t="shared" si="196"/>
        <v>1.0149999999999999</v>
      </c>
      <c r="AC174" s="14">
        <f t="shared" si="196"/>
        <v>1.0302249999999997</v>
      </c>
      <c r="AD174" s="14">
        <f t="shared" si="196"/>
        <v>1.0302249999999997</v>
      </c>
      <c r="AE174" s="14">
        <f t="shared" si="196"/>
        <v>1.0456783749999996</v>
      </c>
      <c r="AF174" s="14">
        <f t="shared" si="196"/>
        <v>1.0456783749999996</v>
      </c>
      <c r="AG174" s="14">
        <f t="shared" si="196"/>
        <v>1.0613635506249994</v>
      </c>
      <c r="AH174" s="14">
        <f t="shared" si="196"/>
        <v>1.0613635506249994</v>
      </c>
      <c r="AI174" s="14">
        <f t="shared" si="196"/>
        <v>1.0772840038843743</v>
      </c>
      <c r="AJ174" s="14">
        <f t="shared" si="196"/>
        <v>1.0772840038843743</v>
      </c>
      <c r="AK174" s="14">
        <f t="shared" si="196"/>
        <v>1.0934432639426397</v>
      </c>
      <c r="AL174" s="14">
        <f t="shared" si="196"/>
        <v>1.0934432639426397</v>
      </c>
      <c r="AM174" s="14">
        <f t="shared" si="196"/>
        <v>1.1098449129017791</v>
      </c>
      <c r="AN174" s="14">
        <f t="shared" si="196"/>
        <v>1.1098449129017791</v>
      </c>
      <c r="AO174" s="14">
        <f t="shared" si="196"/>
        <v>1.1264925865953057</v>
      </c>
      <c r="AP174" s="14">
        <f t="shared" si="196"/>
        <v>1.1264925865953057</v>
      </c>
      <c r="AQ174" s="14">
        <f t="shared" si="196"/>
        <v>1.1433899753942351</v>
      </c>
      <c r="AR174" s="14">
        <f t="shared" si="196"/>
        <v>1.1433899753942351</v>
      </c>
      <c r="AS174" s="14">
        <f t="shared" si="196"/>
        <v>1.1605408250251485</v>
      </c>
      <c r="AT174" s="14">
        <f t="shared" si="196"/>
        <v>1.1605408250251485</v>
      </c>
      <c r="AU174" s="14">
        <f t="shared" si="196"/>
        <v>1.1779489374005256</v>
      </c>
      <c r="AV174" s="14">
        <f t="shared" si="196"/>
        <v>1.1779489374005256</v>
      </c>
      <c r="AW174" s="14">
        <f t="shared" si="196"/>
        <v>1.1956181714615335</v>
      </c>
      <c r="AX174" s="14">
        <f t="shared" si="196"/>
        <v>1.1956181714615335</v>
      </c>
      <c r="AY174" s="14">
        <f t="shared" si="196"/>
        <v>1.2135524440334564</v>
      </c>
      <c r="AZ174" s="14">
        <f t="shared" si="196"/>
        <v>1.2135524440334564</v>
      </c>
      <c r="BA174" s="14">
        <f t="shared" si="196"/>
        <v>1.2317557306939582</v>
      </c>
      <c r="BB174" s="14">
        <f t="shared" si="196"/>
        <v>1.2317557306939582</v>
      </c>
      <c r="BC174" s="14">
        <f t="shared" si="196"/>
        <v>1.2502320666543674</v>
      </c>
      <c r="BD174" s="14">
        <f t="shared" si="196"/>
        <v>1.2502320666543674</v>
      </c>
      <c r="BE174" s="14">
        <f t="shared" si="196"/>
        <v>1.2689855476541827</v>
      </c>
      <c r="BF174" s="14">
        <f t="shared" si="196"/>
        <v>1.2689855476541827</v>
      </c>
      <c r="BG174" s="14">
        <f t="shared" si="196"/>
        <v>1.2880203308689953</v>
      </c>
      <c r="BH174" s="14">
        <f t="shared" si="196"/>
        <v>1.2880203308689953</v>
      </c>
      <c r="BI174" s="14">
        <f t="shared" si="196"/>
        <v>1.3073406358320301</v>
      </c>
      <c r="BJ174" s="14">
        <f t="shared" si="196"/>
        <v>1.3073406358320301</v>
      </c>
      <c r="BK174" s="14">
        <f t="shared" si="196"/>
        <v>1.3269507453695104</v>
      </c>
      <c r="BL174" s="14">
        <f t="shared" si="196"/>
        <v>1.3269507453695104</v>
      </c>
      <c r="BM174" s="14">
        <f t="shared" si="196"/>
        <v>1.3468550065500529</v>
      </c>
      <c r="BN174" s="14">
        <f t="shared" si="196"/>
        <v>1.3468550065500529</v>
      </c>
      <c r="BO174" s="14">
        <f t="shared" si="196"/>
        <v>1.3670578316483035</v>
      </c>
      <c r="BP174" s="14">
        <f t="shared" si="196"/>
        <v>1.3670578316483035</v>
      </c>
      <c r="BQ174" s="14">
        <f t="shared" si="196"/>
        <v>1.387563699123028</v>
      </c>
      <c r="BR174" s="14">
        <f t="shared" si="196"/>
        <v>1.387563699123028</v>
      </c>
      <c r="BS174" s="14">
        <f t="shared" si="196"/>
        <v>1.4083771546098733</v>
      </c>
      <c r="BT174" s="14">
        <f t="shared" si="196"/>
        <v>1.4083771546098733</v>
      </c>
      <c r="BU174" s="14">
        <f t="shared" si="196"/>
        <v>1.4295028119290214</v>
      </c>
      <c r="BV174" s="14">
        <f t="shared" si="196"/>
        <v>1.4295028119290214</v>
      </c>
      <c r="BW174" s="14">
        <f t="shared" ref="BW174:EH174" si="197">BV174*(1+BW173)</f>
        <v>1.4509453541079567</v>
      </c>
      <c r="BX174" s="14">
        <f t="shared" si="197"/>
        <v>1.4509453541079567</v>
      </c>
      <c r="BY174" s="14">
        <f t="shared" si="197"/>
        <v>1.4509453541079567</v>
      </c>
      <c r="BZ174" s="14">
        <f t="shared" si="197"/>
        <v>1.4509453541079567</v>
      </c>
      <c r="CA174" s="14">
        <f t="shared" si="197"/>
        <v>1.4509453541079567</v>
      </c>
      <c r="CB174" s="14">
        <f t="shared" si="197"/>
        <v>1.4509453541079567</v>
      </c>
      <c r="CC174" s="14">
        <f t="shared" si="197"/>
        <v>1.4509453541079567</v>
      </c>
      <c r="CD174" s="14">
        <f t="shared" si="197"/>
        <v>1.4509453541079567</v>
      </c>
      <c r="CE174" s="14">
        <f t="shared" si="197"/>
        <v>1.4509453541079567</v>
      </c>
      <c r="CF174" s="14">
        <f t="shared" si="197"/>
        <v>1.4509453541079567</v>
      </c>
      <c r="CG174" s="14">
        <f t="shared" si="197"/>
        <v>1.4509453541079567</v>
      </c>
      <c r="CH174" s="14">
        <f t="shared" si="197"/>
        <v>1.4509453541079567</v>
      </c>
      <c r="CI174" s="14">
        <f t="shared" si="197"/>
        <v>1.4509453541079567</v>
      </c>
      <c r="CJ174" s="14">
        <f t="shared" si="197"/>
        <v>1.4509453541079567</v>
      </c>
      <c r="CK174" s="14">
        <f t="shared" si="197"/>
        <v>1.4509453541079567</v>
      </c>
      <c r="CL174" s="14">
        <f t="shared" si="197"/>
        <v>1.4509453541079567</v>
      </c>
      <c r="CM174" s="14">
        <f t="shared" si="197"/>
        <v>1.4509453541079567</v>
      </c>
      <c r="CN174" s="14">
        <f t="shared" si="197"/>
        <v>1.4509453541079567</v>
      </c>
      <c r="CO174" s="14">
        <f t="shared" si="197"/>
        <v>1.4509453541079567</v>
      </c>
      <c r="CP174" s="14">
        <f t="shared" si="197"/>
        <v>1.4509453541079567</v>
      </c>
      <c r="CQ174" s="14">
        <f t="shared" si="197"/>
        <v>1.4509453541079567</v>
      </c>
      <c r="CR174" s="14">
        <f t="shared" si="197"/>
        <v>1.4509453541079567</v>
      </c>
      <c r="CS174" s="14">
        <f t="shared" si="197"/>
        <v>1.4509453541079567</v>
      </c>
      <c r="CT174" s="14">
        <f t="shared" si="197"/>
        <v>1.4509453541079567</v>
      </c>
      <c r="CU174" s="14">
        <f t="shared" si="197"/>
        <v>1.4509453541079567</v>
      </c>
      <c r="CV174" s="14">
        <f t="shared" si="197"/>
        <v>1.4509453541079567</v>
      </c>
      <c r="CW174" s="14">
        <f t="shared" si="197"/>
        <v>1.4509453541079567</v>
      </c>
      <c r="CX174" s="14">
        <f t="shared" si="197"/>
        <v>1.4509453541079567</v>
      </c>
      <c r="CY174" s="14">
        <f t="shared" si="197"/>
        <v>1.4509453541079567</v>
      </c>
      <c r="CZ174" s="14">
        <f t="shared" si="197"/>
        <v>1.4509453541079567</v>
      </c>
      <c r="DA174" s="14">
        <f t="shared" si="197"/>
        <v>1.4509453541079567</v>
      </c>
      <c r="DB174" s="14">
        <f t="shared" si="197"/>
        <v>1.4509453541079567</v>
      </c>
      <c r="DC174" s="14">
        <f t="shared" si="197"/>
        <v>1.4509453541079567</v>
      </c>
      <c r="DD174" s="14">
        <f t="shared" si="197"/>
        <v>1.4509453541079567</v>
      </c>
      <c r="DE174" s="14">
        <f t="shared" si="197"/>
        <v>1.4509453541079567</v>
      </c>
      <c r="DF174" s="14">
        <f t="shared" si="197"/>
        <v>1.4509453541079567</v>
      </c>
      <c r="DG174" s="14">
        <f t="shared" si="197"/>
        <v>1.4509453541079567</v>
      </c>
      <c r="DH174" s="14">
        <f t="shared" si="197"/>
        <v>1.4509453541079567</v>
      </c>
      <c r="DI174" s="14">
        <f t="shared" si="197"/>
        <v>1.4509453541079567</v>
      </c>
      <c r="DJ174" s="14">
        <f t="shared" si="197"/>
        <v>1.4509453541079567</v>
      </c>
      <c r="DK174" s="14">
        <f t="shared" si="197"/>
        <v>1.4509453541079567</v>
      </c>
      <c r="DL174" s="14">
        <f t="shared" si="197"/>
        <v>1.4509453541079567</v>
      </c>
      <c r="DM174" s="14">
        <f t="shared" si="197"/>
        <v>1.4509453541079567</v>
      </c>
      <c r="DN174" s="14">
        <f t="shared" si="197"/>
        <v>1.4509453541079567</v>
      </c>
      <c r="DO174" s="14">
        <f t="shared" si="197"/>
        <v>1.4509453541079567</v>
      </c>
      <c r="DP174" s="14">
        <f t="shared" si="197"/>
        <v>1.4509453541079567</v>
      </c>
      <c r="DQ174" s="14">
        <f t="shared" si="197"/>
        <v>1.4509453541079567</v>
      </c>
      <c r="DR174" s="14">
        <f t="shared" si="197"/>
        <v>1.4509453541079567</v>
      </c>
      <c r="DS174" s="14">
        <f t="shared" si="197"/>
        <v>1.4509453541079567</v>
      </c>
      <c r="DT174" s="14">
        <f t="shared" si="197"/>
        <v>1.4509453541079567</v>
      </c>
      <c r="DU174" s="14">
        <f t="shared" si="197"/>
        <v>1.4509453541079567</v>
      </c>
      <c r="DV174" s="14">
        <f t="shared" si="197"/>
        <v>1.4509453541079567</v>
      </c>
      <c r="DW174" s="14">
        <f t="shared" si="197"/>
        <v>1.4509453541079567</v>
      </c>
      <c r="DX174" s="14">
        <f t="shared" si="197"/>
        <v>1.4509453541079567</v>
      </c>
      <c r="DY174" s="14">
        <f t="shared" si="197"/>
        <v>1.4509453541079567</v>
      </c>
      <c r="DZ174" s="14">
        <f t="shared" si="197"/>
        <v>1.4509453541079567</v>
      </c>
      <c r="EA174" s="14">
        <f t="shared" si="197"/>
        <v>1.4509453541079567</v>
      </c>
      <c r="EB174" s="14">
        <f t="shared" si="197"/>
        <v>1.4509453541079567</v>
      </c>
      <c r="EC174" s="14">
        <f t="shared" si="197"/>
        <v>1.4509453541079567</v>
      </c>
      <c r="ED174" s="14">
        <f t="shared" si="197"/>
        <v>1.4509453541079567</v>
      </c>
      <c r="EE174" s="14">
        <f t="shared" si="197"/>
        <v>1.4509453541079567</v>
      </c>
      <c r="EF174" s="14">
        <f t="shared" si="197"/>
        <v>1.4509453541079567</v>
      </c>
      <c r="EG174" s="14">
        <f t="shared" si="197"/>
        <v>1.4509453541079567</v>
      </c>
      <c r="EH174" s="14">
        <f t="shared" si="197"/>
        <v>1.4509453541079567</v>
      </c>
      <c r="EI174" s="14">
        <f t="shared" ref="EI174:GT174" si="198">EH174*(1+EI173)</f>
        <v>1.4509453541079567</v>
      </c>
      <c r="EJ174" s="14">
        <f t="shared" si="198"/>
        <v>1.4509453541079567</v>
      </c>
      <c r="EK174" s="14">
        <f t="shared" si="198"/>
        <v>1.4509453541079567</v>
      </c>
      <c r="EL174" s="14">
        <f t="shared" si="198"/>
        <v>1.4509453541079567</v>
      </c>
      <c r="EM174" s="14">
        <f t="shared" si="198"/>
        <v>1.4509453541079567</v>
      </c>
      <c r="EN174" s="14">
        <f t="shared" si="198"/>
        <v>1.4509453541079567</v>
      </c>
      <c r="EO174" s="14">
        <f t="shared" si="198"/>
        <v>1.4509453541079567</v>
      </c>
      <c r="EP174" s="14">
        <f t="shared" si="198"/>
        <v>1.4509453541079567</v>
      </c>
      <c r="EQ174" s="14">
        <f t="shared" si="198"/>
        <v>1.4509453541079567</v>
      </c>
      <c r="ER174" s="14">
        <f t="shared" si="198"/>
        <v>1.4509453541079567</v>
      </c>
      <c r="ES174" s="14">
        <f t="shared" si="198"/>
        <v>1.4509453541079567</v>
      </c>
      <c r="ET174" s="14">
        <f t="shared" si="198"/>
        <v>1.4509453541079567</v>
      </c>
      <c r="EU174" s="14">
        <f t="shared" si="198"/>
        <v>1.4509453541079567</v>
      </c>
      <c r="EV174" s="14">
        <f t="shared" si="198"/>
        <v>1.4509453541079567</v>
      </c>
      <c r="EW174" s="14">
        <f t="shared" si="198"/>
        <v>1.4509453541079567</v>
      </c>
      <c r="EX174" s="14">
        <f t="shared" si="198"/>
        <v>1.4509453541079567</v>
      </c>
      <c r="EY174" s="14">
        <f t="shared" si="198"/>
        <v>1.4509453541079567</v>
      </c>
      <c r="EZ174" s="14">
        <f t="shared" si="198"/>
        <v>1.4509453541079567</v>
      </c>
      <c r="FA174" s="14">
        <f t="shared" si="198"/>
        <v>1.4509453541079567</v>
      </c>
      <c r="FB174" s="14">
        <f t="shared" si="198"/>
        <v>1.4509453541079567</v>
      </c>
      <c r="FC174" s="14">
        <f t="shared" si="198"/>
        <v>1.4509453541079567</v>
      </c>
      <c r="FD174" s="14">
        <f t="shared" si="198"/>
        <v>1.4509453541079567</v>
      </c>
      <c r="FE174" s="14">
        <f t="shared" si="198"/>
        <v>1.4509453541079567</v>
      </c>
      <c r="FF174" s="14">
        <f t="shared" si="198"/>
        <v>1.4509453541079567</v>
      </c>
      <c r="FG174" s="14">
        <f t="shared" si="198"/>
        <v>1.4509453541079567</v>
      </c>
      <c r="FH174" s="14">
        <f t="shared" si="198"/>
        <v>1.4509453541079567</v>
      </c>
      <c r="FI174" s="14">
        <f t="shared" si="198"/>
        <v>1.4509453541079567</v>
      </c>
      <c r="FJ174" s="14">
        <f t="shared" si="198"/>
        <v>1.4509453541079567</v>
      </c>
      <c r="FK174" s="14">
        <f t="shared" si="198"/>
        <v>1.4509453541079567</v>
      </c>
      <c r="FL174" s="14">
        <f t="shared" si="198"/>
        <v>1.4509453541079567</v>
      </c>
      <c r="FM174" s="14">
        <f t="shared" si="198"/>
        <v>1.4509453541079567</v>
      </c>
      <c r="FN174" s="14">
        <f t="shared" si="198"/>
        <v>1.4509453541079567</v>
      </c>
      <c r="FO174" s="14">
        <f t="shared" si="198"/>
        <v>1.4509453541079567</v>
      </c>
      <c r="FP174" s="14">
        <f t="shared" si="198"/>
        <v>1.4509453541079567</v>
      </c>
      <c r="FQ174" s="14">
        <f t="shared" si="198"/>
        <v>1.4509453541079567</v>
      </c>
      <c r="FR174" s="14">
        <f t="shared" si="198"/>
        <v>1.4509453541079567</v>
      </c>
      <c r="FS174" s="14">
        <f t="shared" si="198"/>
        <v>1.4509453541079567</v>
      </c>
      <c r="FT174" s="14">
        <f t="shared" si="198"/>
        <v>1.4509453541079567</v>
      </c>
      <c r="FU174" s="14">
        <f t="shared" si="198"/>
        <v>1.4509453541079567</v>
      </c>
      <c r="FV174" s="14">
        <f t="shared" si="198"/>
        <v>1.4509453541079567</v>
      </c>
      <c r="FW174" s="14">
        <f t="shared" si="198"/>
        <v>1.4509453541079567</v>
      </c>
      <c r="FX174" s="14">
        <f t="shared" si="198"/>
        <v>1.4509453541079567</v>
      </c>
      <c r="FY174" s="14">
        <f t="shared" si="198"/>
        <v>1.4509453541079567</v>
      </c>
      <c r="FZ174" s="14">
        <f t="shared" si="198"/>
        <v>1.4509453541079567</v>
      </c>
      <c r="GA174" s="14">
        <f t="shared" si="198"/>
        <v>1.4509453541079567</v>
      </c>
      <c r="GB174" s="14">
        <f t="shared" si="198"/>
        <v>1.4509453541079567</v>
      </c>
      <c r="GC174" s="14">
        <f t="shared" si="198"/>
        <v>1.4509453541079567</v>
      </c>
      <c r="GD174" s="14">
        <f t="shared" si="198"/>
        <v>1.4509453541079567</v>
      </c>
      <c r="GE174" s="14">
        <f t="shared" si="198"/>
        <v>1.4509453541079567</v>
      </c>
      <c r="GF174" s="14">
        <f t="shared" si="198"/>
        <v>1.4509453541079567</v>
      </c>
      <c r="GG174" s="14">
        <f t="shared" si="198"/>
        <v>1.4509453541079567</v>
      </c>
      <c r="GH174" s="14">
        <f t="shared" si="198"/>
        <v>1.4509453541079567</v>
      </c>
      <c r="GI174" s="14">
        <f t="shared" si="198"/>
        <v>1.4509453541079567</v>
      </c>
      <c r="GJ174" s="14">
        <f t="shared" si="198"/>
        <v>1.4509453541079567</v>
      </c>
      <c r="GK174" s="14">
        <f t="shared" si="198"/>
        <v>1.4509453541079567</v>
      </c>
      <c r="GL174" s="14">
        <f t="shared" si="198"/>
        <v>1.4509453541079567</v>
      </c>
      <c r="GM174" s="14">
        <f t="shared" si="198"/>
        <v>1.4509453541079567</v>
      </c>
      <c r="GN174" s="14">
        <f t="shared" si="198"/>
        <v>1.4509453541079567</v>
      </c>
      <c r="GO174" s="14">
        <f t="shared" si="198"/>
        <v>1.4509453541079567</v>
      </c>
      <c r="GP174" s="14">
        <f t="shared" si="198"/>
        <v>1.4509453541079567</v>
      </c>
      <c r="GQ174" s="14">
        <f t="shared" si="198"/>
        <v>1.4509453541079567</v>
      </c>
      <c r="GR174" s="14">
        <f t="shared" si="198"/>
        <v>1.4509453541079567</v>
      </c>
      <c r="GS174" s="14">
        <f t="shared" si="198"/>
        <v>1.4509453541079567</v>
      </c>
      <c r="GT174" s="14">
        <f t="shared" si="198"/>
        <v>1.4509453541079567</v>
      </c>
      <c r="GU174" s="14">
        <f t="shared" ref="GU174:HA174" si="199">GT174*(1+GU173)</f>
        <v>1.4509453541079567</v>
      </c>
      <c r="GV174" s="14">
        <f t="shared" si="199"/>
        <v>1.4509453541079567</v>
      </c>
      <c r="GW174" s="14">
        <f t="shared" si="199"/>
        <v>1.4509453541079567</v>
      </c>
      <c r="GX174" s="14">
        <f t="shared" si="199"/>
        <v>1.4509453541079567</v>
      </c>
      <c r="GY174" s="14">
        <f t="shared" si="199"/>
        <v>1.4509453541079567</v>
      </c>
      <c r="GZ174" s="14">
        <f t="shared" si="199"/>
        <v>1.4509453541079567</v>
      </c>
      <c r="HA174" s="14">
        <f t="shared" si="199"/>
        <v>1.4509453541079567</v>
      </c>
    </row>
    <row r="175" spans="1:209" x14ac:dyDescent="0.35">
      <c r="B175" s="10" t="s">
        <v>130</v>
      </c>
      <c r="E175" s="10" t="s">
        <v>77</v>
      </c>
      <c r="J175" s="14">
        <f>J171*J174</f>
        <v>0</v>
      </c>
      <c r="K175" s="14">
        <f t="shared" ref="K175:BV175" si="200">K171*K174</f>
        <v>0</v>
      </c>
      <c r="L175" s="14">
        <f t="shared" si="200"/>
        <v>0</v>
      </c>
      <c r="M175" s="14">
        <f t="shared" si="200"/>
        <v>0</v>
      </c>
      <c r="N175" s="14">
        <f t="shared" si="200"/>
        <v>0</v>
      </c>
      <c r="O175" s="14">
        <f t="shared" si="200"/>
        <v>0</v>
      </c>
      <c r="P175" s="14">
        <f t="shared" si="200"/>
        <v>0</v>
      </c>
      <c r="Q175" s="14">
        <f t="shared" si="200"/>
        <v>0</v>
      </c>
      <c r="R175" s="14">
        <f t="shared" si="200"/>
        <v>0</v>
      </c>
      <c r="S175" s="14">
        <f t="shared" si="200"/>
        <v>0</v>
      </c>
      <c r="T175" s="14">
        <f t="shared" si="200"/>
        <v>0</v>
      </c>
      <c r="U175" s="14">
        <f t="shared" si="200"/>
        <v>0</v>
      </c>
      <c r="V175" s="14">
        <f t="shared" si="200"/>
        <v>0</v>
      </c>
      <c r="W175" s="14">
        <f t="shared" si="200"/>
        <v>0</v>
      </c>
      <c r="X175" s="14">
        <f t="shared" si="200"/>
        <v>0</v>
      </c>
      <c r="Y175" s="14">
        <f t="shared" si="200"/>
        <v>35</v>
      </c>
      <c r="Z175" s="14">
        <f t="shared" si="200"/>
        <v>35</v>
      </c>
      <c r="AA175" s="14">
        <f t="shared" si="200"/>
        <v>35.524999999999999</v>
      </c>
      <c r="AB175" s="14">
        <f t="shared" si="200"/>
        <v>35.524999999999999</v>
      </c>
      <c r="AC175" s="14">
        <f t="shared" si="200"/>
        <v>36.057874999999989</v>
      </c>
      <c r="AD175" s="14">
        <f t="shared" si="200"/>
        <v>36.057874999999989</v>
      </c>
      <c r="AE175" s="14">
        <f t="shared" si="200"/>
        <v>36.598743124999984</v>
      </c>
      <c r="AF175" s="14">
        <f t="shared" si="200"/>
        <v>36.598743124999984</v>
      </c>
      <c r="AG175" s="14">
        <f t="shared" si="200"/>
        <v>37.147724271874978</v>
      </c>
      <c r="AH175" s="14">
        <f t="shared" si="200"/>
        <v>37.147724271874978</v>
      </c>
      <c r="AI175" s="14">
        <f t="shared" si="200"/>
        <v>37.704940135953102</v>
      </c>
      <c r="AJ175" s="14">
        <f t="shared" si="200"/>
        <v>37.704940135953102</v>
      </c>
      <c r="AK175" s="14">
        <f t="shared" si="200"/>
        <v>38.270514237992387</v>
      </c>
      <c r="AL175" s="14">
        <f t="shared" si="200"/>
        <v>38.270514237992387</v>
      </c>
      <c r="AM175" s="14">
        <f t="shared" si="200"/>
        <v>38.844571951562266</v>
      </c>
      <c r="AN175" s="14">
        <f t="shared" si="200"/>
        <v>38.844571951562266</v>
      </c>
      <c r="AO175" s="14">
        <f t="shared" si="200"/>
        <v>39.427240530835697</v>
      </c>
      <c r="AP175" s="14">
        <f t="shared" si="200"/>
        <v>39.427240530835697</v>
      </c>
      <c r="AQ175" s="14">
        <f t="shared" si="200"/>
        <v>40.018649138798231</v>
      </c>
      <c r="AR175" s="14">
        <f t="shared" si="200"/>
        <v>40.018649138798231</v>
      </c>
      <c r="AS175" s="14">
        <f t="shared" si="200"/>
        <v>40.618928875880201</v>
      </c>
      <c r="AT175" s="14">
        <f t="shared" si="200"/>
        <v>40.618928875880201</v>
      </c>
      <c r="AU175" s="14">
        <f t="shared" si="200"/>
        <v>41.228212809018395</v>
      </c>
      <c r="AV175" s="14">
        <f t="shared" si="200"/>
        <v>41.228212809018395</v>
      </c>
      <c r="AW175" s="14">
        <f t="shared" si="200"/>
        <v>41.846636001153669</v>
      </c>
      <c r="AX175" s="14">
        <f t="shared" si="200"/>
        <v>41.846636001153669</v>
      </c>
      <c r="AY175" s="14">
        <f t="shared" si="200"/>
        <v>42.474335541170973</v>
      </c>
      <c r="AZ175" s="14">
        <f t="shared" si="200"/>
        <v>42.474335541170973</v>
      </c>
      <c r="BA175" s="14">
        <f t="shared" si="200"/>
        <v>43.111450574288533</v>
      </c>
      <c r="BB175" s="14">
        <f t="shared" si="200"/>
        <v>43.111450574288533</v>
      </c>
      <c r="BC175" s="14">
        <f t="shared" si="200"/>
        <v>43.758122332902857</v>
      </c>
      <c r="BD175" s="14">
        <f t="shared" si="200"/>
        <v>43.758122332902857</v>
      </c>
      <c r="BE175" s="14">
        <f t="shared" si="200"/>
        <v>44.414494167896393</v>
      </c>
      <c r="BF175" s="14">
        <f t="shared" si="200"/>
        <v>44.414494167896393</v>
      </c>
      <c r="BG175" s="14">
        <f t="shared" si="200"/>
        <v>45.080711580414835</v>
      </c>
      <c r="BH175" s="14">
        <f t="shared" si="200"/>
        <v>45.080711580414835</v>
      </c>
      <c r="BI175" s="14">
        <f t="shared" si="200"/>
        <v>45.756922254121051</v>
      </c>
      <c r="BJ175" s="14">
        <f t="shared" si="200"/>
        <v>45.756922254121051</v>
      </c>
      <c r="BK175" s="14">
        <f t="shared" si="200"/>
        <v>46.443276087932865</v>
      </c>
      <c r="BL175" s="14">
        <f t="shared" si="200"/>
        <v>46.443276087932865</v>
      </c>
      <c r="BM175" s="14">
        <f t="shared" si="200"/>
        <v>47.139925229251851</v>
      </c>
      <c r="BN175" s="14">
        <f t="shared" si="200"/>
        <v>47.139925229251851</v>
      </c>
      <c r="BO175" s="14">
        <f t="shared" si="200"/>
        <v>47.847024107690622</v>
      </c>
      <c r="BP175" s="14">
        <f t="shared" si="200"/>
        <v>47.847024107690622</v>
      </c>
      <c r="BQ175" s="14">
        <f t="shared" si="200"/>
        <v>48.564729469305981</v>
      </c>
      <c r="BR175" s="14">
        <f t="shared" si="200"/>
        <v>48.564729469305981</v>
      </c>
      <c r="BS175" s="14">
        <f t="shared" si="200"/>
        <v>49.293200411345566</v>
      </c>
      <c r="BT175" s="14">
        <f t="shared" si="200"/>
        <v>49.293200411345566</v>
      </c>
      <c r="BU175" s="14">
        <f t="shared" si="200"/>
        <v>50.03259841751575</v>
      </c>
      <c r="BV175" s="14">
        <f t="shared" si="200"/>
        <v>50.03259841751575</v>
      </c>
      <c r="BW175" s="14">
        <f t="shared" ref="BW175:EH175" si="201">BW171*BW174</f>
        <v>0</v>
      </c>
      <c r="BX175" s="14">
        <f t="shared" si="201"/>
        <v>0</v>
      </c>
      <c r="BY175" s="14">
        <f t="shared" si="201"/>
        <v>0</v>
      </c>
      <c r="BZ175" s="14">
        <f t="shared" si="201"/>
        <v>0</v>
      </c>
      <c r="CA175" s="14">
        <f t="shared" si="201"/>
        <v>0</v>
      </c>
      <c r="CB175" s="14">
        <f t="shared" si="201"/>
        <v>0</v>
      </c>
      <c r="CC175" s="14">
        <f t="shared" si="201"/>
        <v>0</v>
      </c>
      <c r="CD175" s="14">
        <f t="shared" si="201"/>
        <v>0</v>
      </c>
      <c r="CE175" s="14">
        <f t="shared" si="201"/>
        <v>0</v>
      </c>
      <c r="CF175" s="14">
        <f t="shared" si="201"/>
        <v>0</v>
      </c>
      <c r="CG175" s="14">
        <f t="shared" si="201"/>
        <v>0</v>
      </c>
      <c r="CH175" s="14">
        <f t="shared" si="201"/>
        <v>0</v>
      </c>
      <c r="CI175" s="14">
        <f t="shared" si="201"/>
        <v>0</v>
      </c>
      <c r="CJ175" s="14">
        <f t="shared" si="201"/>
        <v>0</v>
      </c>
      <c r="CK175" s="14">
        <f t="shared" si="201"/>
        <v>0</v>
      </c>
      <c r="CL175" s="14">
        <f t="shared" si="201"/>
        <v>0</v>
      </c>
      <c r="CM175" s="14">
        <f t="shared" si="201"/>
        <v>0</v>
      </c>
      <c r="CN175" s="14">
        <f t="shared" si="201"/>
        <v>0</v>
      </c>
      <c r="CO175" s="14">
        <f t="shared" si="201"/>
        <v>0</v>
      </c>
      <c r="CP175" s="14">
        <f t="shared" si="201"/>
        <v>0</v>
      </c>
      <c r="CQ175" s="14">
        <f t="shared" si="201"/>
        <v>0</v>
      </c>
      <c r="CR175" s="14">
        <f t="shared" si="201"/>
        <v>0</v>
      </c>
      <c r="CS175" s="14">
        <f t="shared" si="201"/>
        <v>0</v>
      </c>
      <c r="CT175" s="14">
        <f t="shared" si="201"/>
        <v>0</v>
      </c>
      <c r="CU175" s="14">
        <f t="shared" si="201"/>
        <v>0</v>
      </c>
      <c r="CV175" s="14">
        <f t="shared" si="201"/>
        <v>0</v>
      </c>
      <c r="CW175" s="14">
        <f t="shared" si="201"/>
        <v>0</v>
      </c>
      <c r="CX175" s="14">
        <f t="shared" si="201"/>
        <v>0</v>
      </c>
      <c r="CY175" s="14">
        <f t="shared" si="201"/>
        <v>0</v>
      </c>
      <c r="CZ175" s="14">
        <f t="shared" si="201"/>
        <v>0</v>
      </c>
      <c r="DA175" s="14">
        <f t="shared" si="201"/>
        <v>0</v>
      </c>
      <c r="DB175" s="14">
        <f t="shared" si="201"/>
        <v>0</v>
      </c>
      <c r="DC175" s="14">
        <f t="shared" si="201"/>
        <v>0</v>
      </c>
      <c r="DD175" s="14">
        <f t="shared" si="201"/>
        <v>0</v>
      </c>
      <c r="DE175" s="14">
        <f t="shared" si="201"/>
        <v>0</v>
      </c>
      <c r="DF175" s="14">
        <f t="shared" si="201"/>
        <v>0</v>
      </c>
      <c r="DG175" s="14">
        <f t="shared" si="201"/>
        <v>0</v>
      </c>
      <c r="DH175" s="14">
        <f t="shared" si="201"/>
        <v>0</v>
      </c>
      <c r="DI175" s="14">
        <f t="shared" si="201"/>
        <v>0</v>
      </c>
      <c r="DJ175" s="14">
        <f t="shared" si="201"/>
        <v>0</v>
      </c>
      <c r="DK175" s="14">
        <f t="shared" si="201"/>
        <v>0</v>
      </c>
      <c r="DL175" s="14">
        <f t="shared" si="201"/>
        <v>0</v>
      </c>
      <c r="DM175" s="14">
        <f t="shared" si="201"/>
        <v>0</v>
      </c>
      <c r="DN175" s="14">
        <f t="shared" si="201"/>
        <v>0</v>
      </c>
      <c r="DO175" s="14">
        <f t="shared" si="201"/>
        <v>0</v>
      </c>
      <c r="DP175" s="14">
        <f t="shared" si="201"/>
        <v>0</v>
      </c>
      <c r="DQ175" s="14">
        <f t="shared" si="201"/>
        <v>0</v>
      </c>
      <c r="DR175" s="14">
        <f t="shared" si="201"/>
        <v>0</v>
      </c>
      <c r="DS175" s="14">
        <f t="shared" si="201"/>
        <v>0</v>
      </c>
      <c r="DT175" s="14">
        <f t="shared" si="201"/>
        <v>0</v>
      </c>
      <c r="DU175" s="14">
        <f t="shared" si="201"/>
        <v>0</v>
      </c>
      <c r="DV175" s="14">
        <f t="shared" si="201"/>
        <v>0</v>
      </c>
      <c r="DW175" s="14">
        <f t="shared" si="201"/>
        <v>0</v>
      </c>
      <c r="DX175" s="14">
        <f t="shared" si="201"/>
        <v>0</v>
      </c>
      <c r="DY175" s="14">
        <f t="shared" si="201"/>
        <v>0</v>
      </c>
      <c r="DZ175" s="14">
        <f t="shared" si="201"/>
        <v>0</v>
      </c>
      <c r="EA175" s="14">
        <f t="shared" si="201"/>
        <v>0</v>
      </c>
      <c r="EB175" s="14">
        <f t="shared" si="201"/>
        <v>0</v>
      </c>
      <c r="EC175" s="14">
        <f t="shared" si="201"/>
        <v>0</v>
      </c>
      <c r="ED175" s="14">
        <f t="shared" si="201"/>
        <v>0</v>
      </c>
      <c r="EE175" s="14">
        <f t="shared" si="201"/>
        <v>0</v>
      </c>
      <c r="EF175" s="14">
        <f t="shared" si="201"/>
        <v>0</v>
      </c>
      <c r="EG175" s="14">
        <f t="shared" si="201"/>
        <v>0</v>
      </c>
      <c r="EH175" s="14">
        <f t="shared" si="201"/>
        <v>0</v>
      </c>
      <c r="EI175" s="14">
        <f t="shared" ref="EI175:GT175" si="202">EI171*EI174</f>
        <v>0</v>
      </c>
      <c r="EJ175" s="14">
        <f t="shared" si="202"/>
        <v>0</v>
      </c>
      <c r="EK175" s="14">
        <f t="shared" si="202"/>
        <v>0</v>
      </c>
      <c r="EL175" s="14">
        <f t="shared" si="202"/>
        <v>0</v>
      </c>
      <c r="EM175" s="14">
        <f t="shared" si="202"/>
        <v>0</v>
      </c>
      <c r="EN175" s="14">
        <f t="shared" si="202"/>
        <v>0</v>
      </c>
      <c r="EO175" s="14">
        <f t="shared" si="202"/>
        <v>0</v>
      </c>
      <c r="EP175" s="14">
        <f t="shared" si="202"/>
        <v>0</v>
      </c>
      <c r="EQ175" s="14">
        <f t="shared" si="202"/>
        <v>0</v>
      </c>
      <c r="ER175" s="14">
        <f t="shared" si="202"/>
        <v>0</v>
      </c>
      <c r="ES175" s="14">
        <f t="shared" si="202"/>
        <v>0</v>
      </c>
      <c r="ET175" s="14">
        <f t="shared" si="202"/>
        <v>0</v>
      </c>
      <c r="EU175" s="14">
        <f t="shared" si="202"/>
        <v>0</v>
      </c>
      <c r="EV175" s="14">
        <f t="shared" si="202"/>
        <v>0</v>
      </c>
      <c r="EW175" s="14">
        <f t="shared" si="202"/>
        <v>0</v>
      </c>
      <c r="EX175" s="14">
        <f t="shared" si="202"/>
        <v>0</v>
      </c>
      <c r="EY175" s="14">
        <f t="shared" si="202"/>
        <v>0</v>
      </c>
      <c r="EZ175" s="14">
        <f t="shared" si="202"/>
        <v>0</v>
      </c>
      <c r="FA175" s="14">
        <f t="shared" si="202"/>
        <v>0</v>
      </c>
      <c r="FB175" s="14">
        <f t="shared" si="202"/>
        <v>0</v>
      </c>
      <c r="FC175" s="14">
        <f t="shared" si="202"/>
        <v>0</v>
      </c>
      <c r="FD175" s="14">
        <f t="shared" si="202"/>
        <v>0</v>
      </c>
      <c r="FE175" s="14">
        <f t="shared" si="202"/>
        <v>0</v>
      </c>
      <c r="FF175" s="14">
        <f t="shared" si="202"/>
        <v>0</v>
      </c>
      <c r="FG175" s="14">
        <f t="shared" si="202"/>
        <v>0</v>
      </c>
      <c r="FH175" s="14">
        <f t="shared" si="202"/>
        <v>0</v>
      </c>
      <c r="FI175" s="14">
        <f t="shared" si="202"/>
        <v>0</v>
      </c>
      <c r="FJ175" s="14">
        <f t="shared" si="202"/>
        <v>0</v>
      </c>
      <c r="FK175" s="14">
        <f t="shared" si="202"/>
        <v>0</v>
      </c>
      <c r="FL175" s="14">
        <f t="shared" si="202"/>
        <v>0</v>
      </c>
      <c r="FM175" s="14">
        <f t="shared" si="202"/>
        <v>0</v>
      </c>
      <c r="FN175" s="14">
        <f t="shared" si="202"/>
        <v>0</v>
      </c>
      <c r="FO175" s="14">
        <f t="shared" si="202"/>
        <v>0</v>
      </c>
      <c r="FP175" s="14">
        <f t="shared" si="202"/>
        <v>0</v>
      </c>
      <c r="FQ175" s="14">
        <f t="shared" si="202"/>
        <v>0</v>
      </c>
      <c r="FR175" s="14">
        <f t="shared" si="202"/>
        <v>0</v>
      </c>
      <c r="FS175" s="14">
        <f t="shared" si="202"/>
        <v>0</v>
      </c>
      <c r="FT175" s="14">
        <f t="shared" si="202"/>
        <v>0</v>
      </c>
      <c r="FU175" s="14">
        <f t="shared" si="202"/>
        <v>0</v>
      </c>
      <c r="FV175" s="14">
        <f t="shared" si="202"/>
        <v>0</v>
      </c>
      <c r="FW175" s="14">
        <f t="shared" si="202"/>
        <v>0</v>
      </c>
      <c r="FX175" s="14">
        <f t="shared" si="202"/>
        <v>0</v>
      </c>
      <c r="FY175" s="14">
        <f t="shared" si="202"/>
        <v>0</v>
      </c>
      <c r="FZ175" s="14">
        <f t="shared" si="202"/>
        <v>0</v>
      </c>
      <c r="GA175" s="14">
        <f t="shared" si="202"/>
        <v>0</v>
      </c>
      <c r="GB175" s="14">
        <f t="shared" si="202"/>
        <v>0</v>
      </c>
      <c r="GC175" s="14">
        <f t="shared" si="202"/>
        <v>0</v>
      </c>
      <c r="GD175" s="14">
        <f t="shared" si="202"/>
        <v>0</v>
      </c>
      <c r="GE175" s="14">
        <f t="shared" si="202"/>
        <v>0</v>
      </c>
      <c r="GF175" s="14">
        <f t="shared" si="202"/>
        <v>0</v>
      </c>
      <c r="GG175" s="14">
        <f t="shared" si="202"/>
        <v>0</v>
      </c>
      <c r="GH175" s="14">
        <f t="shared" si="202"/>
        <v>0</v>
      </c>
      <c r="GI175" s="14">
        <f t="shared" si="202"/>
        <v>0</v>
      </c>
      <c r="GJ175" s="14">
        <f t="shared" si="202"/>
        <v>0</v>
      </c>
      <c r="GK175" s="14">
        <f t="shared" si="202"/>
        <v>0</v>
      </c>
      <c r="GL175" s="14">
        <f t="shared" si="202"/>
        <v>0</v>
      </c>
      <c r="GM175" s="14">
        <f t="shared" si="202"/>
        <v>0</v>
      </c>
      <c r="GN175" s="14">
        <f t="shared" si="202"/>
        <v>0</v>
      </c>
      <c r="GO175" s="14">
        <f t="shared" si="202"/>
        <v>0</v>
      </c>
      <c r="GP175" s="14">
        <f t="shared" si="202"/>
        <v>0</v>
      </c>
      <c r="GQ175" s="14">
        <f t="shared" si="202"/>
        <v>0</v>
      </c>
      <c r="GR175" s="14">
        <f t="shared" si="202"/>
        <v>0</v>
      </c>
      <c r="GS175" s="14">
        <f t="shared" si="202"/>
        <v>0</v>
      </c>
      <c r="GT175" s="14">
        <f t="shared" si="202"/>
        <v>0</v>
      </c>
      <c r="GU175" s="14">
        <f t="shared" ref="GU175:HA175" si="203">GU171*GU174</f>
        <v>0</v>
      </c>
      <c r="GV175" s="14">
        <f t="shared" si="203"/>
        <v>0</v>
      </c>
      <c r="GW175" s="14">
        <f t="shared" si="203"/>
        <v>0</v>
      </c>
      <c r="GX175" s="14">
        <f t="shared" si="203"/>
        <v>0</v>
      </c>
      <c r="GY175" s="14">
        <f t="shared" si="203"/>
        <v>0</v>
      </c>
      <c r="GZ175" s="14">
        <f t="shared" si="203"/>
        <v>0</v>
      </c>
      <c r="HA175" s="14">
        <f t="shared" si="203"/>
        <v>0</v>
      </c>
    </row>
    <row r="177" spans="2:209" x14ac:dyDescent="0.35">
      <c r="B177" s="10" t="s">
        <v>132</v>
      </c>
      <c r="E177" s="10" t="s">
        <v>115</v>
      </c>
      <c r="J177" s="79">
        <f>'Financial Model'!J146</f>
        <v>0</v>
      </c>
      <c r="K177" s="79">
        <f>'Financial Model'!K146</f>
        <v>0</v>
      </c>
      <c r="L177" s="79">
        <f>'Financial Model'!L146</f>
        <v>0</v>
      </c>
      <c r="M177" s="79">
        <f>'Financial Model'!M146</f>
        <v>0</v>
      </c>
      <c r="N177" s="79">
        <f>'Financial Model'!N146</f>
        <v>0</v>
      </c>
      <c r="O177" s="79">
        <f>'Financial Model'!O146</f>
        <v>0</v>
      </c>
      <c r="P177" s="79">
        <f>'Financial Model'!P146</f>
        <v>0</v>
      </c>
      <c r="Q177" s="79">
        <f>'Financial Model'!Q146</f>
        <v>0</v>
      </c>
      <c r="R177" s="79">
        <f>'Financial Model'!R146</f>
        <v>0</v>
      </c>
      <c r="S177" s="79">
        <f>'Financial Model'!S146</f>
        <v>0</v>
      </c>
      <c r="T177" s="79">
        <f>'Financial Model'!T146</f>
        <v>0</v>
      </c>
      <c r="U177" s="79">
        <f>'Financial Model'!U146</f>
        <v>0</v>
      </c>
      <c r="V177" s="79">
        <f>'Financial Model'!V146</f>
        <v>0</v>
      </c>
      <c r="W177" s="79">
        <f>'Financial Model'!W146</f>
        <v>0</v>
      </c>
      <c r="X177" s="79">
        <f>'Financial Model'!X146</f>
        <v>0</v>
      </c>
      <c r="Y177" s="79">
        <f>'Financial Model'!Y146</f>
        <v>75990.54529448133</v>
      </c>
      <c r="Z177" s="79">
        <f>'Financial Model'!Z146</f>
        <v>75801.278387155093</v>
      </c>
      <c r="AA177" s="79">
        <f>'Financial Model'!AA146</f>
        <v>75612.482880080948</v>
      </c>
      <c r="AB177" s="79">
        <f>'Financial Model'!AB146</f>
        <v>75424.157599159298</v>
      </c>
      <c r="AC177" s="79">
        <f>'Financial Model'!AC146</f>
        <v>75236.301373214854</v>
      </c>
      <c r="AD177" s="79">
        <f>'Financial Model'!AD146</f>
        <v>75048.913033989345</v>
      </c>
      <c r="AE177" s="79">
        <f>'Financial Model'!AE146</f>
        <v>74861.991416134173</v>
      </c>
      <c r="AF177" s="79">
        <f>'Financial Model'!AF146</f>
        <v>74675.535357203305</v>
      </c>
      <c r="AG177" s="79">
        <f>'Financial Model'!AG146</f>
        <v>74489.543697645946</v>
      </c>
      <c r="AH177" s="79">
        <f>'Financial Model'!AH146</f>
        <v>74304.015280799329</v>
      </c>
      <c r="AI177" s="79">
        <f>'Financial Model'!AI146</f>
        <v>74118.948952881547</v>
      </c>
      <c r="AJ177" s="79">
        <f>'Financial Model'!AJ146</f>
        <v>73934.343562984403</v>
      </c>
      <c r="AK177" s="79">
        <f>'Financial Model'!AK146</f>
        <v>73750.19796306621</v>
      </c>
      <c r="AL177" s="79">
        <f>'Financial Model'!AL146</f>
        <v>73566.511007944689</v>
      </c>
      <c r="AM177" s="79">
        <f>'Financial Model'!AM146</f>
        <v>73383.281555289766</v>
      </c>
      <c r="AN177" s="79">
        <f>'Financial Model'!AN146</f>
        <v>73200.5084656166</v>
      </c>
      <c r="AO177" s="79">
        <f>'Financial Model'!AO146</f>
        <v>73018.190602278395</v>
      </c>
      <c r="AP177" s="79">
        <f>'Financial Model'!AP146</f>
        <v>72836.326831459315</v>
      </c>
      <c r="AQ177" s="79">
        <f>'Financial Model'!AQ146</f>
        <v>72654.916022167556</v>
      </c>
      <c r="AR177" s="79">
        <f>'Financial Model'!AR146</f>
        <v>72473.95704622817</v>
      </c>
      <c r="AS177" s="79">
        <f>'Financial Model'!AS146</f>
        <v>72293.448778276157</v>
      </c>
      <c r="AT177" s="79">
        <f>'Financial Model'!AT146</f>
        <v>72113.390095749419</v>
      </c>
      <c r="AU177" s="79">
        <f>'Financial Model'!AU146</f>
        <v>71933.779878881745</v>
      </c>
      <c r="AV177" s="79">
        <f>'Financial Model'!AV146</f>
        <v>71754.617010695933</v>
      </c>
      <c r="AW177" s="79">
        <f>'Financial Model'!AW146</f>
        <v>71575.900376996768</v>
      </c>
      <c r="AX177" s="79">
        <f>'Financial Model'!AX146</f>
        <v>71397.628866364117</v>
      </c>
      <c r="AY177" s="79">
        <f>'Financial Model'!AY146</f>
        <v>71219.801370146044</v>
      </c>
      <c r="AZ177" s="79">
        <f>'Financial Model'!AZ146</f>
        <v>71042.416782451866</v>
      </c>
      <c r="BA177" s="79">
        <f>'Financial Model'!BA146</f>
        <v>70865.474000145317</v>
      </c>
      <c r="BB177" s="79">
        <f>'Financial Model'!BB146</f>
        <v>70688.971922837663</v>
      </c>
      <c r="BC177" s="79">
        <f>'Financial Model'!BC146</f>
        <v>70512.909452880922</v>
      </c>
      <c r="BD177" s="79">
        <f>'Financial Model'!BD146</f>
        <v>70337.285495360877</v>
      </c>
      <c r="BE177" s="79">
        <f>'Financial Model'!BE146</f>
        <v>70162.098958090457</v>
      </c>
      <c r="BF177" s="79">
        <f>'Financial Model'!BF146</f>
        <v>69987.348751602854</v>
      </c>
      <c r="BG177" s="79">
        <f>'Financial Model'!BG146</f>
        <v>69813.033789144742</v>
      </c>
      <c r="BH177" s="79">
        <f>'Financial Model'!BH146</f>
        <v>69639.152986669505</v>
      </c>
      <c r="BI177" s="79">
        <f>'Financial Model'!BI146</f>
        <v>69465.705262830583</v>
      </c>
      <c r="BJ177" s="79">
        <f>'Financial Model'!BJ146</f>
        <v>69292.689538974635</v>
      </c>
      <c r="BK177" s="79">
        <f>'Financial Model'!BK146</f>
        <v>69120.104739134913</v>
      </c>
      <c r="BL177" s="79">
        <f>'Financial Model'!BL146</f>
        <v>68947.949790024519</v>
      </c>
      <c r="BM177" s="79">
        <f>'Financial Model'!BM146</f>
        <v>68776.223621029756</v>
      </c>
      <c r="BN177" s="79">
        <f>'Financial Model'!BN146</f>
        <v>68604.925164203494</v>
      </c>
      <c r="BO177" s="79">
        <f>'Financial Model'!BO146</f>
        <v>68434.053354258474</v>
      </c>
      <c r="BP177" s="79">
        <f>'Financial Model'!BP146</f>
        <v>68263.607128560703</v>
      </c>
      <c r="BQ177" s="79">
        <f>'Financial Model'!BQ146</f>
        <v>68093.58542712286</v>
      </c>
      <c r="BR177" s="79">
        <f>'Financial Model'!BR146</f>
        <v>67923.98719259772</v>
      </c>
      <c r="BS177" s="79">
        <f>'Financial Model'!BS146</f>
        <v>67754.811370271505</v>
      </c>
      <c r="BT177" s="79">
        <f>'Financial Model'!BT146</f>
        <v>67586.056908057421</v>
      </c>
      <c r="BU177" s="79">
        <f>'Financial Model'!BU146</f>
        <v>67417.722756489049</v>
      </c>
      <c r="BV177" s="79">
        <f>'Financial Model'!BV146</f>
        <v>67249.807868713862</v>
      </c>
      <c r="BW177" s="79">
        <f>'Financial Model'!BW146</f>
        <v>0</v>
      </c>
      <c r="BX177" s="79">
        <f>'Financial Model'!BX146</f>
        <v>0</v>
      </c>
      <c r="BY177" s="79">
        <f>'Financial Model'!BY146</f>
        <v>0</v>
      </c>
      <c r="BZ177" s="79">
        <f>'Financial Model'!BZ146</f>
        <v>0</v>
      </c>
      <c r="CA177" s="79">
        <f>'Financial Model'!CA146</f>
        <v>0</v>
      </c>
      <c r="CB177" s="79">
        <f>'Financial Model'!CB146</f>
        <v>0</v>
      </c>
      <c r="CC177" s="79">
        <f>'Financial Model'!CC146</f>
        <v>0</v>
      </c>
      <c r="CD177" s="79">
        <f>'Financial Model'!CD146</f>
        <v>0</v>
      </c>
      <c r="CE177" s="79">
        <f>'Financial Model'!CE146</f>
        <v>0</v>
      </c>
      <c r="CF177" s="79">
        <f>'Financial Model'!CF146</f>
        <v>0</v>
      </c>
      <c r="CG177" s="79">
        <f>'Financial Model'!CG146</f>
        <v>0</v>
      </c>
      <c r="CH177" s="79">
        <f>'Financial Model'!CH146</f>
        <v>0</v>
      </c>
      <c r="CI177" s="79">
        <f>'Financial Model'!CI146</f>
        <v>0</v>
      </c>
      <c r="CJ177" s="79">
        <f>'Financial Model'!CJ146</f>
        <v>0</v>
      </c>
      <c r="CK177" s="79">
        <f>'Financial Model'!CK146</f>
        <v>0</v>
      </c>
      <c r="CL177" s="79">
        <f>'Financial Model'!CL146</f>
        <v>0</v>
      </c>
      <c r="CM177" s="79">
        <f>'Financial Model'!CM146</f>
        <v>0</v>
      </c>
      <c r="CN177" s="79">
        <f>'Financial Model'!CN146</f>
        <v>0</v>
      </c>
      <c r="CO177" s="79">
        <f>'Financial Model'!CO146</f>
        <v>0</v>
      </c>
      <c r="CP177" s="79">
        <f>'Financial Model'!CP146</f>
        <v>0</v>
      </c>
      <c r="CQ177" s="79">
        <f>'Financial Model'!CQ146</f>
        <v>0</v>
      </c>
      <c r="CR177" s="79">
        <f>'Financial Model'!CR146</f>
        <v>0</v>
      </c>
      <c r="CS177" s="79">
        <f>'Financial Model'!CS146</f>
        <v>0</v>
      </c>
      <c r="CT177" s="79">
        <f>'Financial Model'!CT146</f>
        <v>0</v>
      </c>
      <c r="CU177" s="79">
        <f>'Financial Model'!CU146</f>
        <v>0</v>
      </c>
      <c r="CV177" s="79">
        <f>'Financial Model'!CV146</f>
        <v>0</v>
      </c>
      <c r="CW177" s="79">
        <f>'Financial Model'!CW146</f>
        <v>0</v>
      </c>
      <c r="CX177" s="79">
        <f>'Financial Model'!CX146</f>
        <v>0</v>
      </c>
      <c r="CY177" s="79">
        <f>'Financial Model'!CY146</f>
        <v>0</v>
      </c>
      <c r="CZ177" s="79">
        <f>'Financial Model'!CZ146</f>
        <v>0</v>
      </c>
      <c r="DA177" s="79">
        <f>'Financial Model'!DA146</f>
        <v>0</v>
      </c>
      <c r="DB177" s="79">
        <f>'Financial Model'!DB146</f>
        <v>0</v>
      </c>
      <c r="DC177" s="79">
        <f>'Financial Model'!DC146</f>
        <v>0</v>
      </c>
      <c r="DD177" s="79">
        <f>'Financial Model'!DD146</f>
        <v>0</v>
      </c>
      <c r="DE177" s="79">
        <f>'Financial Model'!DE146</f>
        <v>0</v>
      </c>
      <c r="DF177" s="79">
        <f>'Financial Model'!DF146</f>
        <v>0</v>
      </c>
      <c r="DG177" s="79">
        <f>'Financial Model'!DG146</f>
        <v>0</v>
      </c>
      <c r="DH177" s="79">
        <f>'Financial Model'!DH146</f>
        <v>0</v>
      </c>
      <c r="DI177" s="79">
        <f>'Financial Model'!DI146</f>
        <v>0</v>
      </c>
      <c r="DJ177" s="79">
        <f>'Financial Model'!DJ146</f>
        <v>0</v>
      </c>
      <c r="DK177" s="79">
        <f>'Financial Model'!DK146</f>
        <v>0</v>
      </c>
      <c r="DL177" s="79">
        <f>'Financial Model'!DL146</f>
        <v>0</v>
      </c>
      <c r="DM177" s="79">
        <f>'Financial Model'!DM146</f>
        <v>0</v>
      </c>
      <c r="DN177" s="79">
        <f>'Financial Model'!DN146</f>
        <v>0</v>
      </c>
      <c r="DO177" s="79">
        <f>'Financial Model'!DO146</f>
        <v>0</v>
      </c>
      <c r="DP177" s="79">
        <f>'Financial Model'!DP146</f>
        <v>0</v>
      </c>
      <c r="DQ177" s="79">
        <f>'Financial Model'!DQ146</f>
        <v>0</v>
      </c>
      <c r="DR177" s="79">
        <f>'Financial Model'!DR146</f>
        <v>0</v>
      </c>
      <c r="DS177" s="79">
        <f>'Financial Model'!DS146</f>
        <v>0</v>
      </c>
      <c r="DT177" s="79">
        <f>'Financial Model'!DT146</f>
        <v>0</v>
      </c>
      <c r="DU177" s="79">
        <f>'Financial Model'!DU146</f>
        <v>0</v>
      </c>
      <c r="DV177" s="79">
        <f>'Financial Model'!DV146</f>
        <v>0</v>
      </c>
      <c r="DW177" s="79">
        <f>'Financial Model'!DW146</f>
        <v>0</v>
      </c>
      <c r="DX177" s="79">
        <f>'Financial Model'!DX146</f>
        <v>0</v>
      </c>
      <c r="DY177" s="79">
        <f>'Financial Model'!DY146</f>
        <v>0</v>
      </c>
      <c r="DZ177" s="79">
        <f>'Financial Model'!DZ146</f>
        <v>0</v>
      </c>
      <c r="EA177" s="79">
        <f>'Financial Model'!EA146</f>
        <v>0</v>
      </c>
      <c r="EB177" s="79">
        <f>'Financial Model'!EB146</f>
        <v>0</v>
      </c>
      <c r="EC177" s="79">
        <f>'Financial Model'!EC146</f>
        <v>0</v>
      </c>
      <c r="ED177" s="79">
        <f>'Financial Model'!ED146</f>
        <v>0</v>
      </c>
      <c r="EE177" s="79">
        <f>'Financial Model'!EE146</f>
        <v>0</v>
      </c>
      <c r="EF177" s="79">
        <f>'Financial Model'!EF146</f>
        <v>0</v>
      </c>
      <c r="EG177" s="79">
        <f>'Financial Model'!EG146</f>
        <v>0</v>
      </c>
      <c r="EH177" s="79">
        <f>'Financial Model'!EH146</f>
        <v>0</v>
      </c>
      <c r="EI177" s="79">
        <f>'Financial Model'!EI146</f>
        <v>0</v>
      </c>
      <c r="EJ177" s="79">
        <f>'Financial Model'!EJ146</f>
        <v>0</v>
      </c>
      <c r="EK177" s="79">
        <f>'Financial Model'!EK146</f>
        <v>0</v>
      </c>
      <c r="EL177" s="79">
        <f>'Financial Model'!EL146</f>
        <v>0</v>
      </c>
      <c r="EM177" s="79">
        <f>'Financial Model'!EM146</f>
        <v>0</v>
      </c>
      <c r="EN177" s="79">
        <f>'Financial Model'!EN146</f>
        <v>0</v>
      </c>
      <c r="EO177" s="79">
        <f>'Financial Model'!EO146</f>
        <v>0</v>
      </c>
      <c r="EP177" s="79">
        <f>'Financial Model'!EP146</f>
        <v>0</v>
      </c>
      <c r="EQ177" s="79">
        <f>'Financial Model'!EQ146</f>
        <v>0</v>
      </c>
      <c r="ER177" s="79">
        <f>'Financial Model'!ER146</f>
        <v>0</v>
      </c>
      <c r="ES177" s="79">
        <f>'Financial Model'!ES146</f>
        <v>0</v>
      </c>
      <c r="ET177" s="79">
        <f>'Financial Model'!ET146</f>
        <v>0</v>
      </c>
      <c r="EU177" s="79">
        <f>'Financial Model'!EU146</f>
        <v>0</v>
      </c>
      <c r="EV177" s="79">
        <f>'Financial Model'!EV146</f>
        <v>0</v>
      </c>
      <c r="EW177" s="79">
        <f>'Financial Model'!EW146</f>
        <v>0</v>
      </c>
      <c r="EX177" s="79">
        <f>'Financial Model'!EX146</f>
        <v>0</v>
      </c>
      <c r="EY177" s="79">
        <f>'Financial Model'!EY146</f>
        <v>0</v>
      </c>
      <c r="EZ177" s="79">
        <f>'Financial Model'!EZ146</f>
        <v>0</v>
      </c>
      <c r="FA177" s="79">
        <f>'Financial Model'!FA146</f>
        <v>0</v>
      </c>
      <c r="FB177" s="79">
        <f>'Financial Model'!FB146</f>
        <v>0</v>
      </c>
      <c r="FC177" s="79">
        <f>'Financial Model'!FC146</f>
        <v>0</v>
      </c>
      <c r="FD177" s="79">
        <f>'Financial Model'!FD146</f>
        <v>0</v>
      </c>
      <c r="FE177" s="79">
        <f>'Financial Model'!FE146</f>
        <v>0</v>
      </c>
      <c r="FF177" s="79">
        <f>'Financial Model'!FF146</f>
        <v>0</v>
      </c>
      <c r="FG177" s="79">
        <f>'Financial Model'!FG146</f>
        <v>0</v>
      </c>
      <c r="FH177" s="79">
        <f>'Financial Model'!FH146</f>
        <v>0</v>
      </c>
      <c r="FI177" s="79">
        <f>'Financial Model'!FI146</f>
        <v>0</v>
      </c>
      <c r="FJ177" s="79">
        <f>'Financial Model'!FJ146</f>
        <v>0</v>
      </c>
      <c r="FK177" s="79">
        <f>'Financial Model'!FK146</f>
        <v>0</v>
      </c>
      <c r="FL177" s="79">
        <f>'Financial Model'!FL146</f>
        <v>0</v>
      </c>
      <c r="FM177" s="79">
        <f>'Financial Model'!FM146</f>
        <v>0</v>
      </c>
      <c r="FN177" s="79">
        <f>'Financial Model'!FN146</f>
        <v>0</v>
      </c>
      <c r="FO177" s="79">
        <f>'Financial Model'!FO146</f>
        <v>0</v>
      </c>
      <c r="FP177" s="79">
        <f>'Financial Model'!FP146</f>
        <v>0</v>
      </c>
      <c r="FQ177" s="79">
        <f>'Financial Model'!FQ146</f>
        <v>0</v>
      </c>
      <c r="FR177" s="79">
        <f>'Financial Model'!FR146</f>
        <v>0</v>
      </c>
      <c r="FS177" s="79">
        <f>'Financial Model'!FS146</f>
        <v>0</v>
      </c>
      <c r="FT177" s="79">
        <f>'Financial Model'!FT146</f>
        <v>0</v>
      </c>
      <c r="FU177" s="79">
        <f>'Financial Model'!FU146</f>
        <v>0</v>
      </c>
      <c r="FV177" s="79">
        <f>'Financial Model'!FV146</f>
        <v>0</v>
      </c>
      <c r="FW177" s="79">
        <f>'Financial Model'!FW146</f>
        <v>0</v>
      </c>
      <c r="FX177" s="79">
        <f>'Financial Model'!FX146</f>
        <v>0</v>
      </c>
      <c r="FY177" s="79">
        <f>'Financial Model'!FY146</f>
        <v>0</v>
      </c>
      <c r="FZ177" s="79">
        <f>'Financial Model'!FZ146</f>
        <v>0</v>
      </c>
      <c r="GA177" s="79">
        <f>'Financial Model'!GA146</f>
        <v>0</v>
      </c>
      <c r="GB177" s="79">
        <f>'Financial Model'!GB146</f>
        <v>0</v>
      </c>
      <c r="GC177" s="79">
        <f>'Financial Model'!GC146</f>
        <v>0</v>
      </c>
      <c r="GD177" s="79">
        <f>'Financial Model'!GD146</f>
        <v>0</v>
      </c>
      <c r="GE177" s="79">
        <f>'Financial Model'!GE146</f>
        <v>0</v>
      </c>
      <c r="GF177" s="79">
        <f>'Financial Model'!GF146</f>
        <v>0</v>
      </c>
      <c r="GG177" s="79">
        <f>'Financial Model'!GG146</f>
        <v>0</v>
      </c>
      <c r="GH177" s="79">
        <f>'Financial Model'!GH146</f>
        <v>0</v>
      </c>
      <c r="GI177" s="79">
        <f>'Financial Model'!GI146</f>
        <v>0</v>
      </c>
      <c r="GJ177" s="79">
        <f>'Financial Model'!GJ146</f>
        <v>0</v>
      </c>
      <c r="GK177" s="79">
        <f>'Financial Model'!GK146</f>
        <v>0</v>
      </c>
      <c r="GL177" s="79">
        <f>'Financial Model'!GL146</f>
        <v>0</v>
      </c>
      <c r="GM177" s="79">
        <f>'Financial Model'!GM146</f>
        <v>0</v>
      </c>
      <c r="GN177" s="79">
        <f>'Financial Model'!GN146</f>
        <v>0</v>
      </c>
      <c r="GO177" s="79">
        <f>'Financial Model'!GO146</f>
        <v>0</v>
      </c>
      <c r="GP177" s="79">
        <f>'Financial Model'!GP146</f>
        <v>0</v>
      </c>
      <c r="GQ177" s="79">
        <f>'Financial Model'!GQ146</f>
        <v>0</v>
      </c>
      <c r="GR177" s="79">
        <f>'Financial Model'!GR146</f>
        <v>0</v>
      </c>
      <c r="GS177" s="79">
        <f>'Financial Model'!GS146</f>
        <v>0</v>
      </c>
      <c r="GT177" s="14">
        <f t="shared" ref="GT177:HA177" si="204">GT146</f>
        <v>0</v>
      </c>
      <c r="GU177" s="14">
        <f t="shared" si="204"/>
        <v>0</v>
      </c>
      <c r="GV177" s="14">
        <f t="shared" si="204"/>
        <v>0</v>
      </c>
      <c r="GW177" s="14">
        <f t="shared" si="204"/>
        <v>0</v>
      </c>
      <c r="GX177" s="14">
        <f t="shared" si="204"/>
        <v>0</v>
      </c>
      <c r="GY177" s="14">
        <f t="shared" si="204"/>
        <v>0</v>
      </c>
      <c r="GZ177" s="14">
        <f t="shared" si="204"/>
        <v>0</v>
      </c>
      <c r="HA177" s="14">
        <f t="shared" si="204"/>
        <v>0</v>
      </c>
    </row>
    <row r="178" spans="2:209" ht="15" thickBot="1" x14ac:dyDescent="0.4">
      <c r="C178" s="15" t="s">
        <v>204</v>
      </c>
      <c r="D178" s="15"/>
      <c r="E178" s="15" t="s">
        <v>119</v>
      </c>
      <c r="F178" s="15"/>
      <c r="G178" s="15"/>
      <c r="H178" s="15"/>
      <c r="I178" s="15"/>
      <c r="J178" s="16">
        <f>J175*J177/1000</f>
        <v>0</v>
      </c>
      <c r="K178" s="16">
        <f t="shared" ref="K178:BV178" si="205">K175*K177/1000</f>
        <v>0</v>
      </c>
      <c r="L178" s="16">
        <f t="shared" si="205"/>
        <v>0</v>
      </c>
      <c r="M178" s="16">
        <f t="shared" si="205"/>
        <v>0</v>
      </c>
      <c r="N178" s="16">
        <f t="shared" si="205"/>
        <v>0</v>
      </c>
      <c r="O178" s="16">
        <f t="shared" si="205"/>
        <v>0</v>
      </c>
      <c r="P178" s="16">
        <f t="shared" si="205"/>
        <v>0</v>
      </c>
      <c r="Q178" s="16">
        <f t="shared" si="205"/>
        <v>0</v>
      </c>
      <c r="R178" s="16">
        <f t="shared" si="205"/>
        <v>0</v>
      </c>
      <c r="S178" s="16">
        <f t="shared" si="205"/>
        <v>0</v>
      </c>
      <c r="T178" s="16">
        <f t="shared" si="205"/>
        <v>0</v>
      </c>
      <c r="U178" s="16">
        <f t="shared" si="205"/>
        <v>0</v>
      </c>
      <c r="V178" s="16">
        <f t="shared" si="205"/>
        <v>0</v>
      </c>
      <c r="W178" s="16">
        <f t="shared" si="205"/>
        <v>0</v>
      </c>
      <c r="X178" s="16">
        <f t="shared" si="205"/>
        <v>0</v>
      </c>
      <c r="Y178" s="16">
        <f t="shared" si="205"/>
        <v>2659.6690853068467</v>
      </c>
      <c r="Z178" s="16">
        <f t="shared" si="205"/>
        <v>2653.0447435504284</v>
      </c>
      <c r="AA178" s="16">
        <f t="shared" si="205"/>
        <v>2686.1334543148755</v>
      </c>
      <c r="AB178" s="16">
        <f t="shared" si="205"/>
        <v>2679.4431987101339</v>
      </c>
      <c r="AC178" s="16">
        <f t="shared" si="205"/>
        <v>2712.8611503777083</v>
      </c>
      <c r="AD178" s="16">
        <f t="shared" si="205"/>
        <v>2706.1043250654579</v>
      </c>
      <c r="AE178" s="16">
        <f t="shared" si="205"/>
        <v>2739.8547936650484</v>
      </c>
      <c r="AF178" s="16">
        <f t="shared" si="205"/>
        <v>2733.0307362601375</v>
      </c>
      <c r="AG178" s="16">
        <f t="shared" si="205"/>
        <v>2767.1170304179341</v>
      </c>
      <c r="AH178" s="16">
        <f t="shared" si="205"/>
        <v>2760.2250719443186</v>
      </c>
      <c r="AI178" s="16">
        <f t="shared" si="205"/>
        <v>2794.6505332081624</v>
      </c>
      <c r="AJ178" s="16">
        <f t="shared" si="205"/>
        <v>2787.6899980333164</v>
      </c>
      <c r="AK178" s="16">
        <f t="shared" si="205"/>
        <v>2822.4580012002825</v>
      </c>
      <c r="AL178" s="16">
        <f t="shared" si="205"/>
        <v>2815.4282069689712</v>
      </c>
      <c r="AM178" s="16">
        <f t="shared" si="205"/>
        <v>2850.5421604162052</v>
      </c>
      <c r="AN178" s="16">
        <f t="shared" si="205"/>
        <v>2843.4424179835869</v>
      </c>
      <c r="AO178" s="16">
        <f t="shared" si="205"/>
        <v>2878.9057640024366</v>
      </c>
      <c r="AP178" s="16">
        <f t="shared" si="205"/>
        <v>2871.7353773665081</v>
      </c>
      <c r="AQ178" s="16">
        <f t="shared" si="205"/>
        <v>2907.5515924999731</v>
      </c>
      <c r="AR178" s="16">
        <f t="shared" si="205"/>
        <v>2900.3098587333388</v>
      </c>
      <c r="AS178" s="16">
        <f t="shared" si="205"/>
        <v>2936.4824541168873</v>
      </c>
      <c r="AT178" s="16">
        <f t="shared" si="205"/>
        <v>2929.1686632978494</v>
      </c>
      <c r="AU178" s="16">
        <f t="shared" si="205"/>
        <v>2965.701185003622</v>
      </c>
      <c r="AV178" s="16">
        <f t="shared" si="205"/>
        <v>2958.3146201465834</v>
      </c>
      <c r="AW178" s="16">
        <f t="shared" si="205"/>
        <v>2995.2106495310213</v>
      </c>
      <c r="AX178" s="16">
        <f t="shared" si="205"/>
        <v>2987.7505865162011</v>
      </c>
      <c r="AY178" s="16">
        <f t="shared" si="205"/>
        <v>3025.0137405711316</v>
      </c>
      <c r="AZ178" s="16">
        <f t="shared" si="205"/>
        <v>3017.4794480735768</v>
      </c>
      <c r="BA178" s="16">
        <f t="shared" si="205"/>
        <v>3055.1133797807938</v>
      </c>
      <c r="BB178" s="16">
        <f t="shared" si="205"/>
        <v>3047.5041191986861</v>
      </c>
      <c r="BC178" s="16">
        <f t="shared" si="205"/>
        <v>3085.5125178880658</v>
      </c>
      <c r="BD178" s="16">
        <f t="shared" si="205"/>
        <v>3077.8275432703149</v>
      </c>
      <c r="BE178" s="16">
        <f t="shared" si="205"/>
        <v>3116.2141349814783</v>
      </c>
      <c r="BF178" s="16">
        <f t="shared" si="205"/>
        <v>3108.4526929545955</v>
      </c>
      <c r="BG178" s="16">
        <f t="shared" si="205"/>
        <v>3147.2212408021892</v>
      </c>
      <c r="BH178" s="16">
        <f t="shared" si="205"/>
        <v>3139.3825704964324</v>
      </c>
      <c r="BI178" s="16">
        <f t="shared" si="205"/>
        <v>3178.5368750390267</v>
      </c>
      <c r="BJ178" s="16">
        <f t="shared" si="205"/>
        <v>3170.6202080138091</v>
      </c>
      <c r="BK178" s="16">
        <f t="shared" si="205"/>
        <v>3210.1641076264796</v>
      </c>
      <c r="BL178" s="16">
        <f t="shared" si="205"/>
        <v>3202.1686677950415</v>
      </c>
      <c r="BM178" s="16">
        <f t="shared" si="205"/>
        <v>3242.1060390456478</v>
      </c>
      <c r="BN178" s="16">
        <f t="shared" si="205"/>
        <v>3234.0310425989715</v>
      </c>
      <c r="BO178" s="16">
        <f t="shared" si="205"/>
        <v>3274.3658006281912</v>
      </c>
      <c r="BP178" s="16">
        <f t="shared" si="205"/>
        <v>3266.2104559581653</v>
      </c>
      <c r="BQ178" s="16">
        <f t="shared" si="205"/>
        <v>3306.9465548632979</v>
      </c>
      <c r="BR178" s="16">
        <f t="shared" si="205"/>
        <v>3298.7100624851123</v>
      </c>
      <c r="BS178" s="16">
        <f t="shared" si="205"/>
        <v>3339.8514957077086</v>
      </c>
      <c r="BT178" s="16">
        <f t="shared" si="205"/>
        <v>3331.5330481814808</v>
      </c>
      <c r="BU178" s="16">
        <f t="shared" si="205"/>
        <v>3373.0838488988293</v>
      </c>
      <c r="BV178" s="16">
        <f t="shared" si="205"/>
        <v>3364.6826307504512</v>
      </c>
      <c r="BW178" s="16">
        <f t="shared" ref="BW178:EH178" si="206">BW175*BW177/1000</f>
        <v>0</v>
      </c>
      <c r="BX178" s="16">
        <f t="shared" si="206"/>
        <v>0</v>
      </c>
      <c r="BY178" s="16">
        <f t="shared" si="206"/>
        <v>0</v>
      </c>
      <c r="BZ178" s="16">
        <f t="shared" si="206"/>
        <v>0</v>
      </c>
      <c r="CA178" s="16">
        <f t="shared" si="206"/>
        <v>0</v>
      </c>
      <c r="CB178" s="16">
        <f t="shared" si="206"/>
        <v>0</v>
      </c>
      <c r="CC178" s="16">
        <f t="shared" si="206"/>
        <v>0</v>
      </c>
      <c r="CD178" s="16">
        <f t="shared" si="206"/>
        <v>0</v>
      </c>
      <c r="CE178" s="16">
        <f t="shared" si="206"/>
        <v>0</v>
      </c>
      <c r="CF178" s="16">
        <f t="shared" si="206"/>
        <v>0</v>
      </c>
      <c r="CG178" s="16">
        <f t="shared" si="206"/>
        <v>0</v>
      </c>
      <c r="CH178" s="16">
        <f t="shared" si="206"/>
        <v>0</v>
      </c>
      <c r="CI178" s="16">
        <f t="shared" si="206"/>
        <v>0</v>
      </c>
      <c r="CJ178" s="16">
        <f t="shared" si="206"/>
        <v>0</v>
      </c>
      <c r="CK178" s="16">
        <f t="shared" si="206"/>
        <v>0</v>
      </c>
      <c r="CL178" s="16">
        <f t="shared" si="206"/>
        <v>0</v>
      </c>
      <c r="CM178" s="16">
        <f t="shared" si="206"/>
        <v>0</v>
      </c>
      <c r="CN178" s="16">
        <f t="shared" si="206"/>
        <v>0</v>
      </c>
      <c r="CO178" s="16">
        <f t="shared" si="206"/>
        <v>0</v>
      </c>
      <c r="CP178" s="16">
        <f t="shared" si="206"/>
        <v>0</v>
      </c>
      <c r="CQ178" s="16">
        <f t="shared" si="206"/>
        <v>0</v>
      </c>
      <c r="CR178" s="16">
        <f t="shared" si="206"/>
        <v>0</v>
      </c>
      <c r="CS178" s="16">
        <f t="shared" si="206"/>
        <v>0</v>
      </c>
      <c r="CT178" s="16">
        <f t="shared" si="206"/>
        <v>0</v>
      </c>
      <c r="CU178" s="16">
        <f t="shared" si="206"/>
        <v>0</v>
      </c>
      <c r="CV178" s="16">
        <f t="shared" si="206"/>
        <v>0</v>
      </c>
      <c r="CW178" s="16">
        <f t="shared" si="206"/>
        <v>0</v>
      </c>
      <c r="CX178" s="16">
        <f t="shared" si="206"/>
        <v>0</v>
      </c>
      <c r="CY178" s="16">
        <f t="shared" si="206"/>
        <v>0</v>
      </c>
      <c r="CZ178" s="16">
        <f t="shared" si="206"/>
        <v>0</v>
      </c>
      <c r="DA178" s="16">
        <f t="shared" si="206"/>
        <v>0</v>
      </c>
      <c r="DB178" s="16">
        <f t="shared" si="206"/>
        <v>0</v>
      </c>
      <c r="DC178" s="16">
        <f t="shared" si="206"/>
        <v>0</v>
      </c>
      <c r="DD178" s="16">
        <f t="shared" si="206"/>
        <v>0</v>
      </c>
      <c r="DE178" s="16">
        <f t="shared" si="206"/>
        <v>0</v>
      </c>
      <c r="DF178" s="16">
        <f t="shared" si="206"/>
        <v>0</v>
      </c>
      <c r="DG178" s="16">
        <f t="shared" si="206"/>
        <v>0</v>
      </c>
      <c r="DH178" s="16">
        <f t="shared" si="206"/>
        <v>0</v>
      </c>
      <c r="DI178" s="16">
        <f t="shared" si="206"/>
        <v>0</v>
      </c>
      <c r="DJ178" s="16">
        <f t="shared" si="206"/>
        <v>0</v>
      </c>
      <c r="DK178" s="16">
        <f t="shared" si="206"/>
        <v>0</v>
      </c>
      <c r="DL178" s="16">
        <f t="shared" si="206"/>
        <v>0</v>
      </c>
      <c r="DM178" s="16">
        <f t="shared" si="206"/>
        <v>0</v>
      </c>
      <c r="DN178" s="16">
        <f t="shared" si="206"/>
        <v>0</v>
      </c>
      <c r="DO178" s="16">
        <f t="shared" si="206"/>
        <v>0</v>
      </c>
      <c r="DP178" s="16">
        <f t="shared" si="206"/>
        <v>0</v>
      </c>
      <c r="DQ178" s="16">
        <f t="shared" si="206"/>
        <v>0</v>
      </c>
      <c r="DR178" s="16">
        <f t="shared" si="206"/>
        <v>0</v>
      </c>
      <c r="DS178" s="16">
        <f t="shared" si="206"/>
        <v>0</v>
      </c>
      <c r="DT178" s="16">
        <f t="shared" si="206"/>
        <v>0</v>
      </c>
      <c r="DU178" s="16">
        <f t="shared" si="206"/>
        <v>0</v>
      </c>
      <c r="DV178" s="16">
        <f t="shared" si="206"/>
        <v>0</v>
      </c>
      <c r="DW178" s="16">
        <f t="shared" si="206"/>
        <v>0</v>
      </c>
      <c r="DX178" s="16">
        <f t="shared" si="206"/>
        <v>0</v>
      </c>
      <c r="DY178" s="16">
        <f t="shared" si="206"/>
        <v>0</v>
      </c>
      <c r="DZ178" s="16">
        <f t="shared" si="206"/>
        <v>0</v>
      </c>
      <c r="EA178" s="16">
        <f t="shared" si="206"/>
        <v>0</v>
      </c>
      <c r="EB178" s="16">
        <f t="shared" si="206"/>
        <v>0</v>
      </c>
      <c r="EC178" s="16">
        <f t="shared" si="206"/>
        <v>0</v>
      </c>
      <c r="ED178" s="16">
        <f t="shared" si="206"/>
        <v>0</v>
      </c>
      <c r="EE178" s="16">
        <f t="shared" si="206"/>
        <v>0</v>
      </c>
      <c r="EF178" s="16">
        <f t="shared" si="206"/>
        <v>0</v>
      </c>
      <c r="EG178" s="16">
        <f t="shared" si="206"/>
        <v>0</v>
      </c>
      <c r="EH178" s="16">
        <f t="shared" si="206"/>
        <v>0</v>
      </c>
      <c r="EI178" s="16">
        <f t="shared" ref="EI178:GT178" si="207">EI175*EI177/1000</f>
        <v>0</v>
      </c>
      <c r="EJ178" s="16">
        <f t="shared" si="207"/>
        <v>0</v>
      </c>
      <c r="EK178" s="16">
        <f t="shared" si="207"/>
        <v>0</v>
      </c>
      <c r="EL178" s="16">
        <f t="shared" si="207"/>
        <v>0</v>
      </c>
      <c r="EM178" s="16">
        <f t="shared" si="207"/>
        <v>0</v>
      </c>
      <c r="EN178" s="16">
        <f t="shared" si="207"/>
        <v>0</v>
      </c>
      <c r="EO178" s="16">
        <f t="shared" si="207"/>
        <v>0</v>
      </c>
      <c r="EP178" s="16">
        <f t="shared" si="207"/>
        <v>0</v>
      </c>
      <c r="EQ178" s="16">
        <f t="shared" si="207"/>
        <v>0</v>
      </c>
      <c r="ER178" s="16">
        <f t="shared" si="207"/>
        <v>0</v>
      </c>
      <c r="ES178" s="16">
        <f t="shared" si="207"/>
        <v>0</v>
      </c>
      <c r="ET178" s="16">
        <f t="shared" si="207"/>
        <v>0</v>
      </c>
      <c r="EU178" s="16">
        <f t="shared" si="207"/>
        <v>0</v>
      </c>
      <c r="EV178" s="16">
        <f t="shared" si="207"/>
        <v>0</v>
      </c>
      <c r="EW178" s="16">
        <f t="shared" si="207"/>
        <v>0</v>
      </c>
      <c r="EX178" s="16">
        <f t="shared" si="207"/>
        <v>0</v>
      </c>
      <c r="EY178" s="16">
        <f t="shared" si="207"/>
        <v>0</v>
      </c>
      <c r="EZ178" s="16">
        <f t="shared" si="207"/>
        <v>0</v>
      </c>
      <c r="FA178" s="16">
        <f t="shared" si="207"/>
        <v>0</v>
      </c>
      <c r="FB178" s="16">
        <f t="shared" si="207"/>
        <v>0</v>
      </c>
      <c r="FC178" s="16">
        <f t="shared" si="207"/>
        <v>0</v>
      </c>
      <c r="FD178" s="16">
        <f t="shared" si="207"/>
        <v>0</v>
      </c>
      <c r="FE178" s="16">
        <f t="shared" si="207"/>
        <v>0</v>
      </c>
      <c r="FF178" s="16">
        <f t="shared" si="207"/>
        <v>0</v>
      </c>
      <c r="FG178" s="16">
        <f t="shared" si="207"/>
        <v>0</v>
      </c>
      <c r="FH178" s="16">
        <f t="shared" si="207"/>
        <v>0</v>
      </c>
      <c r="FI178" s="16">
        <f t="shared" si="207"/>
        <v>0</v>
      </c>
      <c r="FJ178" s="16">
        <f t="shared" si="207"/>
        <v>0</v>
      </c>
      <c r="FK178" s="16">
        <f t="shared" si="207"/>
        <v>0</v>
      </c>
      <c r="FL178" s="16">
        <f t="shared" si="207"/>
        <v>0</v>
      </c>
      <c r="FM178" s="16">
        <f t="shared" si="207"/>
        <v>0</v>
      </c>
      <c r="FN178" s="16">
        <f t="shared" si="207"/>
        <v>0</v>
      </c>
      <c r="FO178" s="16">
        <f t="shared" si="207"/>
        <v>0</v>
      </c>
      <c r="FP178" s="16">
        <f t="shared" si="207"/>
        <v>0</v>
      </c>
      <c r="FQ178" s="16">
        <f t="shared" si="207"/>
        <v>0</v>
      </c>
      <c r="FR178" s="16">
        <f t="shared" si="207"/>
        <v>0</v>
      </c>
      <c r="FS178" s="16">
        <f t="shared" si="207"/>
        <v>0</v>
      </c>
      <c r="FT178" s="16">
        <f t="shared" si="207"/>
        <v>0</v>
      </c>
      <c r="FU178" s="16">
        <f t="shared" si="207"/>
        <v>0</v>
      </c>
      <c r="FV178" s="16">
        <f t="shared" si="207"/>
        <v>0</v>
      </c>
      <c r="FW178" s="16">
        <f t="shared" si="207"/>
        <v>0</v>
      </c>
      <c r="FX178" s="16">
        <f t="shared" si="207"/>
        <v>0</v>
      </c>
      <c r="FY178" s="16">
        <f t="shared" si="207"/>
        <v>0</v>
      </c>
      <c r="FZ178" s="16">
        <f t="shared" si="207"/>
        <v>0</v>
      </c>
      <c r="GA178" s="16">
        <f t="shared" si="207"/>
        <v>0</v>
      </c>
      <c r="GB178" s="16">
        <f t="shared" si="207"/>
        <v>0</v>
      </c>
      <c r="GC178" s="16">
        <f t="shared" si="207"/>
        <v>0</v>
      </c>
      <c r="GD178" s="16">
        <f t="shared" si="207"/>
        <v>0</v>
      </c>
      <c r="GE178" s="16">
        <f t="shared" si="207"/>
        <v>0</v>
      </c>
      <c r="GF178" s="16">
        <f t="shared" si="207"/>
        <v>0</v>
      </c>
      <c r="GG178" s="16">
        <f t="shared" si="207"/>
        <v>0</v>
      </c>
      <c r="GH178" s="16">
        <f t="shared" si="207"/>
        <v>0</v>
      </c>
      <c r="GI178" s="16">
        <f t="shared" si="207"/>
        <v>0</v>
      </c>
      <c r="GJ178" s="16">
        <f t="shared" si="207"/>
        <v>0</v>
      </c>
      <c r="GK178" s="16">
        <f t="shared" si="207"/>
        <v>0</v>
      </c>
      <c r="GL178" s="16">
        <f t="shared" si="207"/>
        <v>0</v>
      </c>
      <c r="GM178" s="16">
        <f t="shared" si="207"/>
        <v>0</v>
      </c>
      <c r="GN178" s="16">
        <f t="shared" si="207"/>
        <v>0</v>
      </c>
      <c r="GO178" s="16">
        <f t="shared" si="207"/>
        <v>0</v>
      </c>
      <c r="GP178" s="16">
        <f t="shared" si="207"/>
        <v>0</v>
      </c>
      <c r="GQ178" s="16">
        <f t="shared" si="207"/>
        <v>0</v>
      </c>
      <c r="GR178" s="16">
        <f t="shared" si="207"/>
        <v>0</v>
      </c>
      <c r="GS178" s="16">
        <f t="shared" si="207"/>
        <v>0</v>
      </c>
      <c r="GT178" s="16">
        <f t="shared" si="207"/>
        <v>0</v>
      </c>
      <c r="GU178" s="16">
        <f t="shared" ref="GU178:HA178" si="208">GU175*GU177/1000</f>
        <v>0</v>
      </c>
      <c r="GV178" s="16">
        <f t="shared" si="208"/>
        <v>0</v>
      </c>
      <c r="GW178" s="16">
        <f t="shared" si="208"/>
        <v>0</v>
      </c>
      <c r="GX178" s="16">
        <f t="shared" si="208"/>
        <v>0</v>
      </c>
      <c r="GY178" s="16">
        <f t="shared" si="208"/>
        <v>0</v>
      </c>
      <c r="GZ178" s="16">
        <f t="shared" si="208"/>
        <v>0</v>
      </c>
      <c r="HA178" s="16">
        <f t="shared" si="208"/>
        <v>0</v>
      </c>
    </row>
    <row r="180" spans="2:209" x14ac:dyDescent="0.35">
      <c r="B180" s="10" t="s">
        <v>378</v>
      </c>
      <c r="E180" s="10" t="s">
        <v>379</v>
      </c>
      <c r="J180" s="79">
        <f>'Financial Model'!J135</f>
        <v>17.599343383286094</v>
      </c>
      <c r="K180" s="79">
        <f>'Financial Model'!K135</f>
        <v>17.668961068044265</v>
      </c>
      <c r="L180" s="79">
        <f>'Financial Model'!L135</f>
        <v>17.738854139328261</v>
      </c>
      <c r="M180" s="79">
        <f>'Financial Model'!M135</f>
        <v>17.80169636304452</v>
      </c>
      <c r="N180" s="79">
        <f>'Financial Model'!N135</f>
        <v>17.864761213602996</v>
      </c>
      <c r="O180" s="79">
        <f>'Financial Model'!O135</f>
        <v>17.928049479688557</v>
      </c>
      <c r="P180" s="79">
        <f>'Financial Model'!P135</f>
        <v>17.991561952780092</v>
      </c>
      <c r="Q180" s="79">
        <f>'Financial Model'!Q135</f>
        <v>18.055299427160403</v>
      </c>
      <c r="R180" s="79">
        <f>'Financial Model'!R135</f>
        <v>18.11926269992615</v>
      </c>
      <c r="S180" s="79">
        <f>'Financial Model'!S135</f>
        <v>18.183452570997808</v>
      </c>
      <c r="T180" s="79">
        <f>'Financial Model'!T135</f>
        <v>18.247869843129678</v>
      </c>
      <c r="U180" s="79">
        <f>'Financial Model'!U135</f>
        <v>18.312515321919921</v>
      </c>
      <c r="V180" s="79">
        <f>'Financial Model'!V135</f>
        <v>18.377389815820639</v>
      </c>
      <c r="W180" s="79">
        <f>'Financial Model'!W135</f>
        <v>18.442494136147975</v>
      </c>
      <c r="X180" s="79">
        <f>'Financial Model'!X135</f>
        <v>18.507829097092273</v>
      </c>
      <c r="Y180" s="79">
        <f>'Financial Model'!Y135</f>
        <v>18.904728275095383</v>
      </c>
      <c r="Z180" s="79">
        <f>'Financial Model'!Z135</f>
        <v>19.310138929872625</v>
      </c>
      <c r="AA180" s="79">
        <f>'Financial Model'!AA135</f>
        <v>19.724243589483748</v>
      </c>
      <c r="AB180" s="79">
        <f>'Financial Model'!AB135</f>
        <v>20.147228696290746</v>
      </c>
      <c r="AC180" s="79">
        <f>'Financial Model'!AC135</f>
        <v>20.57928469089979</v>
      </c>
      <c r="AD180" s="79">
        <f>'Financial Model'!AD135</f>
        <v>21.020606097903343</v>
      </c>
      <c r="AE180" s="79">
        <f>'Financial Model'!AE135</f>
        <v>21.471391613460959</v>
      </c>
      <c r="AF180" s="79">
        <f>'Financial Model'!AF135</f>
        <v>21.931844194758266</v>
      </c>
      <c r="AG180" s="79">
        <f>'Financial Model'!AG135</f>
        <v>22.40217115138439</v>
      </c>
      <c r="AH180" s="79">
        <f>'Financial Model'!AH135</f>
        <v>22.882584238668965</v>
      </c>
      <c r="AI180" s="79">
        <f>'Financial Model'!AI135</f>
        <v>23.373299753020753</v>
      </c>
      <c r="AJ180" s="79">
        <f>'Financial Model'!AJ135</f>
        <v>23.87453862931077</v>
      </c>
      <c r="AK180" s="79">
        <f>'Financial Model'!AK135</f>
        <v>24.386526540343819</v>
      </c>
      <c r="AL180" s="79">
        <f>'Financial Model'!AL135</f>
        <v>24.909493998463155</v>
      </c>
      <c r="AM180" s="79">
        <f>'Financial Model'!AM135</f>
        <v>25.443676459334085</v>
      </c>
      <c r="AN180" s="79">
        <f>'Financial Model'!AN135</f>
        <v>25.989314427953179</v>
      </c>
      <c r="AO180" s="79">
        <f>'Financial Model'!AO135</f>
        <v>26.546653566930832</v>
      </c>
      <c r="AP180" s="79">
        <f>'Financial Model'!AP135</f>
        <v>27.115944807095971</v>
      </c>
      <c r="AQ180" s="79">
        <f>'Financial Model'!AQ135</f>
        <v>27.697444460472656</v>
      </c>
      <c r="AR180" s="79">
        <f>'Financial Model'!AR135</f>
        <v>28.291414335679441</v>
      </c>
      <c r="AS180" s="79">
        <f>'Financial Model'!AS135</f>
        <v>28.898121855803492</v>
      </c>
      <c r="AT180" s="79">
        <f>'Financial Model'!AT135</f>
        <v>29.517840178802491</v>
      </c>
      <c r="AU180" s="79">
        <f>'Financial Model'!AU135</f>
        <v>30.150848320488564</v>
      </c>
      <c r="AV180" s="79">
        <f>'Financial Model'!AV135</f>
        <v>30.797431280149588</v>
      </c>
      <c r="AW180" s="79">
        <f>'Financial Model'!AW135</f>
        <v>31.457880168864421</v>
      </c>
      <c r="AX180" s="79">
        <f>'Financial Model'!AX135</f>
        <v>32.132492340569868</v>
      </c>
      <c r="AY180" s="79">
        <f>'Financial Model'!AY135</f>
        <v>32.821571525938346</v>
      </c>
      <c r="AZ180" s="79">
        <f>'Financial Model'!AZ135</f>
        <v>33.525427969126582</v>
      </c>
      <c r="BA180" s="79">
        <f>'Financial Model'!BA135</f>
        <v>34.244378567456849</v>
      </c>
      <c r="BB180" s="79">
        <f>'Financial Model'!BB135</f>
        <v>34.978747014093649</v>
      </c>
      <c r="BC180" s="79">
        <f>'Financial Model'!BC135</f>
        <v>35.728863943780105</v>
      </c>
      <c r="BD180" s="79">
        <f>'Financial Model'!BD135</f>
        <v>36.495067081699673</v>
      </c>
      <c r="BE180" s="79">
        <f>'Financial Model'!BE135</f>
        <v>37.277701395530165</v>
      </c>
      <c r="BF180" s="79">
        <f>'Financial Model'!BF135</f>
        <v>38.077119250758564</v>
      </c>
      <c r="BG180" s="79">
        <f>'Financial Model'!BG135</f>
        <v>38.893680569326541</v>
      </c>
      <c r="BH180" s="79">
        <f>'Financial Model'!BH135</f>
        <v>39.727752991678145</v>
      </c>
      <c r="BI180" s="79">
        <f>'Financial Model'!BI135</f>
        <v>40.579712042282566</v>
      </c>
      <c r="BJ180" s="79">
        <f>'Financial Model'!BJ135</f>
        <v>41.449941298706555</v>
      </c>
      <c r="BK180" s="79">
        <f>'Financial Model'!BK135</f>
        <v>42.338832564312547</v>
      </c>
      <c r="BL180" s="79">
        <f>'Financial Model'!BL135</f>
        <v>43.246786044660332</v>
      </c>
      <c r="BM180" s="79">
        <f>'Financial Model'!BM135</f>
        <v>44.174210527691606</v>
      </c>
      <c r="BN180" s="79">
        <f>'Financial Model'!BN135</f>
        <v>45.121523567778603</v>
      </c>
      <c r="BO180" s="79">
        <f>'Financial Model'!BO135</f>
        <v>46.089151673719613</v>
      </c>
      <c r="BP180" s="79">
        <f>'Financial Model'!BP135</f>
        <v>47.077530500766052</v>
      </c>
      <c r="BQ180" s="79">
        <f>'Financial Model'!BQ135</f>
        <v>48.087105046767554</v>
      </c>
      <c r="BR180" s="79">
        <f>'Financial Model'!BR135</f>
        <v>49.118329852523395</v>
      </c>
      <c r="BS180" s="79">
        <f>'Financial Model'!BS135</f>
        <v>50.171669206430387</v>
      </c>
      <c r="BT180" s="79">
        <f>'Financial Model'!BT135</f>
        <v>51.247597353519488</v>
      </c>
      <c r="BU180" s="79">
        <f>'Financial Model'!BU135</f>
        <v>52.346598708975151</v>
      </c>
      <c r="BV180" s="79">
        <f>'Financial Model'!BV135</f>
        <v>53.469168076233629</v>
      </c>
      <c r="BW180" s="79">
        <f>'Financial Model'!BW135</f>
        <v>54.615810869758313</v>
      </c>
      <c r="BX180" s="79">
        <f>'Financial Model'!BX135</f>
        <v>55.787043342592526</v>
      </c>
      <c r="BY180" s="79">
        <f>'Financial Model'!BY135</f>
        <v>56.983392818792161</v>
      </c>
      <c r="BZ180" s="79">
        <f>'Financial Model'!BZ135</f>
        <v>58.205397930842835</v>
      </c>
      <c r="CA180" s="79">
        <f>'Financial Model'!CA135</f>
        <v>59.453608862168373</v>
      </c>
      <c r="CB180" s="79">
        <f>'Financial Model'!CB135</f>
        <v>60.728587594839958</v>
      </c>
      <c r="CC180" s="79">
        <f>'Financial Model'!CC135</f>
        <v>62.030908162597335</v>
      </c>
      <c r="CD180" s="79">
        <f>'Financial Model'!CD135</f>
        <v>63.361156909296064</v>
      </c>
      <c r="CE180" s="79">
        <f>'Financial Model'!CE135</f>
        <v>64.719932752897122</v>
      </c>
      <c r="CF180" s="79">
        <f>'Financial Model'!CF135</f>
        <v>66.107847455117778</v>
      </c>
      <c r="CG180" s="79">
        <f>'Financial Model'!CG135</f>
        <v>67.525525896865091</v>
      </c>
      <c r="CH180" s="79">
        <f>'Financial Model'!CH135</f>
        <v>68.973606359576081</v>
      </c>
      <c r="CI180" s="79">
        <f>'Financial Model'!CI135</f>
        <v>70.452740812591244</v>
      </c>
      <c r="CJ180" s="79">
        <f>'Financial Model'!CJ135</f>
        <v>71.963595206690698</v>
      </c>
      <c r="CK180" s="79">
        <f>'Financial Model'!CK135</f>
        <v>73.506849773925239</v>
      </c>
      <c r="CL180" s="79">
        <f>'Financial Model'!CL135</f>
        <v>75.083199333877275</v>
      </c>
      <c r="CM180" s="79">
        <f>'Financial Model'!CM135</f>
        <v>76.693353606489481</v>
      </c>
      <c r="CN180" s="79">
        <f>'Financial Model'!CN135</f>
        <v>78.338037531601998</v>
      </c>
      <c r="CO180" s="79">
        <f>'Financial Model'!CO135</f>
        <v>80.01799159534221</v>
      </c>
      <c r="CP180" s="79">
        <f>'Financial Model'!CP135</f>
        <v>81.733972163513798</v>
      </c>
      <c r="CQ180" s="79">
        <f>'Financial Model'!CQ135</f>
        <v>83.486751822135361</v>
      </c>
      <c r="CR180" s="79">
        <f>'Financial Model'!CR135</f>
        <v>85.277119725281864</v>
      </c>
      <c r="CS180" s="79">
        <f>'Financial Model'!CS135</f>
        <v>87.105881950385552</v>
      </c>
      <c r="CT180" s="79">
        <f>'Financial Model'!CT135</f>
        <v>88.973861861156152</v>
      </c>
      <c r="CU180" s="79">
        <f>'Financial Model'!CU135</f>
        <v>90.881900478284024</v>
      </c>
      <c r="CV180" s="79">
        <f>'Financial Model'!CV135</f>
        <v>92.830856858092957</v>
      </c>
      <c r="CW180" s="79">
        <f>'Financial Model'!CW135</f>
        <v>94.821608479313085</v>
      </c>
      <c r="CX180" s="79">
        <f>'Financial Model'!CX135</f>
        <v>96.855051638148225</v>
      </c>
      <c r="CY180" s="79">
        <f>'Financial Model'!CY135</f>
        <v>98.932101851815332</v>
      </c>
      <c r="CZ180" s="79">
        <f>'Financial Model'!CZ135</f>
        <v>101.05369427073791</v>
      </c>
      <c r="DA180" s="79">
        <f>'Financial Model'!DA135</f>
        <v>103.22078409957875</v>
      </c>
      <c r="DB180" s="79">
        <f>'Financial Model'!DB135</f>
        <v>105.4343470273019</v>
      </c>
      <c r="DC180" s="79">
        <f>'Financial Model'!DC135</f>
        <v>107.69537966645703</v>
      </c>
      <c r="DD180" s="79">
        <f>'Financial Model'!DD135</f>
        <v>110.00490000188444</v>
      </c>
      <c r="DE180" s="79">
        <f>'Financial Model'!DE135</f>
        <v>112.36394784904236</v>
      </c>
      <c r="DF180" s="79">
        <f>'Financial Model'!DF135</f>
        <v>114.77358532216317</v>
      </c>
      <c r="DG180" s="79">
        <f>'Financial Model'!DG135</f>
        <v>117.23489731244912</v>
      </c>
      <c r="DH180" s="79">
        <f>'Financial Model'!DH135</f>
        <v>119.74899197652294</v>
      </c>
      <c r="DI180" s="79">
        <f>'Financial Model'!DI135</f>
        <v>122.3170012353533</v>
      </c>
      <c r="DJ180" s="79">
        <f>'Financial Model'!DJ135</f>
        <v>124.94008128387958</v>
      </c>
      <c r="DK180" s="79">
        <f>'Financial Model'!DK135</f>
        <v>127.61941311156565</v>
      </c>
      <c r="DL180" s="79">
        <f>'Financial Model'!DL135</f>
        <v>130.35620303411673</v>
      </c>
      <c r="DM180" s="79">
        <f>'Financial Model'!DM135</f>
        <v>133.15168323659904</v>
      </c>
      <c r="DN180" s="79">
        <f>'Financial Model'!DN135</f>
        <v>136.00711232820652</v>
      </c>
      <c r="DO180" s="79">
        <f>'Financial Model'!DO135</f>
        <v>138.92377590892451</v>
      </c>
      <c r="DP180" s="79">
        <f>'Financial Model'!DP135</f>
        <v>141.90298714834552</v>
      </c>
      <c r="DQ180" s="79">
        <f>'Financial Model'!DQ135</f>
        <v>144.94608737689759</v>
      </c>
      <c r="DR180" s="79">
        <f>'Financial Model'!DR135</f>
        <v>148.05444668975161</v>
      </c>
      <c r="DS180" s="79">
        <f>'Financial Model'!DS135</f>
        <v>151.22946456367933</v>
      </c>
      <c r="DT180" s="79">
        <f>'Financial Model'!DT135</f>
        <v>154.47257048713985</v>
      </c>
      <c r="DU180" s="79">
        <f>'Financial Model'!DU135</f>
        <v>157.78522460387825</v>
      </c>
      <c r="DV180" s="79">
        <f>'Financial Model'!DV135</f>
        <v>161.1689183703262</v>
      </c>
      <c r="DW180" s="79">
        <f>'Financial Model'!DW135</f>
        <v>164.62517522710053</v>
      </c>
      <c r="DX180" s="79">
        <f>'Financial Model'!DX135</f>
        <v>168.15555128490189</v>
      </c>
      <c r="DY180" s="79">
        <f>'Financial Model'!DY135</f>
        <v>171.76163602512261</v>
      </c>
      <c r="DZ180" s="79">
        <f>'Financial Model'!DZ135</f>
        <v>175.44505301547892</v>
      </c>
      <c r="EA180" s="79">
        <f>'Financial Model'!EA135</f>
        <v>179.20746064098998</v>
      </c>
      <c r="EB180" s="79">
        <f>'Financial Model'!EB135</f>
        <v>183.05055285063267</v>
      </c>
      <c r="EC180" s="79">
        <f>'Financial Model'!EC135</f>
        <v>186.97605992000825</v>
      </c>
      <c r="ED180" s="79">
        <f>'Financial Model'!ED135</f>
        <v>190.98574923036452</v>
      </c>
      <c r="EE180" s="79">
        <f>'Financial Model'!EE135</f>
        <v>195.08142606432386</v>
      </c>
      <c r="EF180" s="79">
        <f>'Financial Model'!EF135</f>
        <v>199.26493441867586</v>
      </c>
      <c r="EG180" s="79">
        <f>'Financial Model'!EG135</f>
        <v>203.53815783459996</v>
      </c>
      <c r="EH180" s="79">
        <f>'Financial Model'!EH135</f>
        <v>207.90302024569235</v>
      </c>
      <c r="EI180" s="79">
        <f>'Financial Model'!EI135</f>
        <v>212.36148684417867</v>
      </c>
      <c r="EJ180" s="79">
        <f>'Financial Model'!EJ135</f>
        <v>216.91556496570263</v>
      </c>
      <c r="EK180" s="79">
        <f>'Financial Model'!EK135</f>
        <v>221.56730499308884</v>
      </c>
      <c r="EL180" s="79">
        <f>'Financial Model'!EL135</f>
        <v>226.31880127948676</v>
      </c>
      <c r="EM180" s="79">
        <f>'Financial Model'!EM135</f>
        <v>231.17219309131139</v>
      </c>
      <c r="EN180" s="79">
        <f>'Financial Model'!EN135</f>
        <v>236.12966557140535</v>
      </c>
      <c r="EO180" s="79">
        <f>'Financial Model'!EO135</f>
        <v>241.19345072285589</v>
      </c>
      <c r="EP180" s="79">
        <f>'Financial Model'!EP135</f>
        <v>246.36582841390958</v>
      </c>
      <c r="EQ180" s="79">
        <f>'Financial Model'!EQ135</f>
        <v>251.64912740443776</v>
      </c>
      <c r="ER180" s="79">
        <f>'Financial Model'!ER135</f>
        <v>257.04572639441403</v>
      </c>
      <c r="ES180" s="79">
        <f>'Financial Model'!ES135</f>
        <v>262.55805509487647</v>
      </c>
      <c r="ET180" s="79">
        <f>'Financial Model'!ET135</f>
        <v>268.18859532185661</v>
      </c>
      <c r="EU180" s="79">
        <f>'Financial Model'!EU135</f>
        <v>273.93988211376768</v>
      </c>
      <c r="EV180" s="79">
        <f>'Financial Model'!EV135</f>
        <v>279.81450487275481</v>
      </c>
      <c r="EW180" s="79">
        <f>'Financial Model'!EW135</f>
        <v>285.81510853052208</v>
      </c>
      <c r="EX180" s="79">
        <f>'Financial Model'!EX135</f>
        <v>291.94439473915992</v>
      </c>
      <c r="EY180" s="79">
        <f>'Financial Model'!EY135</f>
        <v>298.20512308751017</v>
      </c>
      <c r="EZ180" s="79">
        <f>'Financial Model'!EZ135</f>
        <v>304.60011234361605</v>
      </c>
      <c r="FA180" s="79">
        <f>'Financial Model'!FA135</f>
        <v>311.13224172381598</v>
      </c>
      <c r="FB180" s="79">
        <f>'Financial Model'!FB135</f>
        <v>317.80445218905356</v>
      </c>
      <c r="FC180" s="79">
        <f>'Financial Model'!FC135</f>
        <v>324.61974776898631</v>
      </c>
      <c r="FD180" s="79">
        <f>'Financial Model'!FD135</f>
        <v>331.58119691449036</v>
      </c>
      <c r="FE180" s="79">
        <f>'Financial Model'!FE135</f>
        <v>338.69193387916903</v>
      </c>
      <c r="FF180" s="79">
        <f>'Financial Model'!FF135</f>
        <v>345.95516013048797</v>
      </c>
      <c r="FG180" s="79">
        <f>'Financial Model'!FG135</f>
        <v>353.37414579117234</v>
      </c>
      <c r="FH180" s="79">
        <f>'Financial Model'!FH135</f>
        <v>360.95223111151398</v>
      </c>
      <c r="FI180" s="79">
        <f>'Financial Model'!FI135</f>
        <v>368.69282797325269</v>
      </c>
      <c r="FJ180" s="79">
        <f>'Financial Model'!FJ135</f>
        <v>376.5994214257077</v>
      </c>
      <c r="FK180" s="79">
        <f>'Financial Model'!FK135</f>
        <v>384.67557125485183</v>
      </c>
      <c r="FL180" s="79">
        <f>'Financial Model'!FL135</f>
        <v>392.92491358603394</v>
      </c>
      <c r="FM180" s="79">
        <f>'Financial Model'!FM135</f>
        <v>401.35116252107196</v>
      </c>
      <c r="FN180" s="79">
        <f>'Financial Model'!FN135</f>
        <v>409.95811181045309</v>
      </c>
      <c r="FO180" s="79">
        <f>'Financial Model'!FO135</f>
        <v>418.74963656139425</v>
      </c>
      <c r="FP180" s="79">
        <f>'Financial Model'!FP135</f>
        <v>427.72969498253184</v>
      </c>
      <c r="FQ180" s="79">
        <f>'Financial Model'!FQ135</f>
        <v>436.9023301660261</v>
      </c>
      <c r="FR180" s="79">
        <f>'Financial Model'!FR135</f>
        <v>446.27167190788293</v>
      </c>
      <c r="FS180" s="79">
        <f>'Financial Model'!FS135</f>
        <v>455.84193856731196</v>
      </c>
      <c r="FT180" s="79">
        <f>'Financial Model'!FT135</f>
        <v>465.61743896595863</v>
      </c>
      <c r="FU180" s="79">
        <f>'Financial Model'!FU135</f>
        <v>475.60257432786534</v>
      </c>
      <c r="FV180" s="79">
        <f>'Financial Model'!FV135</f>
        <v>485.80184026103467</v>
      </c>
      <c r="FW180" s="79">
        <f>'Financial Model'!FW135</f>
        <v>496.21982878148708</v>
      </c>
      <c r="FX180" s="79">
        <f>'Financial Model'!FX135</f>
        <v>506.86123038072481</v>
      </c>
      <c r="FY180" s="79">
        <f>'Financial Model'!FY135</f>
        <v>517.73083613753181</v>
      </c>
      <c r="FZ180" s="79">
        <f>'Financial Model'!FZ135</f>
        <v>528.83353987506155</v>
      </c>
      <c r="GA180" s="79">
        <f>'Financial Model'!GA135</f>
        <v>540.17434036418331</v>
      </c>
      <c r="GB180" s="79">
        <f>'Financial Model'!GB135</f>
        <v>551.75834357407894</v>
      </c>
      <c r="GC180" s="79">
        <f>'Financial Model'!GC135</f>
        <v>563.59076497110357</v>
      </c>
      <c r="GD180" s="79">
        <f>'Financial Model'!GD135</f>
        <v>575.67693186694544</v>
      </c>
      <c r="GE180" s="79">
        <f>'Financial Model'!GE135</f>
        <v>588.02228581714155</v>
      </c>
      <c r="GF180" s="79">
        <f>'Financial Model'!GF135</f>
        <v>600.63238507102972</v>
      </c>
      <c r="GG180" s="79">
        <f>'Financial Model'!GG135</f>
        <v>613.51290707423925</v>
      </c>
      <c r="GH180" s="79">
        <f>'Financial Model'!GH135</f>
        <v>626.66965102484767</v>
      </c>
      <c r="GI180" s="79">
        <f>'Financial Model'!GI135</f>
        <v>640.10854048435397</v>
      </c>
      <c r="GJ180" s="79">
        <f>'Financial Model'!GJ135</f>
        <v>653.83562604464396</v>
      </c>
      <c r="GK180" s="79">
        <f>'Financial Model'!GK135</f>
        <v>667.85708805214858</v>
      </c>
      <c r="GL180" s="79">
        <f>'Financial Model'!GL135</f>
        <v>682.17923939042157</v>
      </c>
      <c r="GM180" s="79">
        <f>'Financial Model'!GM135</f>
        <v>696.80852832238941</v>
      </c>
      <c r="GN180" s="79">
        <f>'Financial Model'!GN135</f>
        <v>711.751541393553</v>
      </c>
      <c r="GO180" s="79">
        <f>'Financial Model'!GO135</f>
        <v>727.01500639744847</v>
      </c>
      <c r="GP180" s="79">
        <f>'Financial Model'!GP135</f>
        <v>742.60579540470201</v>
      </c>
      <c r="GQ180" s="79">
        <f>'Financial Model'!GQ135</f>
        <v>758.53092785704223</v>
      </c>
      <c r="GR180" s="79">
        <f>'Financial Model'!GR135</f>
        <v>774.79757372766437</v>
      </c>
      <c r="GS180" s="79">
        <f>'Financial Model'!GS135</f>
        <v>791.41305674936712</v>
      </c>
      <c r="GT180" s="14">
        <f t="shared" ref="GT180" si="209">GT135</f>
        <v>808.38485771191768</v>
      </c>
      <c r="GU180" s="14">
        <f t="shared" ref="GU180:HA180" si="210">GU135</f>
        <v>825.72061783012771</v>
      </c>
      <c r="GV180" s="14">
        <f t="shared" si="210"/>
        <v>843.42814218415822</v>
      </c>
      <c r="GW180" s="14">
        <f t="shared" si="210"/>
        <v>861.51540323360109</v>
      </c>
      <c r="GX180" s="14">
        <f t="shared" si="210"/>
        <v>879.99054440691964</v>
      </c>
      <c r="GY180" s="14">
        <f t="shared" si="210"/>
        <v>898.86188376786538</v>
      </c>
      <c r="GZ180" s="14">
        <f t="shared" si="210"/>
        <v>918.13791776051994</v>
      </c>
      <c r="HA180" s="14">
        <f t="shared" si="210"/>
        <v>937.82732503464956</v>
      </c>
    </row>
    <row r="181" spans="2:209" x14ac:dyDescent="0.35">
      <c r="C181" s="10" t="s">
        <v>380</v>
      </c>
      <c r="E181" s="10" t="s">
        <v>381</v>
      </c>
      <c r="J181" s="14">
        <f>J178*J180</f>
        <v>0</v>
      </c>
      <c r="K181" s="14">
        <f t="shared" ref="K181:BV181" si="211">K178*K180</f>
        <v>0</v>
      </c>
      <c r="L181" s="14">
        <f t="shared" si="211"/>
        <v>0</v>
      </c>
      <c r="M181" s="14">
        <f t="shared" si="211"/>
        <v>0</v>
      </c>
      <c r="N181" s="14">
        <f t="shared" si="211"/>
        <v>0</v>
      </c>
      <c r="O181" s="14">
        <f t="shared" si="211"/>
        <v>0</v>
      </c>
      <c r="P181" s="14">
        <f t="shared" si="211"/>
        <v>0</v>
      </c>
      <c r="Q181" s="14">
        <f t="shared" si="211"/>
        <v>0</v>
      </c>
      <c r="R181" s="14">
        <f t="shared" si="211"/>
        <v>0</v>
      </c>
      <c r="S181" s="14">
        <f t="shared" si="211"/>
        <v>0</v>
      </c>
      <c r="T181" s="14">
        <f t="shared" si="211"/>
        <v>0</v>
      </c>
      <c r="U181" s="14">
        <f t="shared" si="211"/>
        <v>0</v>
      </c>
      <c r="V181" s="14">
        <f t="shared" si="211"/>
        <v>0</v>
      </c>
      <c r="W181" s="14">
        <f t="shared" si="211"/>
        <v>0</v>
      </c>
      <c r="X181" s="14">
        <f t="shared" si="211"/>
        <v>0</v>
      </c>
      <c r="Y181" s="14">
        <f t="shared" si="211"/>
        <v>50280.321359397421</v>
      </c>
      <c r="Z181" s="14">
        <f t="shared" si="211"/>
        <v>51230.662585127066</v>
      </c>
      <c r="AA181" s="14">
        <f t="shared" si="211"/>
        <v>52981.950566768021</v>
      </c>
      <c r="AB181" s="14">
        <f t="shared" si="211"/>
        <v>53983.354903133877</v>
      </c>
      <c r="AC181" s="14">
        <f t="shared" si="211"/>
        <v>55828.741940504769</v>
      </c>
      <c r="AD181" s="14">
        <f t="shared" si="211"/>
        <v>56883.953077033577</v>
      </c>
      <c r="AE181" s="14">
        <f t="shared" si="211"/>
        <v>58828.495238800526</v>
      </c>
      <c r="AF181" s="14">
        <f t="shared" si="211"/>
        <v>59940.404287142803</v>
      </c>
      <c r="AG181" s="14">
        <f t="shared" si="211"/>
        <v>61989.429311333086</v>
      </c>
      <c r="AH181" s="14">
        <f t="shared" si="211"/>
        <v>63161.082726451976</v>
      </c>
      <c r="AI181" s="14">
        <f t="shared" si="211"/>
        <v>65320.204617613657</v>
      </c>
      <c r="AJ181" s="14">
        <f t="shared" si="211"/>
        <v>66554.812544589673</v>
      </c>
      <c r="AK181" s="14">
        <f t="shared" si="211"/>
        <v>68829.946955276464</v>
      </c>
      <c r="AL181" s="14">
        <f t="shared" si="211"/>
        <v>70130.892024597473</v>
      </c>
      <c r="AM181" s="14">
        <f t="shared" si="211"/>
        <v>72528.272463321133</v>
      </c>
      <c r="AN181" s="14">
        <f t="shared" si="211"/>
        <v>73899.119058754906</v>
      </c>
      <c r="AO181" s="14">
        <f t="shared" si="211"/>
        <v>76425.313968813018</v>
      </c>
      <c r="AP181" s="14">
        <f t="shared" si="211"/>
        <v>77869.817993255157</v>
      </c>
      <c r="AQ181" s="14">
        <f t="shared" si="211"/>
        <v>80531.748749226826</v>
      </c>
      <c r="AR181" s="14">
        <f t="shared" si="211"/>
        <v>82053.867915280804</v>
      </c>
      <c r="AS181" s="14">
        <f t="shared" si="211"/>
        <v>84858.827786498689</v>
      </c>
      <c r="AT181" s="14">
        <f t="shared" si="211"/>
        <v>86462.73245998245</v>
      </c>
      <c r="AU181" s="14">
        <f t="shared" si="211"/>
        <v>89418.406592937405</v>
      </c>
      <c r="AV181" s="14">
        <f t="shared" si="211"/>
        <v>91108.49121902624</v>
      </c>
      <c r="AW181" s="14">
        <f t="shared" si="211"/>
        <v>94222.977693453431</v>
      </c>
      <c r="AX181" s="14">
        <f t="shared" si="211"/>
        <v>96003.87283676496</v>
      </c>
      <c r="AY181" s="14">
        <f t="shared" si="211"/>
        <v>99285.704853101706</v>
      </c>
      <c r="AZ181" s="14">
        <f t="shared" si="211"/>
        <v>101162.28988471054</v>
      </c>
      <c r="BA181" s="14">
        <f t="shared" si="211"/>
        <v>104620.45914371607</v>
      </c>
      <c r="BB181" s="14">
        <f t="shared" si="211"/>
        <v>106597.87560985914</v>
      </c>
      <c r="BC181" s="14">
        <f t="shared" si="211"/>
        <v>110241.85694845307</v>
      </c>
      <c r="BD181" s="14">
        <f t="shared" si="211"/>
        <v>112325.52265755304</v>
      </c>
      <c r="BE181" s="14">
        <f t="shared" si="211"/>
        <v>116165.30000836989</v>
      </c>
      <c r="BF181" s="14">
        <f t="shared" si="211"/>
        <v>118360.92387497373</v>
      </c>
      <c r="BG181" s="14">
        <f t="shared" si="211"/>
        <v>122407.01762075987</v>
      </c>
      <c r="BH181" s="14">
        <f t="shared" si="211"/>
        <v>124720.61530706187</v>
      </c>
      <c r="BI181" s="14">
        <f t="shared" si="211"/>
        <v>128984.11110486038</v>
      </c>
      <c r="BJ181" s="14">
        <f t="shared" si="211"/>
        <v>131422.02150266516</v>
      </c>
      <c r="BK181" s="14">
        <f t="shared" si="211"/>
        <v>135914.60065676333</v>
      </c>
      <c r="BL181" s="14">
        <f t="shared" si="211"/>
        <v>138483.50325504717</v>
      </c>
      <c r="BM181" s="14">
        <f t="shared" si="211"/>
        <v>143217.47472190278</v>
      </c>
      <c r="BN181" s="14">
        <f t="shared" si="211"/>
        <v>145924.40790755709</v>
      </c>
      <c r="BO181" s="14">
        <f t="shared" si="211"/>
        <v>150912.74202039305</v>
      </c>
      <c r="BP181" s="14">
        <f t="shared" si="211"/>
        <v>153765.12236229153</v>
      </c>
      <c r="BQ181" s="14">
        <f t="shared" si="211"/>
        <v>159021.48636775746</v>
      </c>
      <c r="BR181" s="14">
        <f t="shared" si="211"/>
        <v>162027.12893698181</v>
      </c>
      <c r="BS181" s="14">
        <f t="shared" si="211"/>
        <v>167565.92444124891</v>
      </c>
      <c r="BT181" s="14">
        <f t="shared" si="211"/>
        <v>170733.06422314796</v>
      </c>
      <c r="BU181" s="14">
        <f t="shared" si="211"/>
        <v>176569.46665003238</v>
      </c>
      <c r="BV181" s="14">
        <f t="shared" si="211"/>
        <v>179906.78110677982</v>
      </c>
      <c r="BW181" s="14">
        <f t="shared" ref="BW181:EH181" si="212">BW178*BW180</f>
        <v>0</v>
      </c>
      <c r="BX181" s="14">
        <f t="shared" si="212"/>
        <v>0</v>
      </c>
      <c r="BY181" s="14">
        <f t="shared" si="212"/>
        <v>0</v>
      </c>
      <c r="BZ181" s="14">
        <f t="shared" si="212"/>
        <v>0</v>
      </c>
      <c r="CA181" s="14">
        <f t="shared" si="212"/>
        <v>0</v>
      </c>
      <c r="CB181" s="14">
        <f t="shared" si="212"/>
        <v>0</v>
      </c>
      <c r="CC181" s="14">
        <f t="shared" si="212"/>
        <v>0</v>
      </c>
      <c r="CD181" s="14">
        <f t="shared" si="212"/>
        <v>0</v>
      </c>
      <c r="CE181" s="14">
        <f t="shared" si="212"/>
        <v>0</v>
      </c>
      <c r="CF181" s="14">
        <f t="shared" si="212"/>
        <v>0</v>
      </c>
      <c r="CG181" s="14">
        <f t="shared" si="212"/>
        <v>0</v>
      </c>
      <c r="CH181" s="14">
        <f t="shared" si="212"/>
        <v>0</v>
      </c>
      <c r="CI181" s="14">
        <f t="shared" si="212"/>
        <v>0</v>
      </c>
      <c r="CJ181" s="14">
        <f t="shared" si="212"/>
        <v>0</v>
      </c>
      <c r="CK181" s="14">
        <f t="shared" si="212"/>
        <v>0</v>
      </c>
      <c r="CL181" s="14">
        <f t="shared" si="212"/>
        <v>0</v>
      </c>
      <c r="CM181" s="14">
        <f t="shared" si="212"/>
        <v>0</v>
      </c>
      <c r="CN181" s="14">
        <f t="shared" si="212"/>
        <v>0</v>
      </c>
      <c r="CO181" s="14">
        <f t="shared" si="212"/>
        <v>0</v>
      </c>
      <c r="CP181" s="14">
        <f t="shared" si="212"/>
        <v>0</v>
      </c>
      <c r="CQ181" s="14">
        <f t="shared" si="212"/>
        <v>0</v>
      </c>
      <c r="CR181" s="14">
        <f t="shared" si="212"/>
        <v>0</v>
      </c>
      <c r="CS181" s="14">
        <f t="shared" si="212"/>
        <v>0</v>
      </c>
      <c r="CT181" s="14">
        <f t="shared" si="212"/>
        <v>0</v>
      </c>
      <c r="CU181" s="14">
        <f t="shared" si="212"/>
        <v>0</v>
      </c>
      <c r="CV181" s="14">
        <f t="shared" si="212"/>
        <v>0</v>
      </c>
      <c r="CW181" s="14">
        <f t="shared" si="212"/>
        <v>0</v>
      </c>
      <c r="CX181" s="14">
        <f t="shared" si="212"/>
        <v>0</v>
      </c>
      <c r="CY181" s="14">
        <f t="shared" si="212"/>
        <v>0</v>
      </c>
      <c r="CZ181" s="14">
        <f t="shared" si="212"/>
        <v>0</v>
      </c>
      <c r="DA181" s="14">
        <f t="shared" si="212"/>
        <v>0</v>
      </c>
      <c r="DB181" s="14">
        <f t="shared" si="212"/>
        <v>0</v>
      </c>
      <c r="DC181" s="14">
        <f t="shared" si="212"/>
        <v>0</v>
      </c>
      <c r="DD181" s="14">
        <f t="shared" si="212"/>
        <v>0</v>
      </c>
      <c r="DE181" s="14">
        <f t="shared" si="212"/>
        <v>0</v>
      </c>
      <c r="DF181" s="14">
        <f t="shared" si="212"/>
        <v>0</v>
      </c>
      <c r="DG181" s="14">
        <f t="shared" si="212"/>
        <v>0</v>
      </c>
      <c r="DH181" s="14">
        <f t="shared" si="212"/>
        <v>0</v>
      </c>
      <c r="DI181" s="14">
        <f t="shared" si="212"/>
        <v>0</v>
      </c>
      <c r="DJ181" s="14">
        <f t="shared" si="212"/>
        <v>0</v>
      </c>
      <c r="DK181" s="14">
        <f t="shared" si="212"/>
        <v>0</v>
      </c>
      <c r="DL181" s="14">
        <f t="shared" si="212"/>
        <v>0</v>
      </c>
      <c r="DM181" s="14">
        <f t="shared" si="212"/>
        <v>0</v>
      </c>
      <c r="DN181" s="14">
        <f t="shared" si="212"/>
        <v>0</v>
      </c>
      <c r="DO181" s="14">
        <f t="shared" si="212"/>
        <v>0</v>
      </c>
      <c r="DP181" s="14">
        <f t="shared" si="212"/>
        <v>0</v>
      </c>
      <c r="DQ181" s="14">
        <f t="shared" si="212"/>
        <v>0</v>
      </c>
      <c r="DR181" s="14">
        <f t="shared" si="212"/>
        <v>0</v>
      </c>
      <c r="DS181" s="14">
        <f t="shared" si="212"/>
        <v>0</v>
      </c>
      <c r="DT181" s="14">
        <f t="shared" si="212"/>
        <v>0</v>
      </c>
      <c r="DU181" s="14">
        <f t="shared" si="212"/>
        <v>0</v>
      </c>
      <c r="DV181" s="14">
        <f t="shared" si="212"/>
        <v>0</v>
      </c>
      <c r="DW181" s="14">
        <f t="shared" si="212"/>
        <v>0</v>
      </c>
      <c r="DX181" s="14">
        <f t="shared" si="212"/>
        <v>0</v>
      </c>
      <c r="DY181" s="14">
        <f t="shared" si="212"/>
        <v>0</v>
      </c>
      <c r="DZ181" s="14">
        <f t="shared" si="212"/>
        <v>0</v>
      </c>
      <c r="EA181" s="14">
        <f t="shared" si="212"/>
        <v>0</v>
      </c>
      <c r="EB181" s="14">
        <f t="shared" si="212"/>
        <v>0</v>
      </c>
      <c r="EC181" s="14">
        <f t="shared" si="212"/>
        <v>0</v>
      </c>
      <c r="ED181" s="14">
        <f t="shared" si="212"/>
        <v>0</v>
      </c>
      <c r="EE181" s="14">
        <f t="shared" si="212"/>
        <v>0</v>
      </c>
      <c r="EF181" s="14">
        <f t="shared" si="212"/>
        <v>0</v>
      </c>
      <c r="EG181" s="14">
        <f t="shared" si="212"/>
        <v>0</v>
      </c>
      <c r="EH181" s="14">
        <f t="shared" si="212"/>
        <v>0</v>
      </c>
      <c r="EI181" s="14">
        <f t="shared" ref="EI181:GT181" si="213">EI178*EI180</f>
        <v>0</v>
      </c>
      <c r="EJ181" s="14">
        <f t="shared" si="213"/>
        <v>0</v>
      </c>
      <c r="EK181" s="14">
        <f t="shared" si="213"/>
        <v>0</v>
      </c>
      <c r="EL181" s="14">
        <f t="shared" si="213"/>
        <v>0</v>
      </c>
      <c r="EM181" s="14">
        <f t="shared" si="213"/>
        <v>0</v>
      </c>
      <c r="EN181" s="14">
        <f t="shared" si="213"/>
        <v>0</v>
      </c>
      <c r="EO181" s="14">
        <f t="shared" si="213"/>
        <v>0</v>
      </c>
      <c r="EP181" s="14">
        <f t="shared" si="213"/>
        <v>0</v>
      </c>
      <c r="EQ181" s="14">
        <f t="shared" si="213"/>
        <v>0</v>
      </c>
      <c r="ER181" s="14">
        <f t="shared" si="213"/>
        <v>0</v>
      </c>
      <c r="ES181" s="14">
        <f t="shared" si="213"/>
        <v>0</v>
      </c>
      <c r="ET181" s="14">
        <f t="shared" si="213"/>
        <v>0</v>
      </c>
      <c r="EU181" s="14">
        <f t="shared" si="213"/>
        <v>0</v>
      </c>
      <c r="EV181" s="14">
        <f t="shared" si="213"/>
        <v>0</v>
      </c>
      <c r="EW181" s="14">
        <f t="shared" si="213"/>
        <v>0</v>
      </c>
      <c r="EX181" s="14">
        <f t="shared" si="213"/>
        <v>0</v>
      </c>
      <c r="EY181" s="14">
        <f t="shared" si="213"/>
        <v>0</v>
      </c>
      <c r="EZ181" s="14">
        <f t="shared" si="213"/>
        <v>0</v>
      </c>
      <c r="FA181" s="14">
        <f t="shared" si="213"/>
        <v>0</v>
      </c>
      <c r="FB181" s="14">
        <f t="shared" si="213"/>
        <v>0</v>
      </c>
      <c r="FC181" s="14">
        <f t="shared" si="213"/>
        <v>0</v>
      </c>
      <c r="FD181" s="14">
        <f t="shared" si="213"/>
        <v>0</v>
      </c>
      <c r="FE181" s="14">
        <f t="shared" si="213"/>
        <v>0</v>
      </c>
      <c r="FF181" s="14">
        <f t="shared" si="213"/>
        <v>0</v>
      </c>
      <c r="FG181" s="14">
        <f t="shared" si="213"/>
        <v>0</v>
      </c>
      <c r="FH181" s="14">
        <f t="shared" si="213"/>
        <v>0</v>
      </c>
      <c r="FI181" s="14">
        <f t="shared" si="213"/>
        <v>0</v>
      </c>
      <c r="FJ181" s="14">
        <f t="shared" si="213"/>
        <v>0</v>
      </c>
      <c r="FK181" s="14">
        <f t="shared" si="213"/>
        <v>0</v>
      </c>
      <c r="FL181" s="14">
        <f t="shared" si="213"/>
        <v>0</v>
      </c>
      <c r="FM181" s="14">
        <f t="shared" si="213"/>
        <v>0</v>
      </c>
      <c r="FN181" s="14">
        <f t="shared" si="213"/>
        <v>0</v>
      </c>
      <c r="FO181" s="14">
        <f t="shared" si="213"/>
        <v>0</v>
      </c>
      <c r="FP181" s="14">
        <f t="shared" si="213"/>
        <v>0</v>
      </c>
      <c r="FQ181" s="14">
        <f t="shared" si="213"/>
        <v>0</v>
      </c>
      <c r="FR181" s="14">
        <f t="shared" si="213"/>
        <v>0</v>
      </c>
      <c r="FS181" s="14">
        <f t="shared" si="213"/>
        <v>0</v>
      </c>
      <c r="FT181" s="14">
        <f t="shared" si="213"/>
        <v>0</v>
      </c>
      <c r="FU181" s="14">
        <f t="shared" si="213"/>
        <v>0</v>
      </c>
      <c r="FV181" s="14">
        <f t="shared" si="213"/>
        <v>0</v>
      </c>
      <c r="FW181" s="14">
        <f t="shared" si="213"/>
        <v>0</v>
      </c>
      <c r="FX181" s="14">
        <f t="shared" si="213"/>
        <v>0</v>
      </c>
      <c r="FY181" s="14">
        <f t="shared" si="213"/>
        <v>0</v>
      </c>
      <c r="FZ181" s="14">
        <f t="shared" si="213"/>
        <v>0</v>
      </c>
      <c r="GA181" s="14">
        <f t="shared" si="213"/>
        <v>0</v>
      </c>
      <c r="GB181" s="14">
        <f t="shared" si="213"/>
        <v>0</v>
      </c>
      <c r="GC181" s="14">
        <f t="shared" si="213"/>
        <v>0</v>
      </c>
      <c r="GD181" s="14">
        <f t="shared" si="213"/>
        <v>0</v>
      </c>
      <c r="GE181" s="14">
        <f t="shared" si="213"/>
        <v>0</v>
      </c>
      <c r="GF181" s="14">
        <f t="shared" si="213"/>
        <v>0</v>
      </c>
      <c r="GG181" s="14">
        <f t="shared" si="213"/>
        <v>0</v>
      </c>
      <c r="GH181" s="14">
        <f t="shared" si="213"/>
        <v>0</v>
      </c>
      <c r="GI181" s="14">
        <f t="shared" si="213"/>
        <v>0</v>
      </c>
      <c r="GJ181" s="14">
        <f t="shared" si="213"/>
        <v>0</v>
      </c>
      <c r="GK181" s="14">
        <f t="shared" si="213"/>
        <v>0</v>
      </c>
      <c r="GL181" s="14">
        <f t="shared" si="213"/>
        <v>0</v>
      </c>
      <c r="GM181" s="14">
        <f t="shared" si="213"/>
        <v>0</v>
      </c>
      <c r="GN181" s="14">
        <f t="shared" si="213"/>
        <v>0</v>
      </c>
      <c r="GO181" s="14">
        <f t="shared" si="213"/>
        <v>0</v>
      </c>
      <c r="GP181" s="14">
        <f t="shared" si="213"/>
        <v>0</v>
      </c>
      <c r="GQ181" s="14">
        <f t="shared" si="213"/>
        <v>0</v>
      </c>
      <c r="GR181" s="14">
        <f t="shared" si="213"/>
        <v>0</v>
      </c>
      <c r="GS181" s="14">
        <f t="shared" si="213"/>
        <v>0</v>
      </c>
      <c r="GT181" s="14">
        <f t="shared" si="213"/>
        <v>0</v>
      </c>
      <c r="GU181" s="14">
        <f t="shared" ref="GU181:HA181" si="214">GU178*GU180</f>
        <v>0</v>
      </c>
      <c r="GV181" s="14">
        <f t="shared" si="214"/>
        <v>0</v>
      </c>
      <c r="GW181" s="14">
        <f t="shared" si="214"/>
        <v>0</v>
      </c>
      <c r="GX181" s="14">
        <f t="shared" si="214"/>
        <v>0</v>
      </c>
      <c r="GY181" s="14">
        <f t="shared" si="214"/>
        <v>0</v>
      </c>
      <c r="GZ181" s="14">
        <f t="shared" si="214"/>
        <v>0</v>
      </c>
      <c r="HA181" s="14">
        <f t="shared" si="214"/>
        <v>0</v>
      </c>
    </row>
    <row r="183" spans="2:209" x14ac:dyDescent="0.35">
      <c r="B183" s="10" t="s">
        <v>376</v>
      </c>
    </row>
    <row r="184" spans="2:209" x14ac:dyDescent="0.35">
      <c r="C184" s="10" t="s">
        <v>133</v>
      </c>
      <c r="E184" s="10" t="s">
        <v>134</v>
      </c>
      <c r="F184" s="79">
        <f>'Financial Model'!F62</f>
        <v>5.3</v>
      </c>
      <c r="J184" s="14">
        <f>$F$184</f>
        <v>5.3</v>
      </c>
      <c r="K184" s="14">
        <f t="shared" ref="K184:BV184" si="215">$F$184</f>
        <v>5.3</v>
      </c>
      <c r="L184" s="14">
        <f t="shared" si="215"/>
        <v>5.3</v>
      </c>
      <c r="M184" s="14">
        <f t="shared" si="215"/>
        <v>5.3</v>
      </c>
      <c r="N184" s="14">
        <f t="shared" si="215"/>
        <v>5.3</v>
      </c>
      <c r="O184" s="14">
        <f t="shared" si="215"/>
        <v>5.3</v>
      </c>
      <c r="P184" s="14">
        <f t="shared" si="215"/>
        <v>5.3</v>
      </c>
      <c r="Q184" s="14">
        <f t="shared" si="215"/>
        <v>5.3</v>
      </c>
      <c r="R184" s="14">
        <f t="shared" si="215"/>
        <v>5.3</v>
      </c>
      <c r="S184" s="14">
        <f t="shared" si="215"/>
        <v>5.3</v>
      </c>
      <c r="T184" s="14">
        <f t="shared" si="215"/>
        <v>5.3</v>
      </c>
      <c r="U184" s="14">
        <f t="shared" si="215"/>
        <v>5.3</v>
      </c>
      <c r="V184" s="14">
        <f t="shared" si="215"/>
        <v>5.3</v>
      </c>
      <c r="W184" s="14">
        <f t="shared" si="215"/>
        <v>5.3</v>
      </c>
      <c r="X184" s="14">
        <f t="shared" si="215"/>
        <v>5.3</v>
      </c>
      <c r="Y184" s="14">
        <f t="shared" si="215"/>
        <v>5.3</v>
      </c>
      <c r="Z184" s="14">
        <f t="shared" si="215"/>
        <v>5.3</v>
      </c>
      <c r="AA184" s="14">
        <f t="shared" si="215"/>
        <v>5.3</v>
      </c>
      <c r="AB184" s="14">
        <f t="shared" si="215"/>
        <v>5.3</v>
      </c>
      <c r="AC184" s="14">
        <f t="shared" si="215"/>
        <v>5.3</v>
      </c>
      <c r="AD184" s="14">
        <f t="shared" si="215"/>
        <v>5.3</v>
      </c>
      <c r="AE184" s="14">
        <f t="shared" si="215"/>
        <v>5.3</v>
      </c>
      <c r="AF184" s="14">
        <f t="shared" si="215"/>
        <v>5.3</v>
      </c>
      <c r="AG184" s="14">
        <f t="shared" si="215"/>
        <v>5.3</v>
      </c>
      <c r="AH184" s="14">
        <f t="shared" si="215"/>
        <v>5.3</v>
      </c>
      <c r="AI184" s="14">
        <f t="shared" si="215"/>
        <v>5.3</v>
      </c>
      <c r="AJ184" s="14">
        <f t="shared" si="215"/>
        <v>5.3</v>
      </c>
      <c r="AK184" s="14">
        <f t="shared" si="215"/>
        <v>5.3</v>
      </c>
      <c r="AL184" s="14">
        <f t="shared" si="215"/>
        <v>5.3</v>
      </c>
      <c r="AM184" s="14">
        <f t="shared" si="215"/>
        <v>5.3</v>
      </c>
      <c r="AN184" s="14">
        <f t="shared" si="215"/>
        <v>5.3</v>
      </c>
      <c r="AO184" s="14">
        <f t="shared" si="215"/>
        <v>5.3</v>
      </c>
      <c r="AP184" s="14">
        <f t="shared" si="215"/>
        <v>5.3</v>
      </c>
      <c r="AQ184" s="14">
        <f t="shared" si="215"/>
        <v>5.3</v>
      </c>
      <c r="AR184" s="14">
        <f t="shared" si="215"/>
        <v>5.3</v>
      </c>
      <c r="AS184" s="14">
        <f t="shared" si="215"/>
        <v>5.3</v>
      </c>
      <c r="AT184" s="14">
        <f t="shared" si="215"/>
        <v>5.3</v>
      </c>
      <c r="AU184" s="14">
        <f t="shared" si="215"/>
        <v>5.3</v>
      </c>
      <c r="AV184" s="14">
        <f t="shared" si="215"/>
        <v>5.3</v>
      </c>
      <c r="AW184" s="14">
        <f t="shared" si="215"/>
        <v>5.3</v>
      </c>
      <c r="AX184" s="14">
        <f t="shared" si="215"/>
        <v>5.3</v>
      </c>
      <c r="AY184" s="14">
        <f t="shared" si="215"/>
        <v>5.3</v>
      </c>
      <c r="AZ184" s="14">
        <f t="shared" si="215"/>
        <v>5.3</v>
      </c>
      <c r="BA184" s="14">
        <f t="shared" si="215"/>
        <v>5.3</v>
      </c>
      <c r="BB184" s="14">
        <f t="shared" si="215"/>
        <v>5.3</v>
      </c>
      <c r="BC184" s="14">
        <f t="shared" si="215"/>
        <v>5.3</v>
      </c>
      <c r="BD184" s="14">
        <f t="shared" si="215"/>
        <v>5.3</v>
      </c>
      <c r="BE184" s="14">
        <f t="shared" si="215"/>
        <v>5.3</v>
      </c>
      <c r="BF184" s="14">
        <f t="shared" si="215"/>
        <v>5.3</v>
      </c>
      <c r="BG184" s="14">
        <f t="shared" si="215"/>
        <v>5.3</v>
      </c>
      <c r="BH184" s="14">
        <f t="shared" si="215"/>
        <v>5.3</v>
      </c>
      <c r="BI184" s="14">
        <f t="shared" si="215"/>
        <v>5.3</v>
      </c>
      <c r="BJ184" s="14">
        <f t="shared" si="215"/>
        <v>5.3</v>
      </c>
      <c r="BK184" s="14">
        <f t="shared" si="215"/>
        <v>5.3</v>
      </c>
      <c r="BL184" s="14">
        <f t="shared" si="215"/>
        <v>5.3</v>
      </c>
      <c r="BM184" s="14">
        <f t="shared" si="215"/>
        <v>5.3</v>
      </c>
      <c r="BN184" s="14">
        <f t="shared" si="215"/>
        <v>5.3</v>
      </c>
      <c r="BO184" s="14">
        <f t="shared" si="215"/>
        <v>5.3</v>
      </c>
      <c r="BP184" s="14">
        <f t="shared" si="215"/>
        <v>5.3</v>
      </c>
      <c r="BQ184" s="14">
        <f t="shared" si="215"/>
        <v>5.3</v>
      </c>
      <c r="BR184" s="14">
        <f t="shared" si="215"/>
        <v>5.3</v>
      </c>
      <c r="BS184" s="14">
        <f t="shared" si="215"/>
        <v>5.3</v>
      </c>
      <c r="BT184" s="14">
        <f t="shared" si="215"/>
        <v>5.3</v>
      </c>
      <c r="BU184" s="14">
        <f t="shared" si="215"/>
        <v>5.3</v>
      </c>
      <c r="BV184" s="14">
        <f t="shared" si="215"/>
        <v>5.3</v>
      </c>
      <c r="BW184" s="14">
        <f t="shared" ref="BW184:EH184" si="216">$F$184</f>
        <v>5.3</v>
      </c>
      <c r="BX184" s="14">
        <f t="shared" si="216"/>
        <v>5.3</v>
      </c>
      <c r="BY184" s="14">
        <f t="shared" si="216"/>
        <v>5.3</v>
      </c>
      <c r="BZ184" s="14">
        <f t="shared" si="216"/>
        <v>5.3</v>
      </c>
      <c r="CA184" s="14">
        <f t="shared" si="216"/>
        <v>5.3</v>
      </c>
      <c r="CB184" s="14">
        <f t="shared" si="216"/>
        <v>5.3</v>
      </c>
      <c r="CC184" s="14">
        <f t="shared" si="216"/>
        <v>5.3</v>
      </c>
      <c r="CD184" s="14">
        <f t="shared" si="216"/>
        <v>5.3</v>
      </c>
      <c r="CE184" s="14">
        <f t="shared" si="216"/>
        <v>5.3</v>
      </c>
      <c r="CF184" s="14">
        <f t="shared" si="216"/>
        <v>5.3</v>
      </c>
      <c r="CG184" s="14">
        <f t="shared" si="216"/>
        <v>5.3</v>
      </c>
      <c r="CH184" s="14">
        <f t="shared" si="216"/>
        <v>5.3</v>
      </c>
      <c r="CI184" s="14">
        <f t="shared" si="216"/>
        <v>5.3</v>
      </c>
      <c r="CJ184" s="14">
        <f t="shared" si="216"/>
        <v>5.3</v>
      </c>
      <c r="CK184" s="14">
        <f t="shared" si="216"/>
        <v>5.3</v>
      </c>
      <c r="CL184" s="14">
        <f t="shared" si="216"/>
        <v>5.3</v>
      </c>
      <c r="CM184" s="14">
        <f t="shared" si="216"/>
        <v>5.3</v>
      </c>
      <c r="CN184" s="14">
        <f t="shared" si="216"/>
        <v>5.3</v>
      </c>
      <c r="CO184" s="14">
        <f t="shared" si="216"/>
        <v>5.3</v>
      </c>
      <c r="CP184" s="14">
        <f t="shared" si="216"/>
        <v>5.3</v>
      </c>
      <c r="CQ184" s="14">
        <f t="shared" si="216"/>
        <v>5.3</v>
      </c>
      <c r="CR184" s="14">
        <f t="shared" si="216"/>
        <v>5.3</v>
      </c>
      <c r="CS184" s="14">
        <f t="shared" si="216"/>
        <v>5.3</v>
      </c>
      <c r="CT184" s="14">
        <f t="shared" si="216"/>
        <v>5.3</v>
      </c>
      <c r="CU184" s="14">
        <f t="shared" si="216"/>
        <v>5.3</v>
      </c>
      <c r="CV184" s="14">
        <f t="shared" si="216"/>
        <v>5.3</v>
      </c>
      <c r="CW184" s="14">
        <f t="shared" si="216"/>
        <v>5.3</v>
      </c>
      <c r="CX184" s="14">
        <f t="shared" si="216"/>
        <v>5.3</v>
      </c>
      <c r="CY184" s="14">
        <f t="shared" si="216"/>
        <v>5.3</v>
      </c>
      <c r="CZ184" s="14">
        <f t="shared" si="216"/>
        <v>5.3</v>
      </c>
      <c r="DA184" s="14">
        <f t="shared" si="216"/>
        <v>5.3</v>
      </c>
      <c r="DB184" s="14">
        <f t="shared" si="216"/>
        <v>5.3</v>
      </c>
      <c r="DC184" s="14">
        <f t="shared" si="216"/>
        <v>5.3</v>
      </c>
      <c r="DD184" s="14">
        <f t="shared" si="216"/>
        <v>5.3</v>
      </c>
      <c r="DE184" s="14">
        <f t="shared" si="216"/>
        <v>5.3</v>
      </c>
      <c r="DF184" s="14">
        <f t="shared" si="216"/>
        <v>5.3</v>
      </c>
      <c r="DG184" s="14">
        <f t="shared" si="216"/>
        <v>5.3</v>
      </c>
      <c r="DH184" s="14">
        <f t="shared" si="216"/>
        <v>5.3</v>
      </c>
      <c r="DI184" s="14">
        <f t="shared" si="216"/>
        <v>5.3</v>
      </c>
      <c r="DJ184" s="14">
        <f t="shared" si="216"/>
        <v>5.3</v>
      </c>
      <c r="DK184" s="14">
        <f t="shared" si="216"/>
        <v>5.3</v>
      </c>
      <c r="DL184" s="14">
        <f t="shared" si="216"/>
        <v>5.3</v>
      </c>
      <c r="DM184" s="14">
        <f t="shared" si="216"/>
        <v>5.3</v>
      </c>
      <c r="DN184" s="14">
        <f t="shared" si="216"/>
        <v>5.3</v>
      </c>
      <c r="DO184" s="14">
        <f t="shared" si="216"/>
        <v>5.3</v>
      </c>
      <c r="DP184" s="14">
        <f t="shared" si="216"/>
        <v>5.3</v>
      </c>
      <c r="DQ184" s="14">
        <f t="shared" si="216"/>
        <v>5.3</v>
      </c>
      <c r="DR184" s="14">
        <f t="shared" si="216"/>
        <v>5.3</v>
      </c>
      <c r="DS184" s="14">
        <f t="shared" si="216"/>
        <v>5.3</v>
      </c>
      <c r="DT184" s="14">
        <f t="shared" si="216"/>
        <v>5.3</v>
      </c>
      <c r="DU184" s="14">
        <f t="shared" si="216"/>
        <v>5.3</v>
      </c>
      <c r="DV184" s="14">
        <f t="shared" si="216"/>
        <v>5.3</v>
      </c>
      <c r="DW184" s="14">
        <f t="shared" si="216"/>
        <v>5.3</v>
      </c>
      <c r="DX184" s="14">
        <f t="shared" si="216"/>
        <v>5.3</v>
      </c>
      <c r="DY184" s="14">
        <f t="shared" si="216"/>
        <v>5.3</v>
      </c>
      <c r="DZ184" s="14">
        <f t="shared" si="216"/>
        <v>5.3</v>
      </c>
      <c r="EA184" s="14">
        <f t="shared" si="216"/>
        <v>5.3</v>
      </c>
      <c r="EB184" s="14">
        <f t="shared" si="216"/>
        <v>5.3</v>
      </c>
      <c r="EC184" s="14">
        <f t="shared" si="216"/>
        <v>5.3</v>
      </c>
      <c r="ED184" s="14">
        <f t="shared" si="216"/>
        <v>5.3</v>
      </c>
      <c r="EE184" s="14">
        <f t="shared" si="216"/>
        <v>5.3</v>
      </c>
      <c r="EF184" s="14">
        <f t="shared" si="216"/>
        <v>5.3</v>
      </c>
      <c r="EG184" s="14">
        <f t="shared" si="216"/>
        <v>5.3</v>
      </c>
      <c r="EH184" s="14">
        <f t="shared" si="216"/>
        <v>5.3</v>
      </c>
      <c r="EI184" s="14">
        <f t="shared" ref="EI184:GT184" si="217">$F$184</f>
        <v>5.3</v>
      </c>
      <c r="EJ184" s="14">
        <f t="shared" si="217"/>
        <v>5.3</v>
      </c>
      <c r="EK184" s="14">
        <f t="shared" si="217"/>
        <v>5.3</v>
      </c>
      <c r="EL184" s="14">
        <f t="shared" si="217"/>
        <v>5.3</v>
      </c>
      <c r="EM184" s="14">
        <f t="shared" si="217"/>
        <v>5.3</v>
      </c>
      <c r="EN184" s="14">
        <f t="shared" si="217"/>
        <v>5.3</v>
      </c>
      <c r="EO184" s="14">
        <f t="shared" si="217"/>
        <v>5.3</v>
      </c>
      <c r="EP184" s="14">
        <f t="shared" si="217"/>
        <v>5.3</v>
      </c>
      <c r="EQ184" s="14">
        <f t="shared" si="217"/>
        <v>5.3</v>
      </c>
      <c r="ER184" s="14">
        <f t="shared" si="217"/>
        <v>5.3</v>
      </c>
      <c r="ES184" s="14">
        <f t="shared" si="217"/>
        <v>5.3</v>
      </c>
      <c r="ET184" s="14">
        <f t="shared" si="217"/>
        <v>5.3</v>
      </c>
      <c r="EU184" s="14">
        <f t="shared" si="217"/>
        <v>5.3</v>
      </c>
      <c r="EV184" s="14">
        <f t="shared" si="217"/>
        <v>5.3</v>
      </c>
      <c r="EW184" s="14">
        <f t="shared" si="217"/>
        <v>5.3</v>
      </c>
      <c r="EX184" s="14">
        <f t="shared" si="217"/>
        <v>5.3</v>
      </c>
      <c r="EY184" s="14">
        <f t="shared" si="217"/>
        <v>5.3</v>
      </c>
      <c r="EZ184" s="14">
        <f t="shared" si="217"/>
        <v>5.3</v>
      </c>
      <c r="FA184" s="14">
        <f t="shared" si="217"/>
        <v>5.3</v>
      </c>
      <c r="FB184" s="14">
        <f t="shared" si="217"/>
        <v>5.3</v>
      </c>
      <c r="FC184" s="14">
        <f t="shared" si="217"/>
        <v>5.3</v>
      </c>
      <c r="FD184" s="14">
        <f t="shared" si="217"/>
        <v>5.3</v>
      </c>
      <c r="FE184" s="14">
        <f t="shared" si="217"/>
        <v>5.3</v>
      </c>
      <c r="FF184" s="14">
        <f t="shared" si="217"/>
        <v>5.3</v>
      </c>
      <c r="FG184" s="14">
        <f t="shared" si="217"/>
        <v>5.3</v>
      </c>
      <c r="FH184" s="14">
        <f t="shared" si="217"/>
        <v>5.3</v>
      </c>
      <c r="FI184" s="14">
        <f t="shared" si="217"/>
        <v>5.3</v>
      </c>
      <c r="FJ184" s="14">
        <f t="shared" si="217"/>
        <v>5.3</v>
      </c>
      <c r="FK184" s="14">
        <f t="shared" si="217"/>
        <v>5.3</v>
      </c>
      <c r="FL184" s="14">
        <f t="shared" si="217"/>
        <v>5.3</v>
      </c>
      <c r="FM184" s="14">
        <f t="shared" si="217"/>
        <v>5.3</v>
      </c>
      <c r="FN184" s="14">
        <f t="shared" si="217"/>
        <v>5.3</v>
      </c>
      <c r="FO184" s="14">
        <f t="shared" si="217"/>
        <v>5.3</v>
      </c>
      <c r="FP184" s="14">
        <f t="shared" si="217"/>
        <v>5.3</v>
      </c>
      <c r="FQ184" s="14">
        <f t="shared" si="217"/>
        <v>5.3</v>
      </c>
      <c r="FR184" s="14">
        <f t="shared" si="217"/>
        <v>5.3</v>
      </c>
      <c r="FS184" s="14">
        <f t="shared" si="217"/>
        <v>5.3</v>
      </c>
      <c r="FT184" s="14">
        <f t="shared" si="217"/>
        <v>5.3</v>
      </c>
      <c r="FU184" s="14">
        <f t="shared" si="217"/>
        <v>5.3</v>
      </c>
      <c r="FV184" s="14">
        <f t="shared" si="217"/>
        <v>5.3</v>
      </c>
      <c r="FW184" s="14">
        <f t="shared" si="217"/>
        <v>5.3</v>
      </c>
      <c r="FX184" s="14">
        <f t="shared" si="217"/>
        <v>5.3</v>
      </c>
      <c r="FY184" s="14">
        <f t="shared" si="217"/>
        <v>5.3</v>
      </c>
      <c r="FZ184" s="14">
        <f t="shared" si="217"/>
        <v>5.3</v>
      </c>
      <c r="GA184" s="14">
        <f t="shared" si="217"/>
        <v>5.3</v>
      </c>
      <c r="GB184" s="14">
        <f t="shared" si="217"/>
        <v>5.3</v>
      </c>
      <c r="GC184" s="14">
        <f t="shared" si="217"/>
        <v>5.3</v>
      </c>
      <c r="GD184" s="14">
        <f t="shared" si="217"/>
        <v>5.3</v>
      </c>
      <c r="GE184" s="14">
        <f t="shared" si="217"/>
        <v>5.3</v>
      </c>
      <c r="GF184" s="14">
        <f t="shared" si="217"/>
        <v>5.3</v>
      </c>
      <c r="GG184" s="14">
        <f t="shared" si="217"/>
        <v>5.3</v>
      </c>
      <c r="GH184" s="14">
        <f t="shared" si="217"/>
        <v>5.3</v>
      </c>
      <c r="GI184" s="14">
        <f t="shared" si="217"/>
        <v>5.3</v>
      </c>
      <c r="GJ184" s="14">
        <f t="shared" si="217"/>
        <v>5.3</v>
      </c>
      <c r="GK184" s="14">
        <f t="shared" si="217"/>
        <v>5.3</v>
      </c>
      <c r="GL184" s="14">
        <f t="shared" si="217"/>
        <v>5.3</v>
      </c>
      <c r="GM184" s="14">
        <f t="shared" si="217"/>
        <v>5.3</v>
      </c>
      <c r="GN184" s="14">
        <f t="shared" si="217"/>
        <v>5.3</v>
      </c>
      <c r="GO184" s="14">
        <f t="shared" si="217"/>
        <v>5.3</v>
      </c>
      <c r="GP184" s="14">
        <f t="shared" si="217"/>
        <v>5.3</v>
      </c>
      <c r="GQ184" s="14">
        <f t="shared" si="217"/>
        <v>5.3</v>
      </c>
      <c r="GR184" s="14">
        <f t="shared" si="217"/>
        <v>5.3</v>
      </c>
      <c r="GS184" s="14">
        <f t="shared" si="217"/>
        <v>5.3</v>
      </c>
      <c r="GT184" s="14">
        <f t="shared" si="217"/>
        <v>5.3</v>
      </c>
      <c r="GU184" s="14">
        <f t="shared" ref="GU184:HA184" si="218">$F$184</f>
        <v>5.3</v>
      </c>
      <c r="GV184" s="14">
        <f t="shared" si="218"/>
        <v>5.3</v>
      </c>
      <c r="GW184" s="14">
        <f t="shared" si="218"/>
        <v>5.3</v>
      </c>
      <c r="GX184" s="14">
        <f t="shared" si="218"/>
        <v>5.3</v>
      </c>
      <c r="GY184" s="14">
        <f t="shared" si="218"/>
        <v>5.3</v>
      </c>
      <c r="GZ184" s="14">
        <f t="shared" si="218"/>
        <v>5.3</v>
      </c>
      <c r="HA184" s="14">
        <f t="shared" si="218"/>
        <v>5.3</v>
      </c>
    </row>
    <row r="185" spans="2:209" x14ac:dyDescent="0.35">
      <c r="C185" s="10" t="s">
        <v>135</v>
      </c>
      <c r="E185" s="10" t="s">
        <v>71</v>
      </c>
      <c r="J185" s="12">
        <f t="shared" ref="J185:AO185" si="219">J4/12</f>
        <v>8.3333333333333329E-2</v>
      </c>
      <c r="K185" s="12">
        <f t="shared" si="219"/>
        <v>8.3333333333333329E-2</v>
      </c>
      <c r="L185" s="12">
        <f t="shared" si="219"/>
        <v>8.3333333333333329E-2</v>
      </c>
      <c r="M185" s="12">
        <f t="shared" si="219"/>
        <v>8.3333333333333329E-2</v>
      </c>
      <c r="N185" s="12">
        <f t="shared" si="219"/>
        <v>8.3333333333333329E-2</v>
      </c>
      <c r="O185" s="12">
        <f t="shared" si="219"/>
        <v>8.3333333333333329E-2</v>
      </c>
      <c r="P185" s="12">
        <f t="shared" si="219"/>
        <v>8.3333333333333329E-2</v>
      </c>
      <c r="Q185" s="12">
        <f t="shared" si="219"/>
        <v>8.3333333333333329E-2</v>
      </c>
      <c r="R185" s="12">
        <f t="shared" si="219"/>
        <v>8.3333333333333329E-2</v>
      </c>
      <c r="S185" s="12">
        <f t="shared" si="219"/>
        <v>8.3333333333333329E-2</v>
      </c>
      <c r="T185" s="12">
        <f t="shared" si="219"/>
        <v>8.3333333333333329E-2</v>
      </c>
      <c r="U185" s="12">
        <f t="shared" si="219"/>
        <v>8.3333333333333329E-2</v>
      </c>
      <c r="V185" s="12">
        <f t="shared" si="219"/>
        <v>8.3333333333333329E-2</v>
      </c>
      <c r="W185" s="12">
        <f t="shared" si="219"/>
        <v>8.3333333333333329E-2</v>
      </c>
      <c r="X185" s="12">
        <f t="shared" si="219"/>
        <v>8.3333333333333329E-2</v>
      </c>
      <c r="Y185" s="12">
        <f t="shared" si="219"/>
        <v>0.5</v>
      </c>
      <c r="Z185" s="12">
        <f t="shared" si="219"/>
        <v>0.5</v>
      </c>
      <c r="AA185" s="12">
        <f t="shared" si="219"/>
        <v>0.5</v>
      </c>
      <c r="AB185" s="12">
        <f t="shared" si="219"/>
        <v>0.5</v>
      </c>
      <c r="AC185" s="12">
        <f t="shared" si="219"/>
        <v>0.5</v>
      </c>
      <c r="AD185" s="12">
        <f t="shared" si="219"/>
        <v>0.5</v>
      </c>
      <c r="AE185" s="12">
        <f t="shared" si="219"/>
        <v>0.5</v>
      </c>
      <c r="AF185" s="12">
        <f t="shared" si="219"/>
        <v>0.5</v>
      </c>
      <c r="AG185" s="12">
        <f t="shared" si="219"/>
        <v>0.5</v>
      </c>
      <c r="AH185" s="12">
        <f t="shared" si="219"/>
        <v>0.5</v>
      </c>
      <c r="AI185" s="12">
        <f t="shared" si="219"/>
        <v>0.5</v>
      </c>
      <c r="AJ185" s="12">
        <f t="shared" si="219"/>
        <v>0.5</v>
      </c>
      <c r="AK185" s="12">
        <f t="shared" si="219"/>
        <v>0.5</v>
      </c>
      <c r="AL185" s="12">
        <f t="shared" si="219"/>
        <v>0.5</v>
      </c>
      <c r="AM185" s="12">
        <f t="shared" si="219"/>
        <v>0.5</v>
      </c>
      <c r="AN185" s="12">
        <f t="shared" si="219"/>
        <v>0.5</v>
      </c>
      <c r="AO185" s="12">
        <f t="shared" si="219"/>
        <v>0.5</v>
      </c>
      <c r="AP185" s="12">
        <f t="shared" ref="AP185:BU185" si="220">AP4/12</f>
        <v>0.5</v>
      </c>
      <c r="AQ185" s="12">
        <f t="shared" si="220"/>
        <v>0.5</v>
      </c>
      <c r="AR185" s="12">
        <f t="shared" si="220"/>
        <v>0.5</v>
      </c>
      <c r="AS185" s="12">
        <f t="shared" si="220"/>
        <v>0.5</v>
      </c>
      <c r="AT185" s="12">
        <f t="shared" si="220"/>
        <v>0.5</v>
      </c>
      <c r="AU185" s="12">
        <f t="shared" si="220"/>
        <v>0.5</v>
      </c>
      <c r="AV185" s="12">
        <f t="shared" si="220"/>
        <v>0.5</v>
      </c>
      <c r="AW185" s="12">
        <f t="shared" si="220"/>
        <v>0.5</v>
      </c>
      <c r="AX185" s="12">
        <f t="shared" si="220"/>
        <v>0.5</v>
      </c>
      <c r="AY185" s="12">
        <f t="shared" si="220"/>
        <v>0.5</v>
      </c>
      <c r="AZ185" s="12">
        <f t="shared" si="220"/>
        <v>0.5</v>
      </c>
      <c r="BA185" s="12">
        <f t="shared" si="220"/>
        <v>0.5</v>
      </c>
      <c r="BB185" s="12">
        <f t="shared" si="220"/>
        <v>0.5</v>
      </c>
      <c r="BC185" s="12">
        <f t="shared" si="220"/>
        <v>0.5</v>
      </c>
      <c r="BD185" s="12">
        <f t="shared" si="220"/>
        <v>0.5</v>
      </c>
      <c r="BE185" s="12">
        <f t="shared" si="220"/>
        <v>0.5</v>
      </c>
      <c r="BF185" s="12">
        <f t="shared" si="220"/>
        <v>0.5</v>
      </c>
      <c r="BG185" s="12">
        <f t="shared" si="220"/>
        <v>0.5</v>
      </c>
      <c r="BH185" s="12">
        <f t="shared" si="220"/>
        <v>0.5</v>
      </c>
      <c r="BI185" s="12">
        <f t="shared" si="220"/>
        <v>0.5</v>
      </c>
      <c r="BJ185" s="12">
        <f t="shared" si="220"/>
        <v>0.5</v>
      </c>
      <c r="BK185" s="12">
        <f t="shared" si="220"/>
        <v>0.5</v>
      </c>
      <c r="BL185" s="12">
        <f t="shared" si="220"/>
        <v>0.5</v>
      </c>
      <c r="BM185" s="12">
        <f t="shared" si="220"/>
        <v>0.5</v>
      </c>
      <c r="BN185" s="12">
        <f t="shared" si="220"/>
        <v>0.5</v>
      </c>
      <c r="BO185" s="12">
        <f t="shared" si="220"/>
        <v>0.5</v>
      </c>
      <c r="BP185" s="12">
        <f t="shared" si="220"/>
        <v>0.5</v>
      </c>
      <c r="BQ185" s="12">
        <f t="shared" si="220"/>
        <v>0.5</v>
      </c>
      <c r="BR185" s="12">
        <f t="shared" si="220"/>
        <v>0.5</v>
      </c>
      <c r="BS185" s="12">
        <f t="shared" si="220"/>
        <v>0.5</v>
      </c>
      <c r="BT185" s="12">
        <f t="shared" si="220"/>
        <v>0.5</v>
      </c>
      <c r="BU185" s="12">
        <f t="shared" si="220"/>
        <v>0.5</v>
      </c>
      <c r="BV185" s="12">
        <f t="shared" ref="BV185:DA185" si="221">BV4/12</f>
        <v>0.5</v>
      </c>
      <c r="BW185" s="12">
        <f t="shared" si="221"/>
        <v>0.5</v>
      </c>
      <c r="BX185" s="12">
        <f t="shared" si="221"/>
        <v>0.5</v>
      </c>
      <c r="BY185" s="12">
        <f t="shared" si="221"/>
        <v>0.5</v>
      </c>
      <c r="BZ185" s="12">
        <f t="shared" si="221"/>
        <v>0.5</v>
      </c>
      <c r="CA185" s="12">
        <f t="shared" si="221"/>
        <v>0.5</v>
      </c>
      <c r="CB185" s="12">
        <f t="shared" si="221"/>
        <v>0.5</v>
      </c>
      <c r="CC185" s="12">
        <f t="shared" si="221"/>
        <v>0.5</v>
      </c>
      <c r="CD185" s="12">
        <f t="shared" si="221"/>
        <v>0.5</v>
      </c>
      <c r="CE185" s="12">
        <f t="shared" si="221"/>
        <v>0.5</v>
      </c>
      <c r="CF185" s="12">
        <f t="shared" si="221"/>
        <v>0.5</v>
      </c>
      <c r="CG185" s="12">
        <f t="shared" si="221"/>
        <v>0.5</v>
      </c>
      <c r="CH185" s="12">
        <f t="shared" si="221"/>
        <v>0.5</v>
      </c>
      <c r="CI185" s="12">
        <f t="shared" si="221"/>
        <v>0.5</v>
      </c>
      <c r="CJ185" s="12">
        <f t="shared" si="221"/>
        <v>0.5</v>
      </c>
      <c r="CK185" s="12">
        <f t="shared" si="221"/>
        <v>0.5</v>
      </c>
      <c r="CL185" s="12">
        <f t="shared" si="221"/>
        <v>0.5</v>
      </c>
      <c r="CM185" s="12">
        <f t="shared" si="221"/>
        <v>0.5</v>
      </c>
      <c r="CN185" s="12">
        <f t="shared" si="221"/>
        <v>0.5</v>
      </c>
      <c r="CO185" s="12">
        <f t="shared" si="221"/>
        <v>0.5</v>
      </c>
      <c r="CP185" s="12">
        <f t="shared" si="221"/>
        <v>0.5</v>
      </c>
      <c r="CQ185" s="12">
        <f t="shared" si="221"/>
        <v>0.5</v>
      </c>
      <c r="CR185" s="12">
        <f t="shared" si="221"/>
        <v>0.5</v>
      </c>
      <c r="CS185" s="12">
        <f t="shared" si="221"/>
        <v>0.5</v>
      </c>
      <c r="CT185" s="12">
        <f t="shared" si="221"/>
        <v>0.5</v>
      </c>
      <c r="CU185" s="12">
        <f t="shared" si="221"/>
        <v>0.5</v>
      </c>
      <c r="CV185" s="12">
        <f t="shared" si="221"/>
        <v>0.5</v>
      </c>
      <c r="CW185" s="12">
        <f t="shared" si="221"/>
        <v>0.5</v>
      </c>
      <c r="CX185" s="12">
        <f t="shared" si="221"/>
        <v>0.5</v>
      </c>
      <c r="CY185" s="12">
        <f t="shared" si="221"/>
        <v>0.5</v>
      </c>
      <c r="CZ185" s="12">
        <f t="shared" si="221"/>
        <v>0.5</v>
      </c>
      <c r="DA185" s="12">
        <f t="shared" si="221"/>
        <v>0.5</v>
      </c>
      <c r="DB185" s="12">
        <f t="shared" ref="DB185:EG185" si="222">DB4/12</f>
        <v>0.5</v>
      </c>
      <c r="DC185" s="12">
        <f t="shared" si="222"/>
        <v>0.5</v>
      </c>
      <c r="DD185" s="12">
        <f t="shared" si="222"/>
        <v>0.5</v>
      </c>
      <c r="DE185" s="12">
        <f t="shared" si="222"/>
        <v>0.5</v>
      </c>
      <c r="DF185" s="12">
        <f t="shared" si="222"/>
        <v>0.5</v>
      </c>
      <c r="DG185" s="12">
        <f t="shared" si="222"/>
        <v>0.5</v>
      </c>
      <c r="DH185" s="12">
        <f t="shared" si="222"/>
        <v>0.5</v>
      </c>
      <c r="DI185" s="12">
        <f t="shared" si="222"/>
        <v>0.5</v>
      </c>
      <c r="DJ185" s="12">
        <f t="shared" si="222"/>
        <v>0.5</v>
      </c>
      <c r="DK185" s="12">
        <f t="shared" si="222"/>
        <v>0.5</v>
      </c>
      <c r="DL185" s="12">
        <f t="shared" si="222"/>
        <v>0.5</v>
      </c>
      <c r="DM185" s="12">
        <f t="shared" si="222"/>
        <v>0.5</v>
      </c>
      <c r="DN185" s="12">
        <f t="shared" si="222"/>
        <v>0.5</v>
      </c>
      <c r="DO185" s="12">
        <f t="shared" si="222"/>
        <v>0.5</v>
      </c>
      <c r="DP185" s="12">
        <f t="shared" si="222"/>
        <v>0.5</v>
      </c>
      <c r="DQ185" s="12">
        <f t="shared" si="222"/>
        <v>0.5</v>
      </c>
      <c r="DR185" s="12">
        <f t="shared" si="222"/>
        <v>0.5</v>
      </c>
      <c r="DS185" s="12">
        <f t="shared" si="222"/>
        <v>0.5</v>
      </c>
      <c r="DT185" s="12">
        <f t="shared" si="222"/>
        <v>0.5</v>
      </c>
      <c r="DU185" s="12">
        <f t="shared" si="222"/>
        <v>0.5</v>
      </c>
      <c r="DV185" s="12">
        <f t="shared" si="222"/>
        <v>0.5</v>
      </c>
      <c r="DW185" s="12">
        <f t="shared" si="222"/>
        <v>0.5</v>
      </c>
      <c r="DX185" s="12">
        <f t="shared" si="222"/>
        <v>0.5</v>
      </c>
      <c r="DY185" s="12">
        <f t="shared" si="222"/>
        <v>0.5</v>
      </c>
      <c r="DZ185" s="12">
        <f t="shared" si="222"/>
        <v>0.5</v>
      </c>
      <c r="EA185" s="12">
        <f t="shared" si="222"/>
        <v>0.5</v>
      </c>
      <c r="EB185" s="12">
        <f t="shared" si="222"/>
        <v>0.5</v>
      </c>
      <c r="EC185" s="12">
        <f t="shared" si="222"/>
        <v>0.5</v>
      </c>
      <c r="ED185" s="12">
        <f t="shared" si="222"/>
        <v>0.5</v>
      </c>
      <c r="EE185" s="12">
        <f t="shared" si="222"/>
        <v>0.5</v>
      </c>
      <c r="EF185" s="12">
        <f t="shared" si="222"/>
        <v>0.5</v>
      </c>
      <c r="EG185" s="12">
        <f t="shared" si="222"/>
        <v>0.5</v>
      </c>
      <c r="EH185" s="12">
        <f t="shared" ref="EH185:FM185" si="223">EH4/12</f>
        <v>0.5</v>
      </c>
      <c r="EI185" s="12">
        <f t="shared" si="223"/>
        <v>0.5</v>
      </c>
      <c r="EJ185" s="12">
        <f t="shared" si="223"/>
        <v>0.5</v>
      </c>
      <c r="EK185" s="12">
        <f t="shared" si="223"/>
        <v>0.5</v>
      </c>
      <c r="EL185" s="12">
        <f t="shared" si="223"/>
        <v>0.5</v>
      </c>
      <c r="EM185" s="12">
        <f t="shared" si="223"/>
        <v>0.5</v>
      </c>
      <c r="EN185" s="12">
        <f t="shared" si="223"/>
        <v>0.5</v>
      </c>
      <c r="EO185" s="12">
        <f t="shared" si="223"/>
        <v>0.5</v>
      </c>
      <c r="EP185" s="12">
        <f t="shared" si="223"/>
        <v>0.5</v>
      </c>
      <c r="EQ185" s="12">
        <f t="shared" si="223"/>
        <v>0.5</v>
      </c>
      <c r="ER185" s="12">
        <f t="shared" si="223"/>
        <v>0.5</v>
      </c>
      <c r="ES185" s="12">
        <f t="shared" si="223"/>
        <v>0.5</v>
      </c>
      <c r="ET185" s="12">
        <f t="shared" si="223"/>
        <v>0.5</v>
      </c>
      <c r="EU185" s="12">
        <f t="shared" si="223"/>
        <v>0.5</v>
      </c>
      <c r="EV185" s="12">
        <f t="shared" si="223"/>
        <v>0.5</v>
      </c>
      <c r="EW185" s="12">
        <f t="shared" si="223"/>
        <v>0.5</v>
      </c>
      <c r="EX185" s="12">
        <f t="shared" si="223"/>
        <v>0.5</v>
      </c>
      <c r="EY185" s="12">
        <f t="shared" si="223"/>
        <v>0.5</v>
      </c>
      <c r="EZ185" s="12">
        <f t="shared" si="223"/>
        <v>0.5</v>
      </c>
      <c r="FA185" s="12">
        <f t="shared" si="223"/>
        <v>0.5</v>
      </c>
      <c r="FB185" s="12">
        <f t="shared" si="223"/>
        <v>0.5</v>
      </c>
      <c r="FC185" s="12">
        <f t="shared" si="223"/>
        <v>0.5</v>
      </c>
      <c r="FD185" s="12">
        <f t="shared" si="223"/>
        <v>0.5</v>
      </c>
      <c r="FE185" s="12">
        <f t="shared" si="223"/>
        <v>0.5</v>
      </c>
      <c r="FF185" s="12">
        <f t="shared" si="223"/>
        <v>0.5</v>
      </c>
      <c r="FG185" s="12">
        <f t="shared" si="223"/>
        <v>0.5</v>
      </c>
      <c r="FH185" s="12">
        <f t="shared" si="223"/>
        <v>0.5</v>
      </c>
      <c r="FI185" s="12">
        <f t="shared" si="223"/>
        <v>0.5</v>
      </c>
      <c r="FJ185" s="12">
        <f t="shared" si="223"/>
        <v>0.5</v>
      </c>
      <c r="FK185" s="12">
        <f t="shared" si="223"/>
        <v>0.5</v>
      </c>
      <c r="FL185" s="12">
        <f t="shared" si="223"/>
        <v>0.5</v>
      </c>
      <c r="FM185" s="12">
        <f t="shared" si="223"/>
        <v>0.5</v>
      </c>
      <c r="FN185" s="12">
        <f t="shared" ref="FN185:GS185" si="224">FN4/12</f>
        <v>0.5</v>
      </c>
      <c r="FO185" s="12">
        <f t="shared" si="224"/>
        <v>0.5</v>
      </c>
      <c r="FP185" s="12">
        <f t="shared" si="224"/>
        <v>0.5</v>
      </c>
      <c r="FQ185" s="12">
        <f t="shared" si="224"/>
        <v>0.5</v>
      </c>
      <c r="FR185" s="12">
        <f t="shared" si="224"/>
        <v>0.5</v>
      </c>
      <c r="FS185" s="12">
        <f t="shared" si="224"/>
        <v>0.5</v>
      </c>
      <c r="FT185" s="12">
        <f t="shared" si="224"/>
        <v>0.5</v>
      </c>
      <c r="FU185" s="12">
        <f t="shared" si="224"/>
        <v>0.5</v>
      </c>
      <c r="FV185" s="12">
        <f t="shared" si="224"/>
        <v>0.5</v>
      </c>
      <c r="FW185" s="12">
        <f t="shared" si="224"/>
        <v>0.5</v>
      </c>
      <c r="FX185" s="12">
        <f t="shared" si="224"/>
        <v>0.5</v>
      </c>
      <c r="FY185" s="12">
        <f t="shared" si="224"/>
        <v>0.5</v>
      </c>
      <c r="FZ185" s="12">
        <f t="shared" si="224"/>
        <v>0.5</v>
      </c>
      <c r="GA185" s="12">
        <f t="shared" si="224"/>
        <v>0.5</v>
      </c>
      <c r="GB185" s="12">
        <f t="shared" si="224"/>
        <v>0.5</v>
      </c>
      <c r="GC185" s="12">
        <f t="shared" si="224"/>
        <v>0.5</v>
      </c>
      <c r="GD185" s="12">
        <f t="shared" si="224"/>
        <v>0.5</v>
      </c>
      <c r="GE185" s="12">
        <f t="shared" si="224"/>
        <v>0.5</v>
      </c>
      <c r="GF185" s="12">
        <f t="shared" si="224"/>
        <v>0.5</v>
      </c>
      <c r="GG185" s="12">
        <f t="shared" si="224"/>
        <v>0.5</v>
      </c>
      <c r="GH185" s="12">
        <f t="shared" si="224"/>
        <v>0.5</v>
      </c>
      <c r="GI185" s="12">
        <f t="shared" si="224"/>
        <v>0.5</v>
      </c>
      <c r="GJ185" s="12">
        <f t="shared" si="224"/>
        <v>0.5</v>
      </c>
      <c r="GK185" s="12">
        <f t="shared" si="224"/>
        <v>0.5</v>
      </c>
      <c r="GL185" s="12">
        <f t="shared" si="224"/>
        <v>0.5</v>
      </c>
      <c r="GM185" s="12">
        <f t="shared" si="224"/>
        <v>0.5</v>
      </c>
      <c r="GN185" s="12">
        <f t="shared" si="224"/>
        <v>0.5</v>
      </c>
      <c r="GO185" s="12">
        <f t="shared" si="224"/>
        <v>0.5</v>
      </c>
      <c r="GP185" s="12">
        <f t="shared" si="224"/>
        <v>0.5</v>
      </c>
      <c r="GQ185" s="12">
        <f t="shared" si="224"/>
        <v>0.5</v>
      </c>
      <c r="GR185" s="12">
        <f t="shared" si="224"/>
        <v>0.5</v>
      </c>
      <c r="GS185" s="12">
        <f t="shared" si="224"/>
        <v>0.5</v>
      </c>
      <c r="GT185" s="12">
        <f t="shared" ref="GT185:HA185" si="225">GT4/12</f>
        <v>0.5</v>
      </c>
      <c r="GU185" s="12">
        <f t="shared" si="225"/>
        <v>0.5</v>
      </c>
      <c r="GV185" s="12">
        <f t="shared" si="225"/>
        <v>0.5</v>
      </c>
      <c r="GW185" s="12">
        <f t="shared" si="225"/>
        <v>0.5</v>
      </c>
      <c r="GX185" s="12">
        <f t="shared" si="225"/>
        <v>0.5</v>
      </c>
      <c r="GY185" s="12">
        <f t="shared" si="225"/>
        <v>0.5</v>
      </c>
      <c r="GZ185" s="12">
        <f t="shared" si="225"/>
        <v>0.5</v>
      </c>
      <c r="HA185" s="12">
        <f t="shared" si="225"/>
        <v>0.5</v>
      </c>
    </row>
    <row r="186" spans="2:209" x14ac:dyDescent="0.35">
      <c r="C186" s="10" t="s">
        <v>107</v>
      </c>
      <c r="E186" s="10" t="s">
        <v>31</v>
      </c>
      <c r="F186" s="10">
        <f>F27*1000</f>
        <v>94319</v>
      </c>
      <c r="J186" s="14">
        <f t="shared" ref="J186:AO186" si="226">$F$186*J8</f>
        <v>0</v>
      </c>
      <c r="K186" s="14">
        <f t="shared" si="226"/>
        <v>0</v>
      </c>
      <c r="L186" s="14">
        <f t="shared" si="226"/>
        <v>0</v>
      </c>
      <c r="M186" s="14">
        <f t="shared" si="226"/>
        <v>0</v>
      </c>
      <c r="N186" s="14">
        <f t="shared" si="226"/>
        <v>0</v>
      </c>
      <c r="O186" s="14">
        <f t="shared" si="226"/>
        <v>0</v>
      </c>
      <c r="P186" s="14">
        <f t="shared" si="226"/>
        <v>0</v>
      </c>
      <c r="Q186" s="14">
        <f t="shared" si="226"/>
        <v>0</v>
      </c>
      <c r="R186" s="14">
        <f t="shared" si="226"/>
        <v>0</v>
      </c>
      <c r="S186" s="14">
        <f t="shared" si="226"/>
        <v>0</v>
      </c>
      <c r="T186" s="14">
        <f t="shared" si="226"/>
        <v>0</v>
      </c>
      <c r="U186" s="14">
        <f t="shared" si="226"/>
        <v>0</v>
      </c>
      <c r="V186" s="14">
        <f t="shared" si="226"/>
        <v>0</v>
      </c>
      <c r="W186" s="14">
        <f t="shared" si="226"/>
        <v>0</v>
      </c>
      <c r="X186" s="14">
        <f t="shared" si="226"/>
        <v>0</v>
      </c>
      <c r="Y186" s="14">
        <f t="shared" si="226"/>
        <v>94319</v>
      </c>
      <c r="Z186" s="14">
        <f t="shared" si="226"/>
        <v>94319</v>
      </c>
      <c r="AA186" s="14">
        <f t="shared" si="226"/>
        <v>94319</v>
      </c>
      <c r="AB186" s="14">
        <f t="shared" si="226"/>
        <v>94319</v>
      </c>
      <c r="AC186" s="14">
        <f t="shared" si="226"/>
        <v>94319</v>
      </c>
      <c r="AD186" s="14">
        <f t="shared" si="226"/>
        <v>94319</v>
      </c>
      <c r="AE186" s="14">
        <f t="shared" si="226"/>
        <v>94319</v>
      </c>
      <c r="AF186" s="14">
        <f t="shared" si="226"/>
        <v>94319</v>
      </c>
      <c r="AG186" s="14">
        <f t="shared" si="226"/>
        <v>94319</v>
      </c>
      <c r="AH186" s="14">
        <f t="shared" si="226"/>
        <v>94319</v>
      </c>
      <c r="AI186" s="14">
        <f t="shared" si="226"/>
        <v>94319</v>
      </c>
      <c r="AJ186" s="14">
        <f t="shared" si="226"/>
        <v>94319</v>
      </c>
      <c r="AK186" s="14">
        <f t="shared" si="226"/>
        <v>94319</v>
      </c>
      <c r="AL186" s="14">
        <f t="shared" si="226"/>
        <v>94319</v>
      </c>
      <c r="AM186" s="14">
        <f t="shared" si="226"/>
        <v>94319</v>
      </c>
      <c r="AN186" s="14">
        <f t="shared" si="226"/>
        <v>94319</v>
      </c>
      <c r="AO186" s="14">
        <f t="shared" si="226"/>
        <v>94319</v>
      </c>
      <c r="AP186" s="14">
        <f t="shared" ref="AP186:BU186" si="227">$F$186*AP8</f>
        <v>94319</v>
      </c>
      <c r="AQ186" s="14">
        <f t="shared" si="227"/>
        <v>94319</v>
      </c>
      <c r="AR186" s="14">
        <f t="shared" si="227"/>
        <v>94319</v>
      </c>
      <c r="AS186" s="14">
        <f t="shared" si="227"/>
        <v>94319</v>
      </c>
      <c r="AT186" s="14">
        <f t="shared" si="227"/>
        <v>94319</v>
      </c>
      <c r="AU186" s="14">
        <f t="shared" si="227"/>
        <v>94319</v>
      </c>
      <c r="AV186" s="14">
        <f t="shared" si="227"/>
        <v>94319</v>
      </c>
      <c r="AW186" s="14">
        <f t="shared" si="227"/>
        <v>94319</v>
      </c>
      <c r="AX186" s="14">
        <f t="shared" si="227"/>
        <v>94319</v>
      </c>
      <c r="AY186" s="14">
        <f t="shared" si="227"/>
        <v>94319</v>
      </c>
      <c r="AZ186" s="14">
        <f t="shared" si="227"/>
        <v>94319</v>
      </c>
      <c r="BA186" s="14">
        <f t="shared" si="227"/>
        <v>94319</v>
      </c>
      <c r="BB186" s="14">
        <f t="shared" si="227"/>
        <v>94319</v>
      </c>
      <c r="BC186" s="14">
        <f t="shared" si="227"/>
        <v>94319</v>
      </c>
      <c r="BD186" s="14">
        <f t="shared" si="227"/>
        <v>94319</v>
      </c>
      <c r="BE186" s="14">
        <f t="shared" si="227"/>
        <v>94319</v>
      </c>
      <c r="BF186" s="14">
        <f t="shared" si="227"/>
        <v>94319</v>
      </c>
      <c r="BG186" s="14">
        <f t="shared" si="227"/>
        <v>94319</v>
      </c>
      <c r="BH186" s="14">
        <f t="shared" si="227"/>
        <v>94319</v>
      </c>
      <c r="BI186" s="14">
        <f t="shared" si="227"/>
        <v>94319</v>
      </c>
      <c r="BJ186" s="14">
        <f t="shared" si="227"/>
        <v>94319</v>
      </c>
      <c r="BK186" s="14">
        <f t="shared" si="227"/>
        <v>94319</v>
      </c>
      <c r="BL186" s="14">
        <f t="shared" si="227"/>
        <v>94319</v>
      </c>
      <c r="BM186" s="14">
        <f t="shared" si="227"/>
        <v>94319</v>
      </c>
      <c r="BN186" s="14">
        <f t="shared" si="227"/>
        <v>94319</v>
      </c>
      <c r="BO186" s="14">
        <f t="shared" si="227"/>
        <v>94319</v>
      </c>
      <c r="BP186" s="14">
        <f t="shared" si="227"/>
        <v>94319</v>
      </c>
      <c r="BQ186" s="14">
        <f t="shared" si="227"/>
        <v>94319</v>
      </c>
      <c r="BR186" s="14">
        <f t="shared" si="227"/>
        <v>94319</v>
      </c>
      <c r="BS186" s="14">
        <f t="shared" si="227"/>
        <v>94319</v>
      </c>
      <c r="BT186" s="14">
        <f t="shared" si="227"/>
        <v>94319</v>
      </c>
      <c r="BU186" s="14">
        <f t="shared" si="227"/>
        <v>94319</v>
      </c>
      <c r="BV186" s="14">
        <f t="shared" ref="BV186:DA186" si="228">$F$186*BV8</f>
        <v>94319</v>
      </c>
      <c r="BW186" s="14">
        <f t="shared" si="228"/>
        <v>0</v>
      </c>
      <c r="BX186" s="14">
        <f t="shared" si="228"/>
        <v>0</v>
      </c>
      <c r="BY186" s="14">
        <f t="shared" si="228"/>
        <v>0</v>
      </c>
      <c r="BZ186" s="14">
        <f t="shared" si="228"/>
        <v>0</v>
      </c>
      <c r="CA186" s="14">
        <f t="shared" si="228"/>
        <v>0</v>
      </c>
      <c r="CB186" s="14">
        <f t="shared" si="228"/>
        <v>0</v>
      </c>
      <c r="CC186" s="14">
        <f t="shared" si="228"/>
        <v>0</v>
      </c>
      <c r="CD186" s="14">
        <f t="shared" si="228"/>
        <v>0</v>
      </c>
      <c r="CE186" s="14">
        <f t="shared" si="228"/>
        <v>0</v>
      </c>
      <c r="CF186" s="14">
        <f t="shared" si="228"/>
        <v>0</v>
      </c>
      <c r="CG186" s="14">
        <f t="shared" si="228"/>
        <v>0</v>
      </c>
      <c r="CH186" s="14">
        <f t="shared" si="228"/>
        <v>0</v>
      </c>
      <c r="CI186" s="14">
        <f t="shared" si="228"/>
        <v>0</v>
      </c>
      <c r="CJ186" s="14">
        <f t="shared" si="228"/>
        <v>0</v>
      </c>
      <c r="CK186" s="14">
        <f t="shared" si="228"/>
        <v>0</v>
      </c>
      <c r="CL186" s="14">
        <f t="shared" si="228"/>
        <v>0</v>
      </c>
      <c r="CM186" s="14">
        <f t="shared" si="228"/>
        <v>0</v>
      </c>
      <c r="CN186" s="14">
        <f t="shared" si="228"/>
        <v>0</v>
      </c>
      <c r="CO186" s="14">
        <f t="shared" si="228"/>
        <v>0</v>
      </c>
      <c r="CP186" s="14">
        <f t="shared" si="228"/>
        <v>0</v>
      </c>
      <c r="CQ186" s="14">
        <f t="shared" si="228"/>
        <v>0</v>
      </c>
      <c r="CR186" s="14">
        <f t="shared" si="228"/>
        <v>0</v>
      </c>
      <c r="CS186" s="14">
        <f t="shared" si="228"/>
        <v>0</v>
      </c>
      <c r="CT186" s="14">
        <f t="shared" si="228"/>
        <v>0</v>
      </c>
      <c r="CU186" s="14">
        <f t="shared" si="228"/>
        <v>0</v>
      </c>
      <c r="CV186" s="14">
        <f t="shared" si="228"/>
        <v>0</v>
      </c>
      <c r="CW186" s="14">
        <f t="shared" si="228"/>
        <v>0</v>
      </c>
      <c r="CX186" s="14">
        <f t="shared" si="228"/>
        <v>0</v>
      </c>
      <c r="CY186" s="14">
        <f t="shared" si="228"/>
        <v>0</v>
      </c>
      <c r="CZ186" s="14">
        <f t="shared" si="228"/>
        <v>0</v>
      </c>
      <c r="DA186" s="14">
        <f t="shared" si="228"/>
        <v>0</v>
      </c>
      <c r="DB186" s="14">
        <f t="shared" ref="DB186:EG186" si="229">$F$186*DB8</f>
        <v>0</v>
      </c>
      <c r="DC186" s="14">
        <f t="shared" si="229"/>
        <v>0</v>
      </c>
      <c r="DD186" s="14">
        <f t="shared" si="229"/>
        <v>0</v>
      </c>
      <c r="DE186" s="14">
        <f t="shared" si="229"/>
        <v>0</v>
      </c>
      <c r="DF186" s="14">
        <f t="shared" si="229"/>
        <v>0</v>
      </c>
      <c r="DG186" s="14">
        <f t="shared" si="229"/>
        <v>0</v>
      </c>
      <c r="DH186" s="14">
        <f t="shared" si="229"/>
        <v>0</v>
      </c>
      <c r="DI186" s="14">
        <f t="shared" si="229"/>
        <v>0</v>
      </c>
      <c r="DJ186" s="14">
        <f t="shared" si="229"/>
        <v>0</v>
      </c>
      <c r="DK186" s="14">
        <f t="shared" si="229"/>
        <v>0</v>
      </c>
      <c r="DL186" s="14">
        <f t="shared" si="229"/>
        <v>0</v>
      </c>
      <c r="DM186" s="14">
        <f t="shared" si="229"/>
        <v>0</v>
      </c>
      <c r="DN186" s="14">
        <f t="shared" si="229"/>
        <v>0</v>
      </c>
      <c r="DO186" s="14">
        <f t="shared" si="229"/>
        <v>0</v>
      </c>
      <c r="DP186" s="14">
        <f t="shared" si="229"/>
        <v>0</v>
      </c>
      <c r="DQ186" s="14">
        <f t="shared" si="229"/>
        <v>0</v>
      </c>
      <c r="DR186" s="14">
        <f t="shared" si="229"/>
        <v>0</v>
      </c>
      <c r="DS186" s="14">
        <f t="shared" si="229"/>
        <v>0</v>
      </c>
      <c r="DT186" s="14">
        <f t="shared" si="229"/>
        <v>0</v>
      </c>
      <c r="DU186" s="14">
        <f t="shared" si="229"/>
        <v>0</v>
      </c>
      <c r="DV186" s="14">
        <f t="shared" si="229"/>
        <v>0</v>
      </c>
      <c r="DW186" s="14">
        <f t="shared" si="229"/>
        <v>0</v>
      </c>
      <c r="DX186" s="14">
        <f t="shared" si="229"/>
        <v>0</v>
      </c>
      <c r="DY186" s="14">
        <f t="shared" si="229"/>
        <v>0</v>
      </c>
      <c r="DZ186" s="14">
        <f t="shared" si="229"/>
        <v>0</v>
      </c>
      <c r="EA186" s="14">
        <f t="shared" si="229"/>
        <v>0</v>
      </c>
      <c r="EB186" s="14">
        <f t="shared" si="229"/>
        <v>0</v>
      </c>
      <c r="EC186" s="14">
        <f t="shared" si="229"/>
        <v>0</v>
      </c>
      <c r="ED186" s="14">
        <f t="shared" si="229"/>
        <v>0</v>
      </c>
      <c r="EE186" s="14">
        <f t="shared" si="229"/>
        <v>0</v>
      </c>
      <c r="EF186" s="14">
        <f t="shared" si="229"/>
        <v>0</v>
      </c>
      <c r="EG186" s="14">
        <f t="shared" si="229"/>
        <v>0</v>
      </c>
      <c r="EH186" s="14">
        <f t="shared" ref="EH186:FM186" si="230">$F$186*EH8</f>
        <v>0</v>
      </c>
      <c r="EI186" s="14">
        <f t="shared" si="230"/>
        <v>0</v>
      </c>
      <c r="EJ186" s="14">
        <f t="shared" si="230"/>
        <v>0</v>
      </c>
      <c r="EK186" s="14">
        <f t="shared" si="230"/>
        <v>0</v>
      </c>
      <c r="EL186" s="14">
        <f t="shared" si="230"/>
        <v>0</v>
      </c>
      <c r="EM186" s="14">
        <f t="shared" si="230"/>
        <v>0</v>
      </c>
      <c r="EN186" s="14">
        <f t="shared" si="230"/>
        <v>0</v>
      </c>
      <c r="EO186" s="14">
        <f t="shared" si="230"/>
        <v>0</v>
      </c>
      <c r="EP186" s="14">
        <f t="shared" si="230"/>
        <v>0</v>
      </c>
      <c r="EQ186" s="14">
        <f t="shared" si="230"/>
        <v>0</v>
      </c>
      <c r="ER186" s="14">
        <f t="shared" si="230"/>
        <v>0</v>
      </c>
      <c r="ES186" s="14">
        <f t="shared" si="230"/>
        <v>0</v>
      </c>
      <c r="ET186" s="14">
        <f t="shared" si="230"/>
        <v>0</v>
      </c>
      <c r="EU186" s="14">
        <f t="shared" si="230"/>
        <v>0</v>
      </c>
      <c r="EV186" s="14">
        <f t="shared" si="230"/>
        <v>0</v>
      </c>
      <c r="EW186" s="14">
        <f t="shared" si="230"/>
        <v>0</v>
      </c>
      <c r="EX186" s="14">
        <f t="shared" si="230"/>
        <v>0</v>
      </c>
      <c r="EY186" s="14">
        <f t="shared" si="230"/>
        <v>0</v>
      </c>
      <c r="EZ186" s="14">
        <f t="shared" si="230"/>
        <v>0</v>
      </c>
      <c r="FA186" s="14">
        <f t="shared" si="230"/>
        <v>0</v>
      </c>
      <c r="FB186" s="14">
        <f t="shared" si="230"/>
        <v>0</v>
      </c>
      <c r="FC186" s="14">
        <f t="shared" si="230"/>
        <v>0</v>
      </c>
      <c r="FD186" s="14">
        <f t="shared" si="230"/>
        <v>0</v>
      </c>
      <c r="FE186" s="14">
        <f t="shared" si="230"/>
        <v>0</v>
      </c>
      <c r="FF186" s="14">
        <f t="shared" si="230"/>
        <v>0</v>
      </c>
      <c r="FG186" s="14">
        <f t="shared" si="230"/>
        <v>0</v>
      </c>
      <c r="FH186" s="14">
        <f t="shared" si="230"/>
        <v>0</v>
      </c>
      <c r="FI186" s="14">
        <f t="shared" si="230"/>
        <v>0</v>
      </c>
      <c r="FJ186" s="14">
        <f t="shared" si="230"/>
        <v>0</v>
      </c>
      <c r="FK186" s="14">
        <f t="shared" si="230"/>
        <v>0</v>
      </c>
      <c r="FL186" s="14">
        <f t="shared" si="230"/>
        <v>0</v>
      </c>
      <c r="FM186" s="14">
        <f t="shared" si="230"/>
        <v>0</v>
      </c>
      <c r="FN186" s="14">
        <f t="shared" ref="FN186:GS186" si="231">$F$186*FN8</f>
        <v>0</v>
      </c>
      <c r="FO186" s="14">
        <f t="shared" si="231"/>
        <v>0</v>
      </c>
      <c r="FP186" s="14">
        <f t="shared" si="231"/>
        <v>0</v>
      </c>
      <c r="FQ186" s="14">
        <f t="shared" si="231"/>
        <v>0</v>
      </c>
      <c r="FR186" s="14">
        <f t="shared" si="231"/>
        <v>0</v>
      </c>
      <c r="FS186" s="14">
        <f t="shared" si="231"/>
        <v>0</v>
      </c>
      <c r="FT186" s="14">
        <f t="shared" si="231"/>
        <v>0</v>
      </c>
      <c r="FU186" s="14">
        <f t="shared" si="231"/>
        <v>0</v>
      </c>
      <c r="FV186" s="14">
        <f t="shared" si="231"/>
        <v>0</v>
      </c>
      <c r="FW186" s="14">
        <f t="shared" si="231"/>
        <v>0</v>
      </c>
      <c r="FX186" s="14">
        <f t="shared" si="231"/>
        <v>0</v>
      </c>
      <c r="FY186" s="14">
        <f t="shared" si="231"/>
        <v>0</v>
      </c>
      <c r="FZ186" s="14">
        <f t="shared" si="231"/>
        <v>0</v>
      </c>
      <c r="GA186" s="14">
        <f t="shared" si="231"/>
        <v>0</v>
      </c>
      <c r="GB186" s="14">
        <f t="shared" si="231"/>
        <v>0</v>
      </c>
      <c r="GC186" s="14">
        <f t="shared" si="231"/>
        <v>0</v>
      </c>
      <c r="GD186" s="14">
        <f t="shared" si="231"/>
        <v>0</v>
      </c>
      <c r="GE186" s="14">
        <f t="shared" si="231"/>
        <v>0</v>
      </c>
      <c r="GF186" s="14">
        <f t="shared" si="231"/>
        <v>0</v>
      </c>
      <c r="GG186" s="14">
        <f t="shared" si="231"/>
        <v>0</v>
      </c>
      <c r="GH186" s="14">
        <f t="shared" si="231"/>
        <v>0</v>
      </c>
      <c r="GI186" s="14">
        <f t="shared" si="231"/>
        <v>0</v>
      </c>
      <c r="GJ186" s="14">
        <f t="shared" si="231"/>
        <v>0</v>
      </c>
      <c r="GK186" s="14">
        <f t="shared" si="231"/>
        <v>0</v>
      </c>
      <c r="GL186" s="14">
        <f t="shared" si="231"/>
        <v>0</v>
      </c>
      <c r="GM186" s="14">
        <f t="shared" si="231"/>
        <v>0</v>
      </c>
      <c r="GN186" s="14">
        <f t="shared" si="231"/>
        <v>0</v>
      </c>
      <c r="GO186" s="14">
        <f t="shared" si="231"/>
        <v>0</v>
      </c>
      <c r="GP186" s="14">
        <f t="shared" si="231"/>
        <v>0</v>
      </c>
      <c r="GQ186" s="14">
        <f t="shared" si="231"/>
        <v>0</v>
      </c>
      <c r="GR186" s="14">
        <f t="shared" si="231"/>
        <v>0</v>
      </c>
      <c r="GS186" s="14">
        <f t="shared" si="231"/>
        <v>0</v>
      </c>
      <c r="GT186" s="14">
        <f t="shared" ref="GT186:HA186" si="232">$F$186*GT8</f>
        <v>0</v>
      </c>
      <c r="GU186" s="14">
        <f t="shared" si="232"/>
        <v>0</v>
      </c>
      <c r="GV186" s="14">
        <f t="shared" si="232"/>
        <v>0</v>
      </c>
      <c r="GW186" s="14">
        <f t="shared" si="232"/>
        <v>0</v>
      </c>
      <c r="GX186" s="14">
        <f t="shared" si="232"/>
        <v>0</v>
      </c>
      <c r="GY186" s="14">
        <f t="shared" si="232"/>
        <v>0</v>
      </c>
      <c r="GZ186" s="14">
        <f t="shared" si="232"/>
        <v>0</v>
      </c>
      <c r="HA186" s="14">
        <f t="shared" si="232"/>
        <v>0</v>
      </c>
    </row>
    <row r="187" spans="2:209" x14ac:dyDescent="0.35">
      <c r="C187" s="10" t="s">
        <v>152</v>
      </c>
      <c r="E187" s="10" t="s">
        <v>119</v>
      </c>
      <c r="J187" s="14">
        <f>J186*J185*J184/1000</f>
        <v>0</v>
      </c>
      <c r="K187" s="14">
        <f t="shared" ref="K187:BV187" si="233">K186*K185*K184/1000</f>
        <v>0</v>
      </c>
      <c r="L187" s="14">
        <f t="shared" si="233"/>
        <v>0</v>
      </c>
      <c r="M187" s="14">
        <f t="shared" si="233"/>
        <v>0</v>
      </c>
      <c r="N187" s="14">
        <f t="shared" si="233"/>
        <v>0</v>
      </c>
      <c r="O187" s="14">
        <f t="shared" si="233"/>
        <v>0</v>
      </c>
      <c r="P187" s="14">
        <f t="shared" si="233"/>
        <v>0</v>
      </c>
      <c r="Q187" s="14">
        <f t="shared" si="233"/>
        <v>0</v>
      </c>
      <c r="R187" s="14">
        <f t="shared" si="233"/>
        <v>0</v>
      </c>
      <c r="S187" s="14">
        <f t="shared" si="233"/>
        <v>0</v>
      </c>
      <c r="T187" s="14">
        <f t="shared" si="233"/>
        <v>0</v>
      </c>
      <c r="U187" s="14">
        <f t="shared" si="233"/>
        <v>0</v>
      </c>
      <c r="V187" s="14">
        <f t="shared" si="233"/>
        <v>0</v>
      </c>
      <c r="W187" s="14">
        <f t="shared" si="233"/>
        <v>0</v>
      </c>
      <c r="X187" s="14">
        <f t="shared" si="233"/>
        <v>0</v>
      </c>
      <c r="Y187" s="14">
        <f t="shared" si="233"/>
        <v>249.94535000000002</v>
      </c>
      <c r="Z187" s="14">
        <f t="shared" si="233"/>
        <v>249.94535000000002</v>
      </c>
      <c r="AA187" s="14">
        <f t="shared" si="233"/>
        <v>249.94535000000002</v>
      </c>
      <c r="AB187" s="14">
        <f t="shared" si="233"/>
        <v>249.94535000000002</v>
      </c>
      <c r="AC187" s="14">
        <f t="shared" si="233"/>
        <v>249.94535000000002</v>
      </c>
      <c r="AD187" s="14">
        <f t="shared" si="233"/>
        <v>249.94535000000002</v>
      </c>
      <c r="AE187" s="14">
        <f t="shared" si="233"/>
        <v>249.94535000000002</v>
      </c>
      <c r="AF187" s="14">
        <f t="shared" si="233"/>
        <v>249.94535000000002</v>
      </c>
      <c r="AG187" s="14">
        <f t="shared" si="233"/>
        <v>249.94535000000002</v>
      </c>
      <c r="AH187" s="14">
        <f t="shared" si="233"/>
        <v>249.94535000000002</v>
      </c>
      <c r="AI187" s="14">
        <f t="shared" si="233"/>
        <v>249.94535000000002</v>
      </c>
      <c r="AJ187" s="14">
        <f t="shared" si="233"/>
        <v>249.94535000000002</v>
      </c>
      <c r="AK187" s="14">
        <f t="shared" si="233"/>
        <v>249.94535000000002</v>
      </c>
      <c r="AL187" s="14">
        <f t="shared" si="233"/>
        <v>249.94535000000002</v>
      </c>
      <c r="AM187" s="14">
        <f t="shared" si="233"/>
        <v>249.94535000000002</v>
      </c>
      <c r="AN187" s="14">
        <f t="shared" si="233"/>
        <v>249.94535000000002</v>
      </c>
      <c r="AO187" s="14">
        <f t="shared" si="233"/>
        <v>249.94535000000002</v>
      </c>
      <c r="AP187" s="14">
        <f t="shared" si="233"/>
        <v>249.94535000000002</v>
      </c>
      <c r="AQ187" s="14">
        <f t="shared" si="233"/>
        <v>249.94535000000002</v>
      </c>
      <c r="AR187" s="14">
        <f t="shared" si="233"/>
        <v>249.94535000000002</v>
      </c>
      <c r="AS187" s="14">
        <f t="shared" si="233"/>
        <v>249.94535000000002</v>
      </c>
      <c r="AT187" s="14">
        <f t="shared" si="233"/>
        <v>249.94535000000002</v>
      </c>
      <c r="AU187" s="14">
        <f t="shared" si="233"/>
        <v>249.94535000000002</v>
      </c>
      <c r="AV187" s="14">
        <f t="shared" si="233"/>
        <v>249.94535000000002</v>
      </c>
      <c r="AW187" s="14">
        <f t="shared" si="233"/>
        <v>249.94535000000002</v>
      </c>
      <c r="AX187" s="14">
        <f t="shared" si="233"/>
        <v>249.94535000000002</v>
      </c>
      <c r="AY187" s="14">
        <f t="shared" si="233"/>
        <v>249.94535000000002</v>
      </c>
      <c r="AZ187" s="14">
        <f t="shared" si="233"/>
        <v>249.94535000000002</v>
      </c>
      <c r="BA187" s="14">
        <f t="shared" si="233"/>
        <v>249.94535000000002</v>
      </c>
      <c r="BB187" s="14">
        <f t="shared" si="233"/>
        <v>249.94535000000002</v>
      </c>
      <c r="BC187" s="14">
        <f t="shared" si="233"/>
        <v>249.94535000000002</v>
      </c>
      <c r="BD187" s="14">
        <f t="shared" si="233"/>
        <v>249.94535000000002</v>
      </c>
      <c r="BE187" s="14">
        <f t="shared" si="233"/>
        <v>249.94535000000002</v>
      </c>
      <c r="BF187" s="14">
        <f t="shared" si="233"/>
        <v>249.94535000000002</v>
      </c>
      <c r="BG187" s="14">
        <f t="shared" si="233"/>
        <v>249.94535000000002</v>
      </c>
      <c r="BH187" s="14">
        <f t="shared" si="233"/>
        <v>249.94535000000002</v>
      </c>
      <c r="BI187" s="14">
        <f t="shared" si="233"/>
        <v>249.94535000000002</v>
      </c>
      <c r="BJ187" s="14">
        <f t="shared" si="233"/>
        <v>249.94535000000002</v>
      </c>
      <c r="BK187" s="14">
        <f t="shared" si="233"/>
        <v>249.94535000000002</v>
      </c>
      <c r="BL187" s="14">
        <f t="shared" si="233"/>
        <v>249.94535000000002</v>
      </c>
      <c r="BM187" s="14">
        <f t="shared" si="233"/>
        <v>249.94535000000002</v>
      </c>
      <c r="BN187" s="14">
        <f t="shared" si="233"/>
        <v>249.94535000000002</v>
      </c>
      <c r="BO187" s="14">
        <f t="shared" si="233"/>
        <v>249.94535000000002</v>
      </c>
      <c r="BP187" s="14">
        <f t="shared" si="233"/>
        <v>249.94535000000002</v>
      </c>
      <c r="BQ187" s="14">
        <f t="shared" si="233"/>
        <v>249.94535000000002</v>
      </c>
      <c r="BR187" s="14">
        <f t="shared" si="233"/>
        <v>249.94535000000002</v>
      </c>
      <c r="BS187" s="14">
        <f t="shared" si="233"/>
        <v>249.94535000000002</v>
      </c>
      <c r="BT187" s="14">
        <f t="shared" si="233"/>
        <v>249.94535000000002</v>
      </c>
      <c r="BU187" s="14">
        <f t="shared" si="233"/>
        <v>249.94535000000002</v>
      </c>
      <c r="BV187" s="14">
        <f t="shared" si="233"/>
        <v>249.94535000000002</v>
      </c>
      <c r="BW187" s="14">
        <f t="shared" ref="BW187:EH187" si="234">BW186*BW185*BW184/1000</f>
        <v>0</v>
      </c>
      <c r="BX187" s="14">
        <f t="shared" si="234"/>
        <v>0</v>
      </c>
      <c r="BY187" s="14">
        <f t="shared" si="234"/>
        <v>0</v>
      </c>
      <c r="BZ187" s="14">
        <f t="shared" si="234"/>
        <v>0</v>
      </c>
      <c r="CA187" s="14">
        <f t="shared" si="234"/>
        <v>0</v>
      </c>
      <c r="CB187" s="14">
        <f t="shared" si="234"/>
        <v>0</v>
      </c>
      <c r="CC187" s="14">
        <f t="shared" si="234"/>
        <v>0</v>
      </c>
      <c r="CD187" s="14">
        <f t="shared" si="234"/>
        <v>0</v>
      </c>
      <c r="CE187" s="14">
        <f t="shared" si="234"/>
        <v>0</v>
      </c>
      <c r="CF187" s="14">
        <f t="shared" si="234"/>
        <v>0</v>
      </c>
      <c r="CG187" s="14">
        <f t="shared" si="234"/>
        <v>0</v>
      </c>
      <c r="CH187" s="14">
        <f t="shared" si="234"/>
        <v>0</v>
      </c>
      <c r="CI187" s="14">
        <f t="shared" si="234"/>
        <v>0</v>
      </c>
      <c r="CJ187" s="14">
        <f t="shared" si="234"/>
        <v>0</v>
      </c>
      <c r="CK187" s="14">
        <f t="shared" si="234"/>
        <v>0</v>
      </c>
      <c r="CL187" s="14">
        <f t="shared" si="234"/>
        <v>0</v>
      </c>
      <c r="CM187" s="14">
        <f t="shared" si="234"/>
        <v>0</v>
      </c>
      <c r="CN187" s="14">
        <f t="shared" si="234"/>
        <v>0</v>
      </c>
      <c r="CO187" s="14">
        <f t="shared" si="234"/>
        <v>0</v>
      </c>
      <c r="CP187" s="14">
        <f t="shared" si="234"/>
        <v>0</v>
      </c>
      <c r="CQ187" s="14">
        <f t="shared" si="234"/>
        <v>0</v>
      </c>
      <c r="CR187" s="14">
        <f t="shared" si="234"/>
        <v>0</v>
      </c>
      <c r="CS187" s="14">
        <f t="shared" si="234"/>
        <v>0</v>
      </c>
      <c r="CT187" s="14">
        <f t="shared" si="234"/>
        <v>0</v>
      </c>
      <c r="CU187" s="14">
        <f t="shared" si="234"/>
        <v>0</v>
      </c>
      <c r="CV187" s="14">
        <f t="shared" si="234"/>
        <v>0</v>
      </c>
      <c r="CW187" s="14">
        <f t="shared" si="234"/>
        <v>0</v>
      </c>
      <c r="CX187" s="14">
        <f t="shared" si="234"/>
        <v>0</v>
      </c>
      <c r="CY187" s="14">
        <f t="shared" si="234"/>
        <v>0</v>
      </c>
      <c r="CZ187" s="14">
        <f t="shared" si="234"/>
        <v>0</v>
      </c>
      <c r="DA187" s="14">
        <f t="shared" si="234"/>
        <v>0</v>
      </c>
      <c r="DB187" s="14">
        <f t="shared" si="234"/>
        <v>0</v>
      </c>
      <c r="DC187" s="14">
        <f t="shared" si="234"/>
        <v>0</v>
      </c>
      <c r="DD187" s="14">
        <f t="shared" si="234"/>
        <v>0</v>
      </c>
      <c r="DE187" s="14">
        <f t="shared" si="234"/>
        <v>0</v>
      </c>
      <c r="DF187" s="14">
        <f t="shared" si="234"/>
        <v>0</v>
      </c>
      <c r="DG187" s="14">
        <f t="shared" si="234"/>
        <v>0</v>
      </c>
      <c r="DH187" s="14">
        <f t="shared" si="234"/>
        <v>0</v>
      </c>
      <c r="DI187" s="14">
        <f t="shared" si="234"/>
        <v>0</v>
      </c>
      <c r="DJ187" s="14">
        <f t="shared" si="234"/>
        <v>0</v>
      </c>
      <c r="DK187" s="14">
        <f t="shared" si="234"/>
        <v>0</v>
      </c>
      <c r="DL187" s="14">
        <f t="shared" si="234"/>
        <v>0</v>
      </c>
      <c r="DM187" s="14">
        <f t="shared" si="234"/>
        <v>0</v>
      </c>
      <c r="DN187" s="14">
        <f t="shared" si="234"/>
        <v>0</v>
      </c>
      <c r="DO187" s="14">
        <f t="shared" si="234"/>
        <v>0</v>
      </c>
      <c r="DP187" s="14">
        <f t="shared" si="234"/>
        <v>0</v>
      </c>
      <c r="DQ187" s="14">
        <f t="shared" si="234"/>
        <v>0</v>
      </c>
      <c r="DR187" s="14">
        <f t="shared" si="234"/>
        <v>0</v>
      </c>
      <c r="DS187" s="14">
        <f t="shared" si="234"/>
        <v>0</v>
      </c>
      <c r="DT187" s="14">
        <f t="shared" si="234"/>
        <v>0</v>
      </c>
      <c r="DU187" s="14">
        <f t="shared" si="234"/>
        <v>0</v>
      </c>
      <c r="DV187" s="14">
        <f t="shared" si="234"/>
        <v>0</v>
      </c>
      <c r="DW187" s="14">
        <f t="shared" si="234"/>
        <v>0</v>
      </c>
      <c r="DX187" s="14">
        <f t="shared" si="234"/>
        <v>0</v>
      </c>
      <c r="DY187" s="14">
        <f t="shared" si="234"/>
        <v>0</v>
      </c>
      <c r="DZ187" s="14">
        <f t="shared" si="234"/>
        <v>0</v>
      </c>
      <c r="EA187" s="14">
        <f t="shared" si="234"/>
        <v>0</v>
      </c>
      <c r="EB187" s="14">
        <f t="shared" si="234"/>
        <v>0</v>
      </c>
      <c r="EC187" s="14">
        <f t="shared" si="234"/>
        <v>0</v>
      </c>
      <c r="ED187" s="14">
        <f t="shared" si="234"/>
        <v>0</v>
      </c>
      <c r="EE187" s="14">
        <f t="shared" si="234"/>
        <v>0</v>
      </c>
      <c r="EF187" s="14">
        <f t="shared" si="234"/>
        <v>0</v>
      </c>
      <c r="EG187" s="14">
        <f t="shared" si="234"/>
        <v>0</v>
      </c>
      <c r="EH187" s="14">
        <f t="shared" si="234"/>
        <v>0</v>
      </c>
      <c r="EI187" s="14">
        <f t="shared" ref="EI187:GT187" si="235">EI186*EI185*EI184/1000</f>
        <v>0</v>
      </c>
      <c r="EJ187" s="14">
        <f t="shared" si="235"/>
        <v>0</v>
      </c>
      <c r="EK187" s="14">
        <f t="shared" si="235"/>
        <v>0</v>
      </c>
      <c r="EL187" s="14">
        <f t="shared" si="235"/>
        <v>0</v>
      </c>
      <c r="EM187" s="14">
        <f t="shared" si="235"/>
        <v>0</v>
      </c>
      <c r="EN187" s="14">
        <f t="shared" si="235"/>
        <v>0</v>
      </c>
      <c r="EO187" s="14">
        <f t="shared" si="235"/>
        <v>0</v>
      </c>
      <c r="EP187" s="14">
        <f t="shared" si="235"/>
        <v>0</v>
      </c>
      <c r="EQ187" s="14">
        <f t="shared" si="235"/>
        <v>0</v>
      </c>
      <c r="ER187" s="14">
        <f t="shared" si="235"/>
        <v>0</v>
      </c>
      <c r="ES187" s="14">
        <f t="shared" si="235"/>
        <v>0</v>
      </c>
      <c r="ET187" s="14">
        <f t="shared" si="235"/>
        <v>0</v>
      </c>
      <c r="EU187" s="14">
        <f t="shared" si="235"/>
        <v>0</v>
      </c>
      <c r="EV187" s="14">
        <f t="shared" si="235"/>
        <v>0</v>
      </c>
      <c r="EW187" s="14">
        <f t="shared" si="235"/>
        <v>0</v>
      </c>
      <c r="EX187" s="14">
        <f t="shared" si="235"/>
        <v>0</v>
      </c>
      <c r="EY187" s="14">
        <f t="shared" si="235"/>
        <v>0</v>
      </c>
      <c r="EZ187" s="14">
        <f t="shared" si="235"/>
        <v>0</v>
      </c>
      <c r="FA187" s="14">
        <f t="shared" si="235"/>
        <v>0</v>
      </c>
      <c r="FB187" s="14">
        <f t="shared" si="235"/>
        <v>0</v>
      </c>
      <c r="FC187" s="14">
        <f t="shared" si="235"/>
        <v>0</v>
      </c>
      <c r="FD187" s="14">
        <f t="shared" si="235"/>
        <v>0</v>
      </c>
      <c r="FE187" s="14">
        <f t="shared" si="235"/>
        <v>0</v>
      </c>
      <c r="FF187" s="14">
        <f t="shared" si="235"/>
        <v>0</v>
      </c>
      <c r="FG187" s="14">
        <f t="shared" si="235"/>
        <v>0</v>
      </c>
      <c r="FH187" s="14">
        <f t="shared" si="235"/>
        <v>0</v>
      </c>
      <c r="FI187" s="14">
        <f t="shared" si="235"/>
        <v>0</v>
      </c>
      <c r="FJ187" s="14">
        <f t="shared" si="235"/>
        <v>0</v>
      </c>
      <c r="FK187" s="14">
        <f t="shared" si="235"/>
        <v>0</v>
      </c>
      <c r="FL187" s="14">
        <f t="shared" si="235"/>
        <v>0</v>
      </c>
      <c r="FM187" s="14">
        <f t="shared" si="235"/>
        <v>0</v>
      </c>
      <c r="FN187" s="14">
        <f t="shared" si="235"/>
        <v>0</v>
      </c>
      <c r="FO187" s="14">
        <f t="shared" si="235"/>
        <v>0</v>
      </c>
      <c r="FP187" s="14">
        <f t="shared" si="235"/>
        <v>0</v>
      </c>
      <c r="FQ187" s="14">
        <f t="shared" si="235"/>
        <v>0</v>
      </c>
      <c r="FR187" s="14">
        <f t="shared" si="235"/>
        <v>0</v>
      </c>
      <c r="FS187" s="14">
        <f t="shared" si="235"/>
        <v>0</v>
      </c>
      <c r="FT187" s="14">
        <f t="shared" si="235"/>
        <v>0</v>
      </c>
      <c r="FU187" s="14">
        <f t="shared" si="235"/>
        <v>0</v>
      </c>
      <c r="FV187" s="14">
        <f t="shared" si="235"/>
        <v>0</v>
      </c>
      <c r="FW187" s="14">
        <f t="shared" si="235"/>
        <v>0</v>
      </c>
      <c r="FX187" s="14">
        <f t="shared" si="235"/>
        <v>0</v>
      </c>
      <c r="FY187" s="14">
        <f t="shared" si="235"/>
        <v>0</v>
      </c>
      <c r="FZ187" s="14">
        <f t="shared" si="235"/>
        <v>0</v>
      </c>
      <c r="GA187" s="14">
        <f t="shared" si="235"/>
        <v>0</v>
      </c>
      <c r="GB187" s="14">
        <f t="shared" si="235"/>
        <v>0</v>
      </c>
      <c r="GC187" s="14">
        <f t="shared" si="235"/>
        <v>0</v>
      </c>
      <c r="GD187" s="14">
        <f t="shared" si="235"/>
        <v>0</v>
      </c>
      <c r="GE187" s="14">
        <f t="shared" si="235"/>
        <v>0</v>
      </c>
      <c r="GF187" s="14">
        <f t="shared" si="235"/>
        <v>0</v>
      </c>
      <c r="GG187" s="14">
        <f t="shared" si="235"/>
        <v>0</v>
      </c>
      <c r="GH187" s="14">
        <f t="shared" si="235"/>
        <v>0</v>
      </c>
      <c r="GI187" s="14">
        <f t="shared" si="235"/>
        <v>0</v>
      </c>
      <c r="GJ187" s="14">
        <f t="shared" si="235"/>
        <v>0</v>
      </c>
      <c r="GK187" s="14">
        <f t="shared" si="235"/>
        <v>0</v>
      </c>
      <c r="GL187" s="14">
        <f t="shared" si="235"/>
        <v>0</v>
      </c>
      <c r="GM187" s="14">
        <f t="shared" si="235"/>
        <v>0</v>
      </c>
      <c r="GN187" s="14">
        <f t="shared" si="235"/>
        <v>0</v>
      </c>
      <c r="GO187" s="14">
        <f t="shared" si="235"/>
        <v>0</v>
      </c>
      <c r="GP187" s="14">
        <f t="shared" si="235"/>
        <v>0</v>
      </c>
      <c r="GQ187" s="14">
        <f t="shared" si="235"/>
        <v>0</v>
      </c>
      <c r="GR187" s="14">
        <f t="shared" si="235"/>
        <v>0</v>
      </c>
      <c r="GS187" s="14">
        <f t="shared" si="235"/>
        <v>0</v>
      </c>
      <c r="GT187" s="14">
        <f t="shared" si="235"/>
        <v>0</v>
      </c>
      <c r="GU187" s="14">
        <f t="shared" ref="GU187:HA187" si="236">GU186*GU185*GU184/1000</f>
        <v>0</v>
      </c>
      <c r="GV187" s="14">
        <f t="shared" si="236"/>
        <v>0</v>
      </c>
      <c r="GW187" s="14">
        <f t="shared" si="236"/>
        <v>0</v>
      </c>
      <c r="GX187" s="14">
        <f t="shared" si="236"/>
        <v>0</v>
      </c>
      <c r="GY187" s="14">
        <f t="shared" si="236"/>
        <v>0</v>
      </c>
      <c r="GZ187" s="14">
        <f t="shared" si="236"/>
        <v>0</v>
      </c>
      <c r="HA187" s="14">
        <f t="shared" si="236"/>
        <v>0</v>
      </c>
    </row>
    <row r="188" spans="2:209" x14ac:dyDescent="0.35">
      <c r="C188" s="10" t="s">
        <v>153</v>
      </c>
      <c r="E188" s="10" t="s">
        <v>154</v>
      </c>
      <c r="F188" s="20">
        <f>'Financial Model'!F63</f>
        <v>1.4999999999999999E-2</v>
      </c>
      <c r="J188" s="12">
        <f t="shared" ref="J188:AO188" si="237">(1+$F$188)^(J4/12)-1</f>
        <v>1.2414877164492744E-3</v>
      </c>
      <c r="K188" s="12">
        <f t="shared" si="237"/>
        <v>1.2414877164492744E-3</v>
      </c>
      <c r="L188" s="12">
        <f t="shared" si="237"/>
        <v>1.2414877164492744E-3</v>
      </c>
      <c r="M188" s="12">
        <f t="shared" si="237"/>
        <v>1.2414877164492744E-3</v>
      </c>
      <c r="N188" s="12">
        <f t="shared" si="237"/>
        <v>1.2414877164492744E-3</v>
      </c>
      <c r="O188" s="12">
        <f t="shared" si="237"/>
        <v>1.2414877164492744E-3</v>
      </c>
      <c r="P188" s="12">
        <f t="shared" si="237"/>
        <v>1.2414877164492744E-3</v>
      </c>
      <c r="Q188" s="12">
        <f t="shared" si="237"/>
        <v>1.2414877164492744E-3</v>
      </c>
      <c r="R188" s="12">
        <f t="shared" si="237"/>
        <v>1.2414877164492744E-3</v>
      </c>
      <c r="S188" s="12">
        <f t="shared" si="237"/>
        <v>1.2414877164492744E-3</v>
      </c>
      <c r="T188" s="12">
        <f t="shared" si="237"/>
        <v>1.2414877164492744E-3</v>
      </c>
      <c r="U188" s="12">
        <f t="shared" si="237"/>
        <v>1.2414877164492744E-3</v>
      </c>
      <c r="V188" s="12">
        <f t="shared" si="237"/>
        <v>1.2414877164492744E-3</v>
      </c>
      <c r="W188" s="12">
        <f t="shared" si="237"/>
        <v>1.2414877164492744E-3</v>
      </c>
      <c r="X188" s="12">
        <f t="shared" si="237"/>
        <v>1.2414877164492744E-3</v>
      </c>
      <c r="Y188" s="12">
        <f t="shared" si="237"/>
        <v>7.4720839804942596E-3</v>
      </c>
      <c r="Z188" s="12">
        <f t="shared" si="237"/>
        <v>7.4720839804942596E-3</v>
      </c>
      <c r="AA188" s="12">
        <f t="shared" si="237"/>
        <v>7.4720839804942596E-3</v>
      </c>
      <c r="AB188" s="12">
        <f t="shared" si="237"/>
        <v>7.4720839804942596E-3</v>
      </c>
      <c r="AC188" s="12">
        <f t="shared" si="237"/>
        <v>7.4720839804942596E-3</v>
      </c>
      <c r="AD188" s="12">
        <f t="shared" si="237"/>
        <v>7.4720839804942596E-3</v>
      </c>
      <c r="AE188" s="12">
        <f t="shared" si="237"/>
        <v>7.4720839804942596E-3</v>
      </c>
      <c r="AF188" s="12">
        <f t="shared" si="237"/>
        <v>7.4720839804942596E-3</v>
      </c>
      <c r="AG188" s="12">
        <f t="shared" si="237"/>
        <v>7.4720839804942596E-3</v>
      </c>
      <c r="AH188" s="12">
        <f t="shared" si="237"/>
        <v>7.4720839804942596E-3</v>
      </c>
      <c r="AI188" s="12">
        <f t="shared" si="237"/>
        <v>7.4720839804942596E-3</v>
      </c>
      <c r="AJ188" s="12">
        <f t="shared" si="237"/>
        <v>7.4720839804942596E-3</v>
      </c>
      <c r="AK188" s="12">
        <f t="shared" si="237"/>
        <v>7.4720839804942596E-3</v>
      </c>
      <c r="AL188" s="12">
        <f t="shared" si="237"/>
        <v>7.4720839804942596E-3</v>
      </c>
      <c r="AM188" s="12">
        <f t="shared" si="237"/>
        <v>7.4720839804942596E-3</v>
      </c>
      <c r="AN188" s="12">
        <f t="shared" si="237"/>
        <v>7.4720839804942596E-3</v>
      </c>
      <c r="AO188" s="12">
        <f t="shared" si="237"/>
        <v>7.4720839804942596E-3</v>
      </c>
      <c r="AP188" s="12">
        <f t="shared" ref="AP188:BU188" si="238">(1+$F$188)^(AP4/12)-1</f>
        <v>7.4720839804942596E-3</v>
      </c>
      <c r="AQ188" s="12">
        <f t="shared" si="238"/>
        <v>7.4720839804942596E-3</v>
      </c>
      <c r="AR188" s="12">
        <f t="shared" si="238"/>
        <v>7.4720839804942596E-3</v>
      </c>
      <c r="AS188" s="12">
        <f t="shared" si="238"/>
        <v>7.4720839804942596E-3</v>
      </c>
      <c r="AT188" s="12">
        <f t="shared" si="238"/>
        <v>7.4720839804942596E-3</v>
      </c>
      <c r="AU188" s="12">
        <f t="shared" si="238"/>
        <v>7.4720839804942596E-3</v>
      </c>
      <c r="AV188" s="12">
        <f t="shared" si="238"/>
        <v>7.4720839804942596E-3</v>
      </c>
      <c r="AW188" s="12">
        <f t="shared" si="238"/>
        <v>7.4720839804942596E-3</v>
      </c>
      <c r="AX188" s="12">
        <f t="shared" si="238"/>
        <v>7.4720839804942596E-3</v>
      </c>
      <c r="AY188" s="12">
        <f t="shared" si="238"/>
        <v>7.4720839804942596E-3</v>
      </c>
      <c r="AZ188" s="12">
        <f t="shared" si="238"/>
        <v>7.4720839804942596E-3</v>
      </c>
      <c r="BA188" s="12">
        <f t="shared" si="238"/>
        <v>7.4720839804942596E-3</v>
      </c>
      <c r="BB188" s="12">
        <f t="shared" si="238"/>
        <v>7.4720839804942596E-3</v>
      </c>
      <c r="BC188" s="12">
        <f t="shared" si="238"/>
        <v>7.4720839804942596E-3</v>
      </c>
      <c r="BD188" s="12">
        <f t="shared" si="238"/>
        <v>7.4720839804942596E-3</v>
      </c>
      <c r="BE188" s="12">
        <f t="shared" si="238"/>
        <v>7.4720839804942596E-3</v>
      </c>
      <c r="BF188" s="12">
        <f t="shared" si="238"/>
        <v>7.4720839804942596E-3</v>
      </c>
      <c r="BG188" s="12">
        <f t="shared" si="238"/>
        <v>7.4720839804942596E-3</v>
      </c>
      <c r="BH188" s="12">
        <f t="shared" si="238"/>
        <v>7.4720839804942596E-3</v>
      </c>
      <c r="BI188" s="12">
        <f t="shared" si="238"/>
        <v>7.4720839804942596E-3</v>
      </c>
      <c r="BJ188" s="12">
        <f t="shared" si="238"/>
        <v>7.4720839804942596E-3</v>
      </c>
      <c r="BK188" s="12">
        <f t="shared" si="238"/>
        <v>7.4720839804942596E-3</v>
      </c>
      <c r="BL188" s="12">
        <f t="shared" si="238"/>
        <v>7.4720839804942596E-3</v>
      </c>
      <c r="BM188" s="12">
        <f t="shared" si="238"/>
        <v>7.4720839804942596E-3</v>
      </c>
      <c r="BN188" s="12">
        <f t="shared" si="238"/>
        <v>7.4720839804942596E-3</v>
      </c>
      <c r="BO188" s="12">
        <f t="shared" si="238"/>
        <v>7.4720839804942596E-3</v>
      </c>
      <c r="BP188" s="12">
        <f t="shared" si="238"/>
        <v>7.4720839804942596E-3</v>
      </c>
      <c r="BQ188" s="12">
        <f t="shared" si="238"/>
        <v>7.4720839804942596E-3</v>
      </c>
      <c r="BR188" s="12">
        <f t="shared" si="238"/>
        <v>7.4720839804942596E-3</v>
      </c>
      <c r="BS188" s="12">
        <f t="shared" si="238"/>
        <v>7.4720839804942596E-3</v>
      </c>
      <c r="BT188" s="12">
        <f t="shared" si="238"/>
        <v>7.4720839804942596E-3</v>
      </c>
      <c r="BU188" s="12">
        <f t="shared" si="238"/>
        <v>7.4720839804942596E-3</v>
      </c>
      <c r="BV188" s="12">
        <f t="shared" ref="BV188:DA188" si="239">(1+$F$188)^(BV4/12)-1</f>
        <v>7.4720839804942596E-3</v>
      </c>
      <c r="BW188" s="12">
        <f t="shared" si="239"/>
        <v>7.4720839804942596E-3</v>
      </c>
      <c r="BX188" s="12">
        <f t="shared" si="239"/>
        <v>7.4720839804942596E-3</v>
      </c>
      <c r="BY188" s="12">
        <f t="shared" si="239"/>
        <v>7.4720839804942596E-3</v>
      </c>
      <c r="BZ188" s="12">
        <f t="shared" si="239"/>
        <v>7.4720839804942596E-3</v>
      </c>
      <c r="CA188" s="12">
        <f t="shared" si="239"/>
        <v>7.4720839804942596E-3</v>
      </c>
      <c r="CB188" s="12">
        <f t="shared" si="239"/>
        <v>7.4720839804942596E-3</v>
      </c>
      <c r="CC188" s="12">
        <f t="shared" si="239"/>
        <v>7.4720839804942596E-3</v>
      </c>
      <c r="CD188" s="12">
        <f t="shared" si="239"/>
        <v>7.4720839804942596E-3</v>
      </c>
      <c r="CE188" s="12">
        <f t="shared" si="239"/>
        <v>7.4720839804942596E-3</v>
      </c>
      <c r="CF188" s="12">
        <f t="shared" si="239"/>
        <v>7.4720839804942596E-3</v>
      </c>
      <c r="CG188" s="12">
        <f t="shared" si="239"/>
        <v>7.4720839804942596E-3</v>
      </c>
      <c r="CH188" s="12">
        <f t="shared" si="239"/>
        <v>7.4720839804942596E-3</v>
      </c>
      <c r="CI188" s="12">
        <f t="shared" si="239"/>
        <v>7.4720839804942596E-3</v>
      </c>
      <c r="CJ188" s="12">
        <f t="shared" si="239"/>
        <v>7.4720839804942596E-3</v>
      </c>
      <c r="CK188" s="12">
        <f t="shared" si="239"/>
        <v>7.4720839804942596E-3</v>
      </c>
      <c r="CL188" s="12">
        <f t="shared" si="239"/>
        <v>7.4720839804942596E-3</v>
      </c>
      <c r="CM188" s="12">
        <f t="shared" si="239"/>
        <v>7.4720839804942596E-3</v>
      </c>
      <c r="CN188" s="12">
        <f t="shared" si="239"/>
        <v>7.4720839804942596E-3</v>
      </c>
      <c r="CO188" s="12">
        <f t="shared" si="239"/>
        <v>7.4720839804942596E-3</v>
      </c>
      <c r="CP188" s="12">
        <f t="shared" si="239"/>
        <v>7.4720839804942596E-3</v>
      </c>
      <c r="CQ188" s="12">
        <f t="shared" si="239"/>
        <v>7.4720839804942596E-3</v>
      </c>
      <c r="CR188" s="12">
        <f t="shared" si="239"/>
        <v>7.4720839804942596E-3</v>
      </c>
      <c r="CS188" s="12">
        <f t="shared" si="239"/>
        <v>7.4720839804942596E-3</v>
      </c>
      <c r="CT188" s="12">
        <f t="shared" si="239"/>
        <v>7.4720839804942596E-3</v>
      </c>
      <c r="CU188" s="12">
        <f t="shared" si="239"/>
        <v>7.4720839804942596E-3</v>
      </c>
      <c r="CV188" s="12">
        <f t="shared" si="239"/>
        <v>7.4720839804942596E-3</v>
      </c>
      <c r="CW188" s="12">
        <f t="shared" si="239"/>
        <v>7.4720839804942596E-3</v>
      </c>
      <c r="CX188" s="12">
        <f t="shared" si="239"/>
        <v>7.4720839804942596E-3</v>
      </c>
      <c r="CY188" s="12">
        <f t="shared" si="239"/>
        <v>7.4720839804942596E-3</v>
      </c>
      <c r="CZ188" s="12">
        <f t="shared" si="239"/>
        <v>7.4720839804942596E-3</v>
      </c>
      <c r="DA188" s="12">
        <f t="shared" si="239"/>
        <v>7.4720839804942596E-3</v>
      </c>
      <c r="DB188" s="12">
        <f t="shared" ref="DB188:EG188" si="240">(1+$F$188)^(DB4/12)-1</f>
        <v>7.4720839804942596E-3</v>
      </c>
      <c r="DC188" s="12">
        <f t="shared" si="240"/>
        <v>7.4720839804942596E-3</v>
      </c>
      <c r="DD188" s="12">
        <f t="shared" si="240"/>
        <v>7.4720839804942596E-3</v>
      </c>
      <c r="DE188" s="12">
        <f t="shared" si="240"/>
        <v>7.4720839804942596E-3</v>
      </c>
      <c r="DF188" s="12">
        <f t="shared" si="240"/>
        <v>7.4720839804942596E-3</v>
      </c>
      <c r="DG188" s="12">
        <f t="shared" si="240"/>
        <v>7.4720839804942596E-3</v>
      </c>
      <c r="DH188" s="12">
        <f t="shared" si="240"/>
        <v>7.4720839804942596E-3</v>
      </c>
      <c r="DI188" s="12">
        <f t="shared" si="240"/>
        <v>7.4720839804942596E-3</v>
      </c>
      <c r="DJ188" s="12">
        <f t="shared" si="240"/>
        <v>7.4720839804942596E-3</v>
      </c>
      <c r="DK188" s="12">
        <f t="shared" si="240"/>
        <v>7.4720839804942596E-3</v>
      </c>
      <c r="DL188" s="12">
        <f t="shared" si="240"/>
        <v>7.4720839804942596E-3</v>
      </c>
      <c r="DM188" s="12">
        <f t="shared" si="240"/>
        <v>7.4720839804942596E-3</v>
      </c>
      <c r="DN188" s="12">
        <f t="shared" si="240"/>
        <v>7.4720839804942596E-3</v>
      </c>
      <c r="DO188" s="12">
        <f t="shared" si="240"/>
        <v>7.4720839804942596E-3</v>
      </c>
      <c r="DP188" s="12">
        <f t="shared" si="240"/>
        <v>7.4720839804942596E-3</v>
      </c>
      <c r="DQ188" s="12">
        <f t="shared" si="240"/>
        <v>7.4720839804942596E-3</v>
      </c>
      <c r="DR188" s="12">
        <f t="shared" si="240"/>
        <v>7.4720839804942596E-3</v>
      </c>
      <c r="DS188" s="12">
        <f t="shared" si="240"/>
        <v>7.4720839804942596E-3</v>
      </c>
      <c r="DT188" s="12">
        <f t="shared" si="240"/>
        <v>7.4720839804942596E-3</v>
      </c>
      <c r="DU188" s="12">
        <f t="shared" si="240"/>
        <v>7.4720839804942596E-3</v>
      </c>
      <c r="DV188" s="12">
        <f t="shared" si="240"/>
        <v>7.4720839804942596E-3</v>
      </c>
      <c r="DW188" s="12">
        <f t="shared" si="240"/>
        <v>7.4720839804942596E-3</v>
      </c>
      <c r="DX188" s="12">
        <f t="shared" si="240"/>
        <v>7.4720839804942596E-3</v>
      </c>
      <c r="DY188" s="12">
        <f t="shared" si="240"/>
        <v>7.4720839804942596E-3</v>
      </c>
      <c r="DZ188" s="12">
        <f t="shared" si="240"/>
        <v>7.4720839804942596E-3</v>
      </c>
      <c r="EA188" s="12">
        <f t="shared" si="240"/>
        <v>7.4720839804942596E-3</v>
      </c>
      <c r="EB188" s="12">
        <f t="shared" si="240"/>
        <v>7.4720839804942596E-3</v>
      </c>
      <c r="EC188" s="12">
        <f t="shared" si="240"/>
        <v>7.4720839804942596E-3</v>
      </c>
      <c r="ED188" s="12">
        <f t="shared" si="240"/>
        <v>7.4720839804942596E-3</v>
      </c>
      <c r="EE188" s="12">
        <f t="shared" si="240"/>
        <v>7.4720839804942596E-3</v>
      </c>
      <c r="EF188" s="12">
        <f t="shared" si="240"/>
        <v>7.4720839804942596E-3</v>
      </c>
      <c r="EG188" s="12">
        <f t="shared" si="240"/>
        <v>7.4720839804942596E-3</v>
      </c>
      <c r="EH188" s="12">
        <f t="shared" ref="EH188:FM188" si="241">(1+$F$188)^(EH4/12)-1</f>
        <v>7.4720839804942596E-3</v>
      </c>
      <c r="EI188" s="12">
        <f t="shared" si="241"/>
        <v>7.4720839804942596E-3</v>
      </c>
      <c r="EJ188" s="12">
        <f t="shared" si="241"/>
        <v>7.4720839804942596E-3</v>
      </c>
      <c r="EK188" s="12">
        <f t="shared" si="241"/>
        <v>7.4720839804942596E-3</v>
      </c>
      <c r="EL188" s="12">
        <f t="shared" si="241"/>
        <v>7.4720839804942596E-3</v>
      </c>
      <c r="EM188" s="12">
        <f t="shared" si="241"/>
        <v>7.4720839804942596E-3</v>
      </c>
      <c r="EN188" s="12">
        <f t="shared" si="241"/>
        <v>7.4720839804942596E-3</v>
      </c>
      <c r="EO188" s="12">
        <f t="shared" si="241"/>
        <v>7.4720839804942596E-3</v>
      </c>
      <c r="EP188" s="12">
        <f t="shared" si="241"/>
        <v>7.4720839804942596E-3</v>
      </c>
      <c r="EQ188" s="12">
        <f t="shared" si="241"/>
        <v>7.4720839804942596E-3</v>
      </c>
      <c r="ER188" s="12">
        <f t="shared" si="241"/>
        <v>7.4720839804942596E-3</v>
      </c>
      <c r="ES188" s="12">
        <f t="shared" si="241"/>
        <v>7.4720839804942596E-3</v>
      </c>
      <c r="ET188" s="12">
        <f t="shared" si="241"/>
        <v>7.4720839804942596E-3</v>
      </c>
      <c r="EU188" s="12">
        <f t="shared" si="241"/>
        <v>7.4720839804942596E-3</v>
      </c>
      <c r="EV188" s="12">
        <f t="shared" si="241"/>
        <v>7.4720839804942596E-3</v>
      </c>
      <c r="EW188" s="12">
        <f t="shared" si="241"/>
        <v>7.4720839804942596E-3</v>
      </c>
      <c r="EX188" s="12">
        <f t="shared" si="241"/>
        <v>7.4720839804942596E-3</v>
      </c>
      <c r="EY188" s="12">
        <f t="shared" si="241"/>
        <v>7.4720839804942596E-3</v>
      </c>
      <c r="EZ188" s="12">
        <f t="shared" si="241"/>
        <v>7.4720839804942596E-3</v>
      </c>
      <c r="FA188" s="12">
        <f t="shared" si="241"/>
        <v>7.4720839804942596E-3</v>
      </c>
      <c r="FB188" s="12">
        <f t="shared" si="241"/>
        <v>7.4720839804942596E-3</v>
      </c>
      <c r="FC188" s="12">
        <f t="shared" si="241"/>
        <v>7.4720839804942596E-3</v>
      </c>
      <c r="FD188" s="12">
        <f t="shared" si="241"/>
        <v>7.4720839804942596E-3</v>
      </c>
      <c r="FE188" s="12">
        <f t="shared" si="241"/>
        <v>7.4720839804942596E-3</v>
      </c>
      <c r="FF188" s="12">
        <f t="shared" si="241"/>
        <v>7.4720839804942596E-3</v>
      </c>
      <c r="FG188" s="12">
        <f t="shared" si="241"/>
        <v>7.4720839804942596E-3</v>
      </c>
      <c r="FH188" s="12">
        <f t="shared" si="241"/>
        <v>7.4720839804942596E-3</v>
      </c>
      <c r="FI188" s="12">
        <f t="shared" si="241"/>
        <v>7.4720839804942596E-3</v>
      </c>
      <c r="FJ188" s="12">
        <f t="shared" si="241"/>
        <v>7.4720839804942596E-3</v>
      </c>
      <c r="FK188" s="12">
        <f t="shared" si="241"/>
        <v>7.4720839804942596E-3</v>
      </c>
      <c r="FL188" s="12">
        <f t="shared" si="241"/>
        <v>7.4720839804942596E-3</v>
      </c>
      <c r="FM188" s="12">
        <f t="shared" si="241"/>
        <v>7.4720839804942596E-3</v>
      </c>
      <c r="FN188" s="12">
        <f t="shared" ref="FN188:GS188" si="242">(1+$F$188)^(FN4/12)-1</f>
        <v>7.4720839804942596E-3</v>
      </c>
      <c r="FO188" s="12">
        <f t="shared" si="242"/>
        <v>7.4720839804942596E-3</v>
      </c>
      <c r="FP188" s="12">
        <f t="shared" si="242"/>
        <v>7.4720839804942596E-3</v>
      </c>
      <c r="FQ188" s="12">
        <f t="shared" si="242"/>
        <v>7.4720839804942596E-3</v>
      </c>
      <c r="FR188" s="12">
        <f t="shared" si="242"/>
        <v>7.4720839804942596E-3</v>
      </c>
      <c r="FS188" s="12">
        <f t="shared" si="242"/>
        <v>7.4720839804942596E-3</v>
      </c>
      <c r="FT188" s="12">
        <f t="shared" si="242"/>
        <v>7.4720839804942596E-3</v>
      </c>
      <c r="FU188" s="12">
        <f t="shared" si="242"/>
        <v>7.4720839804942596E-3</v>
      </c>
      <c r="FV188" s="12">
        <f t="shared" si="242"/>
        <v>7.4720839804942596E-3</v>
      </c>
      <c r="FW188" s="12">
        <f t="shared" si="242"/>
        <v>7.4720839804942596E-3</v>
      </c>
      <c r="FX188" s="12">
        <f t="shared" si="242"/>
        <v>7.4720839804942596E-3</v>
      </c>
      <c r="FY188" s="12">
        <f t="shared" si="242"/>
        <v>7.4720839804942596E-3</v>
      </c>
      <c r="FZ188" s="12">
        <f t="shared" si="242"/>
        <v>7.4720839804942596E-3</v>
      </c>
      <c r="GA188" s="12">
        <f t="shared" si="242"/>
        <v>7.4720839804942596E-3</v>
      </c>
      <c r="GB188" s="12">
        <f t="shared" si="242"/>
        <v>7.4720839804942596E-3</v>
      </c>
      <c r="GC188" s="12">
        <f t="shared" si="242"/>
        <v>7.4720839804942596E-3</v>
      </c>
      <c r="GD188" s="12">
        <f t="shared" si="242"/>
        <v>7.4720839804942596E-3</v>
      </c>
      <c r="GE188" s="12">
        <f t="shared" si="242"/>
        <v>7.4720839804942596E-3</v>
      </c>
      <c r="GF188" s="12">
        <f t="shared" si="242"/>
        <v>7.4720839804942596E-3</v>
      </c>
      <c r="GG188" s="12">
        <f t="shared" si="242"/>
        <v>7.4720839804942596E-3</v>
      </c>
      <c r="GH188" s="12">
        <f t="shared" si="242"/>
        <v>7.4720839804942596E-3</v>
      </c>
      <c r="GI188" s="12">
        <f t="shared" si="242"/>
        <v>7.4720839804942596E-3</v>
      </c>
      <c r="GJ188" s="12">
        <f t="shared" si="242"/>
        <v>7.4720839804942596E-3</v>
      </c>
      <c r="GK188" s="12">
        <f t="shared" si="242"/>
        <v>7.4720839804942596E-3</v>
      </c>
      <c r="GL188" s="12">
        <f t="shared" si="242"/>
        <v>7.4720839804942596E-3</v>
      </c>
      <c r="GM188" s="12">
        <f t="shared" si="242"/>
        <v>7.4720839804942596E-3</v>
      </c>
      <c r="GN188" s="12">
        <f t="shared" si="242"/>
        <v>7.4720839804942596E-3</v>
      </c>
      <c r="GO188" s="12">
        <f t="shared" si="242"/>
        <v>7.4720839804942596E-3</v>
      </c>
      <c r="GP188" s="12">
        <f t="shared" si="242"/>
        <v>7.4720839804942596E-3</v>
      </c>
      <c r="GQ188" s="12">
        <f t="shared" si="242"/>
        <v>7.4720839804942596E-3</v>
      </c>
      <c r="GR188" s="12">
        <f t="shared" si="242"/>
        <v>7.4720839804942596E-3</v>
      </c>
      <c r="GS188" s="12">
        <f t="shared" si="242"/>
        <v>7.4720839804942596E-3</v>
      </c>
      <c r="GT188" s="12">
        <f t="shared" ref="GT188:HA188" si="243">(1+$F$188)^(GT4/12)-1</f>
        <v>7.4720839804942596E-3</v>
      </c>
      <c r="GU188" s="12">
        <f t="shared" si="243"/>
        <v>7.4720839804942596E-3</v>
      </c>
      <c r="GV188" s="12">
        <f t="shared" si="243"/>
        <v>7.4720839804942596E-3</v>
      </c>
      <c r="GW188" s="12">
        <f t="shared" si="243"/>
        <v>7.4720839804942596E-3</v>
      </c>
      <c r="GX188" s="12">
        <f t="shared" si="243"/>
        <v>7.4720839804942596E-3</v>
      </c>
      <c r="GY188" s="12">
        <f t="shared" si="243"/>
        <v>7.4720839804942596E-3</v>
      </c>
      <c r="GZ188" s="12">
        <f t="shared" si="243"/>
        <v>7.4720839804942596E-3</v>
      </c>
      <c r="HA188" s="12">
        <f t="shared" si="243"/>
        <v>7.4720839804942596E-3</v>
      </c>
    </row>
    <row r="189" spans="2:209" x14ac:dyDescent="0.35">
      <c r="C189" s="10" t="s">
        <v>131</v>
      </c>
      <c r="E189" s="10" t="s">
        <v>111</v>
      </c>
      <c r="I189" s="81">
        <v>1</v>
      </c>
      <c r="J189" s="14">
        <f>I189*(1+J188)</f>
        <v>1.0012414877164493</v>
      </c>
      <c r="K189" s="14">
        <f t="shared" ref="K189:BV189" si="244">J189*(1+K188)</f>
        <v>1.0024845167246486</v>
      </c>
      <c r="L189" s="14">
        <f t="shared" si="244"/>
        <v>1.0037290889380928</v>
      </c>
      <c r="M189" s="14">
        <f t="shared" si="244"/>
        <v>1.0049752062726522</v>
      </c>
      <c r="N189" s="14">
        <f t="shared" si="244"/>
        <v>1.0062228706465759</v>
      </c>
      <c r="O189" s="14">
        <f t="shared" si="244"/>
        <v>1.007472083980494</v>
      </c>
      <c r="P189" s="14">
        <f t="shared" si="244"/>
        <v>1.0087228481974213</v>
      </c>
      <c r="Q189" s="14">
        <f t="shared" si="244"/>
        <v>1.0099751652227602</v>
      </c>
      <c r="R189" s="14">
        <f t="shared" si="244"/>
        <v>1.0112290369843031</v>
      </c>
      <c r="S189" s="14">
        <f t="shared" si="244"/>
        <v>1.012484465412236</v>
      </c>
      <c r="T189" s="14">
        <f t="shared" si="244"/>
        <v>1.013741452439141</v>
      </c>
      <c r="U189" s="14">
        <f t="shared" si="244"/>
        <v>1.0149999999999997</v>
      </c>
      <c r="V189" s="14">
        <f t="shared" si="244"/>
        <v>1.0162601100321957</v>
      </c>
      <c r="W189" s="14">
        <f t="shared" si="244"/>
        <v>1.017521784475518</v>
      </c>
      <c r="X189" s="14">
        <f t="shared" si="244"/>
        <v>1.018785025272164</v>
      </c>
      <c r="Y189" s="14">
        <f t="shared" si="244"/>
        <v>1.0263974725390674</v>
      </c>
      <c r="Z189" s="14">
        <f t="shared" si="244"/>
        <v>1.0340668006512463</v>
      </c>
      <c r="AA189" s="14">
        <f t="shared" si="244"/>
        <v>1.0417934346271536</v>
      </c>
      <c r="AB189" s="14">
        <f t="shared" si="244"/>
        <v>1.0495778026610152</v>
      </c>
      <c r="AC189" s="14">
        <f t="shared" si="244"/>
        <v>1.0574203361465608</v>
      </c>
      <c r="AD189" s="14">
        <f t="shared" si="244"/>
        <v>1.0653214697009303</v>
      </c>
      <c r="AE189" s="14">
        <f t="shared" si="244"/>
        <v>1.0732816411887593</v>
      </c>
      <c r="AF189" s="14">
        <f t="shared" si="244"/>
        <v>1.0813012917464444</v>
      </c>
      <c r="AG189" s="14">
        <f t="shared" si="244"/>
        <v>1.0893808658065907</v>
      </c>
      <c r="AH189" s="14">
        <f t="shared" si="244"/>
        <v>1.0975208111226411</v>
      </c>
      <c r="AI189" s="14">
        <f t="shared" si="244"/>
        <v>1.1057215787936896</v>
      </c>
      <c r="AJ189" s="14">
        <f t="shared" si="244"/>
        <v>1.1139836232894806</v>
      </c>
      <c r="AK189" s="14">
        <f t="shared" si="244"/>
        <v>1.122307402475595</v>
      </c>
      <c r="AL189" s="14">
        <f t="shared" si="244"/>
        <v>1.130693377638823</v>
      </c>
      <c r="AM189" s="14">
        <f t="shared" si="244"/>
        <v>1.139142013512729</v>
      </c>
      <c r="AN189" s="14">
        <f t="shared" si="244"/>
        <v>1.1476537783034055</v>
      </c>
      <c r="AO189" s="14">
        <f t="shared" si="244"/>
        <v>1.1562291437154202</v>
      </c>
      <c r="AP189" s="14">
        <f t="shared" si="244"/>
        <v>1.1648685849779568</v>
      </c>
      <c r="AQ189" s="14">
        <f t="shared" si="244"/>
        <v>1.1735725808711515</v>
      </c>
      <c r="AR189" s="14">
        <f t="shared" si="244"/>
        <v>1.1823416137526261</v>
      </c>
      <c r="AS189" s="14">
        <f t="shared" si="244"/>
        <v>1.1911761695842189</v>
      </c>
      <c r="AT189" s="14">
        <f t="shared" si="244"/>
        <v>1.2000767379589157</v>
      </c>
      <c r="AU189" s="14">
        <f t="shared" si="244"/>
        <v>1.2090438121279823</v>
      </c>
      <c r="AV189" s="14">
        <f t="shared" si="244"/>
        <v>1.2180778890282995</v>
      </c>
      <c r="AW189" s="14">
        <f t="shared" si="244"/>
        <v>1.2271794693099021</v>
      </c>
      <c r="AX189" s="14">
        <f t="shared" si="244"/>
        <v>1.2363490573637241</v>
      </c>
      <c r="AY189" s="14">
        <f t="shared" si="244"/>
        <v>1.2455871613495508</v>
      </c>
      <c r="AZ189" s="14">
        <f t="shared" si="244"/>
        <v>1.2548942932241802</v>
      </c>
      <c r="BA189" s="14">
        <f t="shared" si="244"/>
        <v>1.2642709687697944</v>
      </c>
      <c r="BB189" s="14">
        <f t="shared" si="244"/>
        <v>1.2737177076225432</v>
      </c>
      <c r="BC189" s="14">
        <f t="shared" si="244"/>
        <v>1.2832350333013416</v>
      </c>
      <c r="BD189" s="14">
        <f t="shared" si="244"/>
        <v>1.2928234732368815</v>
      </c>
      <c r="BE189" s="14">
        <f t="shared" si="244"/>
        <v>1.3024835588008619</v>
      </c>
      <c r="BF189" s="14">
        <f t="shared" si="244"/>
        <v>1.312215825335435</v>
      </c>
      <c r="BG189" s="14">
        <f t="shared" si="244"/>
        <v>1.3220208121828749</v>
      </c>
      <c r="BH189" s="14">
        <f t="shared" si="244"/>
        <v>1.3318990627154665</v>
      </c>
      <c r="BI189" s="14">
        <f t="shared" si="244"/>
        <v>1.3418511243656182</v>
      </c>
      <c r="BJ189" s="14">
        <f t="shared" si="244"/>
        <v>1.3518775486561987</v>
      </c>
      <c r="BK189" s="14">
        <f t="shared" si="244"/>
        <v>1.3619788912311026</v>
      </c>
      <c r="BL189" s="14">
        <f t="shared" si="244"/>
        <v>1.3721557118860419</v>
      </c>
      <c r="BM189" s="14">
        <f t="shared" si="244"/>
        <v>1.3824085745995693</v>
      </c>
      <c r="BN189" s="14">
        <f t="shared" si="244"/>
        <v>1.3927380475643327</v>
      </c>
      <c r="BO189" s="14">
        <f t="shared" si="244"/>
        <v>1.4031447032185631</v>
      </c>
      <c r="BP189" s="14">
        <f t="shared" si="244"/>
        <v>1.4136291182777978</v>
      </c>
      <c r="BQ189" s="14">
        <f t="shared" si="244"/>
        <v>1.4241918737668415</v>
      </c>
      <c r="BR189" s="14">
        <f t="shared" si="244"/>
        <v>1.4348335550519649</v>
      </c>
      <c r="BS189" s="14">
        <f t="shared" si="244"/>
        <v>1.4455547518733443</v>
      </c>
      <c r="BT189" s="14">
        <f t="shared" si="244"/>
        <v>1.4563560583777444</v>
      </c>
      <c r="BU189" s="14">
        <f t="shared" si="244"/>
        <v>1.4672380731514445</v>
      </c>
      <c r="BV189" s="14">
        <f t="shared" si="244"/>
        <v>1.4782013992534107</v>
      </c>
      <c r="BW189" s="14">
        <f t="shared" ref="BW189:EH189" si="245">BV189*(1+BW188)</f>
        <v>1.4892466442487162</v>
      </c>
      <c r="BX189" s="14">
        <f t="shared" si="245"/>
        <v>1.5003744202422118</v>
      </c>
      <c r="BY189" s="14">
        <f t="shared" si="245"/>
        <v>1.5115853439124469</v>
      </c>
      <c r="BZ189" s="14">
        <f t="shared" si="245"/>
        <v>1.522880036545845</v>
      </c>
      <c r="CA189" s="14">
        <f t="shared" si="245"/>
        <v>1.5342591240711339</v>
      </c>
      <c r="CB189" s="14">
        <f t="shared" si="245"/>
        <v>1.545723237094033</v>
      </c>
      <c r="CC189" s="14">
        <f t="shared" si="245"/>
        <v>1.5572730109322011</v>
      </c>
      <c r="CD189" s="14">
        <f t="shared" si="245"/>
        <v>1.5689090856504435</v>
      </c>
      <c r="CE189" s="14">
        <f t="shared" si="245"/>
        <v>1.5806321060961841</v>
      </c>
      <c r="CF189" s="14">
        <f t="shared" si="245"/>
        <v>1.5924427219352002</v>
      </c>
      <c r="CG189" s="14">
        <f t="shared" si="245"/>
        <v>1.6043415876876268</v>
      </c>
      <c r="CH189" s="14">
        <f t="shared" si="245"/>
        <v>1.6163293627642283</v>
      </c>
      <c r="CI189" s="14">
        <f t="shared" si="245"/>
        <v>1.6284067115029415</v>
      </c>
      <c r="CJ189" s="14">
        <f t="shared" si="245"/>
        <v>1.6405743032056919</v>
      </c>
      <c r="CK189" s="14">
        <f t="shared" si="245"/>
        <v>1.6528328121754856</v>
      </c>
      <c r="CL189" s="14">
        <f t="shared" si="245"/>
        <v>1.6651829177537774</v>
      </c>
      <c r="CM189" s="14">
        <f t="shared" si="245"/>
        <v>1.677625304358118</v>
      </c>
      <c r="CN189" s="14">
        <f t="shared" si="245"/>
        <v>1.6901606615200842</v>
      </c>
      <c r="CO189" s="14">
        <f t="shared" si="245"/>
        <v>1.7027896839234899</v>
      </c>
      <c r="CP189" s="14">
        <f t="shared" si="245"/>
        <v>1.7155130714428855</v>
      </c>
      <c r="CQ189" s="14">
        <f t="shared" si="245"/>
        <v>1.7283315291823422</v>
      </c>
      <c r="CR189" s="14">
        <f t="shared" si="245"/>
        <v>1.7412457675145288</v>
      </c>
      <c r="CS189" s="14">
        <f t="shared" si="245"/>
        <v>1.7542565021200776</v>
      </c>
      <c r="CT189" s="14">
        <f t="shared" si="245"/>
        <v>1.7673644540272468</v>
      </c>
      <c r="CU189" s="14">
        <f t="shared" si="245"/>
        <v>1.7805703496518788</v>
      </c>
      <c r="CV189" s="14">
        <f t="shared" si="245"/>
        <v>1.7938749208376557</v>
      </c>
      <c r="CW189" s="14">
        <f t="shared" si="245"/>
        <v>1.8072789048966571</v>
      </c>
      <c r="CX189" s="14">
        <f t="shared" si="245"/>
        <v>1.8207830446502207</v>
      </c>
      <c r="CY189" s="14">
        <f t="shared" si="245"/>
        <v>1.8343880884701071</v>
      </c>
      <c r="CZ189" s="14">
        <f t="shared" si="245"/>
        <v>1.848094790319974</v>
      </c>
      <c r="DA189" s="14">
        <f t="shared" si="245"/>
        <v>1.8619039097971588</v>
      </c>
      <c r="DB189" s="14">
        <f t="shared" si="245"/>
        <v>1.8758162121747737</v>
      </c>
      <c r="DC189" s="14">
        <f t="shared" si="245"/>
        <v>1.8898324684441161</v>
      </c>
      <c r="DD189" s="14">
        <f t="shared" si="245"/>
        <v>1.9039534553573954</v>
      </c>
      <c r="DE189" s="14">
        <f t="shared" si="245"/>
        <v>1.9181799554707781</v>
      </c>
      <c r="DF189" s="14">
        <f t="shared" si="245"/>
        <v>1.9325127571877565</v>
      </c>
      <c r="DG189" s="14">
        <f t="shared" si="245"/>
        <v>1.94695265480284</v>
      </c>
      <c r="DH189" s="14">
        <f t="shared" si="245"/>
        <v>1.9615004485455729</v>
      </c>
      <c r="DI189" s="14">
        <f t="shared" si="245"/>
        <v>1.9761569446248826</v>
      </c>
      <c r="DJ189" s="14">
        <f t="shared" si="245"/>
        <v>1.9909229552737566</v>
      </c>
      <c r="DK189" s="14">
        <f t="shared" si="245"/>
        <v>2.0057992987942561</v>
      </c>
      <c r="DL189" s="14">
        <f t="shared" si="245"/>
        <v>2.0207867996028632</v>
      </c>
      <c r="DM189" s="14">
        <f t="shared" si="245"/>
        <v>2.0358862882761701</v>
      </c>
      <c r="DN189" s="14">
        <f t="shared" si="245"/>
        <v>2.0510986015969066</v>
      </c>
      <c r="DO189" s="14">
        <f t="shared" si="245"/>
        <v>2.0664245826003129</v>
      </c>
      <c r="DP189" s="14">
        <f t="shared" si="245"/>
        <v>2.0818650806208603</v>
      </c>
      <c r="DQ189" s="14">
        <f t="shared" si="245"/>
        <v>2.0974209513393176</v>
      </c>
      <c r="DR189" s="14">
        <f t="shared" si="245"/>
        <v>2.1130930568301731</v>
      </c>
      <c r="DS189" s="14">
        <f t="shared" si="245"/>
        <v>2.1288822656094073</v>
      </c>
      <c r="DT189" s="14">
        <f t="shared" si="245"/>
        <v>2.1447894526826259</v>
      </c>
      <c r="DU189" s="14">
        <f t="shared" si="245"/>
        <v>2.1608154995935487</v>
      </c>
      <c r="DV189" s="14">
        <f t="shared" si="245"/>
        <v>2.1769612944728651</v>
      </c>
      <c r="DW189" s="14">
        <f t="shared" si="245"/>
        <v>2.1932277320874518</v>
      </c>
      <c r="DX189" s="14">
        <f t="shared" si="245"/>
        <v>2.2096157138899581</v>
      </c>
      <c r="DY189" s="14">
        <f t="shared" si="245"/>
        <v>2.2261261480687637</v>
      </c>
      <c r="DZ189" s="14">
        <f t="shared" si="245"/>
        <v>2.2427599495983079</v>
      </c>
      <c r="EA189" s="14">
        <f t="shared" si="245"/>
        <v>2.2595180402897954</v>
      </c>
      <c r="EB189" s="14">
        <f t="shared" si="245"/>
        <v>2.2764013488422825</v>
      </c>
      <c r="EC189" s="14">
        <f t="shared" si="245"/>
        <v>2.2934108108941427</v>
      </c>
      <c r="ED189" s="14">
        <f t="shared" si="245"/>
        <v>2.310547369074917</v>
      </c>
      <c r="EE189" s="14">
        <f t="shared" si="245"/>
        <v>2.3278119730575546</v>
      </c>
      <c r="EF189" s="14">
        <f t="shared" si="245"/>
        <v>2.3452055796110405</v>
      </c>
      <c r="EG189" s="14">
        <f t="shared" si="245"/>
        <v>2.3627291526534178</v>
      </c>
      <c r="EH189" s="14">
        <f t="shared" si="245"/>
        <v>2.380383663305206</v>
      </c>
      <c r="EI189" s="14">
        <f t="shared" ref="EI189:GT189" si="246">EH189*(1+EI188)</f>
        <v>2.398170089943219</v>
      </c>
      <c r="EJ189" s="14">
        <f t="shared" si="246"/>
        <v>2.4160894182547841</v>
      </c>
      <c r="EK189" s="14">
        <f t="shared" si="246"/>
        <v>2.4341426412923672</v>
      </c>
      <c r="EL189" s="14">
        <f t="shared" si="246"/>
        <v>2.4523307595286061</v>
      </c>
      <c r="EM189" s="14">
        <f t="shared" si="246"/>
        <v>2.4706547809117532</v>
      </c>
      <c r="EN189" s="14">
        <f t="shared" si="246"/>
        <v>2.4891157209215353</v>
      </c>
      <c r="EO189" s="14">
        <f t="shared" si="246"/>
        <v>2.5077146026254296</v>
      </c>
      <c r="EP189" s="14">
        <f t="shared" si="246"/>
        <v>2.5264524567353583</v>
      </c>
      <c r="EQ189" s="14">
        <f t="shared" si="246"/>
        <v>2.5453303216648111</v>
      </c>
      <c r="ER189" s="14">
        <f t="shared" si="246"/>
        <v>2.5643492435863888</v>
      </c>
      <c r="ES189" s="14">
        <f t="shared" si="246"/>
        <v>2.583510276489783</v>
      </c>
      <c r="ET189" s="14">
        <f t="shared" si="246"/>
        <v>2.6028144822401846</v>
      </c>
      <c r="EU189" s="14">
        <f t="shared" si="246"/>
        <v>2.6222629306371301</v>
      </c>
      <c r="EV189" s="14">
        <f t="shared" si="246"/>
        <v>2.6418566994737875</v>
      </c>
      <c r="EW189" s="14">
        <f t="shared" si="246"/>
        <v>2.6615968745966869</v>
      </c>
      <c r="EX189" s="14">
        <f t="shared" si="246"/>
        <v>2.6814845499658944</v>
      </c>
      <c r="EY189" s="14">
        <f t="shared" si="246"/>
        <v>2.7015208277156373</v>
      </c>
      <c r="EZ189" s="14">
        <f t="shared" si="246"/>
        <v>2.7217068182153827</v>
      </c>
      <c r="FA189" s="14">
        <f t="shared" si="246"/>
        <v>2.7420436401313717</v>
      </c>
      <c r="FB189" s="14">
        <f t="shared" si="246"/>
        <v>2.7625324204886135</v>
      </c>
      <c r="FC189" s="14">
        <f t="shared" si="246"/>
        <v>2.7831742947333424</v>
      </c>
      <c r="FD189" s="14">
        <f t="shared" si="246"/>
        <v>2.8039704067959428</v>
      </c>
      <c r="FE189" s="14">
        <f t="shared" si="246"/>
        <v>2.8249219091543427</v>
      </c>
      <c r="FF189" s="14">
        <f t="shared" si="246"/>
        <v>2.846029962897882</v>
      </c>
      <c r="FG189" s="14">
        <f t="shared" si="246"/>
        <v>2.8672957377916579</v>
      </c>
      <c r="FH189" s="14">
        <f t="shared" si="246"/>
        <v>2.8887204123413506</v>
      </c>
      <c r="FI189" s="14">
        <f t="shared" si="246"/>
        <v>2.910305173858533</v>
      </c>
      <c r="FJ189" s="14">
        <f t="shared" si="246"/>
        <v>2.9320512185264711</v>
      </c>
      <c r="FK189" s="14">
        <f t="shared" si="246"/>
        <v>2.9539597514664115</v>
      </c>
      <c r="FL189" s="14">
        <f t="shared" si="246"/>
        <v>2.9760319868043683</v>
      </c>
      <c r="FM189" s="14">
        <f t="shared" si="246"/>
        <v>2.9982691477384078</v>
      </c>
      <c r="FN189" s="14">
        <f t="shared" si="246"/>
        <v>3.0206724666064342</v>
      </c>
      <c r="FO189" s="14">
        <f t="shared" si="246"/>
        <v>3.0432431849544841</v>
      </c>
      <c r="FP189" s="14">
        <f t="shared" si="246"/>
        <v>3.0659825536055307</v>
      </c>
      <c r="FQ189" s="14">
        <f t="shared" si="246"/>
        <v>3.0888918327288013</v>
      </c>
      <c r="FR189" s="14">
        <f t="shared" si="246"/>
        <v>3.1119722919096136</v>
      </c>
      <c r="FS189" s="14">
        <f t="shared" si="246"/>
        <v>3.1352252102197333</v>
      </c>
      <c r="FT189" s="14">
        <f t="shared" si="246"/>
        <v>3.1586518762882578</v>
      </c>
      <c r="FU189" s="14">
        <f t="shared" si="246"/>
        <v>3.1822535883730296</v>
      </c>
      <c r="FV189" s="14">
        <f t="shared" si="246"/>
        <v>3.2060316544325822</v>
      </c>
      <c r="FW189" s="14">
        <f t="shared" si="246"/>
        <v>3.2299873921986255</v>
      </c>
      <c r="FX189" s="14">
        <f t="shared" si="246"/>
        <v>3.2541221292490712</v>
      </c>
      <c r="FY189" s="14">
        <f t="shared" si="246"/>
        <v>3.2784372030816051</v>
      </c>
      <c r="FZ189" s="14">
        <f t="shared" si="246"/>
        <v>3.3029339611878075</v>
      </c>
      <c r="GA189" s="14">
        <f t="shared" si="246"/>
        <v>3.3276137611278291</v>
      </c>
      <c r="GB189" s="14">
        <f t="shared" si="246"/>
        <v>3.3524779706056247</v>
      </c>
      <c r="GC189" s="14">
        <f t="shared" si="246"/>
        <v>3.3775279675447467</v>
      </c>
      <c r="GD189" s="14">
        <f t="shared" si="246"/>
        <v>3.4027651401647092</v>
      </c>
      <c r="GE189" s="14">
        <f t="shared" si="246"/>
        <v>3.4281908870579181</v>
      </c>
      <c r="GF189" s="14">
        <f t="shared" si="246"/>
        <v>3.4538066172671797</v>
      </c>
      <c r="GG189" s="14">
        <f t="shared" si="246"/>
        <v>3.4796137503637867</v>
      </c>
      <c r="GH189" s="14">
        <f t="shared" si="246"/>
        <v>3.5056137165261876</v>
      </c>
      <c r="GI189" s="14">
        <f t="shared" si="246"/>
        <v>3.531807956619244</v>
      </c>
      <c r="GJ189" s="14">
        <f t="shared" si="246"/>
        <v>3.5581979222740809</v>
      </c>
      <c r="GK189" s="14">
        <f t="shared" si="246"/>
        <v>3.5847850759685329</v>
      </c>
      <c r="GL189" s="14">
        <f t="shared" si="246"/>
        <v>3.6115708911081921</v>
      </c>
      <c r="GM189" s="14">
        <f t="shared" si="246"/>
        <v>3.6385568521080609</v>
      </c>
      <c r="GN189" s="14">
        <f t="shared" si="246"/>
        <v>3.6657444544748152</v>
      </c>
      <c r="GO189" s="14">
        <f t="shared" si="246"/>
        <v>3.6931352048896819</v>
      </c>
      <c r="GP189" s="14">
        <f t="shared" si="246"/>
        <v>3.7207306212919375</v>
      </c>
      <c r="GQ189" s="14">
        <f t="shared" si="246"/>
        <v>3.7485322329630275</v>
      </c>
      <c r="GR189" s="14">
        <f t="shared" si="246"/>
        <v>3.7765415806113167</v>
      </c>
      <c r="GS189" s="14">
        <f t="shared" si="246"/>
        <v>3.8047602164574732</v>
      </c>
      <c r="GT189" s="14">
        <f t="shared" si="246"/>
        <v>3.8331897043204868</v>
      </c>
      <c r="GU189" s="14">
        <f t="shared" ref="GU189:HA189" si="247">GT189*(1+GU188)</f>
        <v>3.8618316197043354</v>
      </c>
      <c r="GV189" s="14">
        <f t="shared" si="247"/>
        <v>3.8906875498852944</v>
      </c>
      <c r="GW189" s="14">
        <f t="shared" si="247"/>
        <v>3.9197590939999007</v>
      </c>
      <c r="GX189" s="14">
        <f t="shared" si="247"/>
        <v>3.9490478631335741</v>
      </c>
      <c r="GY189" s="14">
        <f t="shared" si="247"/>
        <v>3.9785554804098995</v>
      </c>
      <c r="GZ189" s="14">
        <f t="shared" si="247"/>
        <v>4.0082835810805779</v>
      </c>
      <c r="HA189" s="14">
        <f t="shared" si="247"/>
        <v>4.0382338126160482</v>
      </c>
    </row>
    <row r="190" spans="2:209" x14ac:dyDescent="0.35">
      <c r="D190" s="10" t="s">
        <v>155</v>
      </c>
      <c r="E190" s="10" t="s">
        <v>119</v>
      </c>
      <c r="J190" s="14">
        <f>J189*J187</f>
        <v>0</v>
      </c>
      <c r="K190" s="14">
        <f t="shared" ref="K190:BV190" si="248">K189*K187</f>
        <v>0</v>
      </c>
      <c r="L190" s="14">
        <f t="shared" si="248"/>
        <v>0</v>
      </c>
      <c r="M190" s="14">
        <f t="shared" si="248"/>
        <v>0</v>
      </c>
      <c r="N190" s="14">
        <f t="shared" si="248"/>
        <v>0</v>
      </c>
      <c r="O190" s="14">
        <f t="shared" si="248"/>
        <v>0</v>
      </c>
      <c r="P190" s="14">
        <f t="shared" si="248"/>
        <v>0</v>
      </c>
      <c r="Q190" s="14">
        <f t="shared" si="248"/>
        <v>0</v>
      </c>
      <c r="R190" s="14">
        <f t="shared" si="248"/>
        <v>0</v>
      </c>
      <c r="S190" s="14">
        <f t="shared" si="248"/>
        <v>0</v>
      </c>
      <c r="T190" s="14">
        <f t="shared" si="248"/>
        <v>0</v>
      </c>
      <c r="U190" s="14">
        <f t="shared" si="248"/>
        <v>0</v>
      </c>
      <c r="V190" s="14">
        <f t="shared" si="248"/>
        <v>0</v>
      </c>
      <c r="W190" s="14">
        <f t="shared" si="248"/>
        <v>0</v>
      </c>
      <c r="X190" s="14">
        <f t="shared" si="248"/>
        <v>0</v>
      </c>
      <c r="Y190" s="14">
        <f t="shared" si="248"/>
        <v>256.54327551289259</v>
      </c>
      <c r="Z190" s="14">
        <f t="shared" si="248"/>
        <v>258.46018841215601</v>
      </c>
      <c r="AA190" s="14">
        <f t="shared" si="248"/>
        <v>260.39142464558603</v>
      </c>
      <c r="AB190" s="14">
        <f t="shared" si="248"/>
        <v>262.33709123833842</v>
      </c>
      <c r="AC190" s="14">
        <f t="shared" si="248"/>
        <v>264.29729601526981</v>
      </c>
      <c r="AD190" s="14">
        <f t="shared" si="248"/>
        <v>266.27214760691345</v>
      </c>
      <c r="AE190" s="14">
        <f t="shared" si="248"/>
        <v>268.26175545549887</v>
      </c>
      <c r="AF190" s="14">
        <f t="shared" si="248"/>
        <v>270.26622982101719</v>
      </c>
      <c r="AG190" s="14">
        <f t="shared" si="248"/>
        <v>272.28568178733133</v>
      </c>
      <c r="AH190" s="14">
        <f t="shared" si="248"/>
        <v>274.32022326833243</v>
      </c>
      <c r="AI190" s="14">
        <f t="shared" si="248"/>
        <v>276.36996701414137</v>
      </c>
      <c r="AJ190" s="14">
        <f t="shared" si="248"/>
        <v>278.43502661735744</v>
      </c>
      <c r="AK190" s="14">
        <f t="shared" si="248"/>
        <v>280.51551651935347</v>
      </c>
      <c r="AL190" s="14">
        <f t="shared" si="248"/>
        <v>282.61155201661785</v>
      </c>
      <c r="AM190" s="14">
        <f t="shared" si="248"/>
        <v>284.72324926714379</v>
      </c>
      <c r="AN190" s="14">
        <f t="shared" si="248"/>
        <v>286.8507252968671</v>
      </c>
      <c r="AO190" s="14">
        <f t="shared" si="248"/>
        <v>288.99409800615103</v>
      </c>
      <c r="AP190" s="14">
        <f t="shared" si="248"/>
        <v>291.15348617632014</v>
      </c>
      <c r="AQ190" s="14">
        <f t="shared" si="248"/>
        <v>293.3290094762433</v>
      </c>
      <c r="AR190" s="14">
        <f t="shared" si="248"/>
        <v>295.52078846896495</v>
      </c>
      <c r="AS190" s="14">
        <f t="shared" si="248"/>
        <v>297.72894461838695</v>
      </c>
      <c r="AT190" s="14">
        <f t="shared" si="248"/>
        <v>299.95360029599948</v>
      </c>
      <c r="AU190" s="14">
        <f t="shared" si="248"/>
        <v>302.19487878766279</v>
      </c>
      <c r="AV190" s="14">
        <f t="shared" si="248"/>
        <v>304.45290430043951</v>
      </c>
      <c r="AW190" s="14">
        <f t="shared" si="248"/>
        <v>306.72780196947775</v>
      </c>
      <c r="AX190" s="14">
        <f t="shared" si="248"/>
        <v>309.01969786494612</v>
      </c>
      <c r="AY190" s="14">
        <f t="shared" si="248"/>
        <v>311.32871899902</v>
      </c>
      <c r="AZ190" s="14">
        <f t="shared" si="248"/>
        <v>313.65499333292036</v>
      </c>
      <c r="BA190" s="14">
        <f t="shared" si="248"/>
        <v>315.99864978400535</v>
      </c>
      <c r="BB190" s="14">
        <f t="shared" si="248"/>
        <v>318.35981823291428</v>
      </c>
      <c r="BC190" s="14">
        <f t="shared" si="248"/>
        <v>320.73862953076548</v>
      </c>
      <c r="BD190" s="14">
        <f t="shared" si="248"/>
        <v>323.13521550640803</v>
      </c>
      <c r="BE190" s="14">
        <f t="shared" si="248"/>
        <v>325.54970897372704</v>
      </c>
      <c r="BF190" s="14">
        <f t="shared" si="248"/>
        <v>327.98224373900422</v>
      </c>
      <c r="BG190" s="14">
        <f t="shared" si="248"/>
        <v>330.43295460833298</v>
      </c>
      <c r="BH190" s="14">
        <f t="shared" si="248"/>
        <v>332.90197739508926</v>
      </c>
      <c r="BI190" s="14">
        <f t="shared" si="248"/>
        <v>335.38944892745798</v>
      </c>
      <c r="BJ190" s="14">
        <f t="shared" si="248"/>
        <v>337.89550705601562</v>
      </c>
      <c r="BK190" s="14">
        <f t="shared" si="248"/>
        <v>340.4202906613699</v>
      </c>
      <c r="BL190" s="14">
        <f t="shared" si="248"/>
        <v>342.96393966185593</v>
      </c>
      <c r="BM190" s="14">
        <f t="shared" si="248"/>
        <v>345.52659502129052</v>
      </c>
      <c r="BN190" s="14">
        <f t="shared" si="248"/>
        <v>348.1083987567838</v>
      </c>
      <c r="BO190" s="14">
        <f t="shared" si="248"/>
        <v>350.70949394660988</v>
      </c>
      <c r="BP190" s="14">
        <f t="shared" si="248"/>
        <v>353.33002473813559</v>
      </c>
      <c r="BQ190" s="14">
        <f t="shared" si="248"/>
        <v>355.97013635580907</v>
      </c>
      <c r="BR190" s="14">
        <f t="shared" si="248"/>
        <v>358.62997510920763</v>
      </c>
      <c r="BS190" s="14">
        <f t="shared" si="248"/>
        <v>361.30968840114622</v>
      </c>
      <c r="BT190" s="14">
        <f t="shared" si="248"/>
        <v>364.00942473584581</v>
      </c>
      <c r="BU190" s="14">
        <f t="shared" si="248"/>
        <v>366.72933372716341</v>
      </c>
      <c r="BV190" s="14">
        <f t="shared" si="248"/>
        <v>369.46956610688352</v>
      </c>
      <c r="BW190" s="14">
        <f t="shared" ref="BW190:EH190" si="249">BW189*BW187</f>
        <v>0</v>
      </c>
      <c r="BX190" s="14">
        <f t="shared" si="249"/>
        <v>0</v>
      </c>
      <c r="BY190" s="14">
        <f t="shared" si="249"/>
        <v>0</v>
      </c>
      <c r="BZ190" s="14">
        <f t="shared" si="249"/>
        <v>0</v>
      </c>
      <c r="CA190" s="14">
        <f t="shared" si="249"/>
        <v>0</v>
      </c>
      <c r="CB190" s="14">
        <f t="shared" si="249"/>
        <v>0</v>
      </c>
      <c r="CC190" s="14">
        <f t="shared" si="249"/>
        <v>0</v>
      </c>
      <c r="CD190" s="14">
        <f t="shared" si="249"/>
        <v>0</v>
      </c>
      <c r="CE190" s="14">
        <f t="shared" si="249"/>
        <v>0</v>
      </c>
      <c r="CF190" s="14">
        <f t="shared" si="249"/>
        <v>0</v>
      </c>
      <c r="CG190" s="14">
        <f t="shared" si="249"/>
        <v>0</v>
      </c>
      <c r="CH190" s="14">
        <f t="shared" si="249"/>
        <v>0</v>
      </c>
      <c r="CI190" s="14">
        <f t="shared" si="249"/>
        <v>0</v>
      </c>
      <c r="CJ190" s="14">
        <f t="shared" si="249"/>
        <v>0</v>
      </c>
      <c r="CK190" s="14">
        <f t="shared" si="249"/>
        <v>0</v>
      </c>
      <c r="CL190" s="14">
        <f t="shared" si="249"/>
        <v>0</v>
      </c>
      <c r="CM190" s="14">
        <f t="shared" si="249"/>
        <v>0</v>
      </c>
      <c r="CN190" s="14">
        <f t="shared" si="249"/>
        <v>0</v>
      </c>
      <c r="CO190" s="14">
        <f t="shared" si="249"/>
        <v>0</v>
      </c>
      <c r="CP190" s="14">
        <f t="shared" si="249"/>
        <v>0</v>
      </c>
      <c r="CQ190" s="14">
        <f t="shared" si="249"/>
        <v>0</v>
      </c>
      <c r="CR190" s="14">
        <f t="shared" si="249"/>
        <v>0</v>
      </c>
      <c r="CS190" s="14">
        <f t="shared" si="249"/>
        <v>0</v>
      </c>
      <c r="CT190" s="14">
        <f t="shared" si="249"/>
        <v>0</v>
      </c>
      <c r="CU190" s="14">
        <f t="shared" si="249"/>
        <v>0</v>
      </c>
      <c r="CV190" s="14">
        <f t="shared" si="249"/>
        <v>0</v>
      </c>
      <c r="CW190" s="14">
        <f t="shared" si="249"/>
        <v>0</v>
      </c>
      <c r="CX190" s="14">
        <f t="shared" si="249"/>
        <v>0</v>
      </c>
      <c r="CY190" s="14">
        <f t="shared" si="249"/>
        <v>0</v>
      </c>
      <c r="CZ190" s="14">
        <f t="shared" si="249"/>
        <v>0</v>
      </c>
      <c r="DA190" s="14">
        <f t="shared" si="249"/>
        <v>0</v>
      </c>
      <c r="DB190" s="14">
        <f t="shared" si="249"/>
        <v>0</v>
      </c>
      <c r="DC190" s="14">
        <f t="shared" si="249"/>
        <v>0</v>
      </c>
      <c r="DD190" s="14">
        <f t="shared" si="249"/>
        <v>0</v>
      </c>
      <c r="DE190" s="14">
        <f t="shared" si="249"/>
        <v>0</v>
      </c>
      <c r="DF190" s="14">
        <f t="shared" si="249"/>
        <v>0</v>
      </c>
      <c r="DG190" s="14">
        <f t="shared" si="249"/>
        <v>0</v>
      </c>
      <c r="DH190" s="14">
        <f t="shared" si="249"/>
        <v>0</v>
      </c>
      <c r="DI190" s="14">
        <f t="shared" si="249"/>
        <v>0</v>
      </c>
      <c r="DJ190" s="14">
        <f t="shared" si="249"/>
        <v>0</v>
      </c>
      <c r="DK190" s="14">
        <f t="shared" si="249"/>
        <v>0</v>
      </c>
      <c r="DL190" s="14">
        <f t="shared" si="249"/>
        <v>0</v>
      </c>
      <c r="DM190" s="14">
        <f t="shared" si="249"/>
        <v>0</v>
      </c>
      <c r="DN190" s="14">
        <f t="shared" si="249"/>
        <v>0</v>
      </c>
      <c r="DO190" s="14">
        <f t="shared" si="249"/>
        <v>0</v>
      </c>
      <c r="DP190" s="14">
        <f t="shared" si="249"/>
        <v>0</v>
      </c>
      <c r="DQ190" s="14">
        <f t="shared" si="249"/>
        <v>0</v>
      </c>
      <c r="DR190" s="14">
        <f t="shared" si="249"/>
        <v>0</v>
      </c>
      <c r="DS190" s="14">
        <f t="shared" si="249"/>
        <v>0</v>
      </c>
      <c r="DT190" s="14">
        <f t="shared" si="249"/>
        <v>0</v>
      </c>
      <c r="DU190" s="14">
        <f t="shared" si="249"/>
        <v>0</v>
      </c>
      <c r="DV190" s="14">
        <f t="shared" si="249"/>
        <v>0</v>
      </c>
      <c r="DW190" s="14">
        <f t="shared" si="249"/>
        <v>0</v>
      </c>
      <c r="DX190" s="14">
        <f t="shared" si="249"/>
        <v>0</v>
      </c>
      <c r="DY190" s="14">
        <f t="shared" si="249"/>
        <v>0</v>
      </c>
      <c r="DZ190" s="14">
        <f t="shared" si="249"/>
        <v>0</v>
      </c>
      <c r="EA190" s="14">
        <f t="shared" si="249"/>
        <v>0</v>
      </c>
      <c r="EB190" s="14">
        <f t="shared" si="249"/>
        <v>0</v>
      </c>
      <c r="EC190" s="14">
        <f t="shared" si="249"/>
        <v>0</v>
      </c>
      <c r="ED190" s="14">
        <f t="shared" si="249"/>
        <v>0</v>
      </c>
      <c r="EE190" s="14">
        <f t="shared" si="249"/>
        <v>0</v>
      </c>
      <c r="EF190" s="14">
        <f t="shared" si="249"/>
        <v>0</v>
      </c>
      <c r="EG190" s="14">
        <f t="shared" si="249"/>
        <v>0</v>
      </c>
      <c r="EH190" s="14">
        <f t="shared" si="249"/>
        <v>0</v>
      </c>
      <c r="EI190" s="14">
        <f t="shared" ref="EI190:GT190" si="250">EI189*EI187</f>
        <v>0</v>
      </c>
      <c r="EJ190" s="14">
        <f t="shared" si="250"/>
        <v>0</v>
      </c>
      <c r="EK190" s="14">
        <f t="shared" si="250"/>
        <v>0</v>
      </c>
      <c r="EL190" s="14">
        <f t="shared" si="250"/>
        <v>0</v>
      </c>
      <c r="EM190" s="14">
        <f t="shared" si="250"/>
        <v>0</v>
      </c>
      <c r="EN190" s="14">
        <f t="shared" si="250"/>
        <v>0</v>
      </c>
      <c r="EO190" s="14">
        <f t="shared" si="250"/>
        <v>0</v>
      </c>
      <c r="EP190" s="14">
        <f t="shared" si="250"/>
        <v>0</v>
      </c>
      <c r="EQ190" s="14">
        <f t="shared" si="250"/>
        <v>0</v>
      </c>
      <c r="ER190" s="14">
        <f t="shared" si="250"/>
        <v>0</v>
      </c>
      <c r="ES190" s="14">
        <f t="shared" si="250"/>
        <v>0</v>
      </c>
      <c r="ET190" s="14">
        <f t="shared" si="250"/>
        <v>0</v>
      </c>
      <c r="EU190" s="14">
        <f t="shared" si="250"/>
        <v>0</v>
      </c>
      <c r="EV190" s="14">
        <f t="shared" si="250"/>
        <v>0</v>
      </c>
      <c r="EW190" s="14">
        <f t="shared" si="250"/>
        <v>0</v>
      </c>
      <c r="EX190" s="14">
        <f t="shared" si="250"/>
        <v>0</v>
      </c>
      <c r="EY190" s="14">
        <f t="shared" si="250"/>
        <v>0</v>
      </c>
      <c r="EZ190" s="14">
        <f t="shared" si="250"/>
        <v>0</v>
      </c>
      <c r="FA190" s="14">
        <f t="shared" si="250"/>
        <v>0</v>
      </c>
      <c r="FB190" s="14">
        <f t="shared" si="250"/>
        <v>0</v>
      </c>
      <c r="FC190" s="14">
        <f t="shared" si="250"/>
        <v>0</v>
      </c>
      <c r="FD190" s="14">
        <f t="shared" si="250"/>
        <v>0</v>
      </c>
      <c r="FE190" s="14">
        <f t="shared" si="250"/>
        <v>0</v>
      </c>
      <c r="FF190" s="14">
        <f t="shared" si="250"/>
        <v>0</v>
      </c>
      <c r="FG190" s="14">
        <f t="shared" si="250"/>
        <v>0</v>
      </c>
      <c r="FH190" s="14">
        <f t="shared" si="250"/>
        <v>0</v>
      </c>
      <c r="FI190" s="14">
        <f t="shared" si="250"/>
        <v>0</v>
      </c>
      <c r="FJ190" s="14">
        <f t="shared" si="250"/>
        <v>0</v>
      </c>
      <c r="FK190" s="14">
        <f t="shared" si="250"/>
        <v>0</v>
      </c>
      <c r="FL190" s="14">
        <f t="shared" si="250"/>
        <v>0</v>
      </c>
      <c r="FM190" s="14">
        <f t="shared" si="250"/>
        <v>0</v>
      </c>
      <c r="FN190" s="14">
        <f t="shared" si="250"/>
        <v>0</v>
      </c>
      <c r="FO190" s="14">
        <f t="shared" si="250"/>
        <v>0</v>
      </c>
      <c r="FP190" s="14">
        <f t="shared" si="250"/>
        <v>0</v>
      </c>
      <c r="FQ190" s="14">
        <f t="shared" si="250"/>
        <v>0</v>
      </c>
      <c r="FR190" s="14">
        <f t="shared" si="250"/>
        <v>0</v>
      </c>
      <c r="FS190" s="14">
        <f t="shared" si="250"/>
        <v>0</v>
      </c>
      <c r="FT190" s="14">
        <f t="shared" si="250"/>
        <v>0</v>
      </c>
      <c r="FU190" s="14">
        <f t="shared" si="250"/>
        <v>0</v>
      </c>
      <c r="FV190" s="14">
        <f t="shared" si="250"/>
        <v>0</v>
      </c>
      <c r="FW190" s="14">
        <f t="shared" si="250"/>
        <v>0</v>
      </c>
      <c r="FX190" s="14">
        <f t="shared" si="250"/>
        <v>0</v>
      </c>
      <c r="FY190" s="14">
        <f t="shared" si="250"/>
        <v>0</v>
      </c>
      <c r="FZ190" s="14">
        <f t="shared" si="250"/>
        <v>0</v>
      </c>
      <c r="GA190" s="14">
        <f t="shared" si="250"/>
        <v>0</v>
      </c>
      <c r="GB190" s="14">
        <f t="shared" si="250"/>
        <v>0</v>
      </c>
      <c r="GC190" s="14">
        <f t="shared" si="250"/>
        <v>0</v>
      </c>
      <c r="GD190" s="14">
        <f t="shared" si="250"/>
        <v>0</v>
      </c>
      <c r="GE190" s="14">
        <f t="shared" si="250"/>
        <v>0</v>
      </c>
      <c r="GF190" s="14">
        <f t="shared" si="250"/>
        <v>0</v>
      </c>
      <c r="GG190" s="14">
        <f t="shared" si="250"/>
        <v>0</v>
      </c>
      <c r="GH190" s="14">
        <f t="shared" si="250"/>
        <v>0</v>
      </c>
      <c r="GI190" s="14">
        <f t="shared" si="250"/>
        <v>0</v>
      </c>
      <c r="GJ190" s="14">
        <f t="shared" si="250"/>
        <v>0</v>
      </c>
      <c r="GK190" s="14">
        <f t="shared" si="250"/>
        <v>0</v>
      </c>
      <c r="GL190" s="14">
        <f t="shared" si="250"/>
        <v>0</v>
      </c>
      <c r="GM190" s="14">
        <f t="shared" si="250"/>
        <v>0</v>
      </c>
      <c r="GN190" s="14">
        <f t="shared" si="250"/>
        <v>0</v>
      </c>
      <c r="GO190" s="14">
        <f t="shared" si="250"/>
        <v>0</v>
      </c>
      <c r="GP190" s="14">
        <f t="shared" si="250"/>
        <v>0</v>
      </c>
      <c r="GQ190" s="14">
        <f t="shared" si="250"/>
        <v>0</v>
      </c>
      <c r="GR190" s="14">
        <f t="shared" si="250"/>
        <v>0</v>
      </c>
      <c r="GS190" s="14">
        <f t="shared" si="250"/>
        <v>0</v>
      </c>
      <c r="GT190" s="14">
        <f t="shared" si="250"/>
        <v>0</v>
      </c>
      <c r="GU190" s="14">
        <f t="shared" ref="GU190:HA190" si="251">GU189*GU187</f>
        <v>0</v>
      </c>
      <c r="GV190" s="14">
        <f t="shared" si="251"/>
        <v>0</v>
      </c>
      <c r="GW190" s="14">
        <f t="shared" si="251"/>
        <v>0</v>
      </c>
      <c r="GX190" s="14">
        <f t="shared" si="251"/>
        <v>0</v>
      </c>
      <c r="GY190" s="14">
        <f t="shared" si="251"/>
        <v>0</v>
      </c>
      <c r="GZ190" s="14">
        <f t="shared" si="251"/>
        <v>0</v>
      </c>
      <c r="HA190" s="14">
        <f t="shared" si="251"/>
        <v>0</v>
      </c>
    </row>
    <row r="192" spans="2:209" x14ac:dyDescent="0.35">
      <c r="B192" s="10" t="s">
        <v>377</v>
      </c>
    </row>
    <row r="193" spans="1:209" x14ac:dyDescent="0.35">
      <c r="C193" s="10" t="s">
        <v>382</v>
      </c>
      <c r="E193" s="10" t="s">
        <v>134</v>
      </c>
      <c r="F193" s="14">
        <f>F66*F67</f>
        <v>0</v>
      </c>
      <c r="J193" s="14">
        <f t="shared" ref="J193:AO193" si="252">$F$193*J8*J2/12</f>
        <v>0</v>
      </c>
      <c r="K193" s="14">
        <f t="shared" si="252"/>
        <v>0</v>
      </c>
      <c r="L193" s="14">
        <f t="shared" si="252"/>
        <v>0</v>
      </c>
      <c r="M193" s="14">
        <f t="shared" si="252"/>
        <v>0</v>
      </c>
      <c r="N193" s="14">
        <f t="shared" si="252"/>
        <v>0</v>
      </c>
      <c r="O193" s="14">
        <f t="shared" si="252"/>
        <v>0</v>
      </c>
      <c r="P193" s="14">
        <f t="shared" si="252"/>
        <v>0</v>
      </c>
      <c r="Q193" s="14">
        <f t="shared" si="252"/>
        <v>0</v>
      </c>
      <c r="R193" s="14">
        <f t="shared" si="252"/>
        <v>0</v>
      </c>
      <c r="S193" s="14">
        <f t="shared" si="252"/>
        <v>0</v>
      </c>
      <c r="T193" s="14">
        <f t="shared" si="252"/>
        <v>0</v>
      </c>
      <c r="U193" s="14">
        <f t="shared" si="252"/>
        <v>0</v>
      </c>
      <c r="V193" s="14">
        <f t="shared" si="252"/>
        <v>0</v>
      </c>
      <c r="W193" s="14">
        <f t="shared" si="252"/>
        <v>0</v>
      </c>
      <c r="X193" s="14">
        <f t="shared" si="252"/>
        <v>0</v>
      </c>
      <c r="Y193" s="14">
        <f t="shared" si="252"/>
        <v>0</v>
      </c>
      <c r="Z193" s="14">
        <f t="shared" si="252"/>
        <v>0</v>
      </c>
      <c r="AA193" s="14">
        <f t="shared" si="252"/>
        <v>0</v>
      </c>
      <c r="AB193" s="14">
        <f t="shared" si="252"/>
        <v>0</v>
      </c>
      <c r="AC193" s="14">
        <f t="shared" si="252"/>
        <v>0</v>
      </c>
      <c r="AD193" s="14">
        <f t="shared" si="252"/>
        <v>0</v>
      </c>
      <c r="AE193" s="14">
        <f t="shared" si="252"/>
        <v>0</v>
      </c>
      <c r="AF193" s="14">
        <f t="shared" si="252"/>
        <v>0</v>
      </c>
      <c r="AG193" s="14">
        <f t="shared" si="252"/>
        <v>0</v>
      </c>
      <c r="AH193" s="14">
        <f t="shared" si="252"/>
        <v>0</v>
      </c>
      <c r="AI193" s="14">
        <f t="shared" si="252"/>
        <v>0</v>
      </c>
      <c r="AJ193" s="14">
        <f t="shared" si="252"/>
        <v>0</v>
      </c>
      <c r="AK193" s="14">
        <f t="shared" si="252"/>
        <v>0</v>
      </c>
      <c r="AL193" s="14">
        <f t="shared" si="252"/>
        <v>0</v>
      </c>
      <c r="AM193" s="14">
        <f t="shared" si="252"/>
        <v>0</v>
      </c>
      <c r="AN193" s="14">
        <f t="shared" si="252"/>
        <v>0</v>
      </c>
      <c r="AO193" s="14">
        <f t="shared" si="252"/>
        <v>0</v>
      </c>
      <c r="AP193" s="14">
        <f t="shared" ref="AP193:BU193" si="253">$F$193*AP8*AP2/12</f>
        <v>0</v>
      </c>
      <c r="AQ193" s="14">
        <f t="shared" si="253"/>
        <v>0</v>
      </c>
      <c r="AR193" s="14">
        <f t="shared" si="253"/>
        <v>0</v>
      </c>
      <c r="AS193" s="14">
        <f t="shared" si="253"/>
        <v>0</v>
      </c>
      <c r="AT193" s="14">
        <f t="shared" si="253"/>
        <v>0</v>
      </c>
      <c r="AU193" s="14">
        <f t="shared" si="253"/>
        <v>0</v>
      </c>
      <c r="AV193" s="14">
        <f t="shared" si="253"/>
        <v>0</v>
      </c>
      <c r="AW193" s="14">
        <f t="shared" si="253"/>
        <v>0</v>
      </c>
      <c r="AX193" s="14">
        <f t="shared" si="253"/>
        <v>0</v>
      </c>
      <c r="AY193" s="14">
        <f t="shared" si="253"/>
        <v>0</v>
      </c>
      <c r="AZ193" s="14">
        <f t="shared" si="253"/>
        <v>0</v>
      </c>
      <c r="BA193" s="14">
        <f t="shared" si="253"/>
        <v>0</v>
      </c>
      <c r="BB193" s="14">
        <f t="shared" si="253"/>
        <v>0</v>
      </c>
      <c r="BC193" s="14">
        <f t="shared" si="253"/>
        <v>0</v>
      </c>
      <c r="BD193" s="14">
        <f t="shared" si="253"/>
        <v>0</v>
      </c>
      <c r="BE193" s="14">
        <f t="shared" si="253"/>
        <v>0</v>
      </c>
      <c r="BF193" s="14">
        <f t="shared" si="253"/>
        <v>0</v>
      </c>
      <c r="BG193" s="14">
        <f t="shared" si="253"/>
        <v>0</v>
      </c>
      <c r="BH193" s="14">
        <f t="shared" si="253"/>
        <v>0</v>
      </c>
      <c r="BI193" s="14">
        <f t="shared" si="253"/>
        <v>0</v>
      </c>
      <c r="BJ193" s="14">
        <f t="shared" si="253"/>
        <v>0</v>
      </c>
      <c r="BK193" s="14">
        <f t="shared" si="253"/>
        <v>0</v>
      </c>
      <c r="BL193" s="14">
        <f t="shared" si="253"/>
        <v>0</v>
      </c>
      <c r="BM193" s="14">
        <f t="shared" si="253"/>
        <v>0</v>
      </c>
      <c r="BN193" s="14">
        <f t="shared" si="253"/>
        <v>0</v>
      </c>
      <c r="BO193" s="14">
        <f t="shared" si="253"/>
        <v>0</v>
      </c>
      <c r="BP193" s="14">
        <f t="shared" si="253"/>
        <v>0</v>
      </c>
      <c r="BQ193" s="14">
        <f t="shared" si="253"/>
        <v>0</v>
      </c>
      <c r="BR193" s="14">
        <f t="shared" si="253"/>
        <v>0</v>
      </c>
      <c r="BS193" s="14">
        <f t="shared" si="253"/>
        <v>0</v>
      </c>
      <c r="BT193" s="14">
        <f t="shared" si="253"/>
        <v>0</v>
      </c>
      <c r="BU193" s="14">
        <f t="shared" si="253"/>
        <v>0</v>
      </c>
      <c r="BV193" s="14">
        <f t="shared" ref="BV193:DA193" si="254">$F$193*BV8*BV2/12</f>
        <v>0</v>
      </c>
      <c r="BW193" s="14">
        <f t="shared" si="254"/>
        <v>0</v>
      </c>
      <c r="BX193" s="14">
        <f t="shared" si="254"/>
        <v>0</v>
      </c>
      <c r="BY193" s="14">
        <f t="shared" si="254"/>
        <v>0</v>
      </c>
      <c r="BZ193" s="14">
        <f t="shared" si="254"/>
        <v>0</v>
      </c>
      <c r="CA193" s="14">
        <f t="shared" si="254"/>
        <v>0</v>
      </c>
      <c r="CB193" s="14">
        <f t="shared" si="254"/>
        <v>0</v>
      </c>
      <c r="CC193" s="14">
        <f t="shared" si="254"/>
        <v>0</v>
      </c>
      <c r="CD193" s="14">
        <f t="shared" si="254"/>
        <v>0</v>
      </c>
      <c r="CE193" s="14">
        <f t="shared" si="254"/>
        <v>0</v>
      </c>
      <c r="CF193" s="14">
        <f t="shared" si="254"/>
        <v>0</v>
      </c>
      <c r="CG193" s="14">
        <f t="shared" si="254"/>
        <v>0</v>
      </c>
      <c r="CH193" s="14">
        <f t="shared" si="254"/>
        <v>0</v>
      </c>
      <c r="CI193" s="14">
        <f t="shared" si="254"/>
        <v>0</v>
      </c>
      <c r="CJ193" s="14">
        <f t="shared" si="254"/>
        <v>0</v>
      </c>
      <c r="CK193" s="14">
        <f t="shared" si="254"/>
        <v>0</v>
      </c>
      <c r="CL193" s="14">
        <f t="shared" si="254"/>
        <v>0</v>
      </c>
      <c r="CM193" s="14">
        <f t="shared" si="254"/>
        <v>0</v>
      </c>
      <c r="CN193" s="14">
        <f t="shared" si="254"/>
        <v>0</v>
      </c>
      <c r="CO193" s="14">
        <f t="shared" si="254"/>
        <v>0</v>
      </c>
      <c r="CP193" s="14">
        <f t="shared" si="254"/>
        <v>0</v>
      </c>
      <c r="CQ193" s="14">
        <f t="shared" si="254"/>
        <v>0</v>
      </c>
      <c r="CR193" s="14">
        <f t="shared" si="254"/>
        <v>0</v>
      </c>
      <c r="CS193" s="14">
        <f t="shared" si="254"/>
        <v>0</v>
      </c>
      <c r="CT193" s="14">
        <f t="shared" si="254"/>
        <v>0</v>
      </c>
      <c r="CU193" s="14">
        <f t="shared" si="254"/>
        <v>0</v>
      </c>
      <c r="CV193" s="14">
        <f t="shared" si="254"/>
        <v>0</v>
      </c>
      <c r="CW193" s="14">
        <f t="shared" si="254"/>
        <v>0</v>
      </c>
      <c r="CX193" s="14">
        <f t="shared" si="254"/>
        <v>0</v>
      </c>
      <c r="CY193" s="14">
        <f t="shared" si="254"/>
        <v>0</v>
      </c>
      <c r="CZ193" s="14">
        <f t="shared" si="254"/>
        <v>0</v>
      </c>
      <c r="DA193" s="14">
        <f t="shared" si="254"/>
        <v>0</v>
      </c>
      <c r="DB193" s="14">
        <f t="shared" ref="DB193:EG193" si="255">$F$193*DB8*DB2/12</f>
        <v>0</v>
      </c>
      <c r="DC193" s="14">
        <f t="shared" si="255"/>
        <v>0</v>
      </c>
      <c r="DD193" s="14">
        <f t="shared" si="255"/>
        <v>0</v>
      </c>
      <c r="DE193" s="14">
        <f t="shared" si="255"/>
        <v>0</v>
      </c>
      <c r="DF193" s="14">
        <f t="shared" si="255"/>
        <v>0</v>
      </c>
      <c r="DG193" s="14">
        <f t="shared" si="255"/>
        <v>0</v>
      </c>
      <c r="DH193" s="14">
        <f t="shared" si="255"/>
        <v>0</v>
      </c>
      <c r="DI193" s="14">
        <f t="shared" si="255"/>
        <v>0</v>
      </c>
      <c r="DJ193" s="14">
        <f t="shared" si="255"/>
        <v>0</v>
      </c>
      <c r="DK193" s="14">
        <f t="shared" si="255"/>
        <v>0</v>
      </c>
      <c r="DL193" s="14">
        <f t="shared" si="255"/>
        <v>0</v>
      </c>
      <c r="DM193" s="14">
        <f t="shared" si="255"/>
        <v>0</v>
      </c>
      <c r="DN193" s="14">
        <f t="shared" si="255"/>
        <v>0</v>
      </c>
      <c r="DO193" s="14">
        <f t="shared" si="255"/>
        <v>0</v>
      </c>
      <c r="DP193" s="14">
        <f t="shared" si="255"/>
        <v>0</v>
      </c>
      <c r="DQ193" s="14">
        <f t="shared" si="255"/>
        <v>0</v>
      </c>
      <c r="DR193" s="14">
        <f t="shared" si="255"/>
        <v>0</v>
      </c>
      <c r="DS193" s="14">
        <f t="shared" si="255"/>
        <v>0</v>
      </c>
      <c r="DT193" s="14">
        <f t="shared" si="255"/>
        <v>0</v>
      </c>
      <c r="DU193" s="14">
        <f t="shared" si="255"/>
        <v>0</v>
      </c>
      <c r="DV193" s="14">
        <f t="shared" si="255"/>
        <v>0</v>
      </c>
      <c r="DW193" s="14">
        <f t="shared" si="255"/>
        <v>0</v>
      </c>
      <c r="DX193" s="14">
        <f t="shared" si="255"/>
        <v>0</v>
      </c>
      <c r="DY193" s="14">
        <f t="shared" si="255"/>
        <v>0</v>
      </c>
      <c r="DZ193" s="14">
        <f t="shared" si="255"/>
        <v>0</v>
      </c>
      <c r="EA193" s="14">
        <f t="shared" si="255"/>
        <v>0</v>
      </c>
      <c r="EB193" s="14">
        <f t="shared" si="255"/>
        <v>0</v>
      </c>
      <c r="EC193" s="14">
        <f t="shared" si="255"/>
        <v>0</v>
      </c>
      <c r="ED193" s="14">
        <f t="shared" si="255"/>
        <v>0</v>
      </c>
      <c r="EE193" s="14">
        <f t="shared" si="255"/>
        <v>0</v>
      </c>
      <c r="EF193" s="14">
        <f t="shared" si="255"/>
        <v>0</v>
      </c>
      <c r="EG193" s="14">
        <f t="shared" si="255"/>
        <v>0</v>
      </c>
      <c r="EH193" s="14">
        <f t="shared" ref="EH193:FM193" si="256">$F$193*EH8*EH2/12</f>
        <v>0</v>
      </c>
      <c r="EI193" s="14">
        <f t="shared" si="256"/>
        <v>0</v>
      </c>
      <c r="EJ193" s="14">
        <f t="shared" si="256"/>
        <v>0</v>
      </c>
      <c r="EK193" s="14">
        <f t="shared" si="256"/>
        <v>0</v>
      </c>
      <c r="EL193" s="14">
        <f t="shared" si="256"/>
        <v>0</v>
      </c>
      <c r="EM193" s="14">
        <f t="shared" si="256"/>
        <v>0</v>
      </c>
      <c r="EN193" s="14">
        <f t="shared" si="256"/>
        <v>0</v>
      </c>
      <c r="EO193" s="14">
        <f t="shared" si="256"/>
        <v>0</v>
      </c>
      <c r="EP193" s="14">
        <f t="shared" si="256"/>
        <v>0</v>
      </c>
      <c r="EQ193" s="14">
        <f t="shared" si="256"/>
        <v>0</v>
      </c>
      <c r="ER193" s="14">
        <f t="shared" si="256"/>
        <v>0</v>
      </c>
      <c r="ES193" s="14">
        <f t="shared" si="256"/>
        <v>0</v>
      </c>
      <c r="ET193" s="14">
        <f t="shared" si="256"/>
        <v>0</v>
      </c>
      <c r="EU193" s="14">
        <f t="shared" si="256"/>
        <v>0</v>
      </c>
      <c r="EV193" s="14">
        <f t="shared" si="256"/>
        <v>0</v>
      </c>
      <c r="EW193" s="14">
        <f t="shared" si="256"/>
        <v>0</v>
      </c>
      <c r="EX193" s="14">
        <f t="shared" si="256"/>
        <v>0</v>
      </c>
      <c r="EY193" s="14">
        <f t="shared" si="256"/>
        <v>0</v>
      </c>
      <c r="EZ193" s="14">
        <f t="shared" si="256"/>
        <v>0</v>
      </c>
      <c r="FA193" s="14">
        <f t="shared" si="256"/>
        <v>0</v>
      </c>
      <c r="FB193" s="14">
        <f t="shared" si="256"/>
        <v>0</v>
      </c>
      <c r="FC193" s="14">
        <f t="shared" si="256"/>
        <v>0</v>
      </c>
      <c r="FD193" s="14">
        <f t="shared" si="256"/>
        <v>0</v>
      </c>
      <c r="FE193" s="14">
        <f t="shared" si="256"/>
        <v>0</v>
      </c>
      <c r="FF193" s="14">
        <f t="shared" si="256"/>
        <v>0</v>
      </c>
      <c r="FG193" s="14">
        <f t="shared" si="256"/>
        <v>0</v>
      </c>
      <c r="FH193" s="14">
        <f t="shared" si="256"/>
        <v>0</v>
      </c>
      <c r="FI193" s="14">
        <f t="shared" si="256"/>
        <v>0</v>
      </c>
      <c r="FJ193" s="14">
        <f t="shared" si="256"/>
        <v>0</v>
      </c>
      <c r="FK193" s="14">
        <f t="shared" si="256"/>
        <v>0</v>
      </c>
      <c r="FL193" s="14">
        <f t="shared" si="256"/>
        <v>0</v>
      </c>
      <c r="FM193" s="14">
        <f t="shared" si="256"/>
        <v>0</v>
      </c>
      <c r="FN193" s="14">
        <f t="shared" ref="FN193:GS193" si="257">$F$193*FN8*FN2/12</f>
        <v>0</v>
      </c>
      <c r="FO193" s="14">
        <f t="shared" si="257"/>
        <v>0</v>
      </c>
      <c r="FP193" s="14">
        <f t="shared" si="257"/>
        <v>0</v>
      </c>
      <c r="FQ193" s="14">
        <f t="shared" si="257"/>
        <v>0</v>
      </c>
      <c r="FR193" s="14">
        <f t="shared" si="257"/>
        <v>0</v>
      </c>
      <c r="FS193" s="14">
        <f t="shared" si="257"/>
        <v>0</v>
      </c>
      <c r="FT193" s="14">
        <f t="shared" si="257"/>
        <v>0</v>
      </c>
      <c r="FU193" s="14">
        <f t="shared" si="257"/>
        <v>0</v>
      </c>
      <c r="FV193" s="14">
        <f t="shared" si="257"/>
        <v>0</v>
      </c>
      <c r="FW193" s="14">
        <f t="shared" si="257"/>
        <v>0</v>
      </c>
      <c r="FX193" s="14">
        <f t="shared" si="257"/>
        <v>0</v>
      </c>
      <c r="FY193" s="14">
        <f t="shared" si="257"/>
        <v>0</v>
      </c>
      <c r="FZ193" s="14">
        <f t="shared" si="257"/>
        <v>0</v>
      </c>
      <c r="GA193" s="14">
        <f t="shared" si="257"/>
        <v>0</v>
      </c>
      <c r="GB193" s="14">
        <f t="shared" si="257"/>
        <v>0</v>
      </c>
      <c r="GC193" s="14">
        <f t="shared" si="257"/>
        <v>0</v>
      </c>
      <c r="GD193" s="14">
        <f t="shared" si="257"/>
        <v>0</v>
      </c>
      <c r="GE193" s="14">
        <f t="shared" si="257"/>
        <v>0</v>
      </c>
      <c r="GF193" s="14">
        <f t="shared" si="257"/>
        <v>0</v>
      </c>
      <c r="GG193" s="14">
        <f t="shared" si="257"/>
        <v>0</v>
      </c>
      <c r="GH193" s="14">
        <f t="shared" si="257"/>
        <v>0</v>
      </c>
      <c r="GI193" s="14">
        <f t="shared" si="257"/>
        <v>0</v>
      </c>
      <c r="GJ193" s="14">
        <f t="shared" si="257"/>
        <v>0</v>
      </c>
      <c r="GK193" s="14">
        <f t="shared" si="257"/>
        <v>0</v>
      </c>
      <c r="GL193" s="14">
        <f t="shared" si="257"/>
        <v>0</v>
      </c>
      <c r="GM193" s="14">
        <f t="shared" si="257"/>
        <v>0</v>
      </c>
      <c r="GN193" s="14">
        <f t="shared" si="257"/>
        <v>0</v>
      </c>
      <c r="GO193" s="14">
        <f t="shared" si="257"/>
        <v>0</v>
      </c>
      <c r="GP193" s="14">
        <f t="shared" si="257"/>
        <v>0</v>
      </c>
      <c r="GQ193" s="14">
        <f t="shared" si="257"/>
        <v>0</v>
      </c>
      <c r="GR193" s="14">
        <f t="shared" si="257"/>
        <v>0</v>
      </c>
      <c r="GS193" s="14">
        <f t="shared" si="257"/>
        <v>0</v>
      </c>
      <c r="GT193" s="14">
        <f t="shared" ref="GT193:HA193" si="258">$F$193*GT8*GT2/12</f>
        <v>0</v>
      </c>
      <c r="GU193" s="14">
        <f t="shared" si="258"/>
        <v>0</v>
      </c>
      <c r="GV193" s="14">
        <f t="shared" si="258"/>
        <v>0</v>
      </c>
      <c r="GW193" s="14">
        <f t="shared" si="258"/>
        <v>0</v>
      </c>
      <c r="GX193" s="14">
        <f t="shared" si="258"/>
        <v>0</v>
      </c>
      <c r="GY193" s="14">
        <f t="shared" si="258"/>
        <v>0</v>
      </c>
      <c r="GZ193" s="14">
        <f t="shared" si="258"/>
        <v>0</v>
      </c>
      <c r="HA193" s="14">
        <f t="shared" si="258"/>
        <v>0</v>
      </c>
    </row>
    <row r="194" spans="1:209" x14ac:dyDescent="0.35">
      <c r="C194" s="10" t="s">
        <v>383</v>
      </c>
      <c r="E194" s="10" t="s">
        <v>119</v>
      </c>
      <c r="J194" s="14">
        <f>J193*J186/1000</f>
        <v>0</v>
      </c>
      <c r="K194" s="14">
        <f t="shared" ref="K194:BV194" si="259">K193*K186/1000</f>
        <v>0</v>
      </c>
      <c r="L194" s="14">
        <f t="shared" si="259"/>
        <v>0</v>
      </c>
      <c r="M194" s="14">
        <f t="shared" si="259"/>
        <v>0</v>
      </c>
      <c r="N194" s="14">
        <f t="shared" si="259"/>
        <v>0</v>
      </c>
      <c r="O194" s="14">
        <f t="shared" si="259"/>
        <v>0</v>
      </c>
      <c r="P194" s="14">
        <f t="shared" si="259"/>
        <v>0</v>
      </c>
      <c r="Q194" s="14">
        <f t="shared" si="259"/>
        <v>0</v>
      </c>
      <c r="R194" s="14">
        <f t="shared" si="259"/>
        <v>0</v>
      </c>
      <c r="S194" s="14">
        <f t="shared" si="259"/>
        <v>0</v>
      </c>
      <c r="T194" s="14">
        <f t="shared" si="259"/>
        <v>0</v>
      </c>
      <c r="U194" s="14">
        <f t="shared" si="259"/>
        <v>0</v>
      </c>
      <c r="V194" s="14">
        <f t="shared" si="259"/>
        <v>0</v>
      </c>
      <c r="W194" s="14">
        <f t="shared" si="259"/>
        <v>0</v>
      </c>
      <c r="X194" s="14">
        <f t="shared" si="259"/>
        <v>0</v>
      </c>
      <c r="Y194" s="14">
        <f t="shared" si="259"/>
        <v>0</v>
      </c>
      <c r="Z194" s="14">
        <f t="shared" si="259"/>
        <v>0</v>
      </c>
      <c r="AA194" s="14">
        <f t="shared" si="259"/>
        <v>0</v>
      </c>
      <c r="AB194" s="14">
        <f t="shared" si="259"/>
        <v>0</v>
      </c>
      <c r="AC194" s="14">
        <f t="shared" si="259"/>
        <v>0</v>
      </c>
      <c r="AD194" s="14">
        <f t="shared" si="259"/>
        <v>0</v>
      </c>
      <c r="AE194" s="14">
        <f t="shared" si="259"/>
        <v>0</v>
      </c>
      <c r="AF194" s="14">
        <f t="shared" si="259"/>
        <v>0</v>
      </c>
      <c r="AG194" s="14">
        <f t="shared" si="259"/>
        <v>0</v>
      </c>
      <c r="AH194" s="14">
        <f t="shared" si="259"/>
        <v>0</v>
      </c>
      <c r="AI194" s="14">
        <f t="shared" si="259"/>
        <v>0</v>
      </c>
      <c r="AJ194" s="14">
        <f t="shared" si="259"/>
        <v>0</v>
      </c>
      <c r="AK194" s="14">
        <f t="shared" si="259"/>
        <v>0</v>
      </c>
      <c r="AL194" s="14">
        <f t="shared" si="259"/>
        <v>0</v>
      </c>
      <c r="AM194" s="14">
        <f t="shared" si="259"/>
        <v>0</v>
      </c>
      <c r="AN194" s="14">
        <f t="shared" si="259"/>
        <v>0</v>
      </c>
      <c r="AO194" s="14">
        <f t="shared" si="259"/>
        <v>0</v>
      </c>
      <c r="AP194" s="14">
        <f t="shared" si="259"/>
        <v>0</v>
      </c>
      <c r="AQ194" s="14">
        <f t="shared" si="259"/>
        <v>0</v>
      </c>
      <c r="AR194" s="14">
        <f t="shared" si="259"/>
        <v>0</v>
      </c>
      <c r="AS194" s="14">
        <f t="shared" si="259"/>
        <v>0</v>
      </c>
      <c r="AT194" s="14">
        <f t="shared" si="259"/>
        <v>0</v>
      </c>
      <c r="AU194" s="14">
        <f t="shared" si="259"/>
        <v>0</v>
      </c>
      <c r="AV194" s="14">
        <f t="shared" si="259"/>
        <v>0</v>
      </c>
      <c r="AW194" s="14">
        <f t="shared" si="259"/>
        <v>0</v>
      </c>
      <c r="AX194" s="14">
        <f t="shared" si="259"/>
        <v>0</v>
      </c>
      <c r="AY194" s="14">
        <f t="shared" si="259"/>
        <v>0</v>
      </c>
      <c r="AZ194" s="14">
        <f t="shared" si="259"/>
        <v>0</v>
      </c>
      <c r="BA194" s="14">
        <f t="shared" si="259"/>
        <v>0</v>
      </c>
      <c r="BB194" s="14">
        <f t="shared" si="259"/>
        <v>0</v>
      </c>
      <c r="BC194" s="14">
        <f t="shared" si="259"/>
        <v>0</v>
      </c>
      <c r="BD194" s="14">
        <f t="shared" si="259"/>
        <v>0</v>
      </c>
      <c r="BE194" s="14">
        <f t="shared" si="259"/>
        <v>0</v>
      </c>
      <c r="BF194" s="14">
        <f t="shared" si="259"/>
        <v>0</v>
      </c>
      <c r="BG194" s="14">
        <f t="shared" si="259"/>
        <v>0</v>
      </c>
      <c r="BH194" s="14">
        <f t="shared" si="259"/>
        <v>0</v>
      </c>
      <c r="BI194" s="14">
        <f t="shared" si="259"/>
        <v>0</v>
      </c>
      <c r="BJ194" s="14">
        <f t="shared" si="259"/>
        <v>0</v>
      </c>
      <c r="BK194" s="14">
        <f t="shared" si="259"/>
        <v>0</v>
      </c>
      <c r="BL194" s="14">
        <f t="shared" si="259"/>
        <v>0</v>
      </c>
      <c r="BM194" s="14">
        <f t="shared" si="259"/>
        <v>0</v>
      </c>
      <c r="BN194" s="14">
        <f t="shared" si="259"/>
        <v>0</v>
      </c>
      <c r="BO194" s="14">
        <f t="shared" si="259"/>
        <v>0</v>
      </c>
      <c r="BP194" s="14">
        <f t="shared" si="259"/>
        <v>0</v>
      </c>
      <c r="BQ194" s="14">
        <f t="shared" si="259"/>
        <v>0</v>
      </c>
      <c r="BR194" s="14">
        <f t="shared" si="259"/>
        <v>0</v>
      </c>
      <c r="BS194" s="14">
        <f t="shared" si="259"/>
        <v>0</v>
      </c>
      <c r="BT194" s="14">
        <f t="shared" si="259"/>
        <v>0</v>
      </c>
      <c r="BU194" s="14">
        <f t="shared" si="259"/>
        <v>0</v>
      </c>
      <c r="BV194" s="14">
        <f t="shared" si="259"/>
        <v>0</v>
      </c>
      <c r="BW194" s="14">
        <f t="shared" ref="BW194:EH194" si="260">BW193*BW186/1000</f>
        <v>0</v>
      </c>
      <c r="BX194" s="14">
        <f t="shared" si="260"/>
        <v>0</v>
      </c>
      <c r="BY194" s="14">
        <f t="shared" si="260"/>
        <v>0</v>
      </c>
      <c r="BZ194" s="14">
        <f t="shared" si="260"/>
        <v>0</v>
      </c>
      <c r="CA194" s="14">
        <f t="shared" si="260"/>
        <v>0</v>
      </c>
      <c r="CB194" s="14">
        <f t="shared" si="260"/>
        <v>0</v>
      </c>
      <c r="CC194" s="14">
        <f t="shared" si="260"/>
        <v>0</v>
      </c>
      <c r="CD194" s="14">
        <f t="shared" si="260"/>
        <v>0</v>
      </c>
      <c r="CE194" s="14">
        <f t="shared" si="260"/>
        <v>0</v>
      </c>
      <c r="CF194" s="14">
        <f t="shared" si="260"/>
        <v>0</v>
      </c>
      <c r="CG194" s="14">
        <f t="shared" si="260"/>
        <v>0</v>
      </c>
      <c r="CH194" s="14">
        <f t="shared" si="260"/>
        <v>0</v>
      </c>
      <c r="CI194" s="14">
        <f t="shared" si="260"/>
        <v>0</v>
      </c>
      <c r="CJ194" s="14">
        <f t="shared" si="260"/>
        <v>0</v>
      </c>
      <c r="CK194" s="14">
        <f t="shared" si="260"/>
        <v>0</v>
      </c>
      <c r="CL194" s="14">
        <f t="shared" si="260"/>
        <v>0</v>
      </c>
      <c r="CM194" s="14">
        <f t="shared" si="260"/>
        <v>0</v>
      </c>
      <c r="CN194" s="14">
        <f t="shared" si="260"/>
        <v>0</v>
      </c>
      <c r="CO194" s="14">
        <f t="shared" si="260"/>
        <v>0</v>
      </c>
      <c r="CP194" s="14">
        <f t="shared" si="260"/>
        <v>0</v>
      </c>
      <c r="CQ194" s="14">
        <f t="shared" si="260"/>
        <v>0</v>
      </c>
      <c r="CR194" s="14">
        <f t="shared" si="260"/>
        <v>0</v>
      </c>
      <c r="CS194" s="14">
        <f t="shared" si="260"/>
        <v>0</v>
      </c>
      <c r="CT194" s="14">
        <f t="shared" si="260"/>
        <v>0</v>
      </c>
      <c r="CU194" s="14">
        <f t="shared" si="260"/>
        <v>0</v>
      </c>
      <c r="CV194" s="14">
        <f t="shared" si="260"/>
        <v>0</v>
      </c>
      <c r="CW194" s="14">
        <f t="shared" si="260"/>
        <v>0</v>
      </c>
      <c r="CX194" s="14">
        <f t="shared" si="260"/>
        <v>0</v>
      </c>
      <c r="CY194" s="14">
        <f t="shared" si="260"/>
        <v>0</v>
      </c>
      <c r="CZ194" s="14">
        <f t="shared" si="260"/>
        <v>0</v>
      </c>
      <c r="DA194" s="14">
        <f t="shared" si="260"/>
        <v>0</v>
      </c>
      <c r="DB194" s="14">
        <f t="shared" si="260"/>
        <v>0</v>
      </c>
      <c r="DC194" s="14">
        <f t="shared" si="260"/>
        <v>0</v>
      </c>
      <c r="DD194" s="14">
        <f t="shared" si="260"/>
        <v>0</v>
      </c>
      <c r="DE194" s="14">
        <f t="shared" si="260"/>
        <v>0</v>
      </c>
      <c r="DF194" s="14">
        <f t="shared" si="260"/>
        <v>0</v>
      </c>
      <c r="DG194" s="14">
        <f t="shared" si="260"/>
        <v>0</v>
      </c>
      <c r="DH194" s="14">
        <f t="shared" si="260"/>
        <v>0</v>
      </c>
      <c r="DI194" s="14">
        <f t="shared" si="260"/>
        <v>0</v>
      </c>
      <c r="DJ194" s="14">
        <f t="shared" si="260"/>
        <v>0</v>
      </c>
      <c r="DK194" s="14">
        <f t="shared" si="260"/>
        <v>0</v>
      </c>
      <c r="DL194" s="14">
        <f t="shared" si="260"/>
        <v>0</v>
      </c>
      <c r="DM194" s="14">
        <f t="shared" si="260"/>
        <v>0</v>
      </c>
      <c r="DN194" s="14">
        <f t="shared" si="260"/>
        <v>0</v>
      </c>
      <c r="DO194" s="14">
        <f t="shared" si="260"/>
        <v>0</v>
      </c>
      <c r="DP194" s="14">
        <f t="shared" si="260"/>
        <v>0</v>
      </c>
      <c r="DQ194" s="14">
        <f t="shared" si="260"/>
        <v>0</v>
      </c>
      <c r="DR194" s="14">
        <f t="shared" si="260"/>
        <v>0</v>
      </c>
      <c r="DS194" s="14">
        <f t="shared" si="260"/>
        <v>0</v>
      </c>
      <c r="DT194" s="14">
        <f t="shared" si="260"/>
        <v>0</v>
      </c>
      <c r="DU194" s="14">
        <f t="shared" si="260"/>
        <v>0</v>
      </c>
      <c r="DV194" s="14">
        <f t="shared" si="260"/>
        <v>0</v>
      </c>
      <c r="DW194" s="14">
        <f t="shared" si="260"/>
        <v>0</v>
      </c>
      <c r="DX194" s="14">
        <f t="shared" si="260"/>
        <v>0</v>
      </c>
      <c r="DY194" s="14">
        <f t="shared" si="260"/>
        <v>0</v>
      </c>
      <c r="DZ194" s="14">
        <f t="shared" si="260"/>
        <v>0</v>
      </c>
      <c r="EA194" s="14">
        <f t="shared" si="260"/>
        <v>0</v>
      </c>
      <c r="EB194" s="14">
        <f t="shared" si="260"/>
        <v>0</v>
      </c>
      <c r="EC194" s="14">
        <f t="shared" si="260"/>
        <v>0</v>
      </c>
      <c r="ED194" s="14">
        <f t="shared" si="260"/>
        <v>0</v>
      </c>
      <c r="EE194" s="14">
        <f t="shared" si="260"/>
        <v>0</v>
      </c>
      <c r="EF194" s="14">
        <f t="shared" si="260"/>
        <v>0</v>
      </c>
      <c r="EG194" s="14">
        <f t="shared" si="260"/>
        <v>0</v>
      </c>
      <c r="EH194" s="14">
        <f t="shared" si="260"/>
        <v>0</v>
      </c>
      <c r="EI194" s="14">
        <f t="shared" ref="EI194:GT194" si="261">EI193*EI186/1000</f>
        <v>0</v>
      </c>
      <c r="EJ194" s="14">
        <f t="shared" si="261"/>
        <v>0</v>
      </c>
      <c r="EK194" s="14">
        <f t="shared" si="261"/>
        <v>0</v>
      </c>
      <c r="EL194" s="14">
        <f t="shared" si="261"/>
        <v>0</v>
      </c>
      <c r="EM194" s="14">
        <f t="shared" si="261"/>
        <v>0</v>
      </c>
      <c r="EN194" s="14">
        <f t="shared" si="261"/>
        <v>0</v>
      </c>
      <c r="EO194" s="14">
        <f t="shared" si="261"/>
        <v>0</v>
      </c>
      <c r="EP194" s="14">
        <f t="shared" si="261"/>
        <v>0</v>
      </c>
      <c r="EQ194" s="14">
        <f t="shared" si="261"/>
        <v>0</v>
      </c>
      <c r="ER194" s="14">
        <f t="shared" si="261"/>
        <v>0</v>
      </c>
      <c r="ES194" s="14">
        <f t="shared" si="261"/>
        <v>0</v>
      </c>
      <c r="ET194" s="14">
        <f t="shared" si="261"/>
        <v>0</v>
      </c>
      <c r="EU194" s="14">
        <f t="shared" si="261"/>
        <v>0</v>
      </c>
      <c r="EV194" s="14">
        <f t="shared" si="261"/>
        <v>0</v>
      </c>
      <c r="EW194" s="14">
        <f t="shared" si="261"/>
        <v>0</v>
      </c>
      <c r="EX194" s="14">
        <f t="shared" si="261"/>
        <v>0</v>
      </c>
      <c r="EY194" s="14">
        <f t="shared" si="261"/>
        <v>0</v>
      </c>
      <c r="EZ194" s="14">
        <f t="shared" si="261"/>
        <v>0</v>
      </c>
      <c r="FA194" s="14">
        <f t="shared" si="261"/>
        <v>0</v>
      </c>
      <c r="FB194" s="14">
        <f t="shared" si="261"/>
        <v>0</v>
      </c>
      <c r="FC194" s="14">
        <f t="shared" si="261"/>
        <v>0</v>
      </c>
      <c r="FD194" s="14">
        <f t="shared" si="261"/>
        <v>0</v>
      </c>
      <c r="FE194" s="14">
        <f t="shared" si="261"/>
        <v>0</v>
      </c>
      <c r="FF194" s="14">
        <f t="shared" si="261"/>
        <v>0</v>
      </c>
      <c r="FG194" s="14">
        <f t="shared" si="261"/>
        <v>0</v>
      </c>
      <c r="FH194" s="14">
        <f t="shared" si="261"/>
        <v>0</v>
      </c>
      <c r="FI194" s="14">
        <f t="shared" si="261"/>
        <v>0</v>
      </c>
      <c r="FJ194" s="14">
        <f t="shared" si="261"/>
        <v>0</v>
      </c>
      <c r="FK194" s="14">
        <f t="shared" si="261"/>
        <v>0</v>
      </c>
      <c r="FL194" s="14">
        <f t="shared" si="261"/>
        <v>0</v>
      </c>
      <c r="FM194" s="14">
        <f t="shared" si="261"/>
        <v>0</v>
      </c>
      <c r="FN194" s="14">
        <f t="shared" si="261"/>
        <v>0</v>
      </c>
      <c r="FO194" s="14">
        <f t="shared" si="261"/>
        <v>0</v>
      </c>
      <c r="FP194" s="14">
        <f t="shared" si="261"/>
        <v>0</v>
      </c>
      <c r="FQ194" s="14">
        <f t="shared" si="261"/>
        <v>0</v>
      </c>
      <c r="FR194" s="14">
        <f t="shared" si="261"/>
        <v>0</v>
      </c>
      <c r="FS194" s="14">
        <f t="shared" si="261"/>
        <v>0</v>
      </c>
      <c r="FT194" s="14">
        <f t="shared" si="261"/>
        <v>0</v>
      </c>
      <c r="FU194" s="14">
        <f t="shared" si="261"/>
        <v>0</v>
      </c>
      <c r="FV194" s="14">
        <f t="shared" si="261"/>
        <v>0</v>
      </c>
      <c r="FW194" s="14">
        <f t="shared" si="261"/>
        <v>0</v>
      </c>
      <c r="FX194" s="14">
        <f t="shared" si="261"/>
        <v>0</v>
      </c>
      <c r="FY194" s="14">
        <f t="shared" si="261"/>
        <v>0</v>
      </c>
      <c r="FZ194" s="14">
        <f t="shared" si="261"/>
        <v>0</v>
      </c>
      <c r="GA194" s="14">
        <f t="shared" si="261"/>
        <v>0</v>
      </c>
      <c r="GB194" s="14">
        <f t="shared" si="261"/>
        <v>0</v>
      </c>
      <c r="GC194" s="14">
        <f t="shared" si="261"/>
        <v>0</v>
      </c>
      <c r="GD194" s="14">
        <f t="shared" si="261"/>
        <v>0</v>
      </c>
      <c r="GE194" s="14">
        <f t="shared" si="261"/>
        <v>0</v>
      </c>
      <c r="GF194" s="14">
        <f t="shared" si="261"/>
        <v>0</v>
      </c>
      <c r="GG194" s="14">
        <f t="shared" si="261"/>
        <v>0</v>
      </c>
      <c r="GH194" s="14">
        <f t="shared" si="261"/>
        <v>0</v>
      </c>
      <c r="GI194" s="14">
        <f t="shared" si="261"/>
        <v>0</v>
      </c>
      <c r="GJ194" s="14">
        <f t="shared" si="261"/>
        <v>0</v>
      </c>
      <c r="GK194" s="14">
        <f t="shared" si="261"/>
        <v>0</v>
      </c>
      <c r="GL194" s="14">
        <f t="shared" si="261"/>
        <v>0</v>
      </c>
      <c r="GM194" s="14">
        <f t="shared" si="261"/>
        <v>0</v>
      </c>
      <c r="GN194" s="14">
        <f t="shared" si="261"/>
        <v>0</v>
      </c>
      <c r="GO194" s="14">
        <f t="shared" si="261"/>
        <v>0</v>
      </c>
      <c r="GP194" s="14">
        <f t="shared" si="261"/>
        <v>0</v>
      </c>
      <c r="GQ194" s="14">
        <f t="shared" si="261"/>
        <v>0</v>
      </c>
      <c r="GR194" s="14">
        <f t="shared" si="261"/>
        <v>0</v>
      </c>
      <c r="GS194" s="14">
        <f t="shared" si="261"/>
        <v>0</v>
      </c>
      <c r="GT194" s="14">
        <f t="shared" si="261"/>
        <v>0</v>
      </c>
      <c r="GU194" s="14">
        <f t="shared" ref="GU194:HA194" si="262">GU193*GU186/1000</f>
        <v>0</v>
      </c>
      <c r="GV194" s="14">
        <f t="shared" si="262"/>
        <v>0</v>
      </c>
      <c r="GW194" s="14">
        <f t="shared" si="262"/>
        <v>0</v>
      </c>
      <c r="GX194" s="14">
        <f t="shared" si="262"/>
        <v>0</v>
      </c>
      <c r="GY194" s="14">
        <f t="shared" si="262"/>
        <v>0</v>
      </c>
      <c r="GZ194" s="14">
        <f t="shared" si="262"/>
        <v>0</v>
      </c>
      <c r="HA194" s="14">
        <f t="shared" si="262"/>
        <v>0</v>
      </c>
    </row>
    <row r="196" spans="1:209" x14ac:dyDescent="0.35">
      <c r="C196" s="10" t="s">
        <v>156</v>
      </c>
      <c r="E196" s="10" t="s">
        <v>119</v>
      </c>
      <c r="F196" s="14">
        <f>F155*G155</f>
        <v>66832.227928200984</v>
      </c>
      <c r="J196" s="14">
        <f>$F$196</f>
        <v>66832.227928200984</v>
      </c>
      <c r="K196" s="14">
        <f t="shared" ref="K196:BV196" si="263">$F$196</f>
        <v>66832.227928200984</v>
      </c>
      <c r="L196" s="14">
        <f t="shared" si="263"/>
        <v>66832.227928200984</v>
      </c>
      <c r="M196" s="14">
        <f t="shared" si="263"/>
        <v>66832.227928200984</v>
      </c>
      <c r="N196" s="14">
        <f t="shared" si="263"/>
        <v>66832.227928200984</v>
      </c>
      <c r="O196" s="14">
        <f t="shared" si="263"/>
        <v>66832.227928200984</v>
      </c>
      <c r="P196" s="14">
        <f t="shared" si="263"/>
        <v>66832.227928200984</v>
      </c>
      <c r="Q196" s="14">
        <f t="shared" si="263"/>
        <v>66832.227928200984</v>
      </c>
      <c r="R196" s="14">
        <f t="shared" si="263"/>
        <v>66832.227928200984</v>
      </c>
      <c r="S196" s="14">
        <f t="shared" si="263"/>
        <v>66832.227928200984</v>
      </c>
      <c r="T196" s="14">
        <f t="shared" si="263"/>
        <v>66832.227928200984</v>
      </c>
      <c r="U196" s="14">
        <f t="shared" si="263"/>
        <v>66832.227928200984</v>
      </c>
      <c r="V196" s="14">
        <f t="shared" si="263"/>
        <v>66832.227928200984</v>
      </c>
      <c r="W196" s="14">
        <f t="shared" si="263"/>
        <v>66832.227928200984</v>
      </c>
      <c r="X196" s="14">
        <f t="shared" si="263"/>
        <v>66832.227928200984</v>
      </c>
      <c r="Y196" s="14">
        <f t="shared" si="263"/>
        <v>66832.227928200984</v>
      </c>
      <c r="Z196" s="14">
        <f t="shared" si="263"/>
        <v>66832.227928200984</v>
      </c>
      <c r="AA196" s="14">
        <f t="shared" si="263"/>
        <v>66832.227928200984</v>
      </c>
      <c r="AB196" s="14">
        <f t="shared" si="263"/>
        <v>66832.227928200984</v>
      </c>
      <c r="AC196" s="14">
        <f t="shared" si="263"/>
        <v>66832.227928200984</v>
      </c>
      <c r="AD196" s="14">
        <f t="shared" si="263"/>
        <v>66832.227928200984</v>
      </c>
      <c r="AE196" s="14">
        <f t="shared" si="263"/>
        <v>66832.227928200984</v>
      </c>
      <c r="AF196" s="14">
        <f t="shared" si="263"/>
        <v>66832.227928200984</v>
      </c>
      <c r="AG196" s="14">
        <f t="shared" si="263"/>
        <v>66832.227928200984</v>
      </c>
      <c r="AH196" s="14">
        <f t="shared" si="263"/>
        <v>66832.227928200984</v>
      </c>
      <c r="AI196" s="14">
        <f t="shared" si="263"/>
        <v>66832.227928200984</v>
      </c>
      <c r="AJ196" s="14">
        <f t="shared" si="263"/>
        <v>66832.227928200984</v>
      </c>
      <c r="AK196" s="14">
        <f t="shared" si="263"/>
        <v>66832.227928200984</v>
      </c>
      <c r="AL196" s="14">
        <f t="shared" si="263"/>
        <v>66832.227928200984</v>
      </c>
      <c r="AM196" s="14">
        <f t="shared" si="263"/>
        <v>66832.227928200984</v>
      </c>
      <c r="AN196" s="14">
        <f t="shared" si="263"/>
        <v>66832.227928200984</v>
      </c>
      <c r="AO196" s="14">
        <f t="shared" si="263"/>
        <v>66832.227928200984</v>
      </c>
      <c r="AP196" s="14">
        <f t="shared" si="263"/>
        <v>66832.227928200984</v>
      </c>
      <c r="AQ196" s="14">
        <f t="shared" si="263"/>
        <v>66832.227928200984</v>
      </c>
      <c r="AR196" s="14">
        <f t="shared" si="263"/>
        <v>66832.227928200984</v>
      </c>
      <c r="AS196" s="14">
        <f t="shared" si="263"/>
        <v>66832.227928200984</v>
      </c>
      <c r="AT196" s="14">
        <f t="shared" si="263"/>
        <v>66832.227928200984</v>
      </c>
      <c r="AU196" s="14">
        <f t="shared" si="263"/>
        <v>66832.227928200984</v>
      </c>
      <c r="AV196" s="14">
        <f t="shared" si="263"/>
        <v>66832.227928200984</v>
      </c>
      <c r="AW196" s="14">
        <f t="shared" si="263"/>
        <v>66832.227928200984</v>
      </c>
      <c r="AX196" s="14">
        <f t="shared" si="263"/>
        <v>66832.227928200984</v>
      </c>
      <c r="AY196" s="14">
        <f t="shared" si="263"/>
        <v>66832.227928200984</v>
      </c>
      <c r="AZ196" s="14">
        <f t="shared" si="263"/>
        <v>66832.227928200984</v>
      </c>
      <c r="BA196" s="14">
        <f t="shared" si="263"/>
        <v>66832.227928200984</v>
      </c>
      <c r="BB196" s="14">
        <f t="shared" si="263"/>
        <v>66832.227928200984</v>
      </c>
      <c r="BC196" s="14">
        <f t="shared" si="263"/>
        <v>66832.227928200984</v>
      </c>
      <c r="BD196" s="14">
        <f t="shared" si="263"/>
        <v>66832.227928200984</v>
      </c>
      <c r="BE196" s="14">
        <f t="shared" si="263"/>
        <v>66832.227928200984</v>
      </c>
      <c r="BF196" s="14">
        <f t="shared" si="263"/>
        <v>66832.227928200984</v>
      </c>
      <c r="BG196" s="14">
        <f t="shared" si="263"/>
        <v>66832.227928200984</v>
      </c>
      <c r="BH196" s="14">
        <f t="shared" si="263"/>
        <v>66832.227928200984</v>
      </c>
      <c r="BI196" s="14">
        <f t="shared" si="263"/>
        <v>66832.227928200984</v>
      </c>
      <c r="BJ196" s="14">
        <f t="shared" si="263"/>
        <v>66832.227928200984</v>
      </c>
      <c r="BK196" s="14">
        <f t="shared" si="263"/>
        <v>66832.227928200984</v>
      </c>
      <c r="BL196" s="14">
        <f t="shared" si="263"/>
        <v>66832.227928200984</v>
      </c>
      <c r="BM196" s="14">
        <f t="shared" si="263"/>
        <v>66832.227928200984</v>
      </c>
      <c r="BN196" s="14">
        <f t="shared" si="263"/>
        <v>66832.227928200984</v>
      </c>
      <c r="BO196" s="14">
        <f t="shared" si="263"/>
        <v>66832.227928200984</v>
      </c>
      <c r="BP196" s="14">
        <f t="shared" si="263"/>
        <v>66832.227928200984</v>
      </c>
      <c r="BQ196" s="14">
        <f t="shared" si="263"/>
        <v>66832.227928200984</v>
      </c>
      <c r="BR196" s="14">
        <f t="shared" si="263"/>
        <v>66832.227928200984</v>
      </c>
      <c r="BS196" s="14">
        <f t="shared" si="263"/>
        <v>66832.227928200984</v>
      </c>
      <c r="BT196" s="14">
        <f t="shared" si="263"/>
        <v>66832.227928200984</v>
      </c>
      <c r="BU196" s="14">
        <f t="shared" si="263"/>
        <v>66832.227928200984</v>
      </c>
      <c r="BV196" s="14">
        <f t="shared" si="263"/>
        <v>66832.227928200984</v>
      </c>
      <c r="BW196" s="14">
        <f t="shared" ref="BW196:EH196" si="264">$F$196</f>
        <v>66832.227928200984</v>
      </c>
      <c r="BX196" s="14">
        <f t="shared" si="264"/>
        <v>66832.227928200984</v>
      </c>
      <c r="BY196" s="14">
        <f t="shared" si="264"/>
        <v>66832.227928200984</v>
      </c>
      <c r="BZ196" s="14">
        <f t="shared" si="264"/>
        <v>66832.227928200984</v>
      </c>
      <c r="CA196" s="14">
        <f t="shared" si="264"/>
        <v>66832.227928200984</v>
      </c>
      <c r="CB196" s="14">
        <f t="shared" si="264"/>
        <v>66832.227928200984</v>
      </c>
      <c r="CC196" s="14">
        <f t="shared" si="264"/>
        <v>66832.227928200984</v>
      </c>
      <c r="CD196" s="14">
        <f t="shared" si="264"/>
        <v>66832.227928200984</v>
      </c>
      <c r="CE196" s="14">
        <f t="shared" si="264"/>
        <v>66832.227928200984</v>
      </c>
      <c r="CF196" s="14">
        <f t="shared" si="264"/>
        <v>66832.227928200984</v>
      </c>
      <c r="CG196" s="14">
        <f t="shared" si="264"/>
        <v>66832.227928200984</v>
      </c>
      <c r="CH196" s="14">
        <f t="shared" si="264"/>
        <v>66832.227928200984</v>
      </c>
      <c r="CI196" s="14">
        <f t="shared" si="264"/>
        <v>66832.227928200984</v>
      </c>
      <c r="CJ196" s="14">
        <f t="shared" si="264"/>
        <v>66832.227928200984</v>
      </c>
      <c r="CK196" s="14">
        <f t="shared" si="264"/>
        <v>66832.227928200984</v>
      </c>
      <c r="CL196" s="14">
        <f t="shared" si="264"/>
        <v>66832.227928200984</v>
      </c>
      <c r="CM196" s="14">
        <f t="shared" si="264"/>
        <v>66832.227928200984</v>
      </c>
      <c r="CN196" s="14">
        <f t="shared" si="264"/>
        <v>66832.227928200984</v>
      </c>
      <c r="CO196" s="14">
        <f t="shared" si="264"/>
        <v>66832.227928200984</v>
      </c>
      <c r="CP196" s="14">
        <f t="shared" si="264"/>
        <v>66832.227928200984</v>
      </c>
      <c r="CQ196" s="14">
        <f t="shared" si="264"/>
        <v>66832.227928200984</v>
      </c>
      <c r="CR196" s="14">
        <f t="shared" si="264"/>
        <v>66832.227928200984</v>
      </c>
      <c r="CS196" s="14">
        <f t="shared" si="264"/>
        <v>66832.227928200984</v>
      </c>
      <c r="CT196" s="14">
        <f t="shared" si="264"/>
        <v>66832.227928200984</v>
      </c>
      <c r="CU196" s="14">
        <f t="shared" si="264"/>
        <v>66832.227928200984</v>
      </c>
      <c r="CV196" s="14">
        <f t="shared" si="264"/>
        <v>66832.227928200984</v>
      </c>
      <c r="CW196" s="14">
        <f t="shared" si="264"/>
        <v>66832.227928200984</v>
      </c>
      <c r="CX196" s="14">
        <f t="shared" si="264"/>
        <v>66832.227928200984</v>
      </c>
      <c r="CY196" s="14">
        <f t="shared" si="264"/>
        <v>66832.227928200984</v>
      </c>
      <c r="CZ196" s="14">
        <f t="shared" si="264"/>
        <v>66832.227928200984</v>
      </c>
      <c r="DA196" s="14">
        <f t="shared" si="264"/>
        <v>66832.227928200984</v>
      </c>
      <c r="DB196" s="14">
        <f t="shared" si="264"/>
        <v>66832.227928200984</v>
      </c>
      <c r="DC196" s="14">
        <f t="shared" si="264"/>
        <v>66832.227928200984</v>
      </c>
      <c r="DD196" s="14">
        <f t="shared" si="264"/>
        <v>66832.227928200984</v>
      </c>
      <c r="DE196" s="14">
        <f t="shared" si="264"/>
        <v>66832.227928200984</v>
      </c>
      <c r="DF196" s="14">
        <f t="shared" si="264"/>
        <v>66832.227928200984</v>
      </c>
      <c r="DG196" s="14">
        <f t="shared" si="264"/>
        <v>66832.227928200984</v>
      </c>
      <c r="DH196" s="14">
        <f t="shared" si="264"/>
        <v>66832.227928200984</v>
      </c>
      <c r="DI196" s="14">
        <f t="shared" si="264"/>
        <v>66832.227928200984</v>
      </c>
      <c r="DJ196" s="14">
        <f t="shared" si="264"/>
        <v>66832.227928200984</v>
      </c>
      <c r="DK196" s="14">
        <f t="shared" si="264"/>
        <v>66832.227928200984</v>
      </c>
      <c r="DL196" s="14">
        <f t="shared" si="264"/>
        <v>66832.227928200984</v>
      </c>
      <c r="DM196" s="14">
        <f t="shared" si="264"/>
        <v>66832.227928200984</v>
      </c>
      <c r="DN196" s="14">
        <f t="shared" si="264"/>
        <v>66832.227928200984</v>
      </c>
      <c r="DO196" s="14">
        <f t="shared" si="264"/>
        <v>66832.227928200984</v>
      </c>
      <c r="DP196" s="14">
        <f t="shared" si="264"/>
        <v>66832.227928200984</v>
      </c>
      <c r="DQ196" s="14">
        <f t="shared" si="264"/>
        <v>66832.227928200984</v>
      </c>
      <c r="DR196" s="14">
        <f t="shared" si="264"/>
        <v>66832.227928200984</v>
      </c>
      <c r="DS196" s="14">
        <f t="shared" si="264"/>
        <v>66832.227928200984</v>
      </c>
      <c r="DT196" s="14">
        <f t="shared" si="264"/>
        <v>66832.227928200984</v>
      </c>
      <c r="DU196" s="14">
        <f t="shared" si="264"/>
        <v>66832.227928200984</v>
      </c>
      <c r="DV196" s="14">
        <f t="shared" si="264"/>
        <v>66832.227928200984</v>
      </c>
      <c r="DW196" s="14">
        <f t="shared" si="264"/>
        <v>66832.227928200984</v>
      </c>
      <c r="DX196" s="14">
        <f t="shared" si="264"/>
        <v>66832.227928200984</v>
      </c>
      <c r="DY196" s="14">
        <f t="shared" si="264"/>
        <v>66832.227928200984</v>
      </c>
      <c r="DZ196" s="14">
        <f t="shared" si="264"/>
        <v>66832.227928200984</v>
      </c>
      <c r="EA196" s="14">
        <f t="shared" si="264"/>
        <v>66832.227928200984</v>
      </c>
      <c r="EB196" s="14">
        <f t="shared" si="264"/>
        <v>66832.227928200984</v>
      </c>
      <c r="EC196" s="14">
        <f t="shared" si="264"/>
        <v>66832.227928200984</v>
      </c>
      <c r="ED196" s="14">
        <f t="shared" si="264"/>
        <v>66832.227928200984</v>
      </c>
      <c r="EE196" s="14">
        <f t="shared" si="264"/>
        <v>66832.227928200984</v>
      </c>
      <c r="EF196" s="14">
        <f t="shared" si="264"/>
        <v>66832.227928200984</v>
      </c>
      <c r="EG196" s="14">
        <f t="shared" si="264"/>
        <v>66832.227928200984</v>
      </c>
      <c r="EH196" s="14">
        <f t="shared" si="264"/>
        <v>66832.227928200984</v>
      </c>
      <c r="EI196" s="14">
        <f t="shared" ref="EI196:GT196" si="265">$F$196</f>
        <v>66832.227928200984</v>
      </c>
      <c r="EJ196" s="14">
        <f t="shared" si="265"/>
        <v>66832.227928200984</v>
      </c>
      <c r="EK196" s="14">
        <f t="shared" si="265"/>
        <v>66832.227928200984</v>
      </c>
      <c r="EL196" s="14">
        <f t="shared" si="265"/>
        <v>66832.227928200984</v>
      </c>
      <c r="EM196" s="14">
        <f t="shared" si="265"/>
        <v>66832.227928200984</v>
      </c>
      <c r="EN196" s="14">
        <f t="shared" si="265"/>
        <v>66832.227928200984</v>
      </c>
      <c r="EO196" s="14">
        <f t="shared" si="265"/>
        <v>66832.227928200984</v>
      </c>
      <c r="EP196" s="14">
        <f t="shared" si="265"/>
        <v>66832.227928200984</v>
      </c>
      <c r="EQ196" s="14">
        <f t="shared" si="265"/>
        <v>66832.227928200984</v>
      </c>
      <c r="ER196" s="14">
        <f t="shared" si="265"/>
        <v>66832.227928200984</v>
      </c>
      <c r="ES196" s="14">
        <f t="shared" si="265"/>
        <v>66832.227928200984</v>
      </c>
      <c r="ET196" s="14">
        <f t="shared" si="265"/>
        <v>66832.227928200984</v>
      </c>
      <c r="EU196" s="14">
        <f t="shared" si="265"/>
        <v>66832.227928200984</v>
      </c>
      <c r="EV196" s="14">
        <f t="shared" si="265"/>
        <v>66832.227928200984</v>
      </c>
      <c r="EW196" s="14">
        <f t="shared" si="265"/>
        <v>66832.227928200984</v>
      </c>
      <c r="EX196" s="14">
        <f t="shared" si="265"/>
        <v>66832.227928200984</v>
      </c>
      <c r="EY196" s="14">
        <f t="shared" si="265"/>
        <v>66832.227928200984</v>
      </c>
      <c r="EZ196" s="14">
        <f t="shared" si="265"/>
        <v>66832.227928200984</v>
      </c>
      <c r="FA196" s="14">
        <f t="shared" si="265"/>
        <v>66832.227928200984</v>
      </c>
      <c r="FB196" s="14">
        <f t="shared" si="265"/>
        <v>66832.227928200984</v>
      </c>
      <c r="FC196" s="14">
        <f t="shared" si="265"/>
        <v>66832.227928200984</v>
      </c>
      <c r="FD196" s="14">
        <f t="shared" si="265"/>
        <v>66832.227928200984</v>
      </c>
      <c r="FE196" s="14">
        <f t="shared" si="265"/>
        <v>66832.227928200984</v>
      </c>
      <c r="FF196" s="14">
        <f t="shared" si="265"/>
        <v>66832.227928200984</v>
      </c>
      <c r="FG196" s="14">
        <f t="shared" si="265"/>
        <v>66832.227928200984</v>
      </c>
      <c r="FH196" s="14">
        <f t="shared" si="265"/>
        <v>66832.227928200984</v>
      </c>
      <c r="FI196" s="14">
        <f t="shared" si="265"/>
        <v>66832.227928200984</v>
      </c>
      <c r="FJ196" s="14">
        <f t="shared" si="265"/>
        <v>66832.227928200984</v>
      </c>
      <c r="FK196" s="14">
        <f t="shared" si="265"/>
        <v>66832.227928200984</v>
      </c>
      <c r="FL196" s="14">
        <f t="shared" si="265"/>
        <v>66832.227928200984</v>
      </c>
      <c r="FM196" s="14">
        <f t="shared" si="265"/>
        <v>66832.227928200984</v>
      </c>
      <c r="FN196" s="14">
        <f t="shared" si="265"/>
        <v>66832.227928200984</v>
      </c>
      <c r="FO196" s="14">
        <f t="shared" si="265"/>
        <v>66832.227928200984</v>
      </c>
      <c r="FP196" s="14">
        <f t="shared" si="265"/>
        <v>66832.227928200984</v>
      </c>
      <c r="FQ196" s="14">
        <f t="shared" si="265"/>
        <v>66832.227928200984</v>
      </c>
      <c r="FR196" s="14">
        <f t="shared" si="265"/>
        <v>66832.227928200984</v>
      </c>
      <c r="FS196" s="14">
        <f t="shared" si="265"/>
        <v>66832.227928200984</v>
      </c>
      <c r="FT196" s="14">
        <f t="shared" si="265"/>
        <v>66832.227928200984</v>
      </c>
      <c r="FU196" s="14">
        <f t="shared" si="265"/>
        <v>66832.227928200984</v>
      </c>
      <c r="FV196" s="14">
        <f t="shared" si="265"/>
        <v>66832.227928200984</v>
      </c>
      <c r="FW196" s="14">
        <f t="shared" si="265"/>
        <v>66832.227928200984</v>
      </c>
      <c r="FX196" s="14">
        <f t="shared" si="265"/>
        <v>66832.227928200984</v>
      </c>
      <c r="FY196" s="14">
        <f t="shared" si="265"/>
        <v>66832.227928200984</v>
      </c>
      <c r="FZ196" s="14">
        <f t="shared" si="265"/>
        <v>66832.227928200984</v>
      </c>
      <c r="GA196" s="14">
        <f t="shared" si="265"/>
        <v>66832.227928200984</v>
      </c>
      <c r="GB196" s="14">
        <f t="shared" si="265"/>
        <v>66832.227928200984</v>
      </c>
      <c r="GC196" s="14">
        <f t="shared" si="265"/>
        <v>66832.227928200984</v>
      </c>
      <c r="GD196" s="14">
        <f t="shared" si="265"/>
        <v>66832.227928200984</v>
      </c>
      <c r="GE196" s="14">
        <f t="shared" si="265"/>
        <v>66832.227928200984</v>
      </c>
      <c r="GF196" s="14">
        <f t="shared" si="265"/>
        <v>66832.227928200984</v>
      </c>
      <c r="GG196" s="14">
        <f t="shared" si="265"/>
        <v>66832.227928200984</v>
      </c>
      <c r="GH196" s="14">
        <f t="shared" si="265"/>
        <v>66832.227928200984</v>
      </c>
      <c r="GI196" s="14">
        <f t="shared" si="265"/>
        <v>66832.227928200984</v>
      </c>
      <c r="GJ196" s="14">
        <f t="shared" si="265"/>
        <v>66832.227928200984</v>
      </c>
      <c r="GK196" s="14">
        <f t="shared" si="265"/>
        <v>66832.227928200984</v>
      </c>
      <c r="GL196" s="14">
        <f t="shared" si="265"/>
        <v>66832.227928200984</v>
      </c>
      <c r="GM196" s="14">
        <f t="shared" si="265"/>
        <v>66832.227928200984</v>
      </c>
      <c r="GN196" s="14">
        <f t="shared" si="265"/>
        <v>66832.227928200984</v>
      </c>
      <c r="GO196" s="14">
        <f t="shared" si="265"/>
        <v>66832.227928200984</v>
      </c>
      <c r="GP196" s="14">
        <f t="shared" si="265"/>
        <v>66832.227928200984</v>
      </c>
      <c r="GQ196" s="14">
        <f t="shared" si="265"/>
        <v>66832.227928200984</v>
      </c>
      <c r="GR196" s="14">
        <f t="shared" si="265"/>
        <v>66832.227928200984</v>
      </c>
      <c r="GS196" s="14">
        <f t="shared" si="265"/>
        <v>66832.227928200984</v>
      </c>
      <c r="GT196" s="14">
        <f t="shared" si="265"/>
        <v>66832.227928200984</v>
      </c>
      <c r="GU196" s="14">
        <f t="shared" ref="GU196:HA196" si="266">$F$196</f>
        <v>66832.227928200984</v>
      </c>
      <c r="GV196" s="14">
        <f t="shared" si="266"/>
        <v>66832.227928200984</v>
      </c>
      <c r="GW196" s="14">
        <f t="shared" si="266"/>
        <v>66832.227928200984</v>
      </c>
      <c r="GX196" s="14">
        <f t="shared" si="266"/>
        <v>66832.227928200984</v>
      </c>
      <c r="GY196" s="14">
        <f t="shared" si="266"/>
        <v>66832.227928200984</v>
      </c>
      <c r="GZ196" s="14">
        <f t="shared" si="266"/>
        <v>66832.227928200984</v>
      </c>
      <c r="HA196" s="14">
        <f t="shared" si="266"/>
        <v>66832.227928200984</v>
      </c>
    </row>
    <row r="197" spans="1:209" x14ac:dyDescent="0.35">
      <c r="C197" s="10" t="s">
        <v>157</v>
      </c>
      <c r="E197" s="10" t="s">
        <v>71</v>
      </c>
      <c r="F197" s="20">
        <f>'Financial Model'!F64</f>
        <v>5.0000000000000001E-4</v>
      </c>
      <c r="J197" s="14">
        <f t="shared" ref="J197:AO197" si="267">J196*$F$197*J8</f>
        <v>0</v>
      </c>
      <c r="K197" s="14">
        <f t="shared" si="267"/>
        <v>0</v>
      </c>
      <c r="L197" s="14">
        <f t="shared" si="267"/>
        <v>0</v>
      </c>
      <c r="M197" s="14">
        <f t="shared" si="267"/>
        <v>0</v>
      </c>
      <c r="N197" s="14">
        <f t="shared" si="267"/>
        <v>0</v>
      </c>
      <c r="O197" s="14">
        <f t="shared" si="267"/>
        <v>0</v>
      </c>
      <c r="P197" s="14">
        <f t="shared" si="267"/>
        <v>0</v>
      </c>
      <c r="Q197" s="14">
        <f t="shared" si="267"/>
        <v>0</v>
      </c>
      <c r="R197" s="14">
        <f t="shared" si="267"/>
        <v>0</v>
      </c>
      <c r="S197" s="14">
        <f t="shared" si="267"/>
        <v>0</v>
      </c>
      <c r="T197" s="14">
        <f t="shared" si="267"/>
        <v>0</v>
      </c>
      <c r="U197" s="14">
        <f t="shared" si="267"/>
        <v>0</v>
      </c>
      <c r="V197" s="14">
        <f t="shared" si="267"/>
        <v>0</v>
      </c>
      <c r="W197" s="14">
        <f t="shared" si="267"/>
        <v>0</v>
      </c>
      <c r="X197" s="14">
        <f t="shared" si="267"/>
        <v>0</v>
      </c>
      <c r="Y197" s="14">
        <f t="shared" si="267"/>
        <v>33.416113964100489</v>
      </c>
      <c r="Z197" s="14">
        <f t="shared" si="267"/>
        <v>33.416113964100489</v>
      </c>
      <c r="AA197" s="14">
        <f t="shared" si="267"/>
        <v>33.416113964100489</v>
      </c>
      <c r="AB197" s="14">
        <f t="shared" si="267"/>
        <v>33.416113964100489</v>
      </c>
      <c r="AC197" s="14">
        <f t="shared" si="267"/>
        <v>33.416113964100489</v>
      </c>
      <c r="AD197" s="14">
        <f t="shared" si="267"/>
        <v>33.416113964100489</v>
      </c>
      <c r="AE197" s="14">
        <f t="shared" si="267"/>
        <v>33.416113964100489</v>
      </c>
      <c r="AF197" s="14">
        <f t="shared" si="267"/>
        <v>33.416113964100489</v>
      </c>
      <c r="AG197" s="14">
        <f t="shared" si="267"/>
        <v>33.416113964100489</v>
      </c>
      <c r="AH197" s="14">
        <f t="shared" si="267"/>
        <v>33.416113964100489</v>
      </c>
      <c r="AI197" s="14">
        <f t="shared" si="267"/>
        <v>33.416113964100489</v>
      </c>
      <c r="AJ197" s="14">
        <f t="shared" si="267"/>
        <v>33.416113964100489</v>
      </c>
      <c r="AK197" s="14">
        <f t="shared" si="267"/>
        <v>33.416113964100489</v>
      </c>
      <c r="AL197" s="14">
        <f t="shared" si="267"/>
        <v>33.416113964100489</v>
      </c>
      <c r="AM197" s="14">
        <f t="shared" si="267"/>
        <v>33.416113964100489</v>
      </c>
      <c r="AN197" s="14">
        <f t="shared" si="267"/>
        <v>33.416113964100489</v>
      </c>
      <c r="AO197" s="14">
        <f t="shared" si="267"/>
        <v>33.416113964100489</v>
      </c>
      <c r="AP197" s="14">
        <f t="shared" ref="AP197:BU197" si="268">AP196*$F$197*AP8</f>
        <v>33.416113964100489</v>
      </c>
      <c r="AQ197" s="14">
        <f t="shared" si="268"/>
        <v>33.416113964100489</v>
      </c>
      <c r="AR197" s="14">
        <f t="shared" si="268"/>
        <v>33.416113964100489</v>
      </c>
      <c r="AS197" s="14">
        <f t="shared" si="268"/>
        <v>33.416113964100489</v>
      </c>
      <c r="AT197" s="14">
        <f t="shared" si="268"/>
        <v>33.416113964100489</v>
      </c>
      <c r="AU197" s="14">
        <f t="shared" si="268"/>
        <v>33.416113964100489</v>
      </c>
      <c r="AV197" s="14">
        <f t="shared" si="268"/>
        <v>33.416113964100489</v>
      </c>
      <c r="AW197" s="14">
        <f t="shared" si="268"/>
        <v>33.416113964100489</v>
      </c>
      <c r="AX197" s="14">
        <f t="shared" si="268"/>
        <v>33.416113964100489</v>
      </c>
      <c r="AY197" s="14">
        <f t="shared" si="268"/>
        <v>33.416113964100489</v>
      </c>
      <c r="AZ197" s="14">
        <f t="shared" si="268"/>
        <v>33.416113964100489</v>
      </c>
      <c r="BA197" s="14">
        <f t="shared" si="268"/>
        <v>33.416113964100489</v>
      </c>
      <c r="BB197" s="14">
        <f t="shared" si="268"/>
        <v>33.416113964100489</v>
      </c>
      <c r="BC197" s="14">
        <f t="shared" si="268"/>
        <v>33.416113964100489</v>
      </c>
      <c r="BD197" s="14">
        <f t="shared" si="268"/>
        <v>33.416113964100489</v>
      </c>
      <c r="BE197" s="14">
        <f t="shared" si="268"/>
        <v>33.416113964100489</v>
      </c>
      <c r="BF197" s="14">
        <f t="shared" si="268"/>
        <v>33.416113964100489</v>
      </c>
      <c r="BG197" s="14">
        <f t="shared" si="268"/>
        <v>33.416113964100489</v>
      </c>
      <c r="BH197" s="14">
        <f t="shared" si="268"/>
        <v>33.416113964100489</v>
      </c>
      <c r="BI197" s="14">
        <f t="shared" si="268"/>
        <v>33.416113964100489</v>
      </c>
      <c r="BJ197" s="14">
        <f t="shared" si="268"/>
        <v>33.416113964100489</v>
      </c>
      <c r="BK197" s="14">
        <f t="shared" si="268"/>
        <v>33.416113964100489</v>
      </c>
      <c r="BL197" s="14">
        <f t="shared" si="268"/>
        <v>33.416113964100489</v>
      </c>
      <c r="BM197" s="14">
        <f t="shared" si="268"/>
        <v>33.416113964100489</v>
      </c>
      <c r="BN197" s="14">
        <f t="shared" si="268"/>
        <v>33.416113964100489</v>
      </c>
      <c r="BO197" s="14">
        <f t="shared" si="268"/>
        <v>33.416113964100489</v>
      </c>
      <c r="BP197" s="14">
        <f t="shared" si="268"/>
        <v>33.416113964100489</v>
      </c>
      <c r="BQ197" s="14">
        <f t="shared" si="268"/>
        <v>33.416113964100489</v>
      </c>
      <c r="BR197" s="14">
        <f t="shared" si="268"/>
        <v>33.416113964100489</v>
      </c>
      <c r="BS197" s="14">
        <f t="shared" si="268"/>
        <v>33.416113964100489</v>
      </c>
      <c r="BT197" s="14">
        <f t="shared" si="268"/>
        <v>33.416113964100489</v>
      </c>
      <c r="BU197" s="14">
        <f t="shared" si="268"/>
        <v>33.416113964100489</v>
      </c>
      <c r="BV197" s="14">
        <f t="shared" ref="BV197:DA197" si="269">BV196*$F$197*BV8</f>
        <v>33.416113964100489</v>
      </c>
      <c r="BW197" s="14">
        <f t="shared" si="269"/>
        <v>0</v>
      </c>
      <c r="BX197" s="14">
        <f t="shared" si="269"/>
        <v>0</v>
      </c>
      <c r="BY197" s="14">
        <f t="shared" si="269"/>
        <v>0</v>
      </c>
      <c r="BZ197" s="14">
        <f t="shared" si="269"/>
        <v>0</v>
      </c>
      <c r="CA197" s="14">
        <f t="shared" si="269"/>
        <v>0</v>
      </c>
      <c r="CB197" s="14">
        <f t="shared" si="269"/>
        <v>0</v>
      </c>
      <c r="CC197" s="14">
        <f t="shared" si="269"/>
        <v>0</v>
      </c>
      <c r="CD197" s="14">
        <f t="shared" si="269"/>
        <v>0</v>
      </c>
      <c r="CE197" s="14">
        <f t="shared" si="269"/>
        <v>0</v>
      </c>
      <c r="CF197" s="14">
        <f t="shared" si="269"/>
        <v>0</v>
      </c>
      <c r="CG197" s="14">
        <f t="shared" si="269"/>
        <v>0</v>
      </c>
      <c r="CH197" s="14">
        <f t="shared" si="269"/>
        <v>0</v>
      </c>
      <c r="CI197" s="14">
        <f t="shared" si="269"/>
        <v>0</v>
      </c>
      <c r="CJ197" s="14">
        <f t="shared" si="269"/>
        <v>0</v>
      </c>
      <c r="CK197" s="14">
        <f t="shared" si="269"/>
        <v>0</v>
      </c>
      <c r="CL197" s="14">
        <f t="shared" si="269"/>
        <v>0</v>
      </c>
      <c r="CM197" s="14">
        <f t="shared" si="269"/>
        <v>0</v>
      </c>
      <c r="CN197" s="14">
        <f t="shared" si="269"/>
        <v>0</v>
      </c>
      <c r="CO197" s="14">
        <f t="shared" si="269"/>
        <v>0</v>
      </c>
      <c r="CP197" s="14">
        <f t="shared" si="269"/>
        <v>0</v>
      </c>
      <c r="CQ197" s="14">
        <f t="shared" si="269"/>
        <v>0</v>
      </c>
      <c r="CR197" s="14">
        <f t="shared" si="269"/>
        <v>0</v>
      </c>
      <c r="CS197" s="14">
        <f t="shared" si="269"/>
        <v>0</v>
      </c>
      <c r="CT197" s="14">
        <f t="shared" si="269"/>
        <v>0</v>
      </c>
      <c r="CU197" s="14">
        <f t="shared" si="269"/>
        <v>0</v>
      </c>
      <c r="CV197" s="14">
        <f t="shared" si="269"/>
        <v>0</v>
      </c>
      <c r="CW197" s="14">
        <f t="shared" si="269"/>
        <v>0</v>
      </c>
      <c r="CX197" s="14">
        <f t="shared" si="269"/>
        <v>0</v>
      </c>
      <c r="CY197" s="14">
        <f t="shared" si="269"/>
        <v>0</v>
      </c>
      <c r="CZ197" s="14">
        <f t="shared" si="269"/>
        <v>0</v>
      </c>
      <c r="DA197" s="14">
        <f t="shared" si="269"/>
        <v>0</v>
      </c>
      <c r="DB197" s="14">
        <f t="shared" ref="DB197:EG197" si="270">DB196*$F$197*DB8</f>
        <v>0</v>
      </c>
      <c r="DC197" s="14">
        <f t="shared" si="270"/>
        <v>0</v>
      </c>
      <c r="DD197" s="14">
        <f t="shared" si="270"/>
        <v>0</v>
      </c>
      <c r="DE197" s="14">
        <f t="shared" si="270"/>
        <v>0</v>
      </c>
      <c r="DF197" s="14">
        <f t="shared" si="270"/>
        <v>0</v>
      </c>
      <c r="DG197" s="14">
        <f t="shared" si="270"/>
        <v>0</v>
      </c>
      <c r="DH197" s="14">
        <f t="shared" si="270"/>
        <v>0</v>
      </c>
      <c r="DI197" s="14">
        <f t="shared" si="270"/>
        <v>0</v>
      </c>
      <c r="DJ197" s="14">
        <f t="shared" si="270"/>
        <v>0</v>
      </c>
      <c r="DK197" s="14">
        <f t="shared" si="270"/>
        <v>0</v>
      </c>
      <c r="DL197" s="14">
        <f t="shared" si="270"/>
        <v>0</v>
      </c>
      <c r="DM197" s="14">
        <f t="shared" si="270"/>
        <v>0</v>
      </c>
      <c r="DN197" s="14">
        <f t="shared" si="270"/>
        <v>0</v>
      </c>
      <c r="DO197" s="14">
        <f t="shared" si="270"/>
        <v>0</v>
      </c>
      <c r="DP197" s="14">
        <f t="shared" si="270"/>
        <v>0</v>
      </c>
      <c r="DQ197" s="14">
        <f t="shared" si="270"/>
        <v>0</v>
      </c>
      <c r="DR197" s="14">
        <f t="shared" si="270"/>
        <v>0</v>
      </c>
      <c r="DS197" s="14">
        <f t="shared" si="270"/>
        <v>0</v>
      </c>
      <c r="DT197" s="14">
        <f t="shared" si="270"/>
        <v>0</v>
      </c>
      <c r="DU197" s="14">
        <f t="shared" si="270"/>
        <v>0</v>
      </c>
      <c r="DV197" s="14">
        <f t="shared" si="270"/>
        <v>0</v>
      </c>
      <c r="DW197" s="14">
        <f t="shared" si="270"/>
        <v>0</v>
      </c>
      <c r="DX197" s="14">
        <f t="shared" si="270"/>
        <v>0</v>
      </c>
      <c r="DY197" s="14">
        <f t="shared" si="270"/>
        <v>0</v>
      </c>
      <c r="DZ197" s="14">
        <f t="shared" si="270"/>
        <v>0</v>
      </c>
      <c r="EA197" s="14">
        <f t="shared" si="270"/>
        <v>0</v>
      </c>
      <c r="EB197" s="14">
        <f t="shared" si="270"/>
        <v>0</v>
      </c>
      <c r="EC197" s="14">
        <f t="shared" si="270"/>
        <v>0</v>
      </c>
      <c r="ED197" s="14">
        <f t="shared" si="270"/>
        <v>0</v>
      </c>
      <c r="EE197" s="14">
        <f t="shared" si="270"/>
        <v>0</v>
      </c>
      <c r="EF197" s="14">
        <f t="shared" si="270"/>
        <v>0</v>
      </c>
      <c r="EG197" s="14">
        <f t="shared" si="270"/>
        <v>0</v>
      </c>
      <c r="EH197" s="14">
        <f t="shared" ref="EH197:FM197" si="271">EH196*$F$197*EH8</f>
        <v>0</v>
      </c>
      <c r="EI197" s="14">
        <f t="shared" si="271"/>
        <v>0</v>
      </c>
      <c r="EJ197" s="14">
        <f t="shared" si="271"/>
        <v>0</v>
      </c>
      <c r="EK197" s="14">
        <f t="shared" si="271"/>
        <v>0</v>
      </c>
      <c r="EL197" s="14">
        <f t="shared" si="271"/>
        <v>0</v>
      </c>
      <c r="EM197" s="14">
        <f t="shared" si="271"/>
        <v>0</v>
      </c>
      <c r="EN197" s="14">
        <f t="shared" si="271"/>
        <v>0</v>
      </c>
      <c r="EO197" s="14">
        <f t="shared" si="271"/>
        <v>0</v>
      </c>
      <c r="EP197" s="14">
        <f t="shared" si="271"/>
        <v>0</v>
      </c>
      <c r="EQ197" s="14">
        <f t="shared" si="271"/>
        <v>0</v>
      </c>
      <c r="ER197" s="14">
        <f t="shared" si="271"/>
        <v>0</v>
      </c>
      <c r="ES197" s="14">
        <f t="shared" si="271"/>
        <v>0</v>
      </c>
      <c r="ET197" s="14">
        <f t="shared" si="271"/>
        <v>0</v>
      </c>
      <c r="EU197" s="14">
        <f t="shared" si="271"/>
        <v>0</v>
      </c>
      <c r="EV197" s="14">
        <f t="shared" si="271"/>
        <v>0</v>
      </c>
      <c r="EW197" s="14">
        <f t="shared" si="271"/>
        <v>0</v>
      </c>
      <c r="EX197" s="14">
        <f t="shared" si="271"/>
        <v>0</v>
      </c>
      <c r="EY197" s="14">
        <f t="shared" si="271"/>
        <v>0</v>
      </c>
      <c r="EZ197" s="14">
        <f t="shared" si="271"/>
        <v>0</v>
      </c>
      <c r="FA197" s="14">
        <f t="shared" si="271"/>
        <v>0</v>
      </c>
      <c r="FB197" s="14">
        <f t="shared" si="271"/>
        <v>0</v>
      </c>
      <c r="FC197" s="14">
        <f t="shared" si="271"/>
        <v>0</v>
      </c>
      <c r="FD197" s="14">
        <f t="shared" si="271"/>
        <v>0</v>
      </c>
      <c r="FE197" s="14">
        <f t="shared" si="271"/>
        <v>0</v>
      </c>
      <c r="FF197" s="14">
        <f t="shared" si="271"/>
        <v>0</v>
      </c>
      <c r="FG197" s="14">
        <f t="shared" si="271"/>
        <v>0</v>
      </c>
      <c r="FH197" s="14">
        <f t="shared" si="271"/>
        <v>0</v>
      </c>
      <c r="FI197" s="14">
        <f t="shared" si="271"/>
        <v>0</v>
      </c>
      <c r="FJ197" s="14">
        <f t="shared" si="271"/>
        <v>0</v>
      </c>
      <c r="FK197" s="14">
        <f t="shared" si="271"/>
        <v>0</v>
      </c>
      <c r="FL197" s="14">
        <f t="shared" si="271"/>
        <v>0</v>
      </c>
      <c r="FM197" s="14">
        <f t="shared" si="271"/>
        <v>0</v>
      </c>
      <c r="FN197" s="14">
        <f t="shared" ref="FN197:GS197" si="272">FN196*$F$197*FN8</f>
        <v>0</v>
      </c>
      <c r="FO197" s="14">
        <f t="shared" si="272"/>
        <v>0</v>
      </c>
      <c r="FP197" s="14">
        <f t="shared" si="272"/>
        <v>0</v>
      </c>
      <c r="FQ197" s="14">
        <f t="shared" si="272"/>
        <v>0</v>
      </c>
      <c r="FR197" s="14">
        <f t="shared" si="272"/>
        <v>0</v>
      </c>
      <c r="FS197" s="14">
        <f t="shared" si="272"/>
        <v>0</v>
      </c>
      <c r="FT197" s="14">
        <f t="shared" si="272"/>
        <v>0</v>
      </c>
      <c r="FU197" s="14">
        <f t="shared" si="272"/>
        <v>0</v>
      </c>
      <c r="FV197" s="14">
        <f t="shared" si="272"/>
        <v>0</v>
      </c>
      <c r="FW197" s="14">
        <f t="shared" si="272"/>
        <v>0</v>
      </c>
      <c r="FX197" s="14">
        <f t="shared" si="272"/>
        <v>0</v>
      </c>
      <c r="FY197" s="14">
        <f t="shared" si="272"/>
        <v>0</v>
      </c>
      <c r="FZ197" s="14">
        <f t="shared" si="272"/>
        <v>0</v>
      </c>
      <c r="GA197" s="14">
        <f t="shared" si="272"/>
        <v>0</v>
      </c>
      <c r="GB197" s="14">
        <f t="shared" si="272"/>
        <v>0</v>
      </c>
      <c r="GC197" s="14">
        <f t="shared" si="272"/>
        <v>0</v>
      </c>
      <c r="GD197" s="14">
        <f t="shared" si="272"/>
        <v>0</v>
      </c>
      <c r="GE197" s="14">
        <f t="shared" si="272"/>
        <v>0</v>
      </c>
      <c r="GF197" s="14">
        <f t="shared" si="272"/>
        <v>0</v>
      </c>
      <c r="GG197" s="14">
        <f t="shared" si="272"/>
        <v>0</v>
      </c>
      <c r="GH197" s="14">
        <f t="shared" si="272"/>
        <v>0</v>
      </c>
      <c r="GI197" s="14">
        <f t="shared" si="272"/>
        <v>0</v>
      </c>
      <c r="GJ197" s="14">
        <f t="shared" si="272"/>
        <v>0</v>
      </c>
      <c r="GK197" s="14">
        <f t="shared" si="272"/>
        <v>0</v>
      </c>
      <c r="GL197" s="14">
        <f t="shared" si="272"/>
        <v>0</v>
      </c>
      <c r="GM197" s="14">
        <f t="shared" si="272"/>
        <v>0</v>
      </c>
      <c r="GN197" s="14">
        <f t="shared" si="272"/>
        <v>0</v>
      </c>
      <c r="GO197" s="14">
        <f t="shared" si="272"/>
        <v>0</v>
      </c>
      <c r="GP197" s="14">
        <f t="shared" si="272"/>
        <v>0</v>
      </c>
      <c r="GQ197" s="14">
        <f t="shared" si="272"/>
        <v>0</v>
      </c>
      <c r="GR197" s="14">
        <f t="shared" si="272"/>
        <v>0</v>
      </c>
      <c r="GS197" s="14">
        <f t="shared" si="272"/>
        <v>0</v>
      </c>
      <c r="GT197" s="14">
        <f t="shared" ref="GT197:HA197" si="273">GT196*$F$197*GT8</f>
        <v>0</v>
      </c>
      <c r="GU197" s="14">
        <f t="shared" si="273"/>
        <v>0</v>
      </c>
      <c r="GV197" s="14">
        <f t="shared" si="273"/>
        <v>0</v>
      </c>
      <c r="GW197" s="14">
        <f t="shared" si="273"/>
        <v>0</v>
      </c>
      <c r="GX197" s="14">
        <f t="shared" si="273"/>
        <v>0</v>
      </c>
      <c r="GY197" s="14">
        <f t="shared" si="273"/>
        <v>0</v>
      </c>
      <c r="GZ197" s="14">
        <f t="shared" si="273"/>
        <v>0</v>
      </c>
      <c r="HA197" s="14">
        <f t="shared" si="273"/>
        <v>0</v>
      </c>
    </row>
    <row r="199" spans="1:209" ht="15" thickBot="1" x14ac:dyDescent="0.4">
      <c r="C199" s="15" t="s">
        <v>158</v>
      </c>
      <c r="D199" s="15"/>
      <c r="E199" s="15" t="s">
        <v>119</v>
      </c>
      <c r="F199" s="15"/>
      <c r="G199" s="15"/>
      <c r="H199" s="15"/>
      <c r="I199" s="15"/>
      <c r="J199" s="16">
        <f>J197+J190+J194</f>
        <v>0</v>
      </c>
      <c r="K199" s="16">
        <f t="shared" ref="K199:BV199" si="274">K197+K190+K194</f>
        <v>0</v>
      </c>
      <c r="L199" s="16">
        <f t="shared" si="274"/>
        <v>0</v>
      </c>
      <c r="M199" s="16">
        <f t="shared" si="274"/>
        <v>0</v>
      </c>
      <c r="N199" s="16">
        <f t="shared" si="274"/>
        <v>0</v>
      </c>
      <c r="O199" s="16">
        <f t="shared" si="274"/>
        <v>0</v>
      </c>
      <c r="P199" s="16">
        <f t="shared" si="274"/>
        <v>0</v>
      </c>
      <c r="Q199" s="16">
        <f t="shared" si="274"/>
        <v>0</v>
      </c>
      <c r="R199" s="16">
        <f t="shared" si="274"/>
        <v>0</v>
      </c>
      <c r="S199" s="16">
        <f t="shared" si="274"/>
        <v>0</v>
      </c>
      <c r="T199" s="16">
        <f t="shared" si="274"/>
        <v>0</v>
      </c>
      <c r="U199" s="16">
        <f t="shared" si="274"/>
        <v>0</v>
      </c>
      <c r="V199" s="16">
        <f t="shared" si="274"/>
        <v>0</v>
      </c>
      <c r="W199" s="16">
        <f t="shared" si="274"/>
        <v>0</v>
      </c>
      <c r="X199" s="16">
        <f t="shared" si="274"/>
        <v>0</v>
      </c>
      <c r="Y199" s="16">
        <f t="shared" si="274"/>
        <v>289.95938947699307</v>
      </c>
      <c r="Z199" s="16">
        <f t="shared" si="274"/>
        <v>291.87630237625649</v>
      </c>
      <c r="AA199" s="16">
        <f t="shared" si="274"/>
        <v>293.8075386096865</v>
      </c>
      <c r="AB199" s="16">
        <f t="shared" si="274"/>
        <v>295.75320520243889</v>
      </c>
      <c r="AC199" s="16">
        <f t="shared" si="274"/>
        <v>297.71340997937028</v>
      </c>
      <c r="AD199" s="16">
        <f t="shared" si="274"/>
        <v>299.68826157101392</v>
      </c>
      <c r="AE199" s="16">
        <f t="shared" si="274"/>
        <v>301.67786941959935</v>
      </c>
      <c r="AF199" s="16">
        <f t="shared" si="274"/>
        <v>303.68234378511767</v>
      </c>
      <c r="AG199" s="16">
        <f t="shared" si="274"/>
        <v>305.7017957514318</v>
      </c>
      <c r="AH199" s="16">
        <f t="shared" si="274"/>
        <v>307.7363372324329</v>
      </c>
      <c r="AI199" s="16">
        <f t="shared" si="274"/>
        <v>309.78608097824184</v>
      </c>
      <c r="AJ199" s="16">
        <f t="shared" si="274"/>
        <v>311.85114058145791</v>
      </c>
      <c r="AK199" s="16">
        <f t="shared" si="274"/>
        <v>313.93163048345394</v>
      </c>
      <c r="AL199" s="16">
        <f t="shared" si="274"/>
        <v>316.02766598071833</v>
      </c>
      <c r="AM199" s="16">
        <f t="shared" si="274"/>
        <v>318.13936323124426</v>
      </c>
      <c r="AN199" s="16">
        <f t="shared" si="274"/>
        <v>320.26683926096757</v>
      </c>
      <c r="AO199" s="16">
        <f t="shared" si="274"/>
        <v>322.41021197025151</v>
      </c>
      <c r="AP199" s="16">
        <f t="shared" si="274"/>
        <v>324.56960014042062</v>
      </c>
      <c r="AQ199" s="16">
        <f t="shared" si="274"/>
        <v>326.74512344034378</v>
      </c>
      <c r="AR199" s="16">
        <f t="shared" si="274"/>
        <v>328.93690243306543</v>
      </c>
      <c r="AS199" s="16">
        <f t="shared" si="274"/>
        <v>331.14505858248742</v>
      </c>
      <c r="AT199" s="16">
        <f t="shared" si="274"/>
        <v>333.36971426009995</v>
      </c>
      <c r="AU199" s="16">
        <f t="shared" si="274"/>
        <v>335.61099275176326</v>
      </c>
      <c r="AV199" s="16">
        <f t="shared" si="274"/>
        <v>337.86901826453999</v>
      </c>
      <c r="AW199" s="16">
        <f t="shared" si="274"/>
        <v>340.14391593357823</v>
      </c>
      <c r="AX199" s="16">
        <f t="shared" si="274"/>
        <v>342.4358118290466</v>
      </c>
      <c r="AY199" s="16">
        <f t="shared" si="274"/>
        <v>344.74483296312047</v>
      </c>
      <c r="AZ199" s="16">
        <f t="shared" si="274"/>
        <v>347.07110729702083</v>
      </c>
      <c r="BA199" s="16">
        <f t="shared" si="274"/>
        <v>349.41476374810583</v>
      </c>
      <c r="BB199" s="16">
        <f t="shared" si="274"/>
        <v>351.77593219701475</v>
      </c>
      <c r="BC199" s="16">
        <f t="shared" si="274"/>
        <v>354.15474349486595</v>
      </c>
      <c r="BD199" s="16">
        <f t="shared" si="274"/>
        <v>356.55132947050851</v>
      </c>
      <c r="BE199" s="16">
        <f t="shared" si="274"/>
        <v>358.96582293782751</v>
      </c>
      <c r="BF199" s="16">
        <f t="shared" si="274"/>
        <v>361.39835770310469</v>
      </c>
      <c r="BG199" s="16">
        <f t="shared" si="274"/>
        <v>363.84906857243345</v>
      </c>
      <c r="BH199" s="16">
        <f t="shared" si="274"/>
        <v>366.31809135918974</v>
      </c>
      <c r="BI199" s="16">
        <f t="shared" si="274"/>
        <v>368.80556289155845</v>
      </c>
      <c r="BJ199" s="16">
        <f t="shared" si="274"/>
        <v>371.31162102011609</v>
      </c>
      <c r="BK199" s="16">
        <f t="shared" si="274"/>
        <v>373.83640462547038</v>
      </c>
      <c r="BL199" s="16">
        <f t="shared" si="274"/>
        <v>376.38005362595641</v>
      </c>
      <c r="BM199" s="16">
        <f t="shared" si="274"/>
        <v>378.94270898539099</v>
      </c>
      <c r="BN199" s="16">
        <f t="shared" si="274"/>
        <v>381.52451272088427</v>
      </c>
      <c r="BO199" s="16">
        <f t="shared" si="274"/>
        <v>384.12560791071036</v>
      </c>
      <c r="BP199" s="16">
        <f t="shared" si="274"/>
        <v>386.74613870223607</v>
      </c>
      <c r="BQ199" s="16">
        <f t="shared" si="274"/>
        <v>389.38625031990955</v>
      </c>
      <c r="BR199" s="16">
        <f t="shared" si="274"/>
        <v>392.04608907330811</v>
      </c>
      <c r="BS199" s="16">
        <f t="shared" si="274"/>
        <v>394.72580236524669</v>
      </c>
      <c r="BT199" s="16">
        <f t="shared" si="274"/>
        <v>397.42553869994629</v>
      </c>
      <c r="BU199" s="16">
        <f t="shared" si="274"/>
        <v>400.14544769126388</v>
      </c>
      <c r="BV199" s="16">
        <f t="shared" si="274"/>
        <v>402.88568007098399</v>
      </c>
      <c r="BW199" s="16">
        <f t="shared" ref="BW199:EH199" si="275">BW197+BW190+BW194</f>
        <v>0</v>
      </c>
      <c r="BX199" s="16">
        <f t="shared" si="275"/>
        <v>0</v>
      </c>
      <c r="BY199" s="16">
        <f t="shared" si="275"/>
        <v>0</v>
      </c>
      <c r="BZ199" s="16">
        <f t="shared" si="275"/>
        <v>0</v>
      </c>
      <c r="CA199" s="16">
        <f t="shared" si="275"/>
        <v>0</v>
      </c>
      <c r="CB199" s="16">
        <f t="shared" si="275"/>
        <v>0</v>
      </c>
      <c r="CC199" s="16">
        <f t="shared" si="275"/>
        <v>0</v>
      </c>
      <c r="CD199" s="16">
        <f t="shared" si="275"/>
        <v>0</v>
      </c>
      <c r="CE199" s="16">
        <f t="shared" si="275"/>
        <v>0</v>
      </c>
      <c r="CF199" s="16">
        <f t="shared" si="275"/>
        <v>0</v>
      </c>
      <c r="CG199" s="16">
        <f t="shared" si="275"/>
        <v>0</v>
      </c>
      <c r="CH199" s="16">
        <f t="shared" si="275"/>
        <v>0</v>
      </c>
      <c r="CI199" s="16">
        <f t="shared" si="275"/>
        <v>0</v>
      </c>
      <c r="CJ199" s="16">
        <f t="shared" si="275"/>
        <v>0</v>
      </c>
      <c r="CK199" s="16">
        <f t="shared" si="275"/>
        <v>0</v>
      </c>
      <c r="CL199" s="16">
        <f t="shared" si="275"/>
        <v>0</v>
      </c>
      <c r="CM199" s="16">
        <f t="shared" si="275"/>
        <v>0</v>
      </c>
      <c r="CN199" s="16">
        <f t="shared" si="275"/>
        <v>0</v>
      </c>
      <c r="CO199" s="16">
        <f t="shared" si="275"/>
        <v>0</v>
      </c>
      <c r="CP199" s="16">
        <f t="shared" si="275"/>
        <v>0</v>
      </c>
      <c r="CQ199" s="16">
        <f t="shared" si="275"/>
        <v>0</v>
      </c>
      <c r="CR199" s="16">
        <f t="shared" si="275"/>
        <v>0</v>
      </c>
      <c r="CS199" s="16">
        <f t="shared" si="275"/>
        <v>0</v>
      </c>
      <c r="CT199" s="16">
        <f t="shared" si="275"/>
        <v>0</v>
      </c>
      <c r="CU199" s="16">
        <f t="shared" si="275"/>
        <v>0</v>
      </c>
      <c r="CV199" s="16">
        <f t="shared" si="275"/>
        <v>0</v>
      </c>
      <c r="CW199" s="16">
        <f t="shared" si="275"/>
        <v>0</v>
      </c>
      <c r="CX199" s="16">
        <f t="shared" si="275"/>
        <v>0</v>
      </c>
      <c r="CY199" s="16">
        <f t="shared" si="275"/>
        <v>0</v>
      </c>
      <c r="CZ199" s="16">
        <f t="shared" si="275"/>
        <v>0</v>
      </c>
      <c r="DA199" s="16">
        <f t="shared" si="275"/>
        <v>0</v>
      </c>
      <c r="DB199" s="16">
        <f t="shared" si="275"/>
        <v>0</v>
      </c>
      <c r="DC199" s="16">
        <f t="shared" si="275"/>
        <v>0</v>
      </c>
      <c r="DD199" s="16">
        <f t="shared" si="275"/>
        <v>0</v>
      </c>
      <c r="DE199" s="16">
        <f t="shared" si="275"/>
        <v>0</v>
      </c>
      <c r="DF199" s="16">
        <f t="shared" si="275"/>
        <v>0</v>
      </c>
      <c r="DG199" s="16">
        <f t="shared" si="275"/>
        <v>0</v>
      </c>
      <c r="DH199" s="16">
        <f t="shared" si="275"/>
        <v>0</v>
      </c>
      <c r="DI199" s="16">
        <f t="shared" si="275"/>
        <v>0</v>
      </c>
      <c r="DJ199" s="16">
        <f t="shared" si="275"/>
        <v>0</v>
      </c>
      <c r="DK199" s="16">
        <f t="shared" si="275"/>
        <v>0</v>
      </c>
      <c r="DL199" s="16">
        <f t="shared" si="275"/>
        <v>0</v>
      </c>
      <c r="DM199" s="16">
        <f t="shared" si="275"/>
        <v>0</v>
      </c>
      <c r="DN199" s="16">
        <f t="shared" si="275"/>
        <v>0</v>
      </c>
      <c r="DO199" s="16">
        <f t="shared" si="275"/>
        <v>0</v>
      </c>
      <c r="DP199" s="16">
        <f t="shared" si="275"/>
        <v>0</v>
      </c>
      <c r="DQ199" s="16">
        <f t="shared" si="275"/>
        <v>0</v>
      </c>
      <c r="DR199" s="16">
        <f t="shared" si="275"/>
        <v>0</v>
      </c>
      <c r="DS199" s="16">
        <f t="shared" si="275"/>
        <v>0</v>
      </c>
      <c r="DT199" s="16">
        <f t="shared" si="275"/>
        <v>0</v>
      </c>
      <c r="DU199" s="16">
        <f t="shared" si="275"/>
        <v>0</v>
      </c>
      <c r="DV199" s="16">
        <f t="shared" si="275"/>
        <v>0</v>
      </c>
      <c r="DW199" s="16">
        <f t="shared" si="275"/>
        <v>0</v>
      </c>
      <c r="DX199" s="16">
        <f t="shared" si="275"/>
        <v>0</v>
      </c>
      <c r="DY199" s="16">
        <f t="shared" si="275"/>
        <v>0</v>
      </c>
      <c r="DZ199" s="16">
        <f t="shared" si="275"/>
        <v>0</v>
      </c>
      <c r="EA199" s="16">
        <f t="shared" si="275"/>
        <v>0</v>
      </c>
      <c r="EB199" s="16">
        <f t="shared" si="275"/>
        <v>0</v>
      </c>
      <c r="EC199" s="16">
        <f t="shared" si="275"/>
        <v>0</v>
      </c>
      <c r="ED199" s="16">
        <f t="shared" si="275"/>
        <v>0</v>
      </c>
      <c r="EE199" s="16">
        <f t="shared" si="275"/>
        <v>0</v>
      </c>
      <c r="EF199" s="16">
        <f t="shared" si="275"/>
        <v>0</v>
      </c>
      <c r="EG199" s="16">
        <f t="shared" si="275"/>
        <v>0</v>
      </c>
      <c r="EH199" s="16">
        <f t="shared" si="275"/>
        <v>0</v>
      </c>
      <c r="EI199" s="16">
        <f t="shared" ref="EI199:GT199" si="276">EI197+EI190+EI194</f>
        <v>0</v>
      </c>
      <c r="EJ199" s="16">
        <f t="shared" si="276"/>
        <v>0</v>
      </c>
      <c r="EK199" s="16">
        <f t="shared" si="276"/>
        <v>0</v>
      </c>
      <c r="EL199" s="16">
        <f t="shared" si="276"/>
        <v>0</v>
      </c>
      <c r="EM199" s="16">
        <f t="shared" si="276"/>
        <v>0</v>
      </c>
      <c r="EN199" s="16">
        <f t="shared" si="276"/>
        <v>0</v>
      </c>
      <c r="EO199" s="16">
        <f t="shared" si="276"/>
        <v>0</v>
      </c>
      <c r="EP199" s="16">
        <f t="shared" si="276"/>
        <v>0</v>
      </c>
      <c r="EQ199" s="16">
        <f t="shared" si="276"/>
        <v>0</v>
      </c>
      <c r="ER199" s="16">
        <f t="shared" si="276"/>
        <v>0</v>
      </c>
      <c r="ES199" s="16">
        <f t="shared" si="276"/>
        <v>0</v>
      </c>
      <c r="ET199" s="16">
        <f t="shared" si="276"/>
        <v>0</v>
      </c>
      <c r="EU199" s="16">
        <f t="shared" si="276"/>
        <v>0</v>
      </c>
      <c r="EV199" s="16">
        <f t="shared" si="276"/>
        <v>0</v>
      </c>
      <c r="EW199" s="16">
        <f t="shared" si="276"/>
        <v>0</v>
      </c>
      <c r="EX199" s="16">
        <f t="shared" si="276"/>
        <v>0</v>
      </c>
      <c r="EY199" s="16">
        <f t="shared" si="276"/>
        <v>0</v>
      </c>
      <c r="EZ199" s="16">
        <f t="shared" si="276"/>
        <v>0</v>
      </c>
      <c r="FA199" s="16">
        <f t="shared" si="276"/>
        <v>0</v>
      </c>
      <c r="FB199" s="16">
        <f t="shared" si="276"/>
        <v>0</v>
      </c>
      <c r="FC199" s="16">
        <f t="shared" si="276"/>
        <v>0</v>
      </c>
      <c r="FD199" s="16">
        <f t="shared" si="276"/>
        <v>0</v>
      </c>
      <c r="FE199" s="16">
        <f t="shared" si="276"/>
        <v>0</v>
      </c>
      <c r="FF199" s="16">
        <f t="shared" si="276"/>
        <v>0</v>
      </c>
      <c r="FG199" s="16">
        <f t="shared" si="276"/>
        <v>0</v>
      </c>
      <c r="FH199" s="16">
        <f t="shared" si="276"/>
        <v>0</v>
      </c>
      <c r="FI199" s="16">
        <f t="shared" si="276"/>
        <v>0</v>
      </c>
      <c r="FJ199" s="16">
        <f t="shared" si="276"/>
        <v>0</v>
      </c>
      <c r="FK199" s="16">
        <f t="shared" si="276"/>
        <v>0</v>
      </c>
      <c r="FL199" s="16">
        <f t="shared" si="276"/>
        <v>0</v>
      </c>
      <c r="FM199" s="16">
        <f t="shared" si="276"/>
        <v>0</v>
      </c>
      <c r="FN199" s="16">
        <f t="shared" si="276"/>
        <v>0</v>
      </c>
      <c r="FO199" s="16">
        <f t="shared" si="276"/>
        <v>0</v>
      </c>
      <c r="FP199" s="16">
        <f t="shared" si="276"/>
        <v>0</v>
      </c>
      <c r="FQ199" s="16">
        <f t="shared" si="276"/>
        <v>0</v>
      </c>
      <c r="FR199" s="16">
        <f t="shared" si="276"/>
        <v>0</v>
      </c>
      <c r="FS199" s="16">
        <f t="shared" si="276"/>
        <v>0</v>
      </c>
      <c r="FT199" s="16">
        <f t="shared" si="276"/>
        <v>0</v>
      </c>
      <c r="FU199" s="16">
        <f t="shared" si="276"/>
        <v>0</v>
      </c>
      <c r="FV199" s="16">
        <f t="shared" si="276"/>
        <v>0</v>
      </c>
      <c r="FW199" s="16">
        <f t="shared" si="276"/>
        <v>0</v>
      </c>
      <c r="FX199" s="16">
        <f t="shared" si="276"/>
        <v>0</v>
      </c>
      <c r="FY199" s="16">
        <f t="shared" si="276"/>
        <v>0</v>
      </c>
      <c r="FZ199" s="16">
        <f t="shared" si="276"/>
        <v>0</v>
      </c>
      <c r="GA199" s="16">
        <f t="shared" si="276"/>
        <v>0</v>
      </c>
      <c r="GB199" s="16">
        <f t="shared" si="276"/>
        <v>0</v>
      </c>
      <c r="GC199" s="16">
        <f t="shared" si="276"/>
        <v>0</v>
      </c>
      <c r="GD199" s="16">
        <f t="shared" si="276"/>
        <v>0</v>
      </c>
      <c r="GE199" s="16">
        <f t="shared" si="276"/>
        <v>0</v>
      </c>
      <c r="GF199" s="16">
        <f t="shared" si="276"/>
        <v>0</v>
      </c>
      <c r="GG199" s="16">
        <f t="shared" si="276"/>
        <v>0</v>
      </c>
      <c r="GH199" s="16">
        <f t="shared" si="276"/>
        <v>0</v>
      </c>
      <c r="GI199" s="16">
        <f t="shared" si="276"/>
        <v>0</v>
      </c>
      <c r="GJ199" s="16">
        <f t="shared" si="276"/>
        <v>0</v>
      </c>
      <c r="GK199" s="16">
        <f t="shared" si="276"/>
        <v>0</v>
      </c>
      <c r="GL199" s="16">
        <f t="shared" si="276"/>
        <v>0</v>
      </c>
      <c r="GM199" s="16">
        <f t="shared" si="276"/>
        <v>0</v>
      </c>
      <c r="GN199" s="16">
        <f t="shared" si="276"/>
        <v>0</v>
      </c>
      <c r="GO199" s="16">
        <f t="shared" si="276"/>
        <v>0</v>
      </c>
      <c r="GP199" s="16">
        <f t="shared" si="276"/>
        <v>0</v>
      </c>
      <c r="GQ199" s="16">
        <f t="shared" si="276"/>
        <v>0</v>
      </c>
      <c r="GR199" s="16">
        <f t="shared" si="276"/>
        <v>0</v>
      </c>
      <c r="GS199" s="16">
        <f t="shared" si="276"/>
        <v>0</v>
      </c>
      <c r="GT199" s="16">
        <f t="shared" si="276"/>
        <v>0</v>
      </c>
      <c r="GU199" s="16">
        <f t="shared" ref="GU199:HA199" si="277">GU197+GU190+GU194</f>
        <v>0</v>
      </c>
      <c r="GV199" s="16">
        <f t="shared" si="277"/>
        <v>0</v>
      </c>
      <c r="GW199" s="16">
        <f t="shared" si="277"/>
        <v>0</v>
      </c>
      <c r="GX199" s="16">
        <f t="shared" si="277"/>
        <v>0</v>
      </c>
      <c r="GY199" s="16">
        <f t="shared" si="277"/>
        <v>0</v>
      </c>
      <c r="GZ199" s="16">
        <f t="shared" si="277"/>
        <v>0</v>
      </c>
      <c r="HA199" s="16">
        <f t="shared" si="277"/>
        <v>0</v>
      </c>
    </row>
    <row r="201" spans="1:209" x14ac:dyDescent="0.35">
      <c r="C201" s="10" t="s">
        <v>224</v>
      </c>
      <c r="E201" s="10" t="s">
        <v>379</v>
      </c>
      <c r="J201" s="79">
        <f>'Financial Model'!J135</f>
        <v>17.599343383286094</v>
      </c>
      <c r="K201" s="79">
        <f>'Financial Model'!K135</f>
        <v>17.668961068044265</v>
      </c>
      <c r="L201" s="79">
        <f>'Financial Model'!L135</f>
        <v>17.738854139328261</v>
      </c>
      <c r="M201" s="79">
        <f>'Financial Model'!M135</f>
        <v>17.80169636304452</v>
      </c>
      <c r="N201" s="79">
        <f>'Financial Model'!N135</f>
        <v>17.864761213602996</v>
      </c>
      <c r="O201" s="79">
        <f>'Financial Model'!O135</f>
        <v>17.928049479688557</v>
      </c>
      <c r="P201" s="79">
        <f>'Financial Model'!P135</f>
        <v>17.991561952780092</v>
      </c>
      <c r="Q201" s="79">
        <f>'Financial Model'!Q135</f>
        <v>18.055299427160403</v>
      </c>
      <c r="R201" s="79">
        <f>'Financial Model'!R135</f>
        <v>18.11926269992615</v>
      </c>
      <c r="S201" s="79">
        <f>'Financial Model'!S135</f>
        <v>18.183452570997808</v>
      </c>
      <c r="T201" s="79">
        <f>'Financial Model'!T135</f>
        <v>18.247869843129678</v>
      </c>
      <c r="U201" s="79">
        <f>'Financial Model'!U135</f>
        <v>18.312515321919921</v>
      </c>
      <c r="V201" s="79">
        <f>'Financial Model'!V135</f>
        <v>18.377389815820639</v>
      </c>
      <c r="W201" s="79">
        <f>'Financial Model'!W135</f>
        <v>18.442494136147975</v>
      </c>
      <c r="X201" s="79">
        <f>'Financial Model'!X135</f>
        <v>18.507829097092273</v>
      </c>
      <c r="Y201" s="79">
        <f>'Financial Model'!Y135</f>
        <v>18.904728275095383</v>
      </c>
      <c r="Z201" s="79">
        <f>'Financial Model'!Z135</f>
        <v>19.310138929872625</v>
      </c>
      <c r="AA201" s="79">
        <f>'Financial Model'!AA135</f>
        <v>19.724243589483748</v>
      </c>
      <c r="AB201" s="79">
        <f>'Financial Model'!AB135</f>
        <v>20.147228696290746</v>
      </c>
      <c r="AC201" s="79">
        <f>'Financial Model'!AC135</f>
        <v>20.57928469089979</v>
      </c>
      <c r="AD201" s="79">
        <f>'Financial Model'!AD135</f>
        <v>21.020606097903343</v>
      </c>
      <c r="AE201" s="79">
        <f>'Financial Model'!AE135</f>
        <v>21.471391613460959</v>
      </c>
      <c r="AF201" s="79">
        <f>'Financial Model'!AF135</f>
        <v>21.931844194758266</v>
      </c>
      <c r="AG201" s="79">
        <f>'Financial Model'!AG135</f>
        <v>22.40217115138439</v>
      </c>
      <c r="AH201" s="79">
        <f>'Financial Model'!AH135</f>
        <v>22.882584238668965</v>
      </c>
      <c r="AI201" s="79">
        <f>'Financial Model'!AI135</f>
        <v>23.373299753020753</v>
      </c>
      <c r="AJ201" s="79">
        <f>'Financial Model'!AJ135</f>
        <v>23.87453862931077</v>
      </c>
      <c r="AK201" s="79">
        <f>'Financial Model'!AK135</f>
        <v>24.386526540343819</v>
      </c>
      <c r="AL201" s="79">
        <f>'Financial Model'!AL135</f>
        <v>24.909493998463155</v>
      </c>
      <c r="AM201" s="79">
        <f>'Financial Model'!AM135</f>
        <v>25.443676459334085</v>
      </c>
      <c r="AN201" s="79">
        <f>'Financial Model'!AN135</f>
        <v>25.989314427953179</v>
      </c>
      <c r="AO201" s="79">
        <f>'Financial Model'!AO135</f>
        <v>26.546653566930832</v>
      </c>
      <c r="AP201" s="79">
        <f>'Financial Model'!AP135</f>
        <v>27.115944807095971</v>
      </c>
      <c r="AQ201" s="79">
        <f>'Financial Model'!AQ135</f>
        <v>27.697444460472656</v>
      </c>
      <c r="AR201" s="79">
        <f>'Financial Model'!AR135</f>
        <v>28.291414335679441</v>
      </c>
      <c r="AS201" s="79">
        <f>'Financial Model'!AS135</f>
        <v>28.898121855803492</v>
      </c>
      <c r="AT201" s="79">
        <f>'Financial Model'!AT135</f>
        <v>29.517840178802491</v>
      </c>
      <c r="AU201" s="79">
        <f>'Financial Model'!AU135</f>
        <v>30.150848320488564</v>
      </c>
      <c r="AV201" s="79">
        <f>'Financial Model'!AV135</f>
        <v>30.797431280149588</v>
      </c>
      <c r="AW201" s="79">
        <f>'Financial Model'!AW135</f>
        <v>31.457880168864421</v>
      </c>
      <c r="AX201" s="79">
        <f>'Financial Model'!AX135</f>
        <v>32.132492340569868</v>
      </c>
      <c r="AY201" s="79">
        <f>'Financial Model'!AY135</f>
        <v>32.821571525938346</v>
      </c>
      <c r="AZ201" s="79">
        <f>'Financial Model'!AZ135</f>
        <v>33.525427969126582</v>
      </c>
      <c r="BA201" s="79">
        <f>'Financial Model'!BA135</f>
        <v>34.244378567456849</v>
      </c>
      <c r="BB201" s="79">
        <f>'Financial Model'!BB135</f>
        <v>34.978747014093649</v>
      </c>
      <c r="BC201" s="79">
        <f>'Financial Model'!BC135</f>
        <v>35.728863943780105</v>
      </c>
      <c r="BD201" s="79">
        <f>'Financial Model'!BD135</f>
        <v>36.495067081699673</v>
      </c>
      <c r="BE201" s="79">
        <f>'Financial Model'!BE135</f>
        <v>37.277701395530165</v>
      </c>
      <c r="BF201" s="79">
        <f>'Financial Model'!BF135</f>
        <v>38.077119250758564</v>
      </c>
      <c r="BG201" s="79">
        <f>'Financial Model'!BG135</f>
        <v>38.893680569326541</v>
      </c>
      <c r="BH201" s="79">
        <f>'Financial Model'!BH135</f>
        <v>39.727752991678145</v>
      </c>
      <c r="BI201" s="79">
        <f>'Financial Model'!BI135</f>
        <v>40.579712042282566</v>
      </c>
      <c r="BJ201" s="79">
        <f>'Financial Model'!BJ135</f>
        <v>41.449941298706555</v>
      </c>
      <c r="BK201" s="79">
        <f>'Financial Model'!BK135</f>
        <v>42.338832564312547</v>
      </c>
      <c r="BL201" s="79">
        <f>'Financial Model'!BL135</f>
        <v>43.246786044660332</v>
      </c>
      <c r="BM201" s="79">
        <f>'Financial Model'!BM135</f>
        <v>44.174210527691606</v>
      </c>
      <c r="BN201" s="79">
        <f>'Financial Model'!BN135</f>
        <v>45.121523567778603</v>
      </c>
      <c r="BO201" s="79">
        <f>'Financial Model'!BO135</f>
        <v>46.089151673719613</v>
      </c>
      <c r="BP201" s="79">
        <f>'Financial Model'!BP135</f>
        <v>47.077530500766052</v>
      </c>
      <c r="BQ201" s="79">
        <f>'Financial Model'!BQ135</f>
        <v>48.087105046767554</v>
      </c>
      <c r="BR201" s="79">
        <f>'Financial Model'!BR135</f>
        <v>49.118329852523395</v>
      </c>
      <c r="BS201" s="79">
        <f>'Financial Model'!BS135</f>
        <v>50.171669206430387</v>
      </c>
      <c r="BT201" s="79">
        <f>'Financial Model'!BT135</f>
        <v>51.247597353519488</v>
      </c>
      <c r="BU201" s="79">
        <f>'Financial Model'!BU135</f>
        <v>52.346598708975151</v>
      </c>
      <c r="BV201" s="79">
        <f>'Financial Model'!BV135</f>
        <v>53.469168076233629</v>
      </c>
      <c r="BW201" s="79">
        <f>'Financial Model'!BW135</f>
        <v>54.615810869758313</v>
      </c>
      <c r="BX201" s="79">
        <f>'Financial Model'!BX135</f>
        <v>55.787043342592526</v>
      </c>
      <c r="BY201" s="79">
        <f>'Financial Model'!BY135</f>
        <v>56.983392818792161</v>
      </c>
      <c r="BZ201" s="79">
        <f>'Financial Model'!BZ135</f>
        <v>58.205397930842835</v>
      </c>
      <c r="CA201" s="79">
        <f>'Financial Model'!CA135</f>
        <v>59.453608862168373</v>
      </c>
      <c r="CB201" s="79">
        <f>'Financial Model'!CB135</f>
        <v>60.728587594839958</v>
      </c>
      <c r="CC201" s="79">
        <f>'Financial Model'!CC135</f>
        <v>62.030908162597335</v>
      </c>
      <c r="CD201" s="79">
        <f>'Financial Model'!CD135</f>
        <v>63.361156909296064</v>
      </c>
      <c r="CE201" s="79">
        <f>'Financial Model'!CE135</f>
        <v>64.719932752897122</v>
      </c>
      <c r="CF201" s="79">
        <f>'Financial Model'!CF135</f>
        <v>66.107847455117778</v>
      </c>
      <c r="CG201" s="79">
        <f>'Financial Model'!CG135</f>
        <v>67.525525896865091</v>
      </c>
      <c r="CH201" s="79">
        <f>'Financial Model'!CH135</f>
        <v>68.973606359576081</v>
      </c>
      <c r="CI201" s="79">
        <f>'Financial Model'!CI135</f>
        <v>70.452740812591244</v>
      </c>
      <c r="CJ201" s="79">
        <f>'Financial Model'!CJ135</f>
        <v>71.963595206690698</v>
      </c>
      <c r="CK201" s="79">
        <f>'Financial Model'!CK135</f>
        <v>73.506849773925239</v>
      </c>
      <c r="CL201" s="79">
        <f>'Financial Model'!CL135</f>
        <v>75.083199333877275</v>
      </c>
      <c r="CM201" s="79">
        <f>'Financial Model'!CM135</f>
        <v>76.693353606489481</v>
      </c>
      <c r="CN201" s="79">
        <f>'Financial Model'!CN135</f>
        <v>78.338037531601998</v>
      </c>
      <c r="CO201" s="79">
        <f>'Financial Model'!CO135</f>
        <v>80.01799159534221</v>
      </c>
      <c r="CP201" s="79">
        <f>'Financial Model'!CP135</f>
        <v>81.733972163513798</v>
      </c>
      <c r="CQ201" s="79">
        <f>'Financial Model'!CQ135</f>
        <v>83.486751822135361</v>
      </c>
      <c r="CR201" s="79">
        <f>'Financial Model'!CR135</f>
        <v>85.277119725281864</v>
      </c>
      <c r="CS201" s="79">
        <f>'Financial Model'!CS135</f>
        <v>87.105881950385552</v>
      </c>
      <c r="CT201" s="79">
        <f>'Financial Model'!CT135</f>
        <v>88.973861861156152</v>
      </c>
      <c r="CU201" s="79">
        <f>'Financial Model'!CU135</f>
        <v>90.881900478284024</v>
      </c>
      <c r="CV201" s="79">
        <f>'Financial Model'!CV135</f>
        <v>92.830856858092957</v>
      </c>
      <c r="CW201" s="79">
        <f>'Financial Model'!CW135</f>
        <v>94.821608479313085</v>
      </c>
      <c r="CX201" s="79">
        <f>'Financial Model'!CX135</f>
        <v>96.855051638148225</v>
      </c>
      <c r="CY201" s="79">
        <f>'Financial Model'!CY135</f>
        <v>98.932101851815332</v>
      </c>
      <c r="CZ201" s="79">
        <f>'Financial Model'!CZ135</f>
        <v>101.05369427073791</v>
      </c>
      <c r="DA201" s="79">
        <f>'Financial Model'!DA135</f>
        <v>103.22078409957875</v>
      </c>
      <c r="DB201" s="79">
        <f>'Financial Model'!DB135</f>
        <v>105.4343470273019</v>
      </c>
      <c r="DC201" s="79">
        <f>'Financial Model'!DC135</f>
        <v>107.69537966645703</v>
      </c>
      <c r="DD201" s="79">
        <f>'Financial Model'!DD135</f>
        <v>110.00490000188444</v>
      </c>
      <c r="DE201" s="79">
        <f>'Financial Model'!DE135</f>
        <v>112.36394784904236</v>
      </c>
      <c r="DF201" s="79">
        <f>'Financial Model'!DF135</f>
        <v>114.77358532216317</v>
      </c>
      <c r="DG201" s="79">
        <f>'Financial Model'!DG135</f>
        <v>117.23489731244912</v>
      </c>
      <c r="DH201" s="79">
        <f>'Financial Model'!DH135</f>
        <v>119.74899197652294</v>
      </c>
      <c r="DI201" s="79">
        <f>'Financial Model'!DI135</f>
        <v>122.3170012353533</v>
      </c>
      <c r="DJ201" s="79">
        <f>'Financial Model'!DJ135</f>
        <v>124.94008128387958</v>
      </c>
      <c r="DK201" s="79">
        <f>'Financial Model'!DK135</f>
        <v>127.61941311156565</v>
      </c>
      <c r="DL201" s="79">
        <f>'Financial Model'!DL135</f>
        <v>130.35620303411673</v>
      </c>
      <c r="DM201" s="79">
        <f>'Financial Model'!DM135</f>
        <v>133.15168323659904</v>
      </c>
      <c r="DN201" s="79">
        <f>'Financial Model'!DN135</f>
        <v>136.00711232820652</v>
      </c>
      <c r="DO201" s="79">
        <f>'Financial Model'!DO135</f>
        <v>138.92377590892451</v>
      </c>
      <c r="DP201" s="79">
        <f>'Financial Model'!DP135</f>
        <v>141.90298714834552</v>
      </c>
      <c r="DQ201" s="79">
        <f>'Financial Model'!DQ135</f>
        <v>144.94608737689759</v>
      </c>
      <c r="DR201" s="79">
        <f>'Financial Model'!DR135</f>
        <v>148.05444668975161</v>
      </c>
      <c r="DS201" s="79">
        <f>'Financial Model'!DS135</f>
        <v>151.22946456367933</v>
      </c>
      <c r="DT201" s="79">
        <f>'Financial Model'!DT135</f>
        <v>154.47257048713985</v>
      </c>
      <c r="DU201" s="79">
        <f>'Financial Model'!DU135</f>
        <v>157.78522460387825</v>
      </c>
      <c r="DV201" s="79">
        <f>'Financial Model'!DV135</f>
        <v>161.1689183703262</v>
      </c>
      <c r="DW201" s="79">
        <f>'Financial Model'!DW135</f>
        <v>164.62517522710053</v>
      </c>
      <c r="DX201" s="79">
        <f>'Financial Model'!DX135</f>
        <v>168.15555128490189</v>
      </c>
      <c r="DY201" s="79">
        <f>'Financial Model'!DY135</f>
        <v>171.76163602512261</v>
      </c>
      <c r="DZ201" s="79">
        <f>'Financial Model'!DZ135</f>
        <v>175.44505301547892</v>
      </c>
      <c r="EA201" s="79">
        <f>'Financial Model'!EA135</f>
        <v>179.20746064098998</v>
      </c>
      <c r="EB201" s="79">
        <f>'Financial Model'!EB135</f>
        <v>183.05055285063267</v>
      </c>
      <c r="EC201" s="79">
        <f>'Financial Model'!EC135</f>
        <v>186.97605992000825</v>
      </c>
      <c r="ED201" s="79">
        <f>'Financial Model'!ED135</f>
        <v>190.98574923036452</v>
      </c>
      <c r="EE201" s="79">
        <f>'Financial Model'!EE135</f>
        <v>195.08142606432386</v>
      </c>
      <c r="EF201" s="79">
        <f>'Financial Model'!EF135</f>
        <v>199.26493441867586</v>
      </c>
      <c r="EG201" s="79">
        <f>'Financial Model'!EG135</f>
        <v>203.53815783459996</v>
      </c>
      <c r="EH201" s="79">
        <f>'Financial Model'!EH135</f>
        <v>207.90302024569235</v>
      </c>
      <c r="EI201" s="79">
        <f>'Financial Model'!EI135</f>
        <v>212.36148684417867</v>
      </c>
      <c r="EJ201" s="79">
        <f>'Financial Model'!EJ135</f>
        <v>216.91556496570263</v>
      </c>
      <c r="EK201" s="79">
        <f>'Financial Model'!EK135</f>
        <v>221.56730499308884</v>
      </c>
      <c r="EL201" s="79">
        <f>'Financial Model'!EL135</f>
        <v>226.31880127948676</v>
      </c>
      <c r="EM201" s="79">
        <f>'Financial Model'!EM135</f>
        <v>231.17219309131139</v>
      </c>
      <c r="EN201" s="79">
        <f>'Financial Model'!EN135</f>
        <v>236.12966557140535</v>
      </c>
      <c r="EO201" s="79">
        <f>'Financial Model'!EO135</f>
        <v>241.19345072285589</v>
      </c>
      <c r="EP201" s="79">
        <f>'Financial Model'!EP135</f>
        <v>246.36582841390958</v>
      </c>
      <c r="EQ201" s="79">
        <f>'Financial Model'!EQ135</f>
        <v>251.64912740443776</v>
      </c>
      <c r="ER201" s="79">
        <f>'Financial Model'!ER135</f>
        <v>257.04572639441403</v>
      </c>
      <c r="ES201" s="79">
        <f>'Financial Model'!ES135</f>
        <v>262.55805509487647</v>
      </c>
      <c r="ET201" s="79">
        <f>'Financial Model'!ET135</f>
        <v>268.18859532185661</v>
      </c>
      <c r="EU201" s="79">
        <f>'Financial Model'!EU135</f>
        <v>273.93988211376768</v>
      </c>
      <c r="EV201" s="79">
        <f>'Financial Model'!EV135</f>
        <v>279.81450487275481</v>
      </c>
      <c r="EW201" s="79">
        <f>'Financial Model'!EW135</f>
        <v>285.81510853052208</v>
      </c>
      <c r="EX201" s="79">
        <f>'Financial Model'!EX135</f>
        <v>291.94439473915992</v>
      </c>
      <c r="EY201" s="79">
        <f>'Financial Model'!EY135</f>
        <v>298.20512308751017</v>
      </c>
      <c r="EZ201" s="79">
        <f>'Financial Model'!EZ135</f>
        <v>304.60011234361605</v>
      </c>
      <c r="FA201" s="79">
        <f>'Financial Model'!FA135</f>
        <v>311.13224172381598</v>
      </c>
      <c r="FB201" s="79">
        <f>'Financial Model'!FB135</f>
        <v>317.80445218905356</v>
      </c>
      <c r="FC201" s="79">
        <f>'Financial Model'!FC135</f>
        <v>324.61974776898631</v>
      </c>
      <c r="FD201" s="79">
        <f>'Financial Model'!FD135</f>
        <v>331.58119691449036</v>
      </c>
      <c r="FE201" s="79">
        <f>'Financial Model'!FE135</f>
        <v>338.69193387916903</v>
      </c>
      <c r="FF201" s="79">
        <f>'Financial Model'!FF135</f>
        <v>345.95516013048797</v>
      </c>
      <c r="FG201" s="79">
        <f>'Financial Model'!FG135</f>
        <v>353.37414579117234</v>
      </c>
      <c r="FH201" s="79">
        <f>'Financial Model'!FH135</f>
        <v>360.95223111151398</v>
      </c>
      <c r="FI201" s="79">
        <f>'Financial Model'!FI135</f>
        <v>368.69282797325269</v>
      </c>
      <c r="FJ201" s="79">
        <f>'Financial Model'!FJ135</f>
        <v>376.5994214257077</v>
      </c>
      <c r="FK201" s="79">
        <f>'Financial Model'!FK135</f>
        <v>384.67557125485183</v>
      </c>
      <c r="FL201" s="79">
        <f>'Financial Model'!FL135</f>
        <v>392.92491358603394</v>
      </c>
      <c r="FM201" s="79">
        <f>'Financial Model'!FM135</f>
        <v>401.35116252107196</v>
      </c>
      <c r="FN201" s="79">
        <f>'Financial Model'!FN135</f>
        <v>409.95811181045309</v>
      </c>
      <c r="FO201" s="79">
        <f>'Financial Model'!FO135</f>
        <v>418.74963656139425</v>
      </c>
      <c r="FP201" s="79">
        <f>'Financial Model'!FP135</f>
        <v>427.72969498253184</v>
      </c>
      <c r="FQ201" s="79">
        <f>'Financial Model'!FQ135</f>
        <v>436.9023301660261</v>
      </c>
      <c r="FR201" s="79">
        <f>'Financial Model'!FR135</f>
        <v>446.27167190788293</v>
      </c>
      <c r="FS201" s="79">
        <f>'Financial Model'!FS135</f>
        <v>455.84193856731196</v>
      </c>
      <c r="FT201" s="79">
        <f>'Financial Model'!FT135</f>
        <v>465.61743896595863</v>
      </c>
      <c r="FU201" s="79">
        <f>'Financial Model'!FU135</f>
        <v>475.60257432786534</v>
      </c>
      <c r="FV201" s="79">
        <f>'Financial Model'!FV135</f>
        <v>485.80184026103467</v>
      </c>
      <c r="FW201" s="79">
        <f>'Financial Model'!FW135</f>
        <v>496.21982878148708</v>
      </c>
      <c r="FX201" s="79">
        <f>'Financial Model'!FX135</f>
        <v>506.86123038072481</v>
      </c>
      <c r="FY201" s="79">
        <f>'Financial Model'!FY135</f>
        <v>517.73083613753181</v>
      </c>
      <c r="FZ201" s="79">
        <f>'Financial Model'!FZ135</f>
        <v>528.83353987506155</v>
      </c>
      <c r="GA201" s="79">
        <f>'Financial Model'!GA135</f>
        <v>540.17434036418331</v>
      </c>
      <c r="GB201" s="79">
        <f>'Financial Model'!GB135</f>
        <v>551.75834357407894</v>
      </c>
      <c r="GC201" s="79">
        <f>'Financial Model'!GC135</f>
        <v>563.59076497110357</v>
      </c>
      <c r="GD201" s="79">
        <f>'Financial Model'!GD135</f>
        <v>575.67693186694544</v>
      </c>
      <c r="GE201" s="79">
        <f>'Financial Model'!GE135</f>
        <v>588.02228581714155</v>
      </c>
      <c r="GF201" s="79">
        <f>'Financial Model'!GF135</f>
        <v>600.63238507102972</v>
      </c>
      <c r="GG201" s="79">
        <f>'Financial Model'!GG135</f>
        <v>613.51290707423925</v>
      </c>
      <c r="GH201" s="79">
        <f>'Financial Model'!GH135</f>
        <v>626.66965102484767</v>
      </c>
      <c r="GI201" s="79">
        <f>'Financial Model'!GI135</f>
        <v>640.10854048435397</v>
      </c>
      <c r="GJ201" s="79">
        <f>'Financial Model'!GJ135</f>
        <v>653.83562604464396</v>
      </c>
      <c r="GK201" s="79">
        <f>'Financial Model'!GK135</f>
        <v>667.85708805214858</v>
      </c>
      <c r="GL201" s="79">
        <f>'Financial Model'!GL135</f>
        <v>682.17923939042157</v>
      </c>
      <c r="GM201" s="79">
        <f>'Financial Model'!GM135</f>
        <v>696.80852832238941</v>
      </c>
      <c r="GN201" s="79">
        <f>'Financial Model'!GN135</f>
        <v>711.751541393553</v>
      </c>
      <c r="GO201" s="79">
        <f>'Financial Model'!GO135</f>
        <v>727.01500639744847</v>
      </c>
      <c r="GP201" s="79">
        <f>'Financial Model'!GP135</f>
        <v>742.60579540470201</v>
      </c>
      <c r="GQ201" s="79">
        <f>'Financial Model'!GQ135</f>
        <v>758.53092785704223</v>
      </c>
      <c r="GR201" s="79">
        <f>'Financial Model'!GR135</f>
        <v>774.79757372766437</v>
      </c>
      <c r="GS201" s="79">
        <f>'Financial Model'!GS135</f>
        <v>791.41305674936712</v>
      </c>
      <c r="GT201" s="14">
        <f t="shared" ref="GT201" si="278">GT135</f>
        <v>808.38485771191768</v>
      </c>
      <c r="GU201" s="14">
        <f t="shared" ref="GU201:HA201" si="279">GU135</f>
        <v>825.72061783012771</v>
      </c>
      <c r="GV201" s="14">
        <f t="shared" si="279"/>
        <v>843.42814218415822</v>
      </c>
      <c r="GW201" s="14">
        <f t="shared" si="279"/>
        <v>861.51540323360109</v>
      </c>
      <c r="GX201" s="14">
        <f t="shared" si="279"/>
        <v>879.99054440691964</v>
      </c>
      <c r="GY201" s="14">
        <f t="shared" si="279"/>
        <v>898.86188376786538</v>
      </c>
      <c r="GZ201" s="14">
        <f t="shared" si="279"/>
        <v>918.13791776051994</v>
      </c>
      <c r="HA201" s="14">
        <f t="shared" si="279"/>
        <v>937.82732503464956</v>
      </c>
    </row>
    <row r="202" spans="1:209" x14ac:dyDescent="0.35">
      <c r="C202" s="10" t="s">
        <v>387</v>
      </c>
      <c r="E202" s="10" t="s">
        <v>381</v>
      </c>
      <c r="J202" s="49">
        <f>J199*J201</f>
        <v>0</v>
      </c>
      <c r="K202" s="49">
        <f t="shared" ref="K202:BV202" si="280">K199*K201</f>
        <v>0</v>
      </c>
      <c r="L202" s="49">
        <f t="shared" si="280"/>
        <v>0</v>
      </c>
      <c r="M202" s="49">
        <f t="shared" si="280"/>
        <v>0</v>
      </c>
      <c r="N202" s="49">
        <f t="shared" si="280"/>
        <v>0</v>
      </c>
      <c r="O202" s="49">
        <f t="shared" si="280"/>
        <v>0</v>
      </c>
      <c r="P202" s="49">
        <f t="shared" si="280"/>
        <v>0</v>
      </c>
      <c r="Q202" s="49">
        <f t="shared" si="280"/>
        <v>0</v>
      </c>
      <c r="R202" s="49">
        <f t="shared" si="280"/>
        <v>0</v>
      </c>
      <c r="S202" s="49">
        <f t="shared" si="280"/>
        <v>0</v>
      </c>
      <c r="T202" s="49">
        <f t="shared" si="280"/>
        <v>0</v>
      </c>
      <c r="U202" s="49">
        <f t="shared" si="280"/>
        <v>0</v>
      </c>
      <c r="V202" s="49">
        <f t="shared" si="280"/>
        <v>0</v>
      </c>
      <c r="W202" s="49">
        <f t="shared" si="280"/>
        <v>0</v>
      </c>
      <c r="X202" s="49">
        <f t="shared" si="280"/>
        <v>0</v>
      </c>
      <c r="Y202" s="49">
        <f t="shared" si="280"/>
        <v>5481.603468875106</v>
      </c>
      <c r="Z202" s="49">
        <f t="shared" si="280"/>
        <v>5636.1719492230241</v>
      </c>
      <c r="AA202" s="49">
        <f t="shared" si="280"/>
        <v>5795.1314599641082</v>
      </c>
      <c r="AB202" s="49">
        <f t="shared" si="280"/>
        <v>5958.6074628745428</v>
      </c>
      <c r="AC202" s="49">
        <f t="shared" si="280"/>
        <v>6126.7290202640279</v>
      </c>
      <c r="AD202" s="49">
        <f t="shared" si="280"/>
        <v>6299.6288986497075</v>
      </c>
      <c r="AE202" s="49">
        <f t="shared" si="280"/>
        <v>6477.4436754227554</v>
      </c>
      <c r="AF202" s="49">
        <f t="shared" si="280"/>
        <v>6660.3138485942172</v>
      </c>
      <c r="AG202" s="49">
        <f t="shared" si="280"/>
        <v>6848.3839497091285</v>
      </c>
      <c r="AH202" s="49">
        <f t="shared" si="280"/>
        <v>7041.8026600205867</v>
      </c>
      <c r="AI202" s="49">
        <f t="shared" si="280"/>
        <v>7240.722930018007</v>
      </c>
      <c r="AJ202" s="49">
        <f t="shared" si="280"/>
        <v>7445.3021024066402</v>
      </c>
      <c r="AK202" s="49">
        <f t="shared" si="280"/>
        <v>7655.7020386381582</v>
      </c>
      <c r="AL202" s="49">
        <f t="shared" si="280"/>
        <v>7872.0892490950218</v>
      </c>
      <c r="AM202" s="49">
        <f t="shared" si="280"/>
        <v>8094.6350270343455</v>
      </c>
      <c r="AN202" s="49">
        <f t="shared" si="280"/>
        <v>8323.5155864000262</v>
      </c>
      <c r="AO202" s="49">
        <f t="shared" si="280"/>
        <v>8558.912203615002</v>
      </c>
      <c r="AP202" s="49">
        <f t="shared" si="280"/>
        <v>8801.0113634688551</v>
      </c>
      <c r="AQ202" s="49">
        <f t="shared" si="280"/>
        <v>9050.0049092192039</v>
      </c>
      <c r="AR202" s="49">
        <f t="shared" si="280"/>
        <v>9306.0901970288178</v>
      </c>
      <c r="AS202" s="49">
        <f t="shared" si="280"/>
        <v>9569.470254863907</v>
      </c>
      <c r="AT202" s="49">
        <f t="shared" si="280"/>
        <v>9840.3539459826843</v>
      </c>
      <c r="AU202" s="49">
        <f t="shared" si="280"/>
        <v>10118.956137147001</v>
      </c>
      <c r="AV202" s="49">
        <f t="shared" si="280"/>
        <v>10405.497871693777</v>
      </c>
      <c r="AW202" s="49">
        <f t="shared" si="280"/>
        <v>10700.206547606796</v>
      </c>
      <c r="AX202" s="49">
        <f t="shared" si="280"/>
        <v>11003.316100733664</v>
      </c>
      <c r="AY202" s="49">
        <f t="shared" si="280"/>
        <v>11315.067193296727</v>
      </c>
      <c r="AZ202" s="49">
        <f t="shared" si="280"/>
        <v>11635.707407851276</v>
      </c>
      <c r="BA202" s="49">
        <f t="shared" si="280"/>
        <v>11965.491446848633</v>
      </c>
      <c r="BB202" s="49">
        <f t="shared" si="280"/>
        <v>12304.68133796634</v>
      </c>
      <c r="BC202" s="49">
        <f t="shared" si="280"/>
        <v>12653.546645372408</v>
      </c>
      <c r="BD202" s="49">
        <f t="shared" si="280"/>
        <v>13012.364687095409</v>
      </c>
      <c r="BE202" s="49">
        <f t="shared" si="280"/>
        <v>13381.420758677086</v>
      </c>
      <c r="BF202" s="49">
        <f t="shared" si="280"/>
        <v>13761.008363289417</v>
      </c>
      <c r="BG202" s="49">
        <f t="shared" si="280"/>
        <v>14151.429448503215</v>
      </c>
      <c r="BH202" s="49">
        <f t="shared" si="280"/>
        <v>14552.994649900878</v>
      </c>
      <c r="BI202" s="49">
        <f t="shared" si="280"/>
        <v>14966.023541731374</v>
      </c>
      <c r="BJ202" s="49">
        <f t="shared" si="280"/>
        <v>15390.844894811387</v>
      </c>
      <c r="BK202" s="49">
        <f t="shared" si="280"/>
        <v>15827.796941882387</v>
      </c>
      <c r="BL202" s="49">
        <f t="shared" si="280"/>
        <v>16277.227650639519</v>
      </c>
      <c r="BM202" s="49">
        <f t="shared" si="280"/>
        <v>16739.495004654436</v>
      </c>
      <c r="BN202" s="49">
        <f t="shared" si="280"/>
        <v>17214.967292420628</v>
      </c>
      <c r="BO202" s="49">
        <f t="shared" si="280"/>
        <v>17704.023404756481</v>
      </c>
      <c r="BP202" s="49">
        <f t="shared" si="280"/>
        <v>18207.053140808017</v>
      </c>
      <c r="BQ202" s="49">
        <f t="shared" si="280"/>
        <v>18724.457522900419</v>
      </c>
      <c r="BR202" s="49">
        <f t="shared" si="280"/>
        <v>19256.649120494516</v>
      </c>
      <c r="BS202" s="49">
        <f t="shared" si="280"/>
        <v>19804.052383511975</v>
      </c>
      <c r="BT202" s="49">
        <f t="shared" si="280"/>
        <v>20367.103985300426</v>
      </c>
      <c r="BU202" s="49">
        <f t="shared" si="280"/>
        <v>20946.253175517799</v>
      </c>
      <c r="BV202" s="49">
        <f t="shared" si="280"/>
        <v>21541.962143223132</v>
      </c>
      <c r="BW202" s="49">
        <f t="shared" ref="BW202:EH202" si="281">BW199*BW201</f>
        <v>0</v>
      </c>
      <c r="BX202" s="49">
        <f t="shared" si="281"/>
        <v>0</v>
      </c>
      <c r="BY202" s="49">
        <f t="shared" si="281"/>
        <v>0</v>
      </c>
      <c r="BZ202" s="49">
        <f t="shared" si="281"/>
        <v>0</v>
      </c>
      <c r="CA202" s="49">
        <f t="shared" si="281"/>
        <v>0</v>
      </c>
      <c r="CB202" s="49">
        <f t="shared" si="281"/>
        <v>0</v>
      </c>
      <c r="CC202" s="49">
        <f t="shared" si="281"/>
        <v>0</v>
      </c>
      <c r="CD202" s="49">
        <f t="shared" si="281"/>
        <v>0</v>
      </c>
      <c r="CE202" s="49">
        <f t="shared" si="281"/>
        <v>0</v>
      </c>
      <c r="CF202" s="49">
        <f t="shared" si="281"/>
        <v>0</v>
      </c>
      <c r="CG202" s="49">
        <f t="shared" si="281"/>
        <v>0</v>
      </c>
      <c r="CH202" s="49">
        <f t="shared" si="281"/>
        <v>0</v>
      </c>
      <c r="CI202" s="49">
        <f t="shared" si="281"/>
        <v>0</v>
      </c>
      <c r="CJ202" s="49">
        <f t="shared" si="281"/>
        <v>0</v>
      </c>
      <c r="CK202" s="49">
        <f t="shared" si="281"/>
        <v>0</v>
      </c>
      <c r="CL202" s="49">
        <f t="shared" si="281"/>
        <v>0</v>
      </c>
      <c r="CM202" s="49">
        <f t="shared" si="281"/>
        <v>0</v>
      </c>
      <c r="CN202" s="49">
        <f t="shared" si="281"/>
        <v>0</v>
      </c>
      <c r="CO202" s="49">
        <f t="shared" si="281"/>
        <v>0</v>
      </c>
      <c r="CP202" s="49">
        <f t="shared" si="281"/>
        <v>0</v>
      </c>
      <c r="CQ202" s="49">
        <f t="shared" si="281"/>
        <v>0</v>
      </c>
      <c r="CR202" s="49">
        <f t="shared" si="281"/>
        <v>0</v>
      </c>
      <c r="CS202" s="49">
        <f t="shared" si="281"/>
        <v>0</v>
      </c>
      <c r="CT202" s="49">
        <f t="shared" si="281"/>
        <v>0</v>
      </c>
      <c r="CU202" s="49">
        <f t="shared" si="281"/>
        <v>0</v>
      </c>
      <c r="CV202" s="49">
        <f t="shared" si="281"/>
        <v>0</v>
      </c>
      <c r="CW202" s="49">
        <f t="shared" si="281"/>
        <v>0</v>
      </c>
      <c r="CX202" s="49">
        <f t="shared" si="281"/>
        <v>0</v>
      </c>
      <c r="CY202" s="49">
        <f t="shared" si="281"/>
        <v>0</v>
      </c>
      <c r="CZ202" s="49">
        <f t="shared" si="281"/>
        <v>0</v>
      </c>
      <c r="DA202" s="49">
        <f t="shared" si="281"/>
        <v>0</v>
      </c>
      <c r="DB202" s="49">
        <f t="shared" si="281"/>
        <v>0</v>
      </c>
      <c r="DC202" s="49">
        <f t="shared" si="281"/>
        <v>0</v>
      </c>
      <c r="DD202" s="49">
        <f t="shared" si="281"/>
        <v>0</v>
      </c>
      <c r="DE202" s="49">
        <f t="shared" si="281"/>
        <v>0</v>
      </c>
      <c r="DF202" s="49">
        <f t="shared" si="281"/>
        <v>0</v>
      </c>
      <c r="DG202" s="49">
        <f t="shared" si="281"/>
        <v>0</v>
      </c>
      <c r="DH202" s="49">
        <f t="shared" si="281"/>
        <v>0</v>
      </c>
      <c r="DI202" s="49">
        <f t="shared" si="281"/>
        <v>0</v>
      </c>
      <c r="DJ202" s="49">
        <f t="shared" si="281"/>
        <v>0</v>
      </c>
      <c r="DK202" s="49">
        <f t="shared" si="281"/>
        <v>0</v>
      </c>
      <c r="DL202" s="49">
        <f t="shared" si="281"/>
        <v>0</v>
      </c>
      <c r="DM202" s="49">
        <f t="shared" si="281"/>
        <v>0</v>
      </c>
      <c r="DN202" s="49">
        <f t="shared" si="281"/>
        <v>0</v>
      </c>
      <c r="DO202" s="49">
        <f t="shared" si="281"/>
        <v>0</v>
      </c>
      <c r="DP202" s="49">
        <f t="shared" si="281"/>
        <v>0</v>
      </c>
      <c r="DQ202" s="49">
        <f t="shared" si="281"/>
        <v>0</v>
      </c>
      <c r="DR202" s="49">
        <f t="shared" si="281"/>
        <v>0</v>
      </c>
      <c r="DS202" s="49">
        <f t="shared" si="281"/>
        <v>0</v>
      </c>
      <c r="DT202" s="49">
        <f t="shared" si="281"/>
        <v>0</v>
      </c>
      <c r="DU202" s="49">
        <f t="shared" si="281"/>
        <v>0</v>
      </c>
      <c r="DV202" s="49">
        <f t="shared" si="281"/>
        <v>0</v>
      </c>
      <c r="DW202" s="49">
        <f t="shared" si="281"/>
        <v>0</v>
      </c>
      <c r="DX202" s="49">
        <f t="shared" si="281"/>
        <v>0</v>
      </c>
      <c r="DY202" s="49">
        <f t="shared" si="281"/>
        <v>0</v>
      </c>
      <c r="DZ202" s="49">
        <f t="shared" si="281"/>
        <v>0</v>
      </c>
      <c r="EA202" s="49">
        <f t="shared" si="281"/>
        <v>0</v>
      </c>
      <c r="EB202" s="49">
        <f t="shared" si="281"/>
        <v>0</v>
      </c>
      <c r="EC202" s="49">
        <f t="shared" si="281"/>
        <v>0</v>
      </c>
      <c r="ED202" s="49">
        <f t="shared" si="281"/>
        <v>0</v>
      </c>
      <c r="EE202" s="49">
        <f t="shared" si="281"/>
        <v>0</v>
      </c>
      <c r="EF202" s="49">
        <f t="shared" si="281"/>
        <v>0</v>
      </c>
      <c r="EG202" s="49">
        <f t="shared" si="281"/>
        <v>0</v>
      </c>
      <c r="EH202" s="49">
        <f t="shared" si="281"/>
        <v>0</v>
      </c>
      <c r="EI202" s="49">
        <f t="shared" ref="EI202:GT202" si="282">EI199*EI201</f>
        <v>0</v>
      </c>
      <c r="EJ202" s="49">
        <f t="shared" si="282"/>
        <v>0</v>
      </c>
      <c r="EK202" s="49">
        <f t="shared" si="282"/>
        <v>0</v>
      </c>
      <c r="EL202" s="49">
        <f t="shared" si="282"/>
        <v>0</v>
      </c>
      <c r="EM202" s="49">
        <f t="shared" si="282"/>
        <v>0</v>
      </c>
      <c r="EN202" s="49">
        <f t="shared" si="282"/>
        <v>0</v>
      </c>
      <c r="EO202" s="49">
        <f t="shared" si="282"/>
        <v>0</v>
      </c>
      <c r="EP202" s="49">
        <f t="shared" si="282"/>
        <v>0</v>
      </c>
      <c r="EQ202" s="49">
        <f t="shared" si="282"/>
        <v>0</v>
      </c>
      <c r="ER202" s="49">
        <f t="shared" si="282"/>
        <v>0</v>
      </c>
      <c r="ES202" s="49">
        <f t="shared" si="282"/>
        <v>0</v>
      </c>
      <c r="ET202" s="49">
        <f t="shared" si="282"/>
        <v>0</v>
      </c>
      <c r="EU202" s="49">
        <f t="shared" si="282"/>
        <v>0</v>
      </c>
      <c r="EV202" s="49">
        <f t="shared" si="282"/>
        <v>0</v>
      </c>
      <c r="EW202" s="49">
        <f t="shared" si="282"/>
        <v>0</v>
      </c>
      <c r="EX202" s="49">
        <f t="shared" si="282"/>
        <v>0</v>
      </c>
      <c r="EY202" s="49">
        <f t="shared" si="282"/>
        <v>0</v>
      </c>
      <c r="EZ202" s="49">
        <f t="shared" si="282"/>
        <v>0</v>
      </c>
      <c r="FA202" s="49">
        <f t="shared" si="282"/>
        <v>0</v>
      </c>
      <c r="FB202" s="49">
        <f t="shared" si="282"/>
        <v>0</v>
      </c>
      <c r="FC202" s="49">
        <f t="shared" si="282"/>
        <v>0</v>
      </c>
      <c r="FD202" s="49">
        <f t="shared" si="282"/>
        <v>0</v>
      </c>
      <c r="FE202" s="49">
        <f t="shared" si="282"/>
        <v>0</v>
      </c>
      <c r="FF202" s="49">
        <f t="shared" si="282"/>
        <v>0</v>
      </c>
      <c r="FG202" s="49">
        <f t="shared" si="282"/>
        <v>0</v>
      </c>
      <c r="FH202" s="49">
        <f t="shared" si="282"/>
        <v>0</v>
      </c>
      <c r="FI202" s="49">
        <f t="shared" si="282"/>
        <v>0</v>
      </c>
      <c r="FJ202" s="49">
        <f t="shared" si="282"/>
        <v>0</v>
      </c>
      <c r="FK202" s="49">
        <f t="shared" si="282"/>
        <v>0</v>
      </c>
      <c r="FL202" s="49">
        <f t="shared" si="282"/>
        <v>0</v>
      </c>
      <c r="FM202" s="49">
        <f t="shared" si="282"/>
        <v>0</v>
      </c>
      <c r="FN202" s="49">
        <f t="shared" si="282"/>
        <v>0</v>
      </c>
      <c r="FO202" s="49">
        <f t="shared" si="282"/>
        <v>0</v>
      </c>
      <c r="FP202" s="49">
        <f t="shared" si="282"/>
        <v>0</v>
      </c>
      <c r="FQ202" s="49">
        <f t="shared" si="282"/>
        <v>0</v>
      </c>
      <c r="FR202" s="49">
        <f t="shared" si="282"/>
        <v>0</v>
      </c>
      <c r="FS202" s="49">
        <f t="shared" si="282"/>
        <v>0</v>
      </c>
      <c r="FT202" s="49">
        <f t="shared" si="282"/>
        <v>0</v>
      </c>
      <c r="FU202" s="49">
        <f t="shared" si="282"/>
        <v>0</v>
      </c>
      <c r="FV202" s="49">
        <f t="shared" si="282"/>
        <v>0</v>
      </c>
      <c r="FW202" s="49">
        <f t="shared" si="282"/>
        <v>0</v>
      </c>
      <c r="FX202" s="49">
        <f t="shared" si="282"/>
        <v>0</v>
      </c>
      <c r="FY202" s="49">
        <f t="shared" si="282"/>
        <v>0</v>
      </c>
      <c r="FZ202" s="49">
        <f t="shared" si="282"/>
        <v>0</v>
      </c>
      <c r="GA202" s="49">
        <f t="shared" si="282"/>
        <v>0</v>
      </c>
      <c r="GB202" s="49">
        <f t="shared" si="282"/>
        <v>0</v>
      </c>
      <c r="GC202" s="49">
        <f t="shared" si="282"/>
        <v>0</v>
      </c>
      <c r="GD202" s="49">
        <f t="shared" si="282"/>
        <v>0</v>
      </c>
      <c r="GE202" s="49">
        <f t="shared" si="282"/>
        <v>0</v>
      </c>
      <c r="GF202" s="49">
        <f t="shared" si="282"/>
        <v>0</v>
      </c>
      <c r="GG202" s="49">
        <f t="shared" si="282"/>
        <v>0</v>
      </c>
      <c r="GH202" s="49">
        <f t="shared" si="282"/>
        <v>0</v>
      </c>
      <c r="GI202" s="49">
        <f t="shared" si="282"/>
        <v>0</v>
      </c>
      <c r="GJ202" s="49">
        <f t="shared" si="282"/>
        <v>0</v>
      </c>
      <c r="GK202" s="49">
        <f t="shared" si="282"/>
        <v>0</v>
      </c>
      <c r="GL202" s="49">
        <f t="shared" si="282"/>
        <v>0</v>
      </c>
      <c r="GM202" s="49">
        <f t="shared" si="282"/>
        <v>0</v>
      </c>
      <c r="GN202" s="49">
        <f t="shared" si="282"/>
        <v>0</v>
      </c>
      <c r="GO202" s="49">
        <f t="shared" si="282"/>
        <v>0</v>
      </c>
      <c r="GP202" s="49">
        <f t="shared" si="282"/>
        <v>0</v>
      </c>
      <c r="GQ202" s="49">
        <f t="shared" si="282"/>
        <v>0</v>
      </c>
      <c r="GR202" s="49">
        <f t="shared" si="282"/>
        <v>0</v>
      </c>
      <c r="GS202" s="49">
        <f t="shared" si="282"/>
        <v>0</v>
      </c>
      <c r="GT202" s="49">
        <f t="shared" si="282"/>
        <v>0</v>
      </c>
      <c r="GU202" s="49">
        <f t="shared" ref="GU202:HA202" si="283">GU199*GU201</f>
        <v>0</v>
      </c>
      <c r="GV202" s="49">
        <f t="shared" si="283"/>
        <v>0</v>
      </c>
      <c r="GW202" s="49">
        <f t="shared" si="283"/>
        <v>0</v>
      </c>
      <c r="GX202" s="49">
        <f t="shared" si="283"/>
        <v>0</v>
      </c>
      <c r="GY202" s="49">
        <f t="shared" si="283"/>
        <v>0</v>
      </c>
      <c r="GZ202" s="49">
        <f t="shared" si="283"/>
        <v>0</v>
      </c>
      <c r="HA202" s="49">
        <f t="shared" si="283"/>
        <v>0</v>
      </c>
    </row>
    <row r="204" spans="1:209" s="80" customFormat="1" x14ac:dyDescent="0.35">
      <c r="A204" s="80" t="s">
        <v>405</v>
      </c>
    </row>
    <row r="205" spans="1:209" x14ac:dyDescent="0.35">
      <c r="B205" s="10" t="s">
        <v>406</v>
      </c>
      <c r="E205" s="10" t="s">
        <v>402</v>
      </c>
      <c r="F205" s="87">
        <f>'Financial Model'!F74</f>
        <v>40</v>
      </c>
      <c r="J205" s="10">
        <f>$F$205</f>
        <v>40</v>
      </c>
      <c r="K205" s="10">
        <f t="shared" ref="K205:BV205" si="284">$F$205</f>
        <v>40</v>
      </c>
      <c r="L205" s="10">
        <f t="shared" si="284"/>
        <v>40</v>
      </c>
      <c r="M205" s="10">
        <f t="shared" si="284"/>
        <v>40</v>
      </c>
      <c r="N205" s="10">
        <f t="shared" si="284"/>
        <v>40</v>
      </c>
      <c r="O205" s="10">
        <f t="shared" si="284"/>
        <v>40</v>
      </c>
      <c r="P205" s="10">
        <f t="shared" si="284"/>
        <v>40</v>
      </c>
      <c r="Q205" s="10">
        <f t="shared" si="284"/>
        <v>40</v>
      </c>
      <c r="R205" s="10">
        <f t="shared" si="284"/>
        <v>40</v>
      </c>
      <c r="S205" s="10">
        <f t="shared" si="284"/>
        <v>40</v>
      </c>
      <c r="T205" s="10">
        <f t="shared" si="284"/>
        <v>40</v>
      </c>
      <c r="U205" s="10">
        <f t="shared" si="284"/>
        <v>40</v>
      </c>
      <c r="V205" s="10">
        <f t="shared" si="284"/>
        <v>40</v>
      </c>
      <c r="W205" s="10">
        <f t="shared" si="284"/>
        <v>40</v>
      </c>
      <c r="X205" s="10">
        <f t="shared" si="284"/>
        <v>40</v>
      </c>
      <c r="Y205" s="10">
        <f t="shared" si="284"/>
        <v>40</v>
      </c>
      <c r="Z205" s="10">
        <f t="shared" si="284"/>
        <v>40</v>
      </c>
      <c r="AA205" s="10">
        <f t="shared" si="284"/>
        <v>40</v>
      </c>
      <c r="AB205" s="10">
        <f t="shared" si="284"/>
        <v>40</v>
      </c>
      <c r="AC205" s="10">
        <f t="shared" si="284"/>
        <v>40</v>
      </c>
      <c r="AD205" s="10">
        <f t="shared" si="284"/>
        <v>40</v>
      </c>
      <c r="AE205" s="10">
        <f t="shared" si="284"/>
        <v>40</v>
      </c>
      <c r="AF205" s="10">
        <f t="shared" si="284"/>
        <v>40</v>
      </c>
      <c r="AG205" s="10">
        <f t="shared" si="284"/>
        <v>40</v>
      </c>
      <c r="AH205" s="10">
        <f t="shared" si="284"/>
        <v>40</v>
      </c>
      <c r="AI205" s="10">
        <f t="shared" si="284"/>
        <v>40</v>
      </c>
      <c r="AJ205" s="10">
        <f t="shared" si="284"/>
        <v>40</v>
      </c>
      <c r="AK205" s="10">
        <f t="shared" si="284"/>
        <v>40</v>
      </c>
      <c r="AL205" s="10">
        <f t="shared" si="284"/>
        <v>40</v>
      </c>
      <c r="AM205" s="10">
        <f t="shared" si="284"/>
        <v>40</v>
      </c>
      <c r="AN205" s="10">
        <f t="shared" si="284"/>
        <v>40</v>
      </c>
      <c r="AO205" s="10">
        <f t="shared" si="284"/>
        <v>40</v>
      </c>
      <c r="AP205" s="10">
        <f t="shared" si="284"/>
        <v>40</v>
      </c>
      <c r="AQ205" s="10">
        <f t="shared" si="284"/>
        <v>40</v>
      </c>
      <c r="AR205" s="10">
        <f t="shared" si="284"/>
        <v>40</v>
      </c>
      <c r="AS205" s="10">
        <f t="shared" si="284"/>
        <v>40</v>
      </c>
      <c r="AT205" s="10">
        <f t="shared" si="284"/>
        <v>40</v>
      </c>
      <c r="AU205" s="10">
        <f t="shared" si="284"/>
        <v>40</v>
      </c>
      <c r="AV205" s="10">
        <f t="shared" si="284"/>
        <v>40</v>
      </c>
      <c r="AW205" s="10">
        <f t="shared" si="284"/>
        <v>40</v>
      </c>
      <c r="AX205" s="10">
        <f t="shared" si="284"/>
        <v>40</v>
      </c>
      <c r="AY205" s="10">
        <f t="shared" si="284"/>
        <v>40</v>
      </c>
      <c r="AZ205" s="10">
        <f t="shared" si="284"/>
        <v>40</v>
      </c>
      <c r="BA205" s="10">
        <f t="shared" si="284"/>
        <v>40</v>
      </c>
      <c r="BB205" s="10">
        <f t="shared" si="284"/>
        <v>40</v>
      </c>
      <c r="BC205" s="10">
        <f t="shared" si="284"/>
        <v>40</v>
      </c>
      <c r="BD205" s="10">
        <f t="shared" si="284"/>
        <v>40</v>
      </c>
      <c r="BE205" s="10">
        <f t="shared" si="284"/>
        <v>40</v>
      </c>
      <c r="BF205" s="10">
        <f t="shared" si="284"/>
        <v>40</v>
      </c>
      <c r="BG205" s="10">
        <f t="shared" si="284"/>
        <v>40</v>
      </c>
      <c r="BH205" s="10">
        <f t="shared" si="284"/>
        <v>40</v>
      </c>
      <c r="BI205" s="10">
        <f t="shared" si="284"/>
        <v>40</v>
      </c>
      <c r="BJ205" s="10">
        <f t="shared" si="284"/>
        <v>40</v>
      </c>
      <c r="BK205" s="10">
        <f t="shared" si="284"/>
        <v>40</v>
      </c>
      <c r="BL205" s="10">
        <f t="shared" si="284"/>
        <v>40</v>
      </c>
      <c r="BM205" s="10">
        <f t="shared" si="284"/>
        <v>40</v>
      </c>
      <c r="BN205" s="10">
        <f t="shared" si="284"/>
        <v>40</v>
      </c>
      <c r="BO205" s="10">
        <f t="shared" si="284"/>
        <v>40</v>
      </c>
      <c r="BP205" s="10">
        <f t="shared" si="284"/>
        <v>40</v>
      </c>
      <c r="BQ205" s="10">
        <f t="shared" si="284"/>
        <v>40</v>
      </c>
      <c r="BR205" s="10">
        <f t="shared" si="284"/>
        <v>40</v>
      </c>
      <c r="BS205" s="10">
        <f t="shared" si="284"/>
        <v>40</v>
      </c>
      <c r="BT205" s="10">
        <f t="shared" si="284"/>
        <v>40</v>
      </c>
      <c r="BU205" s="10">
        <f t="shared" si="284"/>
        <v>40</v>
      </c>
      <c r="BV205" s="10">
        <f t="shared" si="284"/>
        <v>40</v>
      </c>
      <c r="BW205" s="10">
        <f t="shared" ref="BW205:EH205" si="285">$F$205</f>
        <v>40</v>
      </c>
      <c r="BX205" s="10">
        <f t="shared" si="285"/>
        <v>40</v>
      </c>
      <c r="BY205" s="10">
        <f t="shared" si="285"/>
        <v>40</v>
      </c>
      <c r="BZ205" s="10">
        <f t="shared" si="285"/>
        <v>40</v>
      </c>
      <c r="CA205" s="10">
        <f t="shared" si="285"/>
        <v>40</v>
      </c>
      <c r="CB205" s="10">
        <f t="shared" si="285"/>
        <v>40</v>
      </c>
      <c r="CC205" s="10">
        <f t="shared" si="285"/>
        <v>40</v>
      </c>
      <c r="CD205" s="10">
        <f t="shared" si="285"/>
        <v>40</v>
      </c>
      <c r="CE205" s="10">
        <f t="shared" si="285"/>
        <v>40</v>
      </c>
      <c r="CF205" s="10">
        <f t="shared" si="285"/>
        <v>40</v>
      </c>
      <c r="CG205" s="10">
        <f t="shared" si="285"/>
        <v>40</v>
      </c>
      <c r="CH205" s="10">
        <f t="shared" si="285"/>
        <v>40</v>
      </c>
      <c r="CI205" s="10">
        <f t="shared" si="285"/>
        <v>40</v>
      </c>
      <c r="CJ205" s="10">
        <f t="shared" si="285"/>
        <v>40</v>
      </c>
      <c r="CK205" s="10">
        <f t="shared" si="285"/>
        <v>40</v>
      </c>
      <c r="CL205" s="10">
        <f t="shared" si="285"/>
        <v>40</v>
      </c>
      <c r="CM205" s="10">
        <f t="shared" si="285"/>
        <v>40</v>
      </c>
      <c r="CN205" s="10">
        <f t="shared" si="285"/>
        <v>40</v>
      </c>
      <c r="CO205" s="10">
        <f t="shared" si="285"/>
        <v>40</v>
      </c>
      <c r="CP205" s="10">
        <f t="shared" si="285"/>
        <v>40</v>
      </c>
      <c r="CQ205" s="10">
        <f t="shared" si="285"/>
        <v>40</v>
      </c>
      <c r="CR205" s="10">
        <f t="shared" si="285"/>
        <v>40</v>
      </c>
      <c r="CS205" s="10">
        <f t="shared" si="285"/>
        <v>40</v>
      </c>
      <c r="CT205" s="10">
        <f t="shared" si="285"/>
        <v>40</v>
      </c>
      <c r="CU205" s="10">
        <f t="shared" si="285"/>
        <v>40</v>
      </c>
      <c r="CV205" s="10">
        <f t="shared" si="285"/>
        <v>40</v>
      </c>
      <c r="CW205" s="10">
        <f t="shared" si="285"/>
        <v>40</v>
      </c>
      <c r="CX205" s="10">
        <f t="shared" si="285"/>
        <v>40</v>
      </c>
      <c r="CY205" s="10">
        <f t="shared" si="285"/>
        <v>40</v>
      </c>
      <c r="CZ205" s="10">
        <f t="shared" si="285"/>
        <v>40</v>
      </c>
      <c r="DA205" s="10">
        <f t="shared" si="285"/>
        <v>40</v>
      </c>
      <c r="DB205" s="10">
        <f t="shared" si="285"/>
        <v>40</v>
      </c>
      <c r="DC205" s="10">
        <f t="shared" si="285"/>
        <v>40</v>
      </c>
      <c r="DD205" s="10">
        <f t="shared" si="285"/>
        <v>40</v>
      </c>
      <c r="DE205" s="10">
        <f t="shared" si="285"/>
        <v>40</v>
      </c>
      <c r="DF205" s="10">
        <f t="shared" si="285"/>
        <v>40</v>
      </c>
      <c r="DG205" s="10">
        <f t="shared" si="285"/>
        <v>40</v>
      </c>
      <c r="DH205" s="10">
        <f t="shared" si="285"/>
        <v>40</v>
      </c>
      <c r="DI205" s="10">
        <f t="shared" si="285"/>
        <v>40</v>
      </c>
      <c r="DJ205" s="10">
        <f t="shared" si="285"/>
        <v>40</v>
      </c>
      <c r="DK205" s="10">
        <f t="shared" si="285"/>
        <v>40</v>
      </c>
      <c r="DL205" s="10">
        <f t="shared" si="285"/>
        <v>40</v>
      </c>
      <c r="DM205" s="10">
        <f t="shared" si="285"/>
        <v>40</v>
      </c>
      <c r="DN205" s="10">
        <f t="shared" si="285"/>
        <v>40</v>
      </c>
      <c r="DO205" s="10">
        <f t="shared" si="285"/>
        <v>40</v>
      </c>
      <c r="DP205" s="10">
        <f t="shared" si="285"/>
        <v>40</v>
      </c>
      <c r="DQ205" s="10">
        <f t="shared" si="285"/>
        <v>40</v>
      </c>
      <c r="DR205" s="10">
        <f t="shared" si="285"/>
        <v>40</v>
      </c>
      <c r="DS205" s="10">
        <f t="shared" si="285"/>
        <v>40</v>
      </c>
      <c r="DT205" s="10">
        <f t="shared" si="285"/>
        <v>40</v>
      </c>
      <c r="DU205" s="10">
        <f t="shared" si="285"/>
        <v>40</v>
      </c>
      <c r="DV205" s="10">
        <f t="shared" si="285"/>
        <v>40</v>
      </c>
      <c r="DW205" s="10">
        <f t="shared" si="285"/>
        <v>40</v>
      </c>
      <c r="DX205" s="10">
        <f t="shared" si="285"/>
        <v>40</v>
      </c>
      <c r="DY205" s="10">
        <f t="shared" si="285"/>
        <v>40</v>
      </c>
      <c r="DZ205" s="10">
        <f t="shared" si="285"/>
        <v>40</v>
      </c>
      <c r="EA205" s="10">
        <f t="shared" si="285"/>
        <v>40</v>
      </c>
      <c r="EB205" s="10">
        <f t="shared" si="285"/>
        <v>40</v>
      </c>
      <c r="EC205" s="10">
        <f t="shared" si="285"/>
        <v>40</v>
      </c>
      <c r="ED205" s="10">
        <f t="shared" si="285"/>
        <v>40</v>
      </c>
      <c r="EE205" s="10">
        <f t="shared" si="285"/>
        <v>40</v>
      </c>
      <c r="EF205" s="10">
        <f t="shared" si="285"/>
        <v>40</v>
      </c>
      <c r="EG205" s="10">
        <f t="shared" si="285"/>
        <v>40</v>
      </c>
      <c r="EH205" s="10">
        <f t="shared" si="285"/>
        <v>40</v>
      </c>
      <c r="EI205" s="10">
        <f t="shared" ref="EI205:GT205" si="286">$F$205</f>
        <v>40</v>
      </c>
      <c r="EJ205" s="10">
        <f t="shared" si="286"/>
        <v>40</v>
      </c>
      <c r="EK205" s="10">
        <f t="shared" si="286"/>
        <v>40</v>
      </c>
      <c r="EL205" s="10">
        <f t="shared" si="286"/>
        <v>40</v>
      </c>
      <c r="EM205" s="10">
        <f t="shared" si="286"/>
        <v>40</v>
      </c>
      <c r="EN205" s="10">
        <f t="shared" si="286"/>
        <v>40</v>
      </c>
      <c r="EO205" s="10">
        <f t="shared" si="286"/>
        <v>40</v>
      </c>
      <c r="EP205" s="10">
        <f t="shared" si="286"/>
        <v>40</v>
      </c>
      <c r="EQ205" s="10">
        <f t="shared" si="286"/>
        <v>40</v>
      </c>
      <c r="ER205" s="10">
        <f t="shared" si="286"/>
        <v>40</v>
      </c>
      <c r="ES205" s="10">
        <f t="shared" si="286"/>
        <v>40</v>
      </c>
      <c r="ET205" s="10">
        <f t="shared" si="286"/>
        <v>40</v>
      </c>
      <c r="EU205" s="10">
        <f t="shared" si="286"/>
        <v>40</v>
      </c>
      <c r="EV205" s="10">
        <f t="shared" si="286"/>
        <v>40</v>
      </c>
      <c r="EW205" s="10">
        <f t="shared" si="286"/>
        <v>40</v>
      </c>
      <c r="EX205" s="10">
        <f t="shared" si="286"/>
        <v>40</v>
      </c>
      <c r="EY205" s="10">
        <f t="shared" si="286"/>
        <v>40</v>
      </c>
      <c r="EZ205" s="10">
        <f t="shared" si="286"/>
        <v>40</v>
      </c>
      <c r="FA205" s="10">
        <f t="shared" si="286"/>
        <v>40</v>
      </c>
      <c r="FB205" s="10">
        <f t="shared" si="286"/>
        <v>40</v>
      </c>
      <c r="FC205" s="10">
        <f t="shared" si="286"/>
        <v>40</v>
      </c>
      <c r="FD205" s="10">
        <f t="shared" si="286"/>
        <v>40</v>
      </c>
      <c r="FE205" s="10">
        <f t="shared" si="286"/>
        <v>40</v>
      </c>
      <c r="FF205" s="10">
        <f t="shared" si="286"/>
        <v>40</v>
      </c>
      <c r="FG205" s="10">
        <f t="shared" si="286"/>
        <v>40</v>
      </c>
      <c r="FH205" s="10">
        <f t="shared" si="286"/>
        <v>40</v>
      </c>
      <c r="FI205" s="10">
        <f t="shared" si="286"/>
        <v>40</v>
      </c>
      <c r="FJ205" s="10">
        <f t="shared" si="286"/>
        <v>40</v>
      </c>
      <c r="FK205" s="10">
        <f t="shared" si="286"/>
        <v>40</v>
      </c>
      <c r="FL205" s="10">
        <f t="shared" si="286"/>
        <v>40</v>
      </c>
      <c r="FM205" s="10">
        <f t="shared" si="286"/>
        <v>40</v>
      </c>
      <c r="FN205" s="10">
        <f t="shared" si="286"/>
        <v>40</v>
      </c>
      <c r="FO205" s="10">
        <f t="shared" si="286"/>
        <v>40</v>
      </c>
      <c r="FP205" s="10">
        <f t="shared" si="286"/>
        <v>40</v>
      </c>
      <c r="FQ205" s="10">
        <f t="shared" si="286"/>
        <v>40</v>
      </c>
      <c r="FR205" s="10">
        <f t="shared" si="286"/>
        <v>40</v>
      </c>
      <c r="FS205" s="10">
        <f t="shared" si="286"/>
        <v>40</v>
      </c>
      <c r="FT205" s="10">
        <f t="shared" si="286"/>
        <v>40</v>
      </c>
      <c r="FU205" s="10">
        <f t="shared" si="286"/>
        <v>40</v>
      </c>
      <c r="FV205" s="10">
        <f t="shared" si="286"/>
        <v>40</v>
      </c>
      <c r="FW205" s="10">
        <f t="shared" si="286"/>
        <v>40</v>
      </c>
      <c r="FX205" s="10">
        <f t="shared" si="286"/>
        <v>40</v>
      </c>
      <c r="FY205" s="10">
        <f t="shared" si="286"/>
        <v>40</v>
      </c>
      <c r="FZ205" s="10">
        <f t="shared" si="286"/>
        <v>40</v>
      </c>
      <c r="GA205" s="10">
        <f t="shared" si="286"/>
        <v>40</v>
      </c>
      <c r="GB205" s="10">
        <f t="shared" si="286"/>
        <v>40</v>
      </c>
      <c r="GC205" s="10">
        <f t="shared" si="286"/>
        <v>40</v>
      </c>
      <c r="GD205" s="10">
        <f t="shared" si="286"/>
        <v>40</v>
      </c>
      <c r="GE205" s="10">
        <f t="shared" si="286"/>
        <v>40</v>
      </c>
      <c r="GF205" s="10">
        <f t="shared" si="286"/>
        <v>40</v>
      </c>
      <c r="GG205" s="10">
        <f t="shared" si="286"/>
        <v>40</v>
      </c>
      <c r="GH205" s="10">
        <f t="shared" si="286"/>
        <v>40</v>
      </c>
      <c r="GI205" s="10">
        <f t="shared" si="286"/>
        <v>40</v>
      </c>
      <c r="GJ205" s="10">
        <f t="shared" si="286"/>
        <v>40</v>
      </c>
      <c r="GK205" s="10">
        <f t="shared" si="286"/>
        <v>40</v>
      </c>
      <c r="GL205" s="10">
        <f t="shared" si="286"/>
        <v>40</v>
      </c>
      <c r="GM205" s="10">
        <f t="shared" si="286"/>
        <v>40</v>
      </c>
      <c r="GN205" s="10">
        <f t="shared" si="286"/>
        <v>40</v>
      </c>
      <c r="GO205" s="10">
        <f t="shared" si="286"/>
        <v>40</v>
      </c>
      <c r="GP205" s="10">
        <f t="shared" si="286"/>
        <v>40</v>
      </c>
      <c r="GQ205" s="10">
        <f t="shared" si="286"/>
        <v>40</v>
      </c>
      <c r="GR205" s="10">
        <f t="shared" si="286"/>
        <v>40</v>
      </c>
      <c r="GS205" s="10">
        <f t="shared" si="286"/>
        <v>40</v>
      </c>
      <c r="GT205" s="10">
        <f t="shared" si="286"/>
        <v>40</v>
      </c>
      <c r="GU205" s="10">
        <f t="shared" ref="GU205:HA205" si="287">$F$205</f>
        <v>40</v>
      </c>
      <c r="GV205" s="10">
        <f t="shared" si="287"/>
        <v>40</v>
      </c>
      <c r="GW205" s="10">
        <f t="shared" si="287"/>
        <v>40</v>
      </c>
      <c r="GX205" s="10">
        <f t="shared" si="287"/>
        <v>40</v>
      </c>
      <c r="GY205" s="10">
        <f t="shared" si="287"/>
        <v>40</v>
      </c>
      <c r="GZ205" s="10">
        <f t="shared" si="287"/>
        <v>40</v>
      </c>
      <c r="HA205" s="10">
        <f t="shared" si="287"/>
        <v>40</v>
      </c>
    </row>
    <row r="206" spans="1:209" x14ac:dyDescent="0.35">
      <c r="B206" s="10" t="s">
        <v>407</v>
      </c>
      <c r="E206" s="10" t="s">
        <v>402</v>
      </c>
      <c r="J206" s="10">
        <f t="shared" ref="J206:AO206" si="288">J6-J5+1</f>
        <v>31</v>
      </c>
      <c r="K206" s="10">
        <f t="shared" si="288"/>
        <v>28</v>
      </c>
      <c r="L206" s="10">
        <f t="shared" si="288"/>
        <v>31</v>
      </c>
      <c r="M206" s="10">
        <f t="shared" si="288"/>
        <v>30</v>
      </c>
      <c r="N206" s="10">
        <f t="shared" si="288"/>
        <v>31</v>
      </c>
      <c r="O206" s="10">
        <f t="shared" si="288"/>
        <v>30</v>
      </c>
      <c r="P206" s="10">
        <f t="shared" si="288"/>
        <v>31</v>
      </c>
      <c r="Q206" s="10">
        <f t="shared" si="288"/>
        <v>31</v>
      </c>
      <c r="R206" s="10">
        <f t="shared" si="288"/>
        <v>30</v>
      </c>
      <c r="S206" s="10">
        <f t="shared" si="288"/>
        <v>31</v>
      </c>
      <c r="T206" s="10">
        <f t="shared" si="288"/>
        <v>30</v>
      </c>
      <c r="U206" s="10">
        <f t="shared" si="288"/>
        <v>31</v>
      </c>
      <c r="V206" s="10">
        <f t="shared" si="288"/>
        <v>31</v>
      </c>
      <c r="W206" s="10">
        <f t="shared" si="288"/>
        <v>28</v>
      </c>
      <c r="X206" s="10">
        <f t="shared" si="288"/>
        <v>31</v>
      </c>
      <c r="Y206" s="10">
        <f t="shared" si="288"/>
        <v>183</v>
      </c>
      <c r="Z206" s="10">
        <f t="shared" si="288"/>
        <v>183</v>
      </c>
      <c r="AA206" s="10">
        <f t="shared" si="288"/>
        <v>183</v>
      </c>
      <c r="AB206" s="10">
        <f t="shared" si="288"/>
        <v>182</v>
      </c>
      <c r="AC206" s="10">
        <f t="shared" si="288"/>
        <v>183</v>
      </c>
      <c r="AD206" s="10">
        <f t="shared" si="288"/>
        <v>182</v>
      </c>
      <c r="AE206" s="10">
        <f t="shared" si="288"/>
        <v>183</v>
      </c>
      <c r="AF206" s="10">
        <f t="shared" si="288"/>
        <v>182</v>
      </c>
      <c r="AG206" s="10">
        <f t="shared" si="288"/>
        <v>183</v>
      </c>
      <c r="AH206" s="10">
        <f t="shared" si="288"/>
        <v>183</v>
      </c>
      <c r="AI206" s="10">
        <f t="shared" si="288"/>
        <v>183</v>
      </c>
      <c r="AJ206" s="10">
        <f t="shared" si="288"/>
        <v>182</v>
      </c>
      <c r="AK206" s="10">
        <f t="shared" si="288"/>
        <v>183</v>
      </c>
      <c r="AL206" s="10">
        <f t="shared" si="288"/>
        <v>182</v>
      </c>
      <c r="AM206" s="10">
        <f t="shared" si="288"/>
        <v>183</v>
      </c>
      <c r="AN206" s="10">
        <f t="shared" si="288"/>
        <v>182</v>
      </c>
      <c r="AO206" s="10">
        <f t="shared" si="288"/>
        <v>183</v>
      </c>
      <c r="AP206" s="10">
        <f t="shared" ref="AP206:BU206" si="289">AP6-AP5+1</f>
        <v>183</v>
      </c>
      <c r="AQ206" s="10">
        <f t="shared" si="289"/>
        <v>183</v>
      </c>
      <c r="AR206" s="10">
        <f t="shared" si="289"/>
        <v>182</v>
      </c>
      <c r="AS206" s="10">
        <f t="shared" si="289"/>
        <v>183</v>
      </c>
      <c r="AT206" s="10">
        <f t="shared" si="289"/>
        <v>182</v>
      </c>
      <c r="AU206" s="10">
        <f t="shared" si="289"/>
        <v>183</v>
      </c>
      <c r="AV206" s="10">
        <f t="shared" si="289"/>
        <v>182</v>
      </c>
      <c r="AW206" s="10">
        <f t="shared" si="289"/>
        <v>183</v>
      </c>
      <c r="AX206" s="10">
        <f t="shared" si="289"/>
        <v>183</v>
      </c>
      <c r="AY206" s="10">
        <f t="shared" si="289"/>
        <v>183</v>
      </c>
      <c r="AZ206" s="10">
        <f t="shared" si="289"/>
        <v>182</v>
      </c>
      <c r="BA206" s="10">
        <f t="shared" si="289"/>
        <v>183</v>
      </c>
      <c r="BB206" s="10">
        <f t="shared" si="289"/>
        <v>182</v>
      </c>
      <c r="BC206" s="10">
        <f t="shared" si="289"/>
        <v>183</v>
      </c>
      <c r="BD206" s="10">
        <f t="shared" si="289"/>
        <v>182</v>
      </c>
      <c r="BE206" s="10">
        <f t="shared" si="289"/>
        <v>183</v>
      </c>
      <c r="BF206" s="10">
        <f t="shared" si="289"/>
        <v>183</v>
      </c>
      <c r="BG206" s="10">
        <f t="shared" si="289"/>
        <v>183</v>
      </c>
      <c r="BH206" s="10">
        <f t="shared" si="289"/>
        <v>182</v>
      </c>
      <c r="BI206" s="10">
        <f t="shared" si="289"/>
        <v>183</v>
      </c>
      <c r="BJ206" s="10">
        <f t="shared" si="289"/>
        <v>182</v>
      </c>
      <c r="BK206" s="10">
        <f t="shared" si="289"/>
        <v>183</v>
      </c>
      <c r="BL206" s="10">
        <f t="shared" si="289"/>
        <v>182</v>
      </c>
      <c r="BM206" s="10">
        <f t="shared" si="289"/>
        <v>183</v>
      </c>
      <c r="BN206" s="10">
        <f t="shared" si="289"/>
        <v>183</v>
      </c>
      <c r="BO206" s="10">
        <f t="shared" si="289"/>
        <v>183</v>
      </c>
      <c r="BP206" s="10">
        <f t="shared" si="289"/>
        <v>182</v>
      </c>
      <c r="BQ206" s="10">
        <f t="shared" si="289"/>
        <v>183</v>
      </c>
      <c r="BR206" s="10">
        <f t="shared" si="289"/>
        <v>182</v>
      </c>
      <c r="BS206" s="10">
        <f t="shared" si="289"/>
        <v>183</v>
      </c>
      <c r="BT206" s="10">
        <f t="shared" si="289"/>
        <v>182</v>
      </c>
      <c r="BU206" s="10">
        <f t="shared" si="289"/>
        <v>183</v>
      </c>
      <c r="BV206" s="10">
        <f t="shared" ref="BV206:DA206" si="290">BV6-BV5+1</f>
        <v>183</v>
      </c>
      <c r="BW206" s="10">
        <f t="shared" si="290"/>
        <v>183</v>
      </c>
      <c r="BX206" s="10">
        <f t="shared" si="290"/>
        <v>182</v>
      </c>
      <c r="BY206" s="10">
        <f t="shared" si="290"/>
        <v>183</v>
      </c>
      <c r="BZ206" s="10">
        <f t="shared" si="290"/>
        <v>182</v>
      </c>
      <c r="CA206" s="10">
        <f t="shared" si="290"/>
        <v>183</v>
      </c>
      <c r="CB206" s="10">
        <f t="shared" si="290"/>
        <v>182</v>
      </c>
      <c r="CC206" s="10">
        <f t="shared" si="290"/>
        <v>183</v>
      </c>
      <c r="CD206" s="10">
        <f t="shared" si="290"/>
        <v>183</v>
      </c>
      <c r="CE206" s="10">
        <f t="shared" si="290"/>
        <v>183</v>
      </c>
      <c r="CF206" s="10">
        <f t="shared" si="290"/>
        <v>182</v>
      </c>
      <c r="CG206" s="10">
        <f t="shared" si="290"/>
        <v>183</v>
      </c>
      <c r="CH206" s="10">
        <f t="shared" si="290"/>
        <v>182</v>
      </c>
      <c r="CI206" s="10">
        <f t="shared" si="290"/>
        <v>183</v>
      </c>
      <c r="CJ206" s="10">
        <f t="shared" si="290"/>
        <v>182</v>
      </c>
      <c r="CK206" s="10">
        <f t="shared" si="290"/>
        <v>183</v>
      </c>
      <c r="CL206" s="10">
        <f t="shared" si="290"/>
        <v>183</v>
      </c>
      <c r="CM206" s="10">
        <f t="shared" si="290"/>
        <v>183</v>
      </c>
      <c r="CN206" s="10">
        <f t="shared" si="290"/>
        <v>182</v>
      </c>
      <c r="CO206" s="10">
        <f t="shared" si="290"/>
        <v>183</v>
      </c>
      <c r="CP206" s="10">
        <f t="shared" si="290"/>
        <v>182</v>
      </c>
      <c r="CQ206" s="10">
        <f t="shared" si="290"/>
        <v>183</v>
      </c>
      <c r="CR206" s="10">
        <f t="shared" si="290"/>
        <v>182</v>
      </c>
      <c r="CS206" s="10">
        <f t="shared" si="290"/>
        <v>183</v>
      </c>
      <c r="CT206" s="10">
        <f t="shared" si="290"/>
        <v>183</v>
      </c>
      <c r="CU206" s="10">
        <f t="shared" si="290"/>
        <v>183</v>
      </c>
      <c r="CV206" s="10">
        <f t="shared" si="290"/>
        <v>182</v>
      </c>
      <c r="CW206" s="10">
        <f t="shared" si="290"/>
        <v>183</v>
      </c>
      <c r="CX206" s="10">
        <f t="shared" si="290"/>
        <v>182</v>
      </c>
      <c r="CY206" s="10">
        <f t="shared" si="290"/>
        <v>183</v>
      </c>
      <c r="CZ206" s="10">
        <f t="shared" si="290"/>
        <v>182</v>
      </c>
      <c r="DA206" s="10">
        <f t="shared" si="290"/>
        <v>183</v>
      </c>
      <c r="DB206" s="10">
        <f t="shared" ref="DB206:EG206" si="291">DB6-DB5+1</f>
        <v>183</v>
      </c>
      <c r="DC206" s="10">
        <f t="shared" si="291"/>
        <v>183</v>
      </c>
      <c r="DD206" s="10">
        <f t="shared" si="291"/>
        <v>182</v>
      </c>
      <c r="DE206" s="10">
        <f t="shared" si="291"/>
        <v>183</v>
      </c>
      <c r="DF206" s="10">
        <f t="shared" si="291"/>
        <v>182</v>
      </c>
      <c r="DG206" s="10">
        <f t="shared" si="291"/>
        <v>183</v>
      </c>
      <c r="DH206" s="10">
        <f t="shared" si="291"/>
        <v>182</v>
      </c>
      <c r="DI206" s="10">
        <f t="shared" si="291"/>
        <v>183</v>
      </c>
      <c r="DJ206" s="10">
        <f t="shared" si="291"/>
        <v>183</v>
      </c>
      <c r="DK206" s="10">
        <f t="shared" si="291"/>
        <v>183</v>
      </c>
      <c r="DL206" s="10">
        <f t="shared" si="291"/>
        <v>182</v>
      </c>
      <c r="DM206" s="10">
        <f t="shared" si="291"/>
        <v>183</v>
      </c>
      <c r="DN206" s="10">
        <f t="shared" si="291"/>
        <v>182</v>
      </c>
      <c r="DO206" s="10">
        <f t="shared" si="291"/>
        <v>183</v>
      </c>
      <c r="DP206" s="10">
        <f t="shared" si="291"/>
        <v>182</v>
      </c>
      <c r="DQ206" s="10">
        <f t="shared" si="291"/>
        <v>183</v>
      </c>
      <c r="DR206" s="10">
        <f t="shared" si="291"/>
        <v>183</v>
      </c>
      <c r="DS206" s="10">
        <f t="shared" si="291"/>
        <v>183</v>
      </c>
      <c r="DT206" s="10">
        <f t="shared" si="291"/>
        <v>182</v>
      </c>
      <c r="DU206" s="10">
        <f t="shared" si="291"/>
        <v>183</v>
      </c>
      <c r="DV206" s="10">
        <f t="shared" si="291"/>
        <v>182</v>
      </c>
      <c r="DW206" s="10">
        <f t="shared" si="291"/>
        <v>183</v>
      </c>
      <c r="DX206" s="10">
        <f t="shared" si="291"/>
        <v>182</v>
      </c>
      <c r="DY206" s="10">
        <f t="shared" si="291"/>
        <v>183</v>
      </c>
      <c r="DZ206" s="10">
        <f t="shared" si="291"/>
        <v>183</v>
      </c>
      <c r="EA206" s="10">
        <f t="shared" si="291"/>
        <v>183</v>
      </c>
      <c r="EB206" s="10">
        <f t="shared" si="291"/>
        <v>182</v>
      </c>
      <c r="EC206" s="10">
        <f t="shared" si="291"/>
        <v>183</v>
      </c>
      <c r="ED206" s="10">
        <f t="shared" si="291"/>
        <v>182</v>
      </c>
      <c r="EE206" s="10">
        <f t="shared" si="291"/>
        <v>183</v>
      </c>
      <c r="EF206" s="10">
        <f t="shared" si="291"/>
        <v>182</v>
      </c>
      <c r="EG206" s="10">
        <f t="shared" si="291"/>
        <v>183</v>
      </c>
      <c r="EH206" s="10">
        <f t="shared" ref="EH206:FM206" si="292">EH6-EH5+1</f>
        <v>183</v>
      </c>
      <c r="EI206" s="10">
        <f t="shared" si="292"/>
        <v>183</v>
      </c>
      <c r="EJ206" s="10">
        <f t="shared" si="292"/>
        <v>182</v>
      </c>
      <c r="EK206" s="10">
        <f t="shared" si="292"/>
        <v>183</v>
      </c>
      <c r="EL206" s="10">
        <f t="shared" si="292"/>
        <v>182</v>
      </c>
      <c r="EM206" s="10">
        <f t="shared" si="292"/>
        <v>183</v>
      </c>
      <c r="EN206" s="10">
        <f t="shared" si="292"/>
        <v>182</v>
      </c>
      <c r="EO206" s="10">
        <f t="shared" si="292"/>
        <v>183</v>
      </c>
      <c r="EP206" s="10">
        <f t="shared" si="292"/>
        <v>183</v>
      </c>
      <c r="EQ206" s="10">
        <f t="shared" si="292"/>
        <v>183</v>
      </c>
      <c r="ER206" s="10">
        <f t="shared" si="292"/>
        <v>182</v>
      </c>
      <c r="ES206" s="10">
        <f t="shared" si="292"/>
        <v>183</v>
      </c>
      <c r="ET206" s="10">
        <f t="shared" si="292"/>
        <v>182</v>
      </c>
      <c r="EU206" s="10">
        <f t="shared" si="292"/>
        <v>183</v>
      </c>
      <c r="EV206" s="10">
        <f t="shared" si="292"/>
        <v>182</v>
      </c>
      <c r="EW206" s="10">
        <f t="shared" si="292"/>
        <v>183</v>
      </c>
      <c r="EX206" s="10">
        <f t="shared" si="292"/>
        <v>183</v>
      </c>
      <c r="EY206" s="10">
        <f t="shared" si="292"/>
        <v>183</v>
      </c>
      <c r="EZ206" s="10">
        <f t="shared" si="292"/>
        <v>182</v>
      </c>
      <c r="FA206" s="10">
        <f t="shared" si="292"/>
        <v>183</v>
      </c>
      <c r="FB206" s="10">
        <f t="shared" si="292"/>
        <v>182</v>
      </c>
      <c r="FC206" s="10">
        <f t="shared" si="292"/>
        <v>183</v>
      </c>
      <c r="FD206" s="10">
        <f t="shared" si="292"/>
        <v>182</v>
      </c>
      <c r="FE206" s="10">
        <f t="shared" si="292"/>
        <v>183</v>
      </c>
      <c r="FF206" s="10">
        <f t="shared" si="292"/>
        <v>183</v>
      </c>
      <c r="FG206" s="10">
        <f t="shared" si="292"/>
        <v>183</v>
      </c>
      <c r="FH206" s="10">
        <f t="shared" si="292"/>
        <v>182</v>
      </c>
      <c r="FI206" s="10">
        <f t="shared" si="292"/>
        <v>183</v>
      </c>
      <c r="FJ206" s="10">
        <f t="shared" si="292"/>
        <v>182</v>
      </c>
      <c r="FK206" s="10">
        <f t="shared" si="292"/>
        <v>183</v>
      </c>
      <c r="FL206" s="10">
        <f t="shared" si="292"/>
        <v>182</v>
      </c>
      <c r="FM206" s="10">
        <f t="shared" si="292"/>
        <v>183</v>
      </c>
      <c r="FN206" s="10">
        <f t="shared" ref="FN206:GS206" si="293">FN6-FN5+1</f>
        <v>183</v>
      </c>
      <c r="FO206" s="10">
        <f t="shared" si="293"/>
        <v>183</v>
      </c>
      <c r="FP206" s="10">
        <f t="shared" si="293"/>
        <v>182</v>
      </c>
      <c r="FQ206" s="10">
        <f t="shared" si="293"/>
        <v>183</v>
      </c>
      <c r="FR206" s="10">
        <f t="shared" si="293"/>
        <v>182</v>
      </c>
      <c r="FS206" s="10">
        <f t="shared" si="293"/>
        <v>183</v>
      </c>
      <c r="FT206" s="10">
        <f t="shared" si="293"/>
        <v>182</v>
      </c>
      <c r="FU206" s="10">
        <f t="shared" si="293"/>
        <v>183</v>
      </c>
      <c r="FV206" s="10">
        <f t="shared" si="293"/>
        <v>183</v>
      </c>
      <c r="FW206" s="10">
        <f t="shared" si="293"/>
        <v>183</v>
      </c>
      <c r="FX206" s="10">
        <f t="shared" si="293"/>
        <v>182</v>
      </c>
      <c r="FY206" s="10">
        <f t="shared" si="293"/>
        <v>183</v>
      </c>
      <c r="FZ206" s="10">
        <f t="shared" si="293"/>
        <v>182</v>
      </c>
      <c r="GA206" s="10">
        <f t="shared" si="293"/>
        <v>183</v>
      </c>
      <c r="GB206" s="10">
        <f t="shared" si="293"/>
        <v>182</v>
      </c>
      <c r="GC206" s="10">
        <f t="shared" si="293"/>
        <v>183</v>
      </c>
      <c r="GD206" s="10">
        <f t="shared" si="293"/>
        <v>182</v>
      </c>
      <c r="GE206" s="10">
        <f t="shared" si="293"/>
        <v>183</v>
      </c>
      <c r="GF206" s="10">
        <f t="shared" si="293"/>
        <v>182</v>
      </c>
      <c r="GG206" s="10">
        <f t="shared" si="293"/>
        <v>183</v>
      </c>
      <c r="GH206" s="10">
        <f t="shared" si="293"/>
        <v>182</v>
      </c>
      <c r="GI206" s="10">
        <f t="shared" si="293"/>
        <v>183</v>
      </c>
      <c r="GJ206" s="10">
        <f t="shared" si="293"/>
        <v>182</v>
      </c>
      <c r="GK206" s="10">
        <f t="shared" si="293"/>
        <v>183</v>
      </c>
      <c r="GL206" s="10">
        <f t="shared" si="293"/>
        <v>183</v>
      </c>
      <c r="GM206" s="10">
        <f t="shared" si="293"/>
        <v>183</v>
      </c>
      <c r="GN206" s="10">
        <f t="shared" si="293"/>
        <v>182</v>
      </c>
      <c r="GO206" s="10">
        <f t="shared" si="293"/>
        <v>183</v>
      </c>
      <c r="GP206" s="10">
        <f t="shared" si="293"/>
        <v>182</v>
      </c>
      <c r="GQ206" s="10">
        <f t="shared" si="293"/>
        <v>183</v>
      </c>
      <c r="GR206" s="10">
        <f t="shared" si="293"/>
        <v>182</v>
      </c>
      <c r="GS206" s="10">
        <f t="shared" si="293"/>
        <v>183</v>
      </c>
      <c r="GT206" s="10">
        <f t="shared" ref="GT206:HA206" si="294">GT6-GT5+1</f>
        <v>183</v>
      </c>
      <c r="GU206" s="10">
        <f t="shared" si="294"/>
        <v>183</v>
      </c>
      <c r="GV206" s="10">
        <f t="shared" si="294"/>
        <v>182</v>
      </c>
      <c r="GW206" s="10">
        <f t="shared" si="294"/>
        <v>183</v>
      </c>
      <c r="GX206" s="10">
        <f t="shared" si="294"/>
        <v>182</v>
      </c>
      <c r="GY206" s="10">
        <f t="shared" si="294"/>
        <v>183</v>
      </c>
      <c r="GZ206" s="10">
        <f t="shared" si="294"/>
        <v>182</v>
      </c>
      <c r="HA206" s="10">
        <f t="shared" si="294"/>
        <v>183</v>
      </c>
    </row>
    <row r="207" spans="1:209" x14ac:dyDescent="0.35">
      <c r="B207" s="10" t="s">
        <v>412</v>
      </c>
      <c r="E207" s="10" t="s">
        <v>119</v>
      </c>
      <c r="J207" s="49">
        <f t="shared" ref="J207:AO207" si="295">MIN(J205/J206,1)*J8*J178</f>
        <v>0</v>
      </c>
      <c r="K207" s="49">
        <f t="shared" si="295"/>
        <v>0</v>
      </c>
      <c r="L207" s="49">
        <f t="shared" si="295"/>
        <v>0</v>
      </c>
      <c r="M207" s="49">
        <f t="shared" si="295"/>
        <v>0</v>
      </c>
      <c r="N207" s="49">
        <f t="shared" si="295"/>
        <v>0</v>
      </c>
      <c r="O207" s="49">
        <f t="shared" si="295"/>
        <v>0</v>
      </c>
      <c r="P207" s="49">
        <f t="shared" si="295"/>
        <v>0</v>
      </c>
      <c r="Q207" s="49">
        <f t="shared" si="295"/>
        <v>0</v>
      </c>
      <c r="R207" s="49">
        <f t="shared" si="295"/>
        <v>0</v>
      </c>
      <c r="S207" s="49">
        <f t="shared" si="295"/>
        <v>0</v>
      </c>
      <c r="T207" s="49">
        <f t="shared" si="295"/>
        <v>0</v>
      </c>
      <c r="U207" s="49">
        <f t="shared" si="295"/>
        <v>0</v>
      </c>
      <c r="V207" s="49">
        <f t="shared" si="295"/>
        <v>0</v>
      </c>
      <c r="W207" s="49">
        <f t="shared" si="295"/>
        <v>0</v>
      </c>
      <c r="X207" s="49">
        <f t="shared" si="295"/>
        <v>0</v>
      </c>
      <c r="Y207" s="49">
        <f t="shared" si="295"/>
        <v>581.34843394685174</v>
      </c>
      <c r="Z207" s="49">
        <f t="shared" si="295"/>
        <v>579.90049039353619</v>
      </c>
      <c r="AA207" s="49">
        <f t="shared" si="295"/>
        <v>587.13299547866131</v>
      </c>
      <c r="AB207" s="49">
        <f t="shared" si="295"/>
        <v>588.88861510112827</v>
      </c>
      <c r="AC207" s="49">
        <f t="shared" si="295"/>
        <v>592.97511483665755</v>
      </c>
      <c r="AD207" s="49">
        <f t="shared" si="295"/>
        <v>594.7482033110897</v>
      </c>
      <c r="AE207" s="49">
        <f t="shared" si="295"/>
        <v>598.87536473552973</v>
      </c>
      <c r="AF207" s="49">
        <f t="shared" si="295"/>
        <v>600.66609588134884</v>
      </c>
      <c r="AG207" s="49">
        <f t="shared" si="295"/>
        <v>604.83432358861944</v>
      </c>
      <c r="AH207" s="49">
        <f t="shared" si="295"/>
        <v>603.32788457799313</v>
      </c>
      <c r="AI207" s="49">
        <f t="shared" si="295"/>
        <v>610.85257556462568</v>
      </c>
      <c r="AJ207" s="49">
        <f t="shared" si="295"/>
        <v>612.67912044688273</v>
      </c>
      <c r="AK207" s="49">
        <f t="shared" si="295"/>
        <v>616.93071064487049</v>
      </c>
      <c r="AL207" s="49">
        <f t="shared" si="295"/>
        <v>618.77543010307056</v>
      </c>
      <c r="AM207" s="49">
        <f t="shared" si="295"/>
        <v>623.06932468113769</v>
      </c>
      <c r="AN207" s="49">
        <f t="shared" si="295"/>
        <v>624.93239955683225</v>
      </c>
      <c r="AO207" s="49">
        <f t="shared" si="295"/>
        <v>629.26901945408451</v>
      </c>
      <c r="AP207" s="49">
        <f t="shared" ref="AP207:BU207" si="296">MIN(AP205/AP206,1)*AP8*AP178</f>
        <v>627.70172182874489</v>
      </c>
      <c r="AQ207" s="49">
        <f t="shared" si="296"/>
        <v>635.53040273223451</v>
      </c>
      <c r="AR207" s="49">
        <f t="shared" si="296"/>
        <v>637.43073818315133</v>
      </c>
      <c r="AS207" s="49">
        <f t="shared" si="296"/>
        <v>641.85408833156009</v>
      </c>
      <c r="AT207" s="49">
        <f t="shared" si="296"/>
        <v>643.77333259293391</v>
      </c>
      <c r="AU207" s="49">
        <f t="shared" si="296"/>
        <v>648.2406961756551</v>
      </c>
      <c r="AV207" s="49">
        <f t="shared" si="296"/>
        <v>650.17903739485348</v>
      </c>
      <c r="AW207" s="49">
        <f t="shared" si="296"/>
        <v>654.69085235650732</v>
      </c>
      <c r="AX207" s="49">
        <f t="shared" si="296"/>
        <v>653.06023748988002</v>
      </c>
      <c r="AY207" s="49">
        <f t="shared" si="296"/>
        <v>661.20518919587573</v>
      </c>
      <c r="AZ207" s="49">
        <f t="shared" si="296"/>
        <v>663.18229627990695</v>
      </c>
      <c r="BA207" s="49">
        <f t="shared" si="296"/>
        <v>667.78434530727736</v>
      </c>
      <c r="BB207" s="49">
        <f t="shared" si="296"/>
        <v>669.78112509861228</v>
      </c>
      <c r="BC207" s="49">
        <f t="shared" si="296"/>
        <v>674.4289656585936</v>
      </c>
      <c r="BD207" s="49">
        <f t="shared" si="296"/>
        <v>676.44561390556373</v>
      </c>
      <c r="BE207" s="49">
        <f t="shared" si="296"/>
        <v>681.13970163529575</v>
      </c>
      <c r="BF207" s="49">
        <f t="shared" si="296"/>
        <v>679.44321157477498</v>
      </c>
      <c r="BG207" s="49">
        <f t="shared" si="296"/>
        <v>687.91721110430365</v>
      </c>
      <c r="BH207" s="49">
        <f t="shared" si="296"/>
        <v>689.97419131789718</v>
      </c>
      <c r="BI207" s="49">
        <f t="shared" si="296"/>
        <v>694.76215847847573</v>
      </c>
      <c r="BJ207" s="49">
        <f t="shared" si="296"/>
        <v>696.83960615688113</v>
      </c>
      <c r="BK207" s="49">
        <f t="shared" si="296"/>
        <v>701.6752147817441</v>
      </c>
      <c r="BL207" s="49">
        <f t="shared" si="296"/>
        <v>703.77333358132785</v>
      </c>
      <c r="BM207" s="49">
        <f t="shared" si="296"/>
        <v>708.6570577148957</v>
      </c>
      <c r="BN207" s="49">
        <f t="shared" si="296"/>
        <v>706.89203116917406</v>
      </c>
      <c r="BO207" s="49">
        <f t="shared" si="296"/>
        <v>715.70837172200902</v>
      </c>
      <c r="BP207" s="49">
        <f t="shared" si="296"/>
        <v>717.84845185893744</v>
      </c>
      <c r="BQ207" s="49">
        <f t="shared" si="296"/>
        <v>722.82984805755143</v>
      </c>
      <c r="BR207" s="49">
        <f t="shared" si="296"/>
        <v>724.99122252420045</v>
      </c>
      <c r="BS207" s="49">
        <f t="shared" si="296"/>
        <v>730.02218485414392</v>
      </c>
      <c r="BT207" s="49">
        <f t="shared" si="296"/>
        <v>732.20506553439134</v>
      </c>
      <c r="BU207" s="49">
        <f t="shared" si="296"/>
        <v>737.28608719100089</v>
      </c>
      <c r="BV207" s="49">
        <f t="shared" ref="BV207:DA207" si="297">MIN(BV205/BV206,1)*BV8*BV178</f>
        <v>735.44975535528988</v>
      </c>
      <c r="BW207" s="49">
        <f t="shared" si="297"/>
        <v>0</v>
      </c>
      <c r="BX207" s="49">
        <f t="shared" si="297"/>
        <v>0</v>
      </c>
      <c r="BY207" s="49">
        <f t="shared" si="297"/>
        <v>0</v>
      </c>
      <c r="BZ207" s="49">
        <f t="shared" si="297"/>
        <v>0</v>
      </c>
      <c r="CA207" s="49">
        <f t="shared" si="297"/>
        <v>0</v>
      </c>
      <c r="CB207" s="49">
        <f t="shared" si="297"/>
        <v>0</v>
      </c>
      <c r="CC207" s="49">
        <f t="shared" si="297"/>
        <v>0</v>
      </c>
      <c r="CD207" s="49">
        <f t="shared" si="297"/>
        <v>0</v>
      </c>
      <c r="CE207" s="49">
        <f t="shared" si="297"/>
        <v>0</v>
      </c>
      <c r="CF207" s="49">
        <f t="shared" si="297"/>
        <v>0</v>
      </c>
      <c r="CG207" s="49">
        <f t="shared" si="297"/>
        <v>0</v>
      </c>
      <c r="CH207" s="49">
        <f t="shared" si="297"/>
        <v>0</v>
      </c>
      <c r="CI207" s="49">
        <f t="shared" si="297"/>
        <v>0</v>
      </c>
      <c r="CJ207" s="49">
        <f t="shared" si="297"/>
        <v>0</v>
      </c>
      <c r="CK207" s="49">
        <f t="shared" si="297"/>
        <v>0</v>
      </c>
      <c r="CL207" s="49">
        <f t="shared" si="297"/>
        <v>0</v>
      </c>
      <c r="CM207" s="49">
        <f t="shared" si="297"/>
        <v>0</v>
      </c>
      <c r="CN207" s="49">
        <f t="shared" si="297"/>
        <v>0</v>
      </c>
      <c r="CO207" s="49">
        <f t="shared" si="297"/>
        <v>0</v>
      </c>
      <c r="CP207" s="49">
        <f t="shared" si="297"/>
        <v>0</v>
      </c>
      <c r="CQ207" s="49">
        <f t="shared" si="297"/>
        <v>0</v>
      </c>
      <c r="CR207" s="49">
        <f t="shared" si="297"/>
        <v>0</v>
      </c>
      <c r="CS207" s="49">
        <f t="shared" si="297"/>
        <v>0</v>
      </c>
      <c r="CT207" s="49">
        <f t="shared" si="297"/>
        <v>0</v>
      </c>
      <c r="CU207" s="49">
        <f t="shared" si="297"/>
        <v>0</v>
      </c>
      <c r="CV207" s="49">
        <f t="shared" si="297"/>
        <v>0</v>
      </c>
      <c r="CW207" s="49">
        <f t="shared" si="297"/>
        <v>0</v>
      </c>
      <c r="CX207" s="49">
        <f t="shared" si="297"/>
        <v>0</v>
      </c>
      <c r="CY207" s="49">
        <f t="shared" si="297"/>
        <v>0</v>
      </c>
      <c r="CZ207" s="49">
        <f t="shared" si="297"/>
        <v>0</v>
      </c>
      <c r="DA207" s="49">
        <f t="shared" si="297"/>
        <v>0</v>
      </c>
      <c r="DB207" s="49">
        <f t="shared" ref="DB207:EG207" si="298">MIN(DB205/DB206,1)*DB8*DB178</f>
        <v>0</v>
      </c>
      <c r="DC207" s="49">
        <f t="shared" si="298"/>
        <v>0</v>
      </c>
      <c r="DD207" s="49">
        <f t="shared" si="298"/>
        <v>0</v>
      </c>
      <c r="DE207" s="49">
        <f t="shared" si="298"/>
        <v>0</v>
      </c>
      <c r="DF207" s="49">
        <f t="shared" si="298"/>
        <v>0</v>
      </c>
      <c r="DG207" s="49">
        <f t="shared" si="298"/>
        <v>0</v>
      </c>
      <c r="DH207" s="49">
        <f t="shared" si="298"/>
        <v>0</v>
      </c>
      <c r="DI207" s="49">
        <f t="shared" si="298"/>
        <v>0</v>
      </c>
      <c r="DJ207" s="49">
        <f t="shared" si="298"/>
        <v>0</v>
      </c>
      <c r="DK207" s="49">
        <f t="shared" si="298"/>
        <v>0</v>
      </c>
      <c r="DL207" s="49">
        <f t="shared" si="298"/>
        <v>0</v>
      </c>
      <c r="DM207" s="49">
        <f t="shared" si="298"/>
        <v>0</v>
      </c>
      <c r="DN207" s="49">
        <f t="shared" si="298"/>
        <v>0</v>
      </c>
      <c r="DO207" s="49">
        <f t="shared" si="298"/>
        <v>0</v>
      </c>
      <c r="DP207" s="49">
        <f t="shared" si="298"/>
        <v>0</v>
      </c>
      <c r="DQ207" s="49">
        <f t="shared" si="298"/>
        <v>0</v>
      </c>
      <c r="DR207" s="49">
        <f t="shared" si="298"/>
        <v>0</v>
      </c>
      <c r="DS207" s="49">
        <f t="shared" si="298"/>
        <v>0</v>
      </c>
      <c r="DT207" s="49">
        <f t="shared" si="298"/>
        <v>0</v>
      </c>
      <c r="DU207" s="49">
        <f t="shared" si="298"/>
        <v>0</v>
      </c>
      <c r="DV207" s="49">
        <f t="shared" si="298"/>
        <v>0</v>
      </c>
      <c r="DW207" s="49">
        <f t="shared" si="298"/>
        <v>0</v>
      </c>
      <c r="DX207" s="49">
        <f t="shared" si="298"/>
        <v>0</v>
      </c>
      <c r="DY207" s="49">
        <f t="shared" si="298"/>
        <v>0</v>
      </c>
      <c r="DZ207" s="49">
        <f t="shared" si="298"/>
        <v>0</v>
      </c>
      <c r="EA207" s="49">
        <f t="shared" si="298"/>
        <v>0</v>
      </c>
      <c r="EB207" s="49">
        <f t="shared" si="298"/>
        <v>0</v>
      </c>
      <c r="EC207" s="49">
        <f t="shared" si="298"/>
        <v>0</v>
      </c>
      <c r="ED207" s="49">
        <f t="shared" si="298"/>
        <v>0</v>
      </c>
      <c r="EE207" s="49">
        <f t="shared" si="298"/>
        <v>0</v>
      </c>
      <c r="EF207" s="49">
        <f t="shared" si="298"/>
        <v>0</v>
      </c>
      <c r="EG207" s="49">
        <f t="shared" si="298"/>
        <v>0</v>
      </c>
      <c r="EH207" s="49">
        <f t="shared" ref="EH207:FM207" si="299">MIN(EH205/EH206,1)*EH8*EH178</f>
        <v>0</v>
      </c>
      <c r="EI207" s="49">
        <f t="shared" si="299"/>
        <v>0</v>
      </c>
      <c r="EJ207" s="49">
        <f t="shared" si="299"/>
        <v>0</v>
      </c>
      <c r="EK207" s="49">
        <f t="shared" si="299"/>
        <v>0</v>
      </c>
      <c r="EL207" s="49">
        <f t="shared" si="299"/>
        <v>0</v>
      </c>
      <c r="EM207" s="49">
        <f t="shared" si="299"/>
        <v>0</v>
      </c>
      <c r="EN207" s="49">
        <f t="shared" si="299"/>
        <v>0</v>
      </c>
      <c r="EO207" s="49">
        <f t="shared" si="299"/>
        <v>0</v>
      </c>
      <c r="EP207" s="49">
        <f t="shared" si="299"/>
        <v>0</v>
      </c>
      <c r="EQ207" s="49">
        <f t="shared" si="299"/>
        <v>0</v>
      </c>
      <c r="ER207" s="49">
        <f t="shared" si="299"/>
        <v>0</v>
      </c>
      <c r="ES207" s="49">
        <f t="shared" si="299"/>
        <v>0</v>
      </c>
      <c r="ET207" s="49">
        <f t="shared" si="299"/>
        <v>0</v>
      </c>
      <c r="EU207" s="49">
        <f t="shared" si="299"/>
        <v>0</v>
      </c>
      <c r="EV207" s="49">
        <f t="shared" si="299"/>
        <v>0</v>
      </c>
      <c r="EW207" s="49">
        <f t="shared" si="299"/>
        <v>0</v>
      </c>
      <c r="EX207" s="49">
        <f t="shared" si="299"/>
        <v>0</v>
      </c>
      <c r="EY207" s="49">
        <f t="shared" si="299"/>
        <v>0</v>
      </c>
      <c r="EZ207" s="49">
        <f t="shared" si="299"/>
        <v>0</v>
      </c>
      <c r="FA207" s="49">
        <f t="shared" si="299"/>
        <v>0</v>
      </c>
      <c r="FB207" s="49">
        <f t="shared" si="299"/>
        <v>0</v>
      </c>
      <c r="FC207" s="49">
        <f t="shared" si="299"/>
        <v>0</v>
      </c>
      <c r="FD207" s="49">
        <f t="shared" si="299"/>
        <v>0</v>
      </c>
      <c r="FE207" s="49">
        <f t="shared" si="299"/>
        <v>0</v>
      </c>
      <c r="FF207" s="49">
        <f t="shared" si="299"/>
        <v>0</v>
      </c>
      <c r="FG207" s="49">
        <f t="shared" si="299"/>
        <v>0</v>
      </c>
      <c r="FH207" s="49">
        <f t="shared" si="299"/>
        <v>0</v>
      </c>
      <c r="FI207" s="49">
        <f t="shared" si="299"/>
        <v>0</v>
      </c>
      <c r="FJ207" s="49">
        <f t="shared" si="299"/>
        <v>0</v>
      </c>
      <c r="FK207" s="49">
        <f t="shared" si="299"/>
        <v>0</v>
      </c>
      <c r="FL207" s="49">
        <f t="shared" si="299"/>
        <v>0</v>
      </c>
      <c r="FM207" s="49">
        <f t="shared" si="299"/>
        <v>0</v>
      </c>
      <c r="FN207" s="49">
        <f t="shared" ref="FN207:GS207" si="300">MIN(FN205/FN206,1)*FN8*FN178</f>
        <v>0</v>
      </c>
      <c r="FO207" s="49">
        <f t="shared" si="300"/>
        <v>0</v>
      </c>
      <c r="FP207" s="49">
        <f t="shared" si="300"/>
        <v>0</v>
      </c>
      <c r="FQ207" s="49">
        <f t="shared" si="300"/>
        <v>0</v>
      </c>
      <c r="FR207" s="49">
        <f t="shared" si="300"/>
        <v>0</v>
      </c>
      <c r="FS207" s="49">
        <f t="shared" si="300"/>
        <v>0</v>
      </c>
      <c r="FT207" s="49">
        <f t="shared" si="300"/>
        <v>0</v>
      </c>
      <c r="FU207" s="49">
        <f t="shared" si="300"/>
        <v>0</v>
      </c>
      <c r="FV207" s="49">
        <f t="shared" si="300"/>
        <v>0</v>
      </c>
      <c r="FW207" s="49">
        <f t="shared" si="300"/>
        <v>0</v>
      </c>
      <c r="FX207" s="49">
        <f t="shared" si="300"/>
        <v>0</v>
      </c>
      <c r="FY207" s="49">
        <f t="shared" si="300"/>
        <v>0</v>
      </c>
      <c r="FZ207" s="49">
        <f t="shared" si="300"/>
        <v>0</v>
      </c>
      <c r="GA207" s="49">
        <f t="shared" si="300"/>
        <v>0</v>
      </c>
      <c r="GB207" s="49">
        <f t="shared" si="300"/>
        <v>0</v>
      </c>
      <c r="GC207" s="49">
        <f t="shared" si="300"/>
        <v>0</v>
      </c>
      <c r="GD207" s="49">
        <f t="shared" si="300"/>
        <v>0</v>
      </c>
      <c r="GE207" s="49">
        <f t="shared" si="300"/>
        <v>0</v>
      </c>
      <c r="GF207" s="49">
        <f t="shared" si="300"/>
        <v>0</v>
      </c>
      <c r="GG207" s="49">
        <f t="shared" si="300"/>
        <v>0</v>
      </c>
      <c r="GH207" s="49">
        <f t="shared" si="300"/>
        <v>0</v>
      </c>
      <c r="GI207" s="49">
        <f t="shared" si="300"/>
        <v>0</v>
      </c>
      <c r="GJ207" s="49">
        <f t="shared" si="300"/>
        <v>0</v>
      </c>
      <c r="GK207" s="49">
        <f t="shared" si="300"/>
        <v>0</v>
      </c>
      <c r="GL207" s="49">
        <f t="shared" si="300"/>
        <v>0</v>
      </c>
      <c r="GM207" s="49">
        <f t="shared" si="300"/>
        <v>0</v>
      </c>
      <c r="GN207" s="49">
        <f t="shared" si="300"/>
        <v>0</v>
      </c>
      <c r="GO207" s="49">
        <f t="shared" si="300"/>
        <v>0</v>
      </c>
      <c r="GP207" s="49">
        <f t="shared" si="300"/>
        <v>0</v>
      </c>
      <c r="GQ207" s="49">
        <f t="shared" si="300"/>
        <v>0</v>
      </c>
      <c r="GR207" s="49">
        <f t="shared" si="300"/>
        <v>0</v>
      </c>
      <c r="GS207" s="49">
        <f t="shared" si="300"/>
        <v>0</v>
      </c>
      <c r="GT207" s="49">
        <f t="shared" ref="GT207:HA207" si="301">MIN(GT205/GT206,1)*GT8*GT178</f>
        <v>0</v>
      </c>
      <c r="GU207" s="49">
        <f t="shared" si="301"/>
        <v>0</v>
      </c>
      <c r="GV207" s="49">
        <f t="shared" si="301"/>
        <v>0</v>
      </c>
      <c r="GW207" s="49">
        <f t="shared" si="301"/>
        <v>0</v>
      </c>
      <c r="GX207" s="49">
        <f t="shared" si="301"/>
        <v>0</v>
      </c>
      <c r="GY207" s="49">
        <f t="shared" si="301"/>
        <v>0</v>
      </c>
      <c r="GZ207" s="49">
        <f t="shared" si="301"/>
        <v>0</v>
      </c>
      <c r="HA207" s="49">
        <f t="shared" si="301"/>
        <v>0</v>
      </c>
    </row>
    <row r="208" spans="1:209" x14ac:dyDescent="0.35">
      <c r="B208" s="10" t="s">
        <v>408</v>
      </c>
      <c r="E208" s="10" t="s">
        <v>119</v>
      </c>
      <c r="J208" s="49"/>
      <c r="K208" s="88">
        <f>'Financial Model'!J207</f>
        <v>0</v>
      </c>
      <c r="L208" s="88">
        <f>'Financial Model'!K207</f>
        <v>0</v>
      </c>
      <c r="M208" s="88">
        <f>'Financial Model'!L207</f>
        <v>0</v>
      </c>
      <c r="N208" s="88">
        <f>'Financial Model'!M207</f>
        <v>0</v>
      </c>
      <c r="O208" s="88">
        <f>'Financial Model'!N207</f>
        <v>0</v>
      </c>
      <c r="P208" s="88">
        <f>'Financial Model'!O207</f>
        <v>0</v>
      </c>
      <c r="Q208" s="88">
        <f>'Financial Model'!P207</f>
        <v>0</v>
      </c>
      <c r="R208" s="88">
        <f>'Financial Model'!Q207</f>
        <v>0</v>
      </c>
      <c r="S208" s="88">
        <f>'Financial Model'!R207</f>
        <v>0</v>
      </c>
      <c r="T208" s="88">
        <f>'Financial Model'!S207</f>
        <v>0</v>
      </c>
      <c r="U208" s="88">
        <f>'Financial Model'!T207</f>
        <v>0</v>
      </c>
      <c r="V208" s="88">
        <f>'Financial Model'!U207</f>
        <v>0</v>
      </c>
      <c r="W208" s="88">
        <f>'Financial Model'!V207</f>
        <v>0</v>
      </c>
      <c r="X208" s="88">
        <f>'Financial Model'!W207</f>
        <v>0</v>
      </c>
      <c r="Y208" s="88">
        <f>'Financial Model'!X207</f>
        <v>0</v>
      </c>
      <c r="Z208" s="88">
        <f>'Financial Model'!Y207</f>
        <v>581.34843394685174</v>
      </c>
      <c r="AA208" s="88">
        <f>'Financial Model'!Z207</f>
        <v>579.90049039353619</v>
      </c>
      <c r="AB208" s="88">
        <f>'Financial Model'!AA207</f>
        <v>587.13299547866131</v>
      </c>
      <c r="AC208" s="88">
        <f>'Financial Model'!AB207</f>
        <v>588.88861510112827</v>
      </c>
      <c r="AD208" s="88">
        <f>'Financial Model'!AC207</f>
        <v>592.97511483665755</v>
      </c>
      <c r="AE208" s="88">
        <f>'Financial Model'!AD207</f>
        <v>594.7482033110897</v>
      </c>
      <c r="AF208" s="88">
        <f>'Financial Model'!AE207</f>
        <v>598.87536473552973</v>
      </c>
      <c r="AG208" s="88">
        <f>'Financial Model'!AF207</f>
        <v>600.66609588134884</v>
      </c>
      <c r="AH208" s="88">
        <f>'Financial Model'!AG207</f>
        <v>604.83432358861944</v>
      </c>
      <c r="AI208" s="88">
        <f>'Financial Model'!AH207</f>
        <v>603.32788457799313</v>
      </c>
      <c r="AJ208" s="88">
        <f>'Financial Model'!AI207</f>
        <v>610.85257556462568</v>
      </c>
      <c r="AK208" s="88">
        <f>'Financial Model'!AJ207</f>
        <v>612.67912044688273</v>
      </c>
      <c r="AL208" s="88">
        <f>'Financial Model'!AK207</f>
        <v>616.93071064487049</v>
      </c>
      <c r="AM208" s="88">
        <f>'Financial Model'!AL207</f>
        <v>618.77543010307056</v>
      </c>
      <c r="AN208" s="88">
        <f>'Financial Model'!AM207</f>
        <v>623.06932468113769</v>
      </c>
      <c r="AO208" s="88">
        <f>'Financial Model'!AN207</f>
        <v>624.93239955683225</v>
      </c>
      <c r="AP208" s="88">
        <f>'Financial Model'!AO207</f>
        <v>629.26901945408451</v>
      </c>
      <c r="AQ208" s="88">
        <f>'Financial Model'!AP207</f>
        <v>627.70172182874489</v>
      </c>
      <c r="AR208" s="88">
        <f>'Financial Model'!AQ207</f>
        <v>635.53040273223451</v>
      </c>
      <c r="AS208" s="88">
        <f>'Financial Model'!AR207</f>
        <v>637.43073818315133</v>
      </c>
      <c r="AT208" s="88">
        <f>'Financial Model'!AS207</f>
        <v>641.85408833156009</v>
      </c>
      <c r="AU208" s="88">
        <f>'Financial Model'!AT207</f>
        <v>643.77333259293391</v>
      </c>
      <c r="AV208" s="88">
        <f>'Financial Model'!AU207</f>
        <v>648.2406961756551</v>
      </c>
      <c r="AW208" s="88">
        <f>'Financial Model'!AV207</f>
        <v>650.17903739485348</v>
      </c>
      <c r="AX208" s="88">
        <f>'Financial Model'!AW207</f>
        <v>654.69085235650732</v>
      </c>
      <c r="AY208" s="88">
        <f>'Financial Model'!AX207</f>
        <v>653.06023748988002</v>
      </c>
      <c r="AZ208" s="88">
        <f>'Financial Model'!AY207</f>
        <v>661.20518919587573</v>
      </c>
      <c r="BA208" s="88">
        <f>'Financial Model'!AZ207</f>
        <v>663.18229627990695</v>
      </c>
      <c r="BB208" s="88">
        <f>'Financial Model'!BA207</f>
        <v>667.78434530727736</v>
      </c>
      <c r="BC208" s="88">
        <f>'Financial Model'!BB207</f>
        <v>669.78112509861228</v>
      </c>
      <c r="BD208" s="88">
        <f>'Financial Model'!BC207</f>
        <v>674.4289656585936</v>
      </c>
      <c r="BE208" s="88">
        <f>'Financial Model'!BD207</f>
        <v>676.44561390556373</v>
      </c>
      <c r="BF208" s="88">
        <f>'Financial Model'!BE207</f>
        <v>681.13970163529575</v>
      </c>
      <c r="BG208" s="88">
        <f>'Financial Model'!BF207</f>
        <v>679.44321157477498</v>
      </c>
      <c r="BH208" s="88">
        <f>'Financial Model'!BG207</f>
        <v>687.91721110430365</v>
      </c>
      <c r="BI208" s="88">
        <f>'Financial Model'!BH207</f>
        <v>689.97419131789718</v>
      </c>
      <c r="BJ208" s="88">
        <f>'Financial Model'!BI207</f>
        <v>694.76215847847573</v>
      </c>
      <c r="BK208" s="88">
        <f>'Financial Model'!BJ207</f>
        <v>696.83960615688113</v>
      </c>
      <c r="BL208" s="88">
        <f>'Financial Model'!BK207</f>
        <v>701.6752147817441</v>
      </c>
      <c r="BM208" s="88">
        <f>'Financial Model'!BL207</f>
        <v>703.77333358132785</v>
      </c>
      <c r="BN208" s="88">
        <f>'Financial Model'!BM207</f>
        <v>708.6570577148957</v>
      </c>
      <c r="BO208" s="88">
        <f>'Financial Model'!BN207</f>
        <v>706.89203116917406</v>
      </c>
      <c r="BP208" s="88">
        <f>'Financial Model'!BO207</f>
        <v>715.70837172200902</v>
      </c>
      <c r="BQ208" s="88">
        <f>'Financial Model'!BP207</f>
        <v>717.84845185893744</v>
      </c>
      <c r="BR208" s="88">
        <f>'Financial Model'!BQ207</f>
        <v>722.82984805755143</v>
      </c>
      <c r="BS208" s="88">
        <f>'Financial Model'!BR207</f>
        <v>724.99122252420045</v>
      </c>
      <c r="BT208" s="88">
        <f>'Financial Model'!BS207</f>
        <v>730.02218485414392</v>
      </c>
      <c r="BU208" s="88">
        <f>'Financial Model'!BT207</f>
        <v>732.20506553439134</v>
      </c>
      <c r="BV208" s="88">
        <f>'Financial Model'!BU207</f>
        <v>737.28608719100089</v>
      </c>
      <c r="BW208" s="88">
        <f>'Financial Model'!BV207</f>
        <v>735.44975535528988</v>
      </c>
      <c r="BX208" s="88">
        <f>'Financial Model'!BW207</f>
        <v>0</v>
      </c>
      <c r="BY208" s="88">
        <f>'Financial Model'!BX207</f>
        <v>0</v>
      </c>
      <c r="BZ208" s="88">
        <f>'Financial Model'!BY207</f>
        <v>0</v>
      </c>
      <c r="CA208" s="88">
        <f>'Financial Model'!BZ207</f>
        <v>0</v>
      </c>
      <c r="CB208" s="88">
        <f>'Financial Model'!CA207</f>
        <v>0</v>
      </c>
      <c r="CC208" s="88">
        <f>'Financial Model'!CB207</f>
        <v>0</v>
      </c>
      <c r="CD208" s="88">
        <f>'Financial Model'!CC207</f>
        <v>0</v>
      </c>
      <c r="CE208" s="88">
        <f>'Financial Model'!CD207</f>
        <v>0</v>
      </c>
      <c r="CF208" s="88">
        <f>'Financial Model'!CE207</f>
        <v>0</v>
      </c>
      <c r="CG208" s="88">
        <f>'Financial Model'!CF207</f>
        <v>0</v>
      </c>
      <c r="CH208" s="88">
        <f>'Financial Model'!CG207</f>
        <v>0</v>
      </c>
      <c r="CI208" s="88">
        <f>'Financial Model'!CH207</f>
        <v>0</v>
      </c>
      <c r="CJ208" s="88">
        <f>'Financial Model'!CI207</f>
        <v>0</v>
      </c>
      <c r="CK208" s="88">
        <f>'Financial Model'!CJ207</f>
        <v>0</v>
      </c>
      <c r="CL208" s="88">
        <f>'Financial Model'!CK207</f>
        <v>0</v>
      </c>
      <c r="CM208" s="88">
        <f>'Financial Model'!CL207</f>
        <v>0</v>
      </c>
      <c r="CN208" s="88">
        <f>'Financial Model'!CM207</f>
        <v>0</v>
      </c>
      <c r="CO208" s="88">
        <f>'Financial Model'!CN207</f>
        <v>0</v>
      </c>
      <c r="CP208" s="88">
        <f>'Financial Model'!CO207</f>
        <v>0</v>
      </c>
      <c r="CQ208" s="88">
        <f>'Financial Model'!CP207</f>
        <v>0</v>
      </c>
      <c r="CR208" s="88">
        <f>'Financial Model'!CQ207</f>
        <v>0</v>
      </c>
      <c r="CS208" s="88">
        <f>'Financial Model'!CR207</f>
        <v>0</v>
      </c>
      <c r="CT208" s="88">
        <f>'Financial Model'!CS207</f>
        <v>0</v>
      </c>
      <c r="CU208" s="88">
        <f>'Financial Model'!CT207</f>
        <v>0</v>
      </c>
      <c r="CV208" s="88">
        <f>'Financial Model'!CU207</f>
        <v>0</v>
      </c>
      <c r="CW208" s="88">
        <f>'Financial Model'!CV207</f>
        <v>0</v>
      </c>
      <c r="CX208" s="88">
        <f>'Financial Model'!CW207</f>
        <v>0</v>
      </c>
      <c r="CY208" s="88">
        <f>'Financial Model'!CX207</f>
        <v>0</v>
      </c>
      <c r="CZ208" s="88">
        <f>'Financial Model'!CY207</f>
        <v>0</v>
      </c>
      <c r="DA208" s="88">
        <f>'Financial Model'!CZ207</f>
        <v>0</v>
      </c>
      <c r="DB208" s="88">
        <f>'Financial Model'!DA207</f>
        <v>0</v>
      </c>
      <c r="DC208" s="88">
        <f>'Financial Model'!DB207</f>
        <v>0</v>
      </c>
      <c r="DD208" s="88">
        <f>'Financial Model'!DC207</f>
        <v>0</v>
      </c>
      <c r="DE208" s="88">
        <f>'Financial Model'!DD207</f>
        <v>0</v>
      </c>
      <c r="DF208" s="88">
        <f>'Financial Model'!DE207</f>
        <v>0</v>
      </c>
      <c r="DG208" s="88">
        <f>'Financial Model'!DF207</f>
        <v>0</v>
      </c>
      <c r="DH208" s="88">
        <f>'Financial Model'!DG207</f>
        <v>0</v>
      </c>
      <c r="DI208" s="88">
        <f>'Financial Model'!DH207</f>
        <v>0</v>
      </c>
      <c r="DJ208" s="88">
        <f>'Financial Model'!DI207</f>
        <v>0</v>
      </c>
      <c r="DK208" s="88">
        <f>'Financial Model'!DJ207</f>
        <v>0</v>
      </c>
      <c r="DL208" s="88">
        <f>'Financial Model'!DK207</f>
        <v>0</v>
      </c>
      <c r="DM208" s="88">
        <f>'Financial Model'!DL207</f>
        <v>0</v>
      </c>
      <c r="DN208" s="88">
        <f>'Financial Model'!DM207</f>
        <v>0</v>
      </c>
      <c r="DO208" s="88">
        <f>'Financial Model'!DN207</f>
        <v>0</v>
      </c>
      <c r="DP208" s="88">
        <f>'Financial Model'!DO207</f>
        <v>0</v>
      </c>
      <c r="DQ208" s="88">
        <f>'Financial Model'!DP207</f>
        <v>0</v>
      </c>
      <c r="DR208" s="88">
        <f>'Financial Model'!DQ207</f>
        <v>0</v>
      </c>
      <c r="DS208" s="88">
        <f>'Financial Model'!DR207</f>
        <v>0</v>
      </c>
      <c r="DT208" s="88">
        <f>'Financial Model'!DS207</f>
        <v>0</v>
      </c>
      <c r="DU208" s="88">
        <f>'Financial Model'!DT207</f>
        <v>0</v>
      </c>
      <c r="DV208" s="88">
        <f>'Financial Model'!DU207</f>
        <v>0</v>
      </c>
      <c r="DW208" s="88">
        <f>'Financial Model'!DV207</f>
        <v>0</v>
      </c>
      <c r="DX208" s="88">
        <f>'Financial Model'!DW207</f>
        <v>0</v>
      </c>
      <c r="DY208" s="88">
        <f>'Financial Model'!DX207</f>
        <v>0</v>
      </c>
      <c r="DZ208" s="88">
        <f>'Financial Model'!DY207</f>
        <v>0</v>
      </c>
      <c r="EA208" s="88">
        <f>'Financial Model'!DZ207</f>
        <v>0</v>
      </c>
      <c r="EB208" s="88">
        <f>'Financial Model'!EA207</f>
        <v>0</v>
      </c>
      <c r="EC208" s="88">
        <f>'Financial Model'!EB207</f>
        <v>0</v>
      </c>
      <c r="ED208" s="88">
        <f>'Financial Model'!EC207</f>
        <v>0</v>
      </c>
      <c r="EE208" s="88">
        <f>'Financial Model'!ED207</f>
        <v>0</v>
      </c>
      <c r="EF208" s="88">
        <f>'Financial Model'!EE207</f>
        <v>0</v>
      </c>
      <c r="EG208" s="88">
        <f>'Financial Model'!EF207</f>
        <v>0</v>
      </c>
      <c r="EH208" s="88">
        <f>'Financial Model'!EG207</f>
        <v>0</v>
      </c>
      <c r="EI208" s="88">
        <f>'Financial Model'!EH207</f>
        <v>0</v>
      </c>
      <c r="EJ208" s="88">
        <f>'Financial Model'!EI207</f>
        <v>0</v>
      </c>
      <c r="EK208" s="88">
        <f>'Financial Model'!EJ207</f>
        <v>0</v>
      </c>
      <c r="EL208" s="88">
        <f>'Financial Model'!EK207</f>
        <v>0</v>
      </c>
      <c r="EM208" s="88">
        <f>'Financial Model'!EL207</f>
        <v>0</v>
      </c>
      <c r="EN208" s="88">
        <f>'Financial Model'!EM207</f>
        <v>0</v>
      </c>
      <c r="EO208" s="88">
        <f>'Financial Model'!EN207</f>
        <v>0</v>
      </c>
      <c r="EP208" s="88">
        <f>'Financial Model'!EO207</f>
        <v>0</v>
      </c>
      <c r="EQ208" s="88">
        <f>'Financial Model'!EP207</f>
        <v>0</v>
      </c>
      <c r="ER208" s="88">
        <f>'Financial Model'!EQ207</f>
        <v>0</v>
      </c>
      <c r="ES208" s="88">
        <f>'Financial Model'!ER207</f>
        <v>0</v>
      </c>
      <c r="ET208" s="88">
        <f>'Financial Model'!ES207</f>
        <v>0</v>
      </c>
      <c r="EU208" s="88">
        <f>'Financial Model'!ET207</f>
        <v>0</v>
      </c>
      <c r="EV208" s="88">
        <f>'Financial Model'!EU207</f>
        <v>0</v>
      </c>
      <c r="EW208" s="88">
        <f>'Financial Model'!EV207</f>
        <v>0</v>
      </c>
      <c r="EX208" s="88">
        <f>'Financial Model'!EW207</f>
        <v>0</v>
      </c>
      <c r="EY208" s="88">
        <f>'Financial Model'!EX207</f>
        <v>0</v>
      </c>
      <c r="EZ208" s="88">
        <f>'Financial Model'!EY207</f>
        <v>0</v>
      </c>
      <c r="FA208" s="88">
        <f>'Financial Model'!EZ207</f>
        <v>0</v>
      </c>
      <c r="FB208" s="88">
        <f>'Financial Model'!FA207</f>
        <v>0</v>
      </c>
      <c r="FC208" s="88">
        <f>'Financial Model'!FB207</f>
        <v>0</v>
      </c>
      <c r="FD208" s="88">
        <f>'Financial Model'!FC207</f>
        <v>0</v>
      </c>
      <c r="FE208" s="88">
        <f>'Financial Model'!FD207</f>
        <v>0</v>
      </c>
      <c r="FF208" s="88">
        <f>'Financial Model'!FE207</f>
        <v>0</v>
      </c>
      <c r="FG208" s="88">
        <f>'Financial Model'!FF207</f>
        <v>0</v>
      </c>
      <c r="FH208" s="88">
        <f>'Financial Model'!FG207</f>
        <v>0</v>
      </c>
      <c r="FI208" s="88">
        <f>'Financial Model'!FH207</f>
        <v>0</v>
      </c>
      <c r="FJ208" s="88">
        <f>'Financial Model'!FI207</f>
        <v>0</v>
      </c>
      <c r="FK208" s="88">
        <f>'Financial Model'!FJ207</f>
        <v>0</v>
      </c>
      <c r="FL208" s="88">
        <f>'Financial Model'!FK207</f>
        <v>0</v>
      </c>
      <c r="FM208" s="88">
        <f>'Financial Model'!FL207</f>
        <v>0</v>
      </c>
      <c r="FN208" s="88">
        <f>'Financial Model'!FM207</f>
        <v>0</v>
      </c>
      <c r="FO208" s="88">
        <f>'Financial Model'!FN207</f>
        <v>0</v>
      </c>
      <c r="FP208" s="88">
        <f>'Financial Model'!FO207</f>
        <v>0</v>
      </c>
      <c r="FQ208" s="88">
        <f>'Financial Model'!FP207</f>
        <v>0</v>
      </c>
      <c r="FR208" s="88">
        <f>'Financial Model'!FQ207</f>
        <v>0</v>
      </c>
      <c r="FS208" s="88">
        <f>'Financial Model'!FR207</f>
        <v>0</v>
      </c>
      <c r="FT208" s="88">
        <f>'Financial Model'!FS207</f>
        <v>0</v>
      </c>
      <c r="FU208" s="88">
        <f>'Financial Model'!FT207</f>
        <v>0</v>
      </c>
      <c r="FV208" s="88">
        <f>'Financial Model'!FU207</f>
        <v>0</v>
      </c>
      <c r="FW208" s="88">
        <f>'Financial Model'!FV207</f>
        <v>0</v>
      </c>
      <c r="FX208" s="88">
        <f>'Financial Model'!FW207</f>
        <v>0</v>
      </c>
      <c r="FY208" s="88">
        <f>'Financial Model'!FX207</f>
        <v>0</v>
      </c>
      <c r="FZ208" s="88">
        <f>'Financial Model'!FY207</f>
        <v>0</v>
      </c>
      <c r="GA208" s="88">
        <f>'Financial Model'!FZ207</f>
        <v>0</v>
      </c>
      <c r="GB208" s="88">
        <f>'Financial Model'!GA207</f>
        <v>0</v>
      </c>
      <c r="GC208" s="88">
        <f>'Financial Model'!GB207</f>
        <v>0</v>
      </c>
      <c r="GD208" s="88">
        <f>'Financial Model'!GC207</f>
        <v>0</v>
      </c>
      <c r="GE208" s="88">
        <f>'Financial Model'!GD207</f>
        <v>0</v>
      </c>
      <c r="GF208" s="88">
        <f>'Financial Model'!GE207</f>
        <v>0</v>
      </c>
      <c r="GG208" s="88">
        <f>'Financial Model'!GF207</f>
        <v>0</v>
      </c>
      <c r="GH208" s="88">
        <f>'Financial Model'!GG207</f>
        <v>0</v>
      </c>
      <c r="GI208" s="88">
        <f>'Financial Model'!GH207</f>
        <v>0</v>
      </c>
      <c r="GJ208" s="88">
        <f>'Financial Model'!GI207</f>
        <v>0</v>
      </c>
      <c r="GK208" s="88">
        <f>'Financial Model'!GJ207</f>
        <v>0</v>
      </c>
      <c r="GL208" s="88">
        <f>'Financial Model'!GK207</f>
        <v>0</v>
      </c>
      <c r="GM208" s="88">
        <f>'Financial Model'!GL207</f>
        <v>0</v>
      </c>
      <c r="GN208" s="88">
        <f>'Financial Model'!GM207</f>
        <v>0</v>
      </c>
      <c r="GO208" s="88">
        <f>'Financial Model'!GN207</f>
        <v>0</v>
      </c>
      <c r="GP208" s="88">
        <f>'Financial Model'!GO207</f>
        <v>0</v>
      </c>
      <c r="GQ208" s="88">
        <f>'Financial Model'!GP207</f>
        <v>0</v>
      </c>
      <c r="GR208" s="88">
        <f>'Financial Model'!GQ207</f>
        <v>0</v>
      </c>
      <c r="GS208" s="88">
        <f>'Financial Model'!GR207</f>
        <v>0</v>
      </c>
      <c r="GT208" s="49">
        <f t="shared" ref="GT208:GU208" si="302">GS207</f>
        <v>0</v>
      </c>
      <c r="GU208" s="49">
        <f t="shared" si="302"/>
        <v>0</v>
      </c>
      <c r="GV208" s="49">
        <f t="shared" ref="GV208:HA208" si="303">GU207</f>
        <v>0</v>
      </c>
      <c r="GW208" s="49">
        <f t="shared" si="303"/>
        <v>0</v>
      </c>
      <c r="GX208" s="49">
        <f t="shared" si="303"/>
        <v>0</v>
      </c>
      <c r="GY208" s="49">
        <f t="shared" si="303"/>
        <v>0</v>
      </c>
      <c r="GZ208" s="49">
        <f t="shared" si="303"/>
        <v>0</v>
      </c>
      <c r="HA208" s="49">
        <f t="shared" si="303"/>
        <v>0</v>
      </c>
    </row>
    <row r="209" spans="1:209" x14ac:dyDescent="0.35">
      <c r="B209" s="10" t="s">
        <v>410</v>
      </c>
      <c r="E209" s="10" t="s">
        <v>119</v>
      </c>
      <c r="J209" s="49">
        <f>I209+J207-J208</f>
        <v>0</v>
      </c>
      <c r="K209" s="49">
        <f t="shared" ref="K209:BV209" si="304">J209+K207-K208</f>
        <v>0</v>
      </c>
      <c r="L209" s="49">
        <f t="shared" si="304"/>
        <v>0</v>
      </c>
      <c r="M209" s="49">
        <f t="shared" si="304"/>
        <v>0</v>
      </c>
      <c r="N209" s="49">
        <f t="shared" si="304"/>
        <v>0</v>
      </c>
      <c r="O209" s="49">
        <f t="shared" si="304"/>
        <v>0</v>
      </c>
      <c r="P209" s="49">
        <f t="shared" si="304"/>
        <v>0</v>
      </c>
      <c r="Q209" s="49">
        <f t="shared" si="304"/>
        <v>0</v>
      </c>
      <c r="R209" s="49">
        <f t="shared" si="304"/>
        <v>0</v>
      </c>
      <c r="S209" s="49">
        <f t="shared" si="304"/>
        <v>0</v>
      </c>
      <c r="T209" s="49">
        <f t="shared" si="304"/>
        <v>0</v>
      </c>
      <c r="U209" s="49">
        <f t="shared" si="304"/>
        <v>0</v>
      </c>
      <c r="V209" s="49">
        <f t="shared" si="304"/>
        <v>0</v>
      </c>
      <c r="W209" s="49">
        <f t="shared" si="304"/>
        <v>0</v>
      </c>
      <c r="X209" s="49">
        <f t="shared" si="304"/>
        <v>0</v>
      </c>
      <c r="Y209" s="49">
        <f t="shared" si="304"/>
        <v>581.34843394685174</v>
      </c>
      <c r="Z209" s="49">
        <f t="shared" si="304"/>
        <v>579.90049039353619</v>
      </c>
      <c r="AA209" s="49">
        <f t="shared" si="304"/>
        <v>587.13299547866143</v>
      </c>
      <c r="AB209" s="49">
        <f t="shared" si="304"/>
        <v>588.88861510112838</v>
      </c>
      <c r="AC209" s="49">
        <f t="shared" si="304"/>
        <v>592.97511483665778</v>
      </c>
      <c r="AD209" s="49">
        <f t="shared" si="304"/>
        <v>594.74820331108992</v>
      </c>
      <c r="AE209" s="49">
        <f t="shared" si="304"/>
        <v>598.87536473553007</v>
      </c>
      <c r="AF209" s="49">
        <f t="shared" si="304"/>
        <v>600.66609588134907</v>
      </c>
      <c r="AG209" s="49">
        <f t="shared" si="304"/>
        <v>604.83432358861978</v>
      </c>
      <c r="AH209" s="49">
        <f t="shared" si="304"/>
        <v>603.32788457799336</v>
      </c>
      <c r="AI209" s="49">
        <f t="shared" si="304"/>
        <v>610.85257556462591</v>
      </c>
      <c r="AJ209" s="49">
        <f t="shared" si="304"/>
        <v>612.67912044688308</v>
      </c>
      <c r="AK209" s="49">
        <f t="shared" si="304"/>
        <v>616.93071064487094</v>
      </c>
      <c r="AL209" s="49">
        <f t="shared" si="304"/>
        <v>618.7754301030709</v>
      </c>
      <c r="AM209" s="49">
        <f t="shared" si="304"/>
        <v>623.06932468113803</v>
      </c>
      <c r="AN209" s="49">
        <f t="shared" si="304"/>
        <v>624.93239955683271</v>
      </c>
      <c r="AO209" s="49">
        <f t="shared" si="304"/>
        <v>629.26901945408486</v>
      </c>
      <c r="AP209" s="49">
        <f t="shared" si="304"/>
        <v>627.70172182874524</v>
      </c>
      <c r="AQ209" s="49">
        <f t="shared" si="304"/>
        <v>635.53040273223473</v>
      </c>
      <c r="AR209" s="49">
        <f t="shared" si="304"/>
        <v>637.43073818315156</v>
      </c>
      <c r="AS209" s="49">
        <f t="shared" si="304"/>
        <v>641.85408833156043</v>
      </c>
      <c r="AT209" s="49">
        <f t="shared" si="304"/>
        <v>643.77333259293425</v>
      </c>
      <c r="AU209" s="49">
        <f t="shared" si="304"/>
        <v>648.24069617565556</v>
      </c>
      <c r="AV209" s="49">
        <f t="shared" si="304"/>
        <v>650.17903739485382</v>
      </c>
      <c r="AW209" s="49">
        <f t="shared" si="304"/>
        <v>654.69085235650766</v>
      </c>
      <c r="AX209" s="49">
        <f t="shared" si="304"/>
        <v>653.06023748988036</v>
      </c>
      <c r="AY209" s="49">
        <f t="shared" si="304"/>
        <v>661.20518919587619</v>
      </c>
      <c r="AZ209" s="49">
        <f t="shared" si="304"/>
        <v>663.18229627990752</v>
      </c>
      <c r="BA209" s="49">
        <f t="shared" si="304"/>
        <v>667.78434530727782</v>
      </c>
      <c r="BB209" s="49">
        <f t="shared" si="304"/>
        <v>669.78112509861285</v>
      </c>
      <c r="BC209" s="49">
        <f t="shared" si="304"/>
        <v>674.42896565859417</v>
      </c>
      <c r="BD209" s="49">
        <f t="shared" si="304"/>
        <v>676.44561390556441</v>
      </c>
      <c r="BE209" s="49">
        <f t="shared" si="304"/>
        <v>681.13970163529643</v>
      </c>
      <c r="BF209" s="49">
        <f t="shared" si="304"/>
        <v>679.44321157477566</v>
      </c>
      <c r="BG209" s="49">
        <f t="shared" si="304"/>
        <v>687.91721110430444</v>
      </c>
      <c r="BH209" s="49">
        <f t="shared" si="304"/>
        <v>689.97419131789809</v>
      </c>
      <c r="BI209" s="49">
        <f t="shared" si="304"/>
        <v>694.76215847847664</v>
      </c>
      <c r="BJ209" s="49">
        <f t="shared" si="304"/>
        <v>696.83960615688204</v>
      </c>
      <c r="BK209" s="49">
        <f t="shared" si="304"/>
        <v>701.67521478174501</v>
      </c>
      <c r="BL209" s="49">
        <f t="shared" si="304"/>
        <v>703.77333358132876</v>
      </c>
      <c r="BM209" s="49">
        <f t="shared" si="304"/>
        <v>708.65705771489672</v>
      </c>
      <c r="BN209" s="49">
        <f t="shared" si="304"/>
        <v>706.8920311691752</v>
      </c>
      <c r="BO209" s="49">
        <f t="shared" si="304"/>
        <v>715.70837172201027</v>
      </c>
      <c r="BP209" s="49">
        <f t="shared" si="304"/>
        <v>717.8484518589388</v>
      </c>
      <c r="BQ209" s="49">
        <f t="shared" si="304"/>
        <v>722.82984805755279</v>
      </c>
      <c r="BR209" s="49">
        <f t="shared" si="304"/>
        <v>724.99122252420182</v>
      </c>
      <c r="BS209" s="49">
        <f t="shared" si="304"/>
        <v>730.02218485414517</v>
      </c>
      <c r="BT209" s="49">
        <f t="shared" si="304"/>
        <v>732.20506553439259</v>
      </c>
      <c r="BU209" s="49">
        <f t="shared" si="304"/>
        <v>737.28608719100214</v>
      </c>
      <c r="BV209" s="49">
        <f t="shared" si="304"/>
        <v>735.44975535529124</v>
      </c>
      <c r="BW209" s="49">
        <f t="shared" ref="BW209:EH209" si="305">BV209+BW207-BW208</f>
        <v>1.3642420526593924E-12</v>
      </c>
      <c r="BX209" s="49">
        <f t="shared" si="305"/>
        <v>1.3642420526593924E-12</v>
      </c>
      <c r="BY209" s="49">
        <f t="shared" si="305"/>
        <v>1.3642420526593924E-12</v>
      </c>
      <c r="BZ209" s="49">
        <f t="shared" si="305"/>
        <v>1.3642420526593924E-12</v>
      </c>
      <c r="CA209" s="49">
        <f t="shared" si="305"/>
        <v>1.3642420526593924E-12</v>
      </c>
      <c r="CB209" s="49">
        <f t="shared" si="305"/>
        <v>1.3642420526593924E-12</v>
      </c>
      <c r="CC209" s="49">
        <f t="shared" si="305"/>
        <v>1.3642420526593924E-12</v>
      </c>
      <c r="CD209" s="49">
        <f t="shared" si="305"/>
        <v>1.3642420526593924E-12</v>
      </c>
      <c r="CE209" s="49">
        <f t="shared" si="305"/>
        <v>1.3642420526593924E-12</v>
      </c>
      <c r="CF209" s="49">
        <f t="shared" si="305"/>
        <v>1.3642420526593924E-12</v>
      </c>
      <c r="CG209" s="49">
        <f t="shared" si="305"/>
        <v>1.3642420526593924E-12</v>
      </c>
      <c r="CH209" s="49">
        <f t="shared" si="305"/>
        <v>1.3642420526593924E-12</v>
      </c>
      <c r="CI209" s="49">
        <f t="shared" si="305"/>
        <v>1.3642420526593924E-12</v>
      </c>
      <c r="CJ209" s="49">
        <f t="shared" si="305"/>
        <v>1.3642420526593924E-12</v>
      </c>
      <c r="CK209" s="49">
        <f t="shared" si="305"/>
        <v>1.3642420526593924E-12</v>
      </c>
      <c r="CL209" s="49">
        <f t="shared" si="305"/>
        <v>1.3642420526593924E-12</v>
      </c>
      <c r="CM209" s="49">
        <f t="shared" si="305"/>
        <v>1.3642420526593924E-12</v>
      </c>
      <c r="CN209" s="49">
        <f t="shared" si="305"/>
        <v>1.3642420526593924E-12</v>
      </c>
      <c r="CO209" s="49">
        <f t="shared" si="305"/>
        <v>1.3642420526593924E-12</v>
      </c>
      <c r="CP209" s="49">
        <f t="shared" si="305"/>
        <v>1.3642420526593924E-12</v>
      </c>
      <c r="CQ209" s="49">
        <f t="shared" si="305"/>
        <v>1.3642420526593924E-12</v>
      </c>
      <c r="CR209" s="49">
        <f t="shared" si="305"/>
        <v>1.3642420526593924E-12</v>
      </c>
      <c r="CS209" s="49">
        <f t="shared" si="305"/>
        <v>1.3642420526593924E-12</v>
      </c>
      <c r="CT209" s="49">
        <f t="shared" si="305"/>
        <v>1.3642420526593924E-12</v>
      </c>
      <c r="CU209" s="49">
        <f t="shared" si="305"/>
        <v>1.3642420526593924E-12</v>
      </c>
      <c r="CV209" s="49">
        <f t="shared" si="305"/>
        <v>1.3642420526593924E-12</v>
      </c>
      <c r="CW209" s="49">
        <f t="shared" si="305"/>
        <v>1.3642420526593924E-12</v>
      </c>
      <c r="CX209" s="49">
        <f t="shared" si="305"/>
        <v>1.3642420526593924E-12</v>
      </c>
      <c r="CY209" s="49">
        <f t="shared" si="305"/>
        <v>1.3642420526593924E-12</v>
      </c>
      <c r="CZ209" s="49">
        <f t="shared" si="305"/>
        <v>1.3642420526593924E-12</v>
      </c>
      <c r="DA209" s="49">
        <f t="shared" si="305"/>
        <v>1.3642420526593924E-12</v>
      </c>
      <c r="DB209" s="49">
        <f t="shared" si="305"/>
        <v>1.3642420526593924E-12</v>
      </c>
      <c r="DC209" s="49">
        <f t="shared" si="305"/>
        <v>1.3642420526593924E-12</v>
      </c>
      <c r="DD209" s="49">
        <f t="shared" si="305"/>
        <v>1.3642420526593924E-12</v>
      </c>
      <c r="DE209" s="49">
        <f t="shared" si="305"/>
        <v>1.3642420526593924E-12</v>
      </c>
      <c r="DF209" s="49">
        <f t="shared" si="305"/>
        <v>1.3642420526593924E-12</v>
      </c>
      <c r="DG209" s="49">
        <f t="shared" si="305"/>
        <v>1.3642420526593924E-12</v>
      </c>
      <c r="DH209" s="49">
        <f t="shared" si="305"/>
        <v>1.3642420526593924E-12</v>
      </c>
      <c r="DI209" s="49">
        <f t="shared" si="305"/>
        <v>1.3642420526593924E-12</v>
      </c>
      <c r="DJ209" s="49">
        <f t="shared" si="305"/>
        <v>1.3642420526593924E-12</v>
      </c>
      <c r="DK209" s="49">
        <f t="shared" si="305"/>
        <v>1.3642420526593924E-12</v>
      </c>
      <c r="DL209" s="49">
        <f t="shared" si="305"/>
        <v>1.3642420526593924E-12</v>
      </c>
      <c r="DM209" s="49">
        <f t="shared" si="305"/>
        <v>1.3642420526593924E-12</v>
      </c>
      <c r="DN209" s="49">
        <f t="shared" si="305"/>
        <v>1.3642420526593924E-12</v>
      </c>
      <c r="DO209" s="49">
        <f t="shared" si="305"/>
        <v>1.3642420526593924E-12</v>
      </c>
      <c r="DP209" s="49">
        <f t="shared" si="305"/>
        <v>1.3642420526593924E-12</v>
      </c>
      <c r="DQ209" s="49">
        <f t="shared" si="305"/>
        <v>1.3642420526593924E-12</v>
      </c>
      <c r="DR209" s="49">
        <f t="shared" si="305"/>
        <v>1.3642420526593924E-12</v>
      </c>
      <c r="DS209" s="49">
        <f t="shared" si="305"/>
        <v>1.3642420526593924E-12</v>
      </c>
      <c r="DT209" s="49">
        <f t="shared" si="305"/>
        <v>1.3642420526593924E-12</v>
      </c>
      <c r="DU209" s="49">
        <f t="shared" si="305"/>
        <v>1.3642420526593924E-12</v>
      </c>
      <c r="DV209" s="49">
        <f t="shared" si="305"/>
        <v>1.3642420526593924E-12</v>
      </c>
      <c r="DW209" s="49">
        <f t="shared" si="305"/>
        <v>1.3642420526593924E-12</v>
      </c>
      <c r="DX209" s="49">
        <f t="shared" si="305"/>
        <v>1.3642420526593924E-12</v>
      </c>
      <c r="DY209" s="49">
        <f t="shared" si="305"/>
        <v>1.3642420526593924E-12</v>
      </c>
      <c r="DZ209" s="49">
        <f t="shared" si="305"/>
        <v>1.3642420526593924E-12</v>
      </c>
      <c r="EA209" s="49">
        <f t="shared" si="305"/>
        <v>1.3642420526593924E-12</v>
      </c>
      <c r="EB209" s="49">
        <f t="shared" si="305"/>
        <v>1.3642420526593924E-12</v>
      </c>
      <c r="EC209" s="49">
        <f t="shared" si="305"/>
        <v>1.3642420526593924E-12</v>
      </c>
      <c r="ED209" s="49">
        <f t="shared" si="305"/>
        <v>1.3642420526593924E-12</v>
      </c>
      <c r="EE209" s="49">
        <f t="shared" si="305"/>
        <v>1.3642420526593924E-12</v>
      </c>
      <c r="EF209" s="49">
        <f t="shared" si="305"/>
        <v>1.3642420526593924E-12</v>
      </c>
      <c r="EG209" s="49">
        <f t="shared" si="305"/>
        <v>1.3642420526593924E-12</v>
      </c>
      <c r="EH209" s="49">
        <f t="shared" si="305"/>
        <v>1.3642420526593924E-12</v>
      </c>
      <c r="EI209" s="49">
        <f t="shared" ref="EI209:GT209" si="306">EH209+EI207-EI208</f>
        <v>1.3642420526593924E-12</v>
      </c>
      <c r="EJ209" s="49">
        <f t="shared" si="306"/>
        <v>1.3642420526593924E-12</v>
      </c>
      <c r="EK209" s="49">
        <f t="shared" si="306"/>
        <v>1.3642420526593924E-12</v>
      </c>
      <c r="EL209" s="49">
        <f t="shared" si="306"/>
        <v>1.3642420526593924E-12</v>
      </c>
      <c r="EM209" s="49">
        <f t="shared" si="306"/>
        <v>1.3642420526593924E-12</v>
      </c>
      <c r="EN209" s="49">
        <f t="shared" si="306"/>
        <v>1.3642420526593924E-12</v>
      </c>
      <c r="EO209" s="49">
        <f t="shared" si="306"/>
        <v>1.3642420526593924E-12</v>
      </c>
      <c r="EP209" s="49">
        <f t="shared" si="306"/>
        <v>1.3642420526593924E-12</v>
      </c>
      <c r="EQ209" s="49">
        <f t="shared" si="306"/>
        <v>1.3642420526593924E-12</v>
      </c>
      <c r="ER209" s="49">
        <f t="shared" si="306"/>
        <v>1.3642420526593924E-12</v>
      </c>
      <c r="ES209" s="49">
        <f t="shared" si="306"/>
        <v>1.3642420526593924E-12</v>
      </c>
      <c r="ET209" s="49">
        <f t="shared" si="306"/>
        <v>1.3642420526593924E-12</v>
      </c>
      <c r="EU209" s="49">
        <f t="shared" si="306"/>
        <v>1.3642420526593924E-12</v>
      </c>
      <c r="EV209" s="49">
        <f t="shared" si="306"/>
        <v>1.3642420526593924E-12</v>
      </c>
      <c r="EW209" s="49">
        <f t="shared" si="306"/>
        <v>1.3642420526593924E-12</v>
      </c>
      <c r="EX209" s="49">
        <f t="shared" si="306"/>
        <v>1.3642420526593924E-12</v>
      </c>
      <c r="EY209" s="49">
        <f t="shared" si="306"/>
        <v>1.3642420526593924E-12</v>
      </c>
      <c r="EZ209" s="49">
        <f t="shared" si="306"/>
        <v>1.3642420526593924E-12</v>
      </c>
      <c r="FA209" s="49">
        <f t="shared" si="306"/>
        <v>1.3642420526593924E-12</v>
      </c>
      <c r="FB209" s="49">
        <f t="shared" si="306"/>
        <v>1.3642420526593924E-12</v>
      </c>
      <c r="FC209" s="49">
        <f t="shared" si="306"/>
        <v>1.3642420526593924E-12</v>
      </c>
      <c r="FD209" s="49">
        <f t="shared" si="306"/>
        <v>1.3642420526593924E-12</v>
      </c>
      <c r="FE209" s="49">
        <f t="shared" si="306"/>
        <v>1.3642420526593924E-12</v>
      </c>
      <c r="FF209" s="49">
        <f t="shared" si="306"/>
        <v>1.3642420526593924E-12</v>
      </c>
      <c r="FG209" s="49">
        <f t="shared" si="306"/>
        <v>1.3642420526593924E-12</v>
      </c>
      <c r="FH209" s="49">
        <f t="shared" si="306"/>
        <v>1.3642420526593924E-12</v>
      </c>
      <c r="FI209" s="49">
        <f t="shared" si="306"/>
        <v>1.3642420526593924E-12</v>
      </c>
      <c r="FJ209" s="49">
        <f t="shared" si="306"/>
        <v>1.3642420526593924E-12</v>
      </c>
      <c r="FK209" s="49">
        <f t="shared" si="306"/>
        <v>1.3642420526593924E-12</v>
      </c>
      <c r="FL209" s="49">
        <f t="shared" si="306"/>
        <v>1.3642420526593924E-12</v>
      </c>
      <c r="FM209" s="49">
        <f t="shared" si="306"/>
        <v>1.3642420526593924E-12</v>
      </c>
      <c r="FN209" s="49">
        <f t="shared" si="306"/>
        <v>1.3642420526593924E-12</v>
      </c>
      <c r="FO209" s="49">
        <f t="shared" si="306"/>
        <v>1.3642420526593924E-12</v>
      </c>
      <c r="FP209" s="49">
        <f t="shared" si="306"/>
        <v>1.3642420526593924E-12</v>
      </c>
      <c r="FQ209" s="49">
        <f t="shared" si="306"/>
        <v>1.3642420526593924E-12</v>
      </c>
      <c r="FR209" s="49">
        <f t="shared" si="306"/>
        <v>1.3642420526593924E-12</v>
      </c>
      <c r="FS209" s="49">
        <f t="shared" si="306"/>
        <v>1.3642420526593924E-12</v>
      </c>
      <c r="FT209" s="49">
        <f t="shared" si="306"/>
        <v>1.3642420526593924E-12</v>
      </c>
      <c r="FU209" s="49">
        <f t="shared" si="306"/>
        <v>1.3642420526593924E-12</v>
      </c>
      <c r="FV209" s="49">
        <f t="shared" si="306"/>
        <v>1.3642420526593924E-12</v>
      </c>
      <c r="FW209" s="49">
        <f t="shared" si="306"/>
        <v>1.3642420526593924E-12</v>
      </c>
      <c r="FX209" s="49">
        <f t="shared" si="306"/>
        <v>1.3642420526593924E-12</v>
      </c>
      <c r="FY209" s="49">
        <f t="shared" si="306"/>
        <v>1.3642420526593924E-12</v>
      </c>
      <c r="FZ209" s="49">
        <f t="shared" si="306"/>
        <v>1.3642420526593924E-12</v>
      </c>
      <c r="GA209" s="49">
        <f t="shared" si="306"/>
        <v>1.3642420526593924E-12</v>
      </c>
      <c r="GB209" s="49">
        <f t="shared" si="306"/>
        <v>1.3642420526593924E-12</v>
      </c>
      <c r="GC209" s="49">
        <f t="shared" si="306"/>
        <v>1.3642420526593924E-12</v>
      </c>
      <c r="GD209" s="49">
        <f t="shared" si="306"/>
        <v>1.3642420526593924E-12</v>
      </c>
      <c r="GE209" s="49">
        <f t="shared" si="306"/>
        <v>1.3642420526593924E-12</v>
      </c>
      <c r="GF209" s="49">
        <f t="shared" si="306"/>
        <v>1.3642420526593924E-12</v>
      </c>
      <c r="GG209" s="49">
        <f t="shared" si="306"/>
        <v>1.3642420526593924E-12</v>
      </c>
      <c r="GH209" s="49">
        <f t="shared" si="306"/>
        <v>1.3642420526593924E-12</v>
      </c>
      <c r="GI209" s="49">
        <f t="shared" si="306"/>
        <v>1.3642420526593924E-12</v>
      </c>
      <c r="GJ209" s="49">
        <f t="shared" si="306"/>
        <v>1.3642420526593924E-12</v>
      </c>
      <c r="GK209" s="49">
        <f t="shared" si="306"/>
        <v>1.3642420526593924E-12</v>
      </c>
      <c r="GL209" s="49">
        <f t="shared" si="306"/>
        <v>1.3642420526593924E-12</v>
      </c>
      <c r="GM209" s="49">
        <f t="shared" si="306"/>
        <v>1.3642420526593924E-12</v>
      </c>
      <c r="GN209" s="49">
        <f t="shared" si="306"/>
        <v>1.3642420526593924E-12</v>
      </c>
      <c r="GO209" s="49">
        <f t="shared" si="306"/>
        <v>1.3642420526593924E-12</v>
      </c>
      <c r="GP209" s="49">
        <f t="shared" si="306"/>
        <v>1.3642420526593924E-12</v>
      </c>
      <c r="GQ209" s="49">
        <f t="shared" si="306"/>
        <v>1.3642420526593924E-12</v>
      </c>
      <c r="GR209" s="49">
        <f t="shared" si="306"/>
        <v>1.3642420526593924E-12</v>
      </c>
      <c r="GS209" s="49">
        <f t="shared" si="306"/>
        <v>1.3642420526593924E-12</v>
      </c>
      <c r="GT209" s="49">
        <f t="shared" si="306"/>
        <v>1.3642420526593924E-12</v>
      </c>
      <c r="GU209" s="49">
        <f t="shared" ref="GU209:HA209" si="307">GT209+GU207-GU208</f>
        <v>1.3642420526593924E-12</v>
      </c>
      <c r="GV209" s="49">
        <f t="shared" si="307"/>
        <v>1.3642420526593924E-12</v>
      </c>
      <c r="GW209" s="49">
        <f t="shared" si="307"/>
        <v>1.3642420526593924E-12</v>
      </c>
      <c r="GX209" s="49">
        <f t="shared" si="307"/>
        <v>1.3642420526593924E-12</v>
      </c>
      <c r="GY209" s="49">
        <f t="shared" si="307"/>
        <v>1.3642420526593924E-12</v>
      </c>
      <c r="GZ209" s="49">
        <f t="shared" si="307"/>
        <v>1.3642420526593924E-12</v>
      </c>
      <c r="HA209" s="49">
        <f t="shared" si="307"/>
        <v>1.3642420526593924E-12</v>
      </c>
    </row>
    <row r="211" spans="1:209" x14ac:dyDescent="0.35">
      <c r="B211" s="10" t="s">
        <v>409</v>
      </c>
      <c r="E211" s="10" t="s">
        <v>402</v>
      </c>
      <c r="F211" s="87">
        <f>'Financial Model'!F75</f>
        <v>15</v>
      </c>
      <c r="J211" s="10">
        <f>$F$211</f>
        <v>15</v>
      </c>
      <c r="K211" s="10">
        <f t="shared" ref="K211:BV211" si="308">$F$211</f>
        <v>15</v>
      </c>
      <c r="L211" s="10">
        <f t="shared" si="308"/>
        <v>15</v>
      </c>
      <c r="M211" s="10">
        <f t="shared" si="308"/>
        <v>15</v>
      </c>
      <c r="N211" s="10">
        <f t="shared" si="308"/>
        <v>15</v>
      </c>
      <c r="O211" s="10">
        <f t="shared" si="308"/>
        <v>15</v>
      </c>
      <c r="P211" s="10">
        <f t="shared" si="308"/>
        <v>15</v>
      </c>
      <c r="Q211" s="10">
        <f t="shared" si="308"/>
        <v>15</v>
      </c>
      <c r="R211" s="10">
        <f t="shared" si="308"/>
        <v>15</v>
      </c>
      <c r="S211" s="10">
        <f t="shared" si="308"/>
        <v>15</v>
      </c>
      <c r="T211" s="10">
        <f t="shared" si="308"/>
        <v>15</v>
      </c>
      <c r="U211" s="10">
        <f t="shared" si="308"/>
        <v>15</v>
      </c>
      <c r="V211" s="10">
        <f t="shared" si="308"/>
        <v>15</v>
      </c>
      <c r="W211" s="10">
        <f t="shared" si="308"/>
        <v>15</v>
      </c>
      <c r="X211" s="10">
        <f t="shared" si="308"/>
        <v>15</v>
      </c>
      <c r="Y211" s="10">
        <f t="shared" si="308"/>
        <v>15</v>
      </c>
      <c r="Z211" s="10">
        <f t="shared" si="308"/>
        <v>15</v>
      </c>
      <c r="AA211" s="10">
        <f t="shared" si="308"/>
        <v>15</v>
      </c>
      <c r="AB211" s="10">
        <f t="shared" si="308"/>
        <v>15</v>
      </c>
      <c r="AC211" s="10">
        <f t="shared" si="308"/>
        <v>15</v>
      </c>
      <c r="AD211" s="10">
        <f t="shared" si="308"/>
        <v>15</v>
      </c>
      <c r="AE211" s="10">
        <f t="shared" si="308"/>
        <v>15</v>
      </c>
      <c r="AF211" s="10">
        <f t="shared" si="308"/>
        <v>15</v>
      </c>
      <c r="AG211" s="10">
        <f t="shared" si="308"/>
        <v>15</v>
      </c>
      <c r="AH211" s="10">
        <f t="shared" si="308"/>
        <v>15</v>
      </c>
      <c r="AI211" s="10">
        <f t="shared" si="308"/>
        <v>15</v>
      </c>
      <c r="AJ211" s="10">
        <f t="shared" si="308"/>
        <v>15</v>
      </c>
      <c r="AK211" s="10">
        <f t="shared" si="308"/>
        <v>15</v>
      </c>
      <c r="AL211" s="10">
        <f t="shared" si="308"/>
        <v>15</v>
      </c>
      <c r="AM211" s="10">
        <f t="shared" si="308"/>
        <v>15</v>
      </c>
      <c r="AN211" s="10">
        <f t="shared" si="308"/>
        <v>15</v>
      </c>
      <c r="AO211" s="10">
        <f t="shared" si="308"/>
        <v>15</v>
      </c>
      <c r="AP211" s="10">
        <f t="shared" si="308"/>
        <v>15</v>
      </c>
      <c r="AQ211" s="10">
        <f t="shared" si="308"/>
        <v>15</v>
      </c>
      <c r="AR211" s="10">
        <f t="shared" si="308"/>
        <v>15</v>
      </c>
      <c r="AS211" s="10">
        <f t="shared" si="308"/>
        <v>15</v>
      </c>
      <c r="AT211" s="10">
        <f t="shared" si="308"/>
        <v>15</v>
      </c>
      <c r="AU211" s="10">
        <f t="shared" si="308"/>
        <v>15</v>
      </c>
      <c r="AV211" s="10">
        <f t="shared" si="308"/>
        <v>15</v>
      </c>
      <c r="AW211" s="10">
        <f t="shared" si="308"/>
        <v>15</v>
      </c>
      <c r="AX211" s="10">
        <f t="shared" si="308"/>
        <v>15</v>
      </c>
      <c r="AY211" s="10">
        <f t="shared" si="308"/>
        <v>15</v>
      </c>
      <c r="AZ211" s="10">
        <f t="shared" si="308"/>
        <v>15</v>
      </c>
      <c r="BA211" s="10">
        <f t="shared" si="308"/>
        <v>15</v>
      </c>
      <c r="BB211" s="10">
        <f t="shared" si="308"/>
        <v>15</v>
      </c>
      <c r="BC211" s="10">
        <f t="shared" si="308"/>
        <v>15</v>
      </c>
      <c r="BD211" s="10">
        <f t="shared" si="308"/>
        <v>15</v>
      </c>
      <c r="BE211" s="10">
        <f t="shared" si="308"/>
        <v>15</v>
      </c>
      <c r="BF211" s="10">
        <f t="shared" si="308"/>
        <v>15</v>
      </c>
      <c r="BG211" s="10">
        <f t="shared" si="308"/>
        <v>15</v>
      </c>
      <c r="BH211" s="10">
        <f t="shared" si="308"/>
        <v>15</v>
      </c>
      <c r="BI211" s="10">
        <f t="shared" si="308"/>
        <v>15</v>
      </c>
      <c r="BJ211" s="10">
        <f t="shared" si="308"/>
        <v>15</v>
      </c>
      <c r="BK211" s="10">
        <f t="shared" si="308"/>
        <v>15</v>
      </c>
      <c r="BL211" s="10">
        <f t="shared" si="308"/>
        <v>15</v>
      </c>
      <c r="BM211" s="10">
        <f t="shared" si="308"/>
        <v>15</v>
      </c>
      <c r="BN211" s="10">
        <f t="shared" si="308"/>
        <v>15</v>
      </c>
      <c r="BO211" s="10">
        <f t="shared" si="308"/>
        <v>15</v>
      </c>
      <c r="BP211" s="10">
        <f t="shared" si="308"/>
        <v>15</v>
      </c>
      <c r="BQ211" s="10">
        <f t="shared" si="308"/>
        <v>15</v>
      </c>
      <c r="BR211" s="10">
        <f t="shared" si="308"/>
        <v>15</v>
      </c>
      <c r="BS211" s="10">
        <f t="shared" si="308"/>
        <v>15</v>
      </c>
      <c r="BT211" s="10">
        <f t="shared" si="308"/>
        <v>15</v>
      </c>
      <c r="BU211" s="10">
        <f t="shared" si="308"/>
        <v>15</v>
      </c>
      <c r="BV211" s="10">
        <f t="shared" si="308"/>
        <v>15</v>
      </c>
      <c r="BW211" s="10">
        <f t="shared" ref="BW211:EH211" si="309">$F$211</f>
        <v>15</v>
      </c>
      <c r="BX211" s="10">
        <f t="shared" si="309"/>
        <v>15</v>
      </c>
      <c r="BY211" s="10">
        <f t="shared" si="309"/>
        <v>15</v>
      </c>
      <c r="BZ211" s="10">
        <f t="shared" si="309"/>
        <v>15</v>
      </c>
      <c r="CA211" s="10">
        <f t="shared" si="309"/>
        <v>15</v>
      </c>
      <c r="CB211" s="10">
        <f t="shared" si="309"/>
        <v>15</v>
      </c>
      <c r="CC211" s="10">
        <f t="shared" si="309"/>
        <v>15</v>
      </c>
      <c r="CD211" s="10">
        <f t="shared" si="309"/>
        <v>15</v>
      </c>
      <c r="CE211" s="10">
        <f t="shared" si="309"/>
        <v>15</v>
      </c>
      <c r="CF211" s="10">
        <f t="shared" si="309"/>
        <v>15</v>
      </c>
      <c r="CG211" s="10">
        <f t="shared" si="309"/>
        <v>15</v>
      </c>
      <c r="CH211" s="10">
        <f t="shared" si="309"/>
        <v>15</v>
      </c>
      <c r="CI211" s="10">
        <f t="shared" si="309"/>
        <v>15</v>
      </c>
      <c r="CJ211" s="10">
        <f t="shared" si="309"/>
        <v>15</v>
      </c>
      <c r="CK211" s="10">
        <f t="shared" si="309"/>
        <v>15</v>
      </c>
      <c r="CL211" s="10">
        <f t="shared" si="309"/>
        <v>15</v>
      </c>
      <c r="CM211" s="10">
        <f t="shared" si="309"/>
        <v>15</v>
      </c>
      <c r="CN211" s="10">
        <f t="shared" si="309"/>
        <v>15</v>
      </c>
      <c r="CO211" s="10">
        <f t="shared" si="309"/>
        <v>15</v>
      </c>
      <c r="CP211" s="10">
        <f t="shared" si="309"/>
        <v>15</v>
      </c>
      <c r="CQ211" s="10">
        <f t="shared" si="309"/>
        <v>15</v>
      </c>
      <c r="CR211" s="10">
        <f t="shared" si="309"/>
        <v>15</v>
      </c>
      <c r="CS211" s="10">
        <f t="shared" si="309"/>
        <v>15</v>
      </c>
      <c r="CT211" s="10">
        <f t="shared" si="309"/>
        <v>15</v>
      </c>
      <c r="CU211" s="10">
        <f t="shared" si="309"/>
        <v>15</v>
      </c>
      <c r="CV211" s="10">
        <f t="shared" si="309"/>
        <v>15</v>
      </c>
      <c r="CW211" s="10">
        <f t="shared" si="309"/>
        <v>15</v>
      </c>
      <c r="CX211" s="10">
        <f t="shared" si="309"/>
        <v>15</v>
      </c>
      <c r="CY211" s="10">
        <f t="shared" si="309"/>
        <v>15</v>
      </c>
      <c r="CZ211" s="10">
        <f t="shared" si="309"/>
        <v>15</v>
      </c>
      <c r="DA211" s="10">
        <f t="shared" si="309"/>
        <v>15</v>
      </c>
      <c r="DB211" s="10">
        <f t="shared" si="309"/>
        <v>15</v>
      </c>
      <c r="DC211" s="10">
        <f t="shared" si="309"/>
        <v>15</v>
      </c>
      <c r="DD211" s="10">
        <f t="shared" si="309"/>
        <v>15</v>
      </c>
      <c r="DE211" s="10">
        <f t="shared" si="309"/>
        <v>15</v>
      </c>
      <c r="DF211" s="10">
        <f t="shared" si="309"/>
        <v>15</v>
      </c>
      <c r="DG211" s="10">
        <f t="shared" si="309"/>
        <v>15</v>
      </c>
      <c r="DH211" s="10">
        <f t="shared" si="309"/>
        <v>15</v>
      </c>
      <c r="DI211" s="10">
        <f t="shared" si="309"/>
        <v>15</v>
      </c>
      <c r="DJ211" s="10">
        <f t="shared" si="309"/>
        <v>15</v>
      </c>
      <c r="DK211" s="10">
        <f t="shared" si="309"/>
        <v>15</v>
      </c>
      <c r="DL211" s="10">
        <f t="shared" si="309"/>
        <v>15</v>
      </c>
      <c r="DM211" s="10">
        <f t="shared" si="309"/>
        <v>15</v>
      </c>
      <c r="DN211" s="10">
        <f t="shared" si="309"/>
        <v>15</v>
      </c>
      <c r="DO211" s="10">
        <f t="shared" si="309"/>
        <v>15</v>
      </c>
      <c r="DP211" s="10">
        <f t="shared" si="309"/>
        <v>15</v>
      </c>
      <c r="DQ211" s="10">
        <f t="shared" si="309"/>
        <v>15</v>
      </c>
      <c r="DR211" s="10">
        <f t="shared" si="309"/>
        <v>15</v>
      </c>
      <c r="DS211" s="10">
        <f t="shared" si="309"/>
        <v>15</v>
      </c>
      <c r="DT211" s="10">
        <f t="shared" si="309"/>
        <v>15</v>
      </c>
      <c r="DU211" s="10">
        <f t="shared" si="309"/>
        <v>15</v>
      </c>
      <c r="DV211" s="10">
        <f t="shared" si="309"/>
        <v>15</v>
      </c>
      <c r="DW211" s="10">
        <f t="shared" si="309"/>
        <v>15</v>
      </c>
      <c r="DX211" s="10">
        <f t="shared" si="309"/>
        <v>15</v>
      </c>
      <c r="DY211" s="10">
        <f t="shared" si="309"/>
        <v>15</v>
      </c>
      <c r="DZ211" s="10">
        <f t="shared" si="309"/>
        <v>15</v>
      </c>
      <c r="EA211" s="10">
        <f t="shared" si="309"/>
        <v>15</v>
      </c>
      <c r="EB211" s="10">
        <f t="shared" si="309"/>
        <v>15</v>
      </c>
      <c r="EC211" s="10">
        <f t="shared" si="309"/>
        <v>15</v>
      </c>
      <c r="ED211" s="10">
        <f t="shared" si="309"/>
        <v>15</v>
      </c>
      <c r="EE211" s="10">
        <f t="shared" si="309"/>
        <v>15</v>
      </c>
      <c r="EF211" s="10">
        <f t="shared" si="309"/>
        <v>15</v>
      </c>
      <c r="EG211" s="10">
        <f t="shared" si="309"/>
        <v>15</v>
      </c>
      <c r="EH211" s="10">
        <f t="shared" si="309"/>
        <v>15</v>
      </c>
      <c r="EI211" s="10">
        <f t="shared" ref="EI211:GT211" si="310">$F$211</f>
        <v>15</v>
      </c>
      <c r="EJ211" s="10">
        <f t="shared" si="310"/>
        <v>15</v>
      </c>
      <c r="EK211" s="10">
        <f t="shared" si="310"/>
        <v>15</v>
      </c>
      <c r="EL211" s="10">
        <f t="shared" si="310"/>
        <v>15</v>
      </c>
      <c r="EM211" s="10">
        <f t="shared" si="310"/>
        <v>15</v>
      </c>
      <c r="EN211" s="10">
        <f t="shared" si="310"/>
        <v>15</v>
      </c>
      <c r="EO211" s="10">
        <f t="shared" si="310"/>
        <v>15</v>
      </c>
      <c r="EP211" s="10">
        <f t="shared" si="310"/>
        <v>15</v>
      </c>
      <c r="EQ211" s="10">
        <f t="shared" si="310"/>
        <v>15</v>
      </c>
      <c r="ER211" s="10">
        <f t="shared" si="310"/>
        <v>15</v>
      </c>
      <c r="ES211" s="10">
        <f t="shared" si="310"/>
        <v>15</v>
      </c>
      <c r="ET211" s="10">
        <f t="shared" si="310"/>
        <v>15</v>
      </c>
      <c r="EU211" s="10">
        <f t="shared" si="310"/>
        <v>15</v>
      </c>
      <c r="EV211" s="10">
        <f t="shared" si="310"/>
        <v>15</v>
      </c>
      <c r="EW211" s="10">
        <f t="shared" si="310"/>
        <v>15</v>
      </c>
      <c r="EX211" s="10">
        <f t="shared" si="310"/>
        <v>15</v>
      </c>
      <c r="EY211" s="10">
        <f t="shared" si="310"/>
        <v>15</v>
      </c>
      <c r="EZ211" s="10">
        <f t="shared" si="310"/>
        <v>15</v>
      </c>
      <c r="FA211" s="10">
        <f t="shared" si="310"/>
        <v>15</v>
      </c>
      <c r="FB211" s="10">
        <f t="shared" si="310"/>
        <v>15</v>
      </c>
      <c r="FC211" s="10">
        <f t="shared" si="310"/>
        <v>15</v>
      </c>
      <c r="FD211" s="10">
        <f t="shared" si="310"/>
        <v>15</v>
      </c>
      <c r="FE211" s="10">
        <f t="shared" si="310"/>
        <v>15</v>
      </c>
      <c r="FF211" s="10">
        <f t="shared" si="310"/>
        <v>15</v>
      </c>
      <c r="FG211" s="10">
        <f t="shared" si="310"/>
        <v>15</v>
      </c>
      <c r="FH211" s="10">
        <f t="shared" si="310"/>
        <v>15</v>
      </c>
      <c r="FI211" s="10">
        <f t="shared" si="310"/>
        <v>15</v>
      </c>
      <c r="FJ211" s="10">
        <f t="shared" si="310"/>
        <v>15</v>
      </c>
      <c r="FK211" s="10">
        <f t="shared" si="310"/>
        <v>15</v>
      </c>
      <c r="FL211" s="10">
        <f t="shared" si="310"/>
        <v>15</v>
      </c>
      <c r="FM211" s="10">
        <f t="shared" si="310"/>
        <v>15</v>
      </c>
      <c r="FN211" s="10">
        <f t="shared" si="310"/>
        <v>15</v>
      </c>
      <c r="FO211" s="10">
        <f t="shared" si="310"/>
        <v>15</v>
      </c>
      <c r="FP211" s="10">
        <f t="shared" si="310"/>
        <v>15</v>
      </c>
      <c r="FQ211" s="10">
        <f t="shared" si="310"/>
        <v>15</v>
      </c>
      <c r="FR211" s="10">
        <f t="shared" si="310"/>
        <v>15</v>
      </c>
      <c r="FS211" s="10">
        <f t="shared" si="310"/>
        <v>15</v>
      </c>
      <c r="FT211" s="10">
        <f t="shared" si="310"/>
        <v>15</v>
      </c>
      <c r="FU211" s="10">
        <f t="shared" si="310"/>
        <v>15</v>
      </c>
      <c r="FV211" s="10">
        <f t="shared" si="310"/>
        <v>15</v>
      </c>
      <c r="FW211" s="10">
        <f t="shared" si="310"/>
        <v>15</v>
      </c>
      <c r="FX211" s="10">
        <f t="shared" si="310"/>
        <v>15</v>
      </c>
      <c r="FY211" s="10">
        <f t="shared" si="310"/>
        <v>15</v>
      </c>
      <c r="FZ211" s="10">
        <f t="shared" si="310"/>
        <v>15</v>
      </c>
      <c r="GA211" s="10">
        <f t="shared" si="310"/>
        <v>15</v>
      </c>
      <c r="GB211" s="10">
        <f t="shared" si="310"/>
        <v>15</v>
      </c>
      <c r="GC211" s="10">
        <f t="shared" si="310"/>
        <v>15</v>
      </c>
      <c r="GD211" s="10">
        <f t="shared" si="310"/>
        <v>15</v>
      </c>
      <c r="GE211" s="10">
        <f t="shared" si="310"/>
        <v>15</v>
      </c>
      <c r="GF211" s="10">
        <f t="shared" si="310"/>
        <v>15</v>
      </c>
      <c r="GG211" s="10">
        <f t="shared" si="310"/>
        <v>15</v>
      </c>
      <c r="GH211" s="10">
        <f t="shared" si="310"/>
        <v>15</v>
      </c>
      <c r="GI211" s="10">
        <f t="shared" si="310"/>
        <v>15</v>
      </c>
      <c r="GJ211" s="10">
        <f t="shared" si="310"/>
        <v>15</v>
      </c>
      <c r="GK211" s="10">
        <f t="shared" si="310"/>
        <v>15</v>
      </c>
      <c r="GL211" s="10">
        <f t="shared" si="310"/>
        <v>15</v>
      </c>
      <c r="GM211" s="10">
        <f t="shared" si="310"/>
        <v>15</v>
      </c>
      <c r="GN211" s="10">
        <f t="shared" si="310"/>
        <v>15</v>
      </c>
      <c r="GO211" s="10">
        <f t="shared" si="310"/>
        <v>15</v>
      </c>
      <c r="GP211" s="10">
        <f t="shared" si="310"/>
        <v>15</v>
      </c>
      <c r="GQ211" s="10">
        <f t="shared" si="310"/>
        <v>15</v>
      </c>
      <c r="GR211" s="10">
        <f t="shared" si="310"/>
        <v>15</v>
      </c>
      <c r="GS211" s="10">
        <f t="shared" si="310"/>
        <v>15</v>
      </c>
      <c r="GT211" s="10">
        <f t="shared" si="310"/>
        <v>15</v>
      </c>
      <c r="GU211" s="10">
        <f t="shared" ref="GU211:HA211" si="311">$F$211</f>
        <v>15</v>
      </c>
      <c r="GV211" s="10">
        <f t="shared" si="311"/>
        <v>15</v>
      </c>
      <c r="GW211" s="10">
        <f t="shared" si="311"/>
        <v>15</v>
      </c>
      <c r="GX211" s="10">
        <f t="shared" si="311"/>
        <v>15</v>
      </c>
      <c r="GY211" s="10">
        <f t="shared" si="311"/>
        <v>15</v>
      </c>
      <c r="GZ211" s="10">
        <f t="shared" si="311"/>
        <v>15</v>
      </c>
      <c r="HA211" s="10">
        <f t="shared" si="311"/>
        <v>15</v>
      </c>
    </row>
    <row r="212" spans="1:209" x14ac:dyDescent="0.35">
      <c r="B212" s="10" t="s">
        <v>414</v>
      </c>
      <c r="E212" s="10" t="s">
        <v>119</v>
      </c>
      <c r="J212" s="49">
        <f>J211/J206*J199</f>
        <v>0</v>
      </c>
      <c r="K212" s="49">
        <f t="shared" ref="K212:BV212" si="312">K211/K206*K199</f>
        <v>0</v>
      </c>
      <c r="L212" s="49">
        <f t="shared" si="312"/>
        <v>0</v>
      </c>
      <c r="M212" s="49">
        <f t="shared" si="312"/>
        <v>0</v>
      </c>
      <c r="N212" s="49">
        <f t="shared" si="312"/>
        <v>0</v>
      </c>
      <c r="O212" s="49">
        <f t="shared" si="312"/>
        <v>0</v>
      </c>
      <c r="P212" s="49">
        <f t="shared" si="312"/>
        <v>0</v>
      </c>
      <c r="Q212" s="49">
        <f t="shared" si="312"/>
        <v>0</v>
      </c>
      <c r="R212" s="49">
        <f t="shared" si="312"/>
        <v>0</v>
      </c>
      <c r="S212" s="49">
        <f t="shared" si="312"/>
        <v>0</v>
      </c>
      <c r="T212" s="49">
        <f t="shared" si="312"/>
        <v>0</v>
      </c>
      <c r="U212" s="49">
        <f t="shared" si="312"/>
        <v>0</v>
      </c>
      <c r="V212" s="49">
        <f t="shared" si="312"/>
        <v>0</v>
      </c>
      <c r="W212" s="49">
        <f t="shared" si="312"/>
        <v>0</v>
      </c>
      <c r="X212" s="49">
        <f t="shared" si="312"/>
        <v>0</v>
      </c>
      <c r="Y212" s="49">
        <f t="shared" si="312"/>
        <v>23.767163071884674</v>
      </c>
      <c r="Z212" s="49">
        <f t="shared" si="312"/>
        <v>23.924287080021021</v>
      </c>
      <c r="AA212" s="49">
        <f t="shared" si="312"/>
        <v>24.082585131941514</v>
      </c>
      <c r="AB212" s="49">
        <f t="shared" si="312"/>
        <v>24.375264165036171</v>
      </c>
      <c r="AC212" s="49">
        <f t="shared" si="312"/>
        <v>24.402738522899202</v>
      </c>
      <c r="AD212" s="49">
        <f t="shared" si="312"/>
        <v>24.699581997611038</v>
      </c>
      <c r="AE212" s="49">
        <f t="shared" si="312"/>
        <v>24.727694214721257</v>
      </c>
      <c r="AF212" s="49">
        <f t="shared" si="312"/>
        <v>25.028764597674531</v>
      </c>
      <c r="AG212" s="49">
        <f t="shared" si="312"/>
        <v>25.057524241920639</v>
      </c>
      <c r="AH212" s="49">
        <f t="shared" si="312"/>
        <v>25.224289937084663</v>
      </c>
      <c r="AI212" s="49">
        <f t="shared" si="312"/>
        <v>25.392301719528017</v>
      </c>
      <c r="AJ212" s="49">
        <f t="shared" si="312"/>
        <v>25.702017080889387</v>
      </c>
      <c r="AK212" s="49">
        <f t="shared" si="312"/>
        <v>25.7321008592995</v>
      </c>
      <c r="AL212" s="49">
        <f t="shared" si="312"/>
        <v>26.04623620720206</v>
      </c>
      <c r="AM212" s="49">
        <f t="shared" si="312"/>
        <v>26.076996986167561</v>
      </c>
      <c r="AN212" s="49">
        <f t="shared" si="312"/>
        <v>26.395618620409415</v>
      </c>
      <c r="AO212" s="49">
        <f t="shared" si="312"/>
        <v>26.427066554938648</v>
      </c>
      <c r="AP212" s="49">
        <f t="shared" si="312"/>
        <v>26.604065585280377</v>
      </c>
      <c r="AQ212" s="49">
        <f t="shared" si="312"/>
        <v>26.782387167241293</v>
      </c>
      <c r="AR212" s="49">
        <f t="shared" si="312"/>
        <v>27.110184266461435</v>
      </c>
      <c r="AS212" s="49">
        <f t="shared" si="312"/>
        <v>27.143037588728475</v>
      </c>
      <c r="AT212" s="49">
        <f t="shared" si="312"/>
        <v>27.475525900557688</v>
      </c>
      <c r="AU212" s="49">
        <f t="shared" si="312"/>
        <v>27.50909776653797</v>
      </c>
      <c r="AV212" s="49">
        <f t="shared" si="312"/>
        <v>27.846347659165382</v>
      </c>
      <c r="AW212" s="49">
        <f t="shared" si="312"/>
        <v>27.880648847014605</v>
      </c>
      <c r="AX212" s="49">
        <f t="shared" si="312"/>
        <v>28.068509166315295</v>
      </c>
      <c r="AY212" s="49">
        <f t="shared" si="312"/>
        <v>28.257773193698398</v>
      </c>
      <c r="AZ212" s="49">
        <f t="shared" si="312"/>
        <v>28.604761590413805</v>
      </c>
      <c r="BA212" s="49">
        <f t="shared" si="312"/>
        <v>28.640554405582442</v>
      </c>
      <c r="BB212" s="49">
        <f t="shared" si="312"/>
        <v>28.992521884369346</v>
      </c>
      <c r="BC212" s="49">
        <f t="shared" si="312"/>
        <v>29.029077335644747</v>
      </c>
      <c r="BD212" s="49">
        <f t="shared" si="312"/>
        <v>29.386098582734217</v>
      </c>
      <c r="BE212" s="49">
        <f t="shared" si="312"/>
        <v>29.423428109657991</v>
      </c>
      <c r="BF212" s="49">
        <f t="shared" si="312"/>
        <v>29.622816205172512</v>
      </c>
      <c r="BG212" s="49">
        <f t="shared" si="312"/>
        <v>29.823694145281429</v>
      </c>
      <c r="BH212" s="49">
        <f t="shared" si="312"/>
        <v>30.191051485647506</v>
      </c>
      <c r="BI212" s="49">
        <f t="shared" si="312"/>
        <v>30.229964171439214</v>
      </c>
      <c r="BJ212" s="49">
        <f t="shared" si="312"/>
        <v>30.602606128031546</v>
      </c>
      <c r="BK212" s="49">
        <f t="shared" si="312"/>
        <v>30.642328247989372</v>
      </c>
      <c r="BL212" s="49">
        <f t="shared" si="312"/>
        <v>31.020334090051353</v>
      </c>
      <c r="BM212" s="49">
        <f t="shared" si="312"/>
        <v>31.060877785687783</v>
      </c>
      <c r="BN212" s="49">
        <f t="shared" si="312"/>
        <v>31.272501042695431</v>
      </c>
      <c r="BO212" s="49">
        <f t="shared" si="312"/>
        <v>31.485705566451667</v>
      </c>
      <c r="BP212" s="49">
        <f t="shared" si="312"/>
        <v>31.874681761173303</v>
      </c>
      <c r="BQ212" s="49">
        <f t="shared" si="312"/>
        <v>31.916905763927009</v>
      </c>
      <c r="BR212" s="49">
        <f t="shared" si="312"/>
        <v>32.311490857690231</v>
      </c>
      <c r="BS212" s="49">
        <f t="shared" si="312"/>
        <v>32.354573964364484</v>
      </c>
      <c r="BT212" s="49">
        <f t="shared" si="312"/>
        <v>32.754852090654914</v>
      </c>
      <c r="BU212" s="49">
        <f t="shared" si="312"/>
        <v>32.798807187808514</v>
      </c>
      <c r="BV212" s="49">
        <f t="shared" si="312"/>
        <v>33.023416399260981</v>
      </c>
      <c r="BW212" s="49">
        <f t="shared" ref="BW212:EH212" si="313">BW211/BW206*BW199</f>
        <v>0</v>
      </c>
      <c r="BX212" s="49">
        <f t="shared" si="313"/>
        <v>0</v>
      </c>
      <c r="BY212" s="49">
        <f t="shared" si="313"/>
        <v>0</v>
      </c>
      <c r="BZ212" s="49">
        <f t="shared" si="313"/>
        <v>0</v>
      </c>
      <c r="CA212" s="49">
        <f t="shared" si="313"/>
        <v>0</v>
      </c>
      <c r="CB212" s="49">
        <f t="shared" si="313"/>
        <v>0</v>
      </c>
      <c r="CC212" s="49">
        <f t="shared" si="313"/>
        <v>0</v>
      </c>
      <c r="CD212" s="49">
        <f t="shared" si="313"/>
        <v>0</v>
      </c>
      <c r="CE212" s="49">
        <f t="shared" si="313"/>
        <v>0</v>
      </c>
      <c r="CF212" s="49">
        <f t="shared" si="313"/>
        <v>0</v>
      </c>
      <c r="CG212" s="49">
        <f t="shared" si="313"/>
        <v>0</v>
      </c>
      <c r="CH212" s="49">
        <f t="shared" si="313"/>
        <v>0</v>
      </c>
      <c r="CI212" s="49">
        <f t="shared" si="313"/>
        <v>0</v>
      </c>
      <c r="CJ212" s="49">
        <f t="shared" si="313"/>
        <v>0</v>
      </c>
      <c r="CK212" s="49">
        <f t="shared" si="313"/>
        <v>0</v>
      </c>
      <c r="CL212" s="49">
        <f t="shared" si="313"/>
        <v>0</v>
      </c>
      <c r="CM212" s="49">
        <f t="shared" si="313"/>
        <v>0</v>
      </c>
      <c r="CN212" s="49">
        <f t="shared" si="313"/>
        <v>0</v>
      </c>
      <c r="CO212" s="49">
        <f t="shared" si="313"/>
        <v>0</v>
      </c>
      <c r="CP212" s="49">
        <f t="shared" si="313"/>
        <v>0</v>
      </c>
      <c r="CQ212" s="49">
        <f t="shared" si="313"/>
        <v>0</v>
      </c>
      <c r="CR212" s="49">
        <f t="shared" si="313"/>
        <v>0</v>
      </c>
      <c r="CS212" s="49">
        <f t="shared" si="313"/>
        <v>0</v>
      </c>
      <c r="CT212" s="49">
        <f t="shared" si="313"/>
        <v>0</v>
      </c>
      <c r="CU212" s="49">
        <f t="shared" si="313"/>
        <v>0</v>
      </c>
      <c r="CV212" s="49">
        <f t="shared" si="313"/>
        <v>0</v>
      </c>
      <c r="CW212" s="49">
        <f t="shared" si="313"/>
        <v>0</v>
      </c>
      <c r="CX212" s="49">
        <f t="shared" si="313"/>
        <v>0</v>
      </c>
      <c r="CY212" s="49">
        <f t="shared" si="313"/>
        <v>0</v>
      </c>
      <c r="CZ212" s="49">
        <f t="shared" si="313"/>
        <v>0</v>
      </c>
      <c r="DA212" s="49">
        <f t="shared" si="313"/>
        <v>0</v>
      </c>
      <c r="DB212" s="49">
        <f t="shared" si="313"/>
        <v>0</v>
      </c>
      <c r="DC212" s="49">
        <f t="shared" si="313"/>
        <v>0</v>
      </c>
      <c r="DD212" s="49">
        <f t="shared" si="313"/>
        <v>0</v>
      </c>
      <c r="DE212" s="49">
        <f t="shared" si="313"/>
        <v>0</v>
      </c>
      <c r="DF212" s="49">
        <f t="shared" si="313"/>
        <v>0</v>
      </c>
      <c r="DG212" s="49">
        <f t="shared" si="313"/>
        <v>0</v>
      </c>
      <c r="DH212" s="49">
        <f t="shared" si="313"/>
        <v>0</v>
      </c>
      <c r="DI212" s="49">
        <f t="shared" si="313"/>
        <v>0</v>
      </c>
      <c r="DJ212" s="49">
        <f t="shared" si="313"/>
        <v>0</v>
      </c>
      <c r="DK212" s="49">
        <f t="shared" si="313"/>
        <v>0</v>
      </c>
      <c r="DL212" s="49">
        <f t="shared" si="313"/>
        <v>0</v>
      </c>
      <c r="DM212" s="49">
        <f t="shared" si="313"/>
        <v>0</v>
      </c>
      <c r="DN212" s="49">
        <f t="shared" si="313"/>
        <v>0</v>
      </c>
      <c r="DO212" s="49">
        <f t="shared" si="313"/>
        <v>0</v>
      </c>
      <c r="DP212" s="49">
        <f t="shared" si="313"/>
        <v>0</v>
      </c>
      <c r="DQ212" s="49">
        <f t="shared" si="313"/>
        <v>0</v>
      </c>
      <c r="DR212" s="49">
        <f t="shared" si="313"/>
        <v>0</v>
      </c>
      <c r="DS212" s="49">
        <f t="shared" si="313"/>
        <v>0</v>
      </c>
      <c r="DT212" s="49">
        <f t="shared" si="313"/>
        <v>0</v>
      </c>
      <c r="DU212" s="49">
        <f t="shared" si="313"/>
        <v>0</v>
      </c>
      <c r="DV212" s="49">
        <f t="shared" si="313"/>
        <v>0</v>
      </c>
      <c r="DW212" s="49">
        <f t="shared" si="313"/>
        <v>0</v>
      </c>
      <c r="DX212" s="49">
        <f t="shared" si="313"/>
        <v>0</v>
      </c>
      <c r="DY212" s="49">
        <f t="shared" si="313"/>
        <v>0</v>
      </c>
      <c r="DZ212" s="49">
        <f t="shared" si="313"/>
        <v>0</v>
      </c>
      <c r="EA212" s="49">
        <f t="shared" si="313"/>
        <v>0</v>
      </c>
      <c r="EB212" s="49">
        <f t="shared" si="313"/>
        <v>0</v>
      </c>
      <c r="EC212" s="49">
        <f t="shared" si="313"/>
        <v>0</v>
      </c>
      <c r="ED212" s="49">
        <f t="shared" si="313"/>
        <v>0</v>
      </c>
      <c r="EE212" s="49">
        <f t="shared" si="313"/>
        <v>0</v>
      </c>
      <c r="EF212" s="49">
        <f t="shared" si="313"/>
        <v>0</v>
      </c>
      <c r="EG212" s="49">
        <f t="shared" si="313"/>
        <v>0</v>
      </c>
      <c r="EH212" s="49">
        <f t="shared" si="313"/>
        <v>0</v>
      </c>
      <c r="EI212" s="49">
        <f t="shared" ref="EI212:GT212" si="314">EI211/EI206*EI199</f>
        <v>0</v>
      </c>
      <c r="EJ212" s="49">
        <f t="shared" si="314"/>
        <v>0</v>
      </c>
      <c r="EK212" s="49">
        <f t="shared" si="314"/>
        <v>0</v>
      </c>
      <c r="EL212" s="49">
        <f t="shared" si="314"/>
        <v>0</v>
      </c>
      <c r="EM212" s="49">
        <f t="shared" si="314"/>
        <v>0</v>
      </c>
      <c r="EN212" s="49">
        <f t="shared" si="314"/>
        <v>0</v>
      </c>
      <c r="EO212" s="49">
        <f t="shared" si="314"/>
        <v>0</v>
      </c>
      <c r="EP212" s="49">
        <f t="shared" si="314"/>
        <v>0</v>
      </c>
      <c r="EQ212" s="49">
        <f t="shared" si="314"/>
        <v>0</v>
      </c>
      <c r="ER212" s="49">
        <f t="shared" si="314"/>
        <v>0</v>
      </c>
      <c r="ES212" s="49">
        <f t="shared" si="314"/>
        <v>0</v>
      </c>
      <c r="ET212" s="49">
        <f t="shared" si="314"/>
        <v>0</v>
      </c>
      <c r="EU212" s="49">
        <f t="shared" si="314"/>
        <v>0</v>
      </c>
      <c r="EV212" s="49">
        <f t="shared" si="314"/>
        <v>0</v>
      </c>
      <c r="EW212" s="49">
        <f t="shared" si="314"/>
        <v>0</v>
      </c>
      <c r="EX212" s="49">
        <f t="shared" si="314"/>
        <v>0</v>
      </c>
      <c r="EY212" s="49">
        <f t="shared" si="314"/>
        <v>0</v>
      </c>
      <c r="EZ212" s="49">
        <f t="shared" si="314"/>
        <v>0</v>
      </c>
      <c r="FA212" s="49">
        <f t="shared" si="314"/>
        <v>0</v>
      </c>
      <c r="FB212" s="49">
        <f t="shared" si="314"/>
        <v>0</v>
      </c>
      <c r="FC212" s="49">
        <f t="shared" si="314"/>
        <v>0</v>
      </c>
      <c r="FD212" s="49">
        <f t="shared" si="314"/>
        <v>0</v>
      </c>
      <c r="FE212" s="49">
        <f t="shared" si="314"/>
        <v>0</v>
      </c>
      <c r="FF212" s="49">
        <f t="shared" si="314"/>
        <v>0</v>
      </c>
      <c r="FG212" s="49">
        <f t="shared" si="314"/>
        <v>0</v>
      </c>
      <c r="FH212" s="49">
        <f t="shared" si="314"/>
        <v>0</v>
      </c>
      <c r="FI212" s="49">
        <f t="shared" si="314"/>
        <v>0</v>
      </c>
      <c r="FJ212" s="49">
        <f t="shared" si="314"/>
        <v>0</v>
      </c>
      <c r="FK212" s="49">
        <f t="shared" si="314"/>
        <v>0</v>
      </c>
      <c r="FL212" s="49">
        <f t="shared" si="314"/>
        <v>0</v>
      </c>
      <c r="FM212" s="49">
        <f t="shared" si="314"/>
        <v>0</v>
      </c>
      <c r="FN212" s="49">
        <f t="shared" si="314"/>
        <v>0</v>
      </c>
      <c r="FO212" s="49">
        <f t="shared" si="314"/>
        <v>0</v>
      </c>
      <c r="FP212" s="49">
        <f t="shared" si="314"/>
        <v>0</v>
      </c>
      <c r="FQ212" s="49">
        <f t="shared" si="314"/>
        <v>0</v>
      </c>
      <c r="FR212" s="49">
        <f t="shared" si="314"/>
        <v>0</v>
      </c>
      <c r="FS212" s="49">
        <f t="shared" si="314"/>
        <v>0</v>
      </c>
      <c r="FT212" s="49">
        <f t="shared" si="314"/>
        <v>0</v>
      </c>
      <c r="FU212" s="49">
        <f t="shared" si="314"/>
        <v>0</v>
      </c>
      <c r="FV212" s="49">
        <f t="shared" si="314"/>
        <v>0</v>
      </c>
      <c r="FW212" s="49">
        <f t="shared" si="314"/>
        <v>0</v>
      </c>
      <c r="FX212" s="49">
        <f t="shared" si="314"/>
        <v>0</v>
      </c>
      <c r="FY212" s="49">
        <f t="shared" si="314"/>
        <v>0</v>
      </c>
      <c r="FZ212" s="49">
        <f t="shared" si="314"/>
        <v>0</v>
      </c>
      <c r="GA212" s="49">
        <f t="shared" si="314"/>
        <v>0</v>
      </c>
      <c r="GB212" s="49">
        <f t="shared" si="314"/>
        <v>0</v>
      </c>
      <c r="GC212" s="49">
        <f t="shared" si="314"/>
        <v>0</v>
      </c>
      <c r="GD212" s="49">
        <f t="shared" si="314"/>
        <v>0</v>
      </c>
      <c r="GE212" s="49">
        <f t="shared" si="314"/>
        <v>0</v>
      </c>
      <c r="GF212" s="49">
        <f t="shared" si="314"/>
        <v>0</v>
      </c>
      <c r="GG212" s="49">
        <f t="shared" si="314"/>
        <v>0</v>
      </c>
      <c r="GH212" s="49">
        <f t="shared" si="314"/>
        <v>0</v>
      </c>
      <c r="GI212" s="49">
        <f t="shared" si="314"/>
        <v>0</v>
      </c>
      <c r="GJ212" s="49">
        <f t="shared" si="314"/>
        <v>0</v>
      </c>
      <c r="GK212" s="49">
        <f t="shared" si="314"/>
        <v>0</v>
      </c>
      <c r="GL212" s="49">
        <f t="shared" si="314"/>
        <v>0</v>
      </c>
      <c r="GM212" s="49">
        <f t="shared" si="314"/>
        <v>0</v>
      </c>
      <c r="GN212" s="49">
        <f t="shared" si="314"/>
        <v>0</v>
      </c>
      <c r="GO212" s="49">
        <f t="shared" si="314"/>
        <v>0</v>
      </c>
      <c r="GP212" s="49">
        <f t="shared" si="314"/>
        <v>0</v>
      </c>
      <c r="GQ212" s="49">
        <f t="shared" si="314"/>
        <v>0</v>
      </c>
      <c r="GR212" s="49">
        <f t="shared" si="314"/>
        <v>0</v>
      </c>
      <c r="GS212" s="49">
        <f t="shared" si="314"/>
        <v>0</v>
      </c>
      <c r="GT212" s="49">
        <f t="shared" si="314"/>
        <v>0</v>
      </c>
      <c r="GU212" s="49">
        <f t="shared" ref="GU212:HA212" si="315">GU211/GU206*GU199</f>
        <v>0</v>
      </c>
      <c r="GV212" s="49">
        <f t="shared" si="315"/>
        <v>0</v>
      </c>
      <c r="GW212" s="49">
        <f t="shared" si="315"/>
        <v>0</v>
      </c>
      <c r="GX212" s="49">
        <f t="shared" si="315"/>
        <v>0</v>
      </c>
      <c r="GY212" s="49">
        <f t="shared" si="315"/>
        <v>0</v>
      </c>
      <c r="GZ212" s="49">
        <f t="shared" si="315"/>
        <v>0</v>
      </c>
      <c r="HA212" s="49">
        <f t="shared" si="315"/>
        <v>0</v>
      </c>
    </row>
    <row r="213" spans="1:209" x14ac:dyDescent="0.35">
      <c r="B213" s="10" t="s">
        <v>413</v>
      </c>
      <c r="E213" s="10" t="s">
        <v>119</v>
      </c>
      <c r="J213" s="88">
        <f>'Financial Model'!I212</f>
        <v>0</v>
      </c>
      <c r="K213" s="88">
        <f>'Financial Model'!J212</f>
        <v>0</v>
      </c>
      <c r="L213" s="88">
        <f>'Financial Model'!K212</f>
        <v>0</v>
      </c>
      <c r="M213" s="88">
        <f>'Financial Model'!L212</f>
        <v>0</v>
      </c>
      <c r="N213" s="88">
        <f>'Financial Model'!M212</f>
        <v>0</v>
      </c>
      <c r="O213" s="88">
        <f>'Financial Model'!N212</f>
        <v>0</v>
      </c>
      <c r="P213" s="88">
        <f>'Financial Model'!O212</f>
        <v>0</v>
      </c>
      <c r="Q213" s="88">
        <f>'Financial Model'!P212</f>
        <v>0</v>
      </c>
      <c r="R213" s="88">
        <f>'Financial Model'!Q212</f>
        <v>0</v>
      </c>
      <c r="S213" s="88">
        <f>'Financial Model'!R212</f>
        <v>0</v>
      </c>
      <c r="T213" s="88">
        <f>'Financial Model'!S212</f>
        <v>0</v>
      </c>
      <c r="U213" s="88">
        <f>'Financial Model'!T212</f>
        <v>0</v>
      </c>
      <c r="V213" s="88">
        <f>'Financial Model'!U212</f>
        <v>0</v>
      </c>
      <c r="W213" s="88">
        <f>'Financial Model'!V212</f>
        <v>0</v>
      </c>
      <c r="X213" s="88">
        <f>'Financial Model'!W212</f>
        <v>0</v>
      </c>
      <c r="Y213" s="88">
        <f>'Financial Model'!X212</f>
        <v>0</v>
      </c>
      <c r="Z213" s="88">
        <f>'Financial Model'!Y212</f>
        <v>23.767163071884674</v>
      </c>
      <c r="AA213" s="88">
        <f>'Financial Model'!Z212</f>
        <v>23.924287080021021</v>
      </c>
      <c r="AB213" s="88">
        <f>'Financial Model'!AA212</f>
        <v>24.082585131941514</v>
      </c>
      <c r="AC213" s="88">
        <f>'Financial Model'!AB212</f>
        <v>24.375264165036171</v>
      </c>
      <c r="AD213" s="88">
        <f>'Financial Model'!AC212</f>
        <v>24.402738522899202</v>
      </c>
      <c r="AE213" s="88">
        <f>'Financial Model'!AD212</f>
        <v>24.699581997611038</v>
      </c>
      <c r="AF213" s="88">
        <f>'Financial Model'!AE212</f>
        <v>24.727694214721257</v>
      </c>
      <c r="AG213" s="88">
        <f>'Financial Model'!AF212</f>
        <v>25.028764597674531</v>
      </c>
      <c r="AH213" s="88">
        <f>'Financial Model'!AG212</f>
        <v>25.057524241920639</v>
      </c>
      <c r="AI213" s="88">
        <f>'Financial Model'!AH212</f>
        <v>25.224289937084663</v>
      </c>
      <c r="AJ213" s="88">
        <f>'Financial Model'!AI212</f>
        <v>25.392301719528017</v>
      </c>
      <c r="AK213" s="88">
        <f>'Financial Model'!AJ212</f>
        <v>25.702017080889387</v>
      </c>
      <c r="AL213" s="88">
        <f>'Financial Model'!AK212</f>
        <v>25.7321008592995</v>
      </c>
      <c r="AM213" s="88">
        <f>'Financial Model'!AL212</f>
        <v>26.04623620720206</v>
      </c>
      <c r="AN213" s="88">
        <f>'Financial Model'!AM212</f>
        <v>26.076996986167561</v>
      </c>
      <c r="AO213" s="88">
        <f>'Financial Model'!AN212</f>
        <v>26.395618620409415</v>
      </c>
      <c r="AP213" s="88">
        <f>'Financial Model'!AO212</f>
        <v>26.427066554938648</v>
      </c>
      <c r="AQ213" s="88">
        <f>'Financial Model'!AP212</f>
        <v>26.604065585280377</v>
      </c>
      <c r="AR213" s="88">
        <f>'Financial Model'!AQ212</f>
        <v>26.782387167241293</v>
      </c>
      <c r="AS213" s="88">
        <f>'Financial Model'!AR212</f>
        <v>27.110184266461435</v>
      </c>
      <c r="AT213" s="88">
        <f>'Financial Model'!AS212</f>
        <v>27.143037588728475</v>
      </c>
      <c r="AU213" s="88">
        <f>'Financial Model'!AT212</f>
        <v>27.475525900557688</v>
      </c>
      <c r="AV213" s="88">
        <f>'Financial Model'!AU212</f>
        <v>27.50909776653797</v>
      </c>
      <c r="AW213" s="88">
        <f>'Financial Model'!AV212</f>
        <v>27.846347659165382</v>
      </c>
      <c r="AX213" s="88">
        <f>'Financial Model'!AW212</f>
        <v>27.880648847014605</v>
      </c>
      <c r="AY213" s="88">
        <f>'Financial Model'!AX212</f>
        <v>28.068509166315295</v>
      </c>
      <c r="AZ213" s="88">
        <f>'Financial Model'!AY212</f>
        <v>28.257773193698398</v>
      </c>
      <c r="BA213" s="88">
        <f>'Financial Model'!AZ212</f>
        <v>28.604761590413805</v>
      </c>
      <c r="BB213" s="88">
        <f>'Financial Model'!BA212</f>
        <v>28.640554405582442</v>
      </c>
      <c r="BC213" s="88">
        <f>'Financial Model'!BB212</f>
        <v>28.992521884369346</v>
      </c>
      <c r="BD213" s="88">
        <f>'Financial Model'!BC212</f>
        <v>29.029077335644747</v>
      </c>
      <c r="BE213" s="88">
        <f>'Financial Model'!BD212</f>
        <v>29.386098582734217</v>
      </c>
      <c r="BF213" s="88">
        <f>'Financial Model'!BE212</f>
        <v>29.423428109657991</v>
      </c>
      <c r="BG213" s="88">
        <f>'Financial Model'!BF212</f>
        <v>29.622816205172512</v>
      </c>
      <c r="BH213" s="88">
        <f>'Financial Model'!BG212</f>
        <v>29.823694145281429</v>
      </c>
      <c r="BI213" s="88">
        <f>'Financial Model'!BH212</f>
        <v>30.191051485647506</v>
      </c>
      <c r="BJ213" s="88">
        <f>'Financial Model'!BI212</f>
        <v>30.229964171439214</v>
      </c>
      <c r="BK213" s="88">
        <f>'Financial Model'!BJ212</f>
        <v>30.602606128031546</v>
      </c>
      <c r="BL213" s="88">
        <f>'Financial Model'!BK212</f>
        <v>30.642328247989372</v>
      </c>
      <c r="BM213" s="88">
        <f>'Financial Model'!BL212</f>
        <v>31.020334090051353</v>
      </c>
      <c r="BN213" s="88">
        <f>'Financial Model'!BM212</f>
        <v>31.060877785687783</v>
      </c>
      <c r="BO213" s="88">
        <f>'Financial Model'!BN212</f>
        <v>31.272501042695431</v>
      </c>
      <c r="BP213" s="88">
        <f>'Financial Model'!BO212</f>
        <v>31.485705566451667</v>
      </c>
      <c r="BQ213" s="88">
        <f>'Financial Model'!BP212</f>
        <v>31.874681761173303</v>
      </c>
      <c r="BR213" s="88">
        <f>'Financial Model'!BQ212</f>
        <v>31.916905763927009</v>
      </c>
      <c r="BS213" s="88">
        <f>'Financial Model'!BR212</f>
        <v>32.311490857690231</v>
      </c>
      <c r="BT213" s="88">
        <f>'Financial Model'!BS212</f>
        <v>32.354573964364484</v>
      </c>
      <c r="BU213" s="88">
        <f>'Financial Model'!BT212</f>
        <v>32.754852090654914</v>
      </c>
      <c r="BV213" s="88">
        <f>'Financial Model'!BU212</f>
        <v>32.798807187808514</v>
      </c>
      <c r="BW213" s="88">
        <f>'Financial Model'!BV212</f>
        <v>33.023416399260981</v>
      </c>
      <c r="BX213" s="88">
        <f>'Financial Model'!BW212</f>
        <v>0</v>
      </c>
      <c r="BY213" s="88">
        <f>'Financial Model'!BX212</f>
        <v>0</v>
      </c>
      <c r="BZ213" s="88">
        <f>'Financial Model'!BY212</f>
        <v>0</v>
      </c>
      <c r="CA213" s="88">
        <f>'Financial Model'!BZ212</f>
        <v>0</v>
      </c>
      <c r="CB213" s="88">
        <f>'Financial Model'!CA212</f>
        <v>0</v>
      </c>
      <c r="CC213" s="88">
        <f>'Financial Model'!CB212</f>
        <v>0</v>
      </c>
      <c r="CD213" s="88">
        <f>'Financial Model'!CC212</f>
        <v>0</v>
      </c>
      <c r="CE213" s="88">
        <f>'Financial Model'!CD212</f>
        <v>0</v>
      </c>
      <c r="CF213" s="88">
        <f>'Financial Model'!CE212</f>
        <v>0</v>
      </c>
      <c r="CG213" s="88">
        <f>'Financial Model'!CF212</f>
        <v>0</v>
      </c>
      <c r="CH213" s="88">
        <f>'Financial Model'!CG212</f>
        <v>0</v>
      </c>
      <c r="CI213" s="88">
        <f>'Financial Model'!CH212</f>
        <v>0</v>
      </c>
      <c r="CJ213" s="88">
        <f>'Financial Model'!CI212</f>
        <v>0</v>
      </c>
      <c r="CK213" s="88">
        <f>'Financial Model'!CJ212</f>
        <v>0</v>
      </c>
      <c r="CL213" s="88">
        <f>'Financial Model'!CK212</f>
        <v>0</v>
      </c>
      <c r="CM213" s="88">
        <f>'Financial Model'!CL212</f>
        <v>0</v>
      </c>
      <c r="CN213" s="88">
        <f>'Financial Model'!CM212</f>
        <v>0</v>
      </c>
      <c r="CO213" s="88">
        <f>'Financial Model'!CN212</f>
        <v>0</v>
      </c>
      <c r="CP213" s="88">
        <f>'Financial Model'!CO212</f>
        <v>0</v>
      </c>
      <c r="CQ213" s="88">
        <f>'Financial Model'!CP212</f>
        <v>0</v>
      </c>
      <c r="CR213" s="88">
        <f>'Financial Model'!CQ212</f>
        <v>0</v>
      </c>
      <c r="CS213" s="88">
        <f>'Financial Model'!CR212</f>
        <v>0</v>
      </c>
      <c r="CT213" s="88">
        <f>'Financial Model'!CS212</f>
        <v>0</v>
      </c>
      <c r="CU213" s="88">
        <f>'Financial Model'!CT212</f>
        <v>0</v>
      </c>
      <c r="CV213" s="88">
        <f>'Financial Model'!CU212</f>
        <v>0</v>
      </c>
      <c r="CW213" s="88">
        <f>'Financial Model'!CV212</f>
        <v>0</v>
      </c>
      <c r="CX213" s="88">
        <f>'Financial Model'!CW212</f>
        <v>0</v>
      </c>
      <c r="CY213" s="88">
        <f>'Financial Model'!CX212</f>
        <v>0</v>
      </c>
      <c r="CZ213" s="88">
        <f>'Financial Model'!CY212</f>
        <v>0</v>
      </c>
      <c r="DA213" s="88">
        <f>'Financial Model'!CZ212</f>
        <v>0</v>
      </c>
      <c r="DB213" s="88">
        <f>'Financial Model'!DA212</f>
        <v>0</v>
      </c>
      <c r="DC213" s="88">
        <f>'Financial Model'!DB212</f>
        <v>0</v>
      </c>
      <c r="DD213" s="88">
        <f>'Financial Model'!DC212</f>
        <v>0</v>
      </c>
      <c r="DE213" s="88">
        <f>'Financial Model'!DD212</f>
        <v>0</v>
      </c>
      <c r="DF213" s="88">
        <f>'Financial Model'!DE212</f>
        <v>0</v>
      </c>
      <c r="DG213" s="88">
        <f>'Financial Model'!DF212</f>
        <v>0</v>
      </c>
      <c r="DH213" s="88">
        <f>'Financial Model'!DG212</f>
        <v>0</v>
      </c>
      <c r="DI213" s="88">
        <f>'Financial Model'!DH212</f>
        <v>0</v>
      </c>
      <c r="DJ213" s="88">
        <f>'Financial Model'!DI212</f>
        <v>0</v>
      </c>
      <c r="DK213" s="88">
        <f>'Financial Model'!DJ212</f>
        <v>0</v>
      </c>
      <c r="DL213" s="88">
        <f>'Financial Model'!DK212</f>
        <v>0</v>
      </c>
      <c r="DM213" s="88">
        <f>'Financial Model'!DL212</f>
        <v>0</v>
      </c>
      <c r="DN213" s="88">
        <f>'Financial Model'!DM212</f>
        <v>0</v>
      </c>
      <c r="DO213" s="88">
        <f>'Financial Model'!DN212</f>
        <v>0</v>
      </c>
      <c r="DP213" s="88">
        <f>'Financial Model'!DO212</f>
        <v>0</v>
      </c>
      <c r="DQ213" s="88">
        <f>'Financial Model'!DP212</f>
        <v>0</v>
      </c>
      <c r="DR213" s="88">
        <f>'Financial Model'!DQ212</f>
        <v>0</v>
      </c>
      <c r="DS213" s="88">
        <f>'Financial Model'!DR212</f>
        <v>0</v>
      </c>
      <c r="DT213" s="88">
        <f>'Financial Model'!DS212</f>
        <v>0</v>
      </c>
      <c r="DU213" s="88">
        <f>'Financial Model'!DT212</f>
        <v>0</v>
      </c>
      <c r="DV213" s="88">
        <f>'Financial Model'!DU212</f>
        <v>0</v>
      </c>
      <c r="DW213" s="88">
        <f>'Financial Model'!DV212</f>
        <v>0</v>
      </c>
      <c r="DX213" s="88">
        <f>'Financial Model'!DW212</f>
        <v>0</v>
      </c>
      <c r="DY213" s="88">
        <f>'Financial Model'!DX212</f>
        <v>0</v>
      </c>
      <c r="DZ213" s="88">
        <f>'Financial Model'!DY212</f>
        <v>0</v>
      </c>
      <c r="EA213" s="88">
        <f>'Financial Model'!DZ212</f>
        <v>0</v>
      </c>
      <c r="EB213" s="88">
        <f>'Financial Model'!EA212</f>
        <v>0</v>
      </c>
      <c r="EC213" s="88">
        <f>'Financial Model'!EB212</f>
        <v>0</v>
      </c>
      <c r="ED213" s="88">
        <f>'Financial Model'!EC212</f>
        <v>0</v>
      </c>
      <c r="EE213" s="88">
        <f>'Financial Model'!ED212</f>
        <v>0</v>
      </c>
      <c r="EF213" s="88">
        <f>'Financial Model'!EE212</f>
        <v>0</v>
      </c>
      <c r="EG213" s="88">
        <f>'Financial Model'!EF212</f>
        <v>0</v>
      </c>
      <c r="EH213" s="88">
        <f>'Financial Model'!EG212</f>
        <v>0</v>
      </c>
      <c r="EI213" s="88">
        <f>'Financial Model'!EH212</f>
        <v>0</v>
      </c>
      <c r="EJ213" s="88">
        <f>'Financial Model'!EI212</f>
        <v>0</v>
      </c>
      <c r="EK213" s="88">
        <f>'Financial Model'!EJ212</f>
        <v>0</v>
      </c>
      <c r="EL213" s="88">
        <f>'Financial Model'!EK212</f>
        <v>0</v>
      </c>
      <c r="EM213" s="88">
        <f>'Financial Model'!EL212</f>
        <v>0</v>
      </c>
      <c r="EN213" s="88">
        <f>'Financial Model'!EM212</f>
        <v>0</v>
      </c>
      <c r="EO213" s="88">
        <f>'Financial Model'!EN212</f>
        <v>0</v>
      </c>
      <c r="EP213" s="88">
        <f>'Financial Model'!EO212</f>
        <v>0</v>
      </c>
      <c r="EQ213" s="88">
        <f>'Financial Model'!EP212</f>
        <v>0</v>
      </c>
      <c r="ER213" s="88">
        <f>'Financial Model'!EQ212</f>
        <v>0</v>
      </c>
      <c r="ES213" s="88">
        <f>'Financial Model'!ER212</f>
        <v>0</v>
      </c>
      <c r="ET213" s="88">
        <f>'Financial Model'!ES212</f>
        <v>0</v>
      </c>
      <c r="EU213" s="88">
        <f>'Financial Model'!ET212</f>
        <v>0</v>
      </c>
      <c r="EV213" s="88">
        <f>'Financial Model'!EU212</f>
        <v>0</v>
      </c>
      <c r="EW213" s="88">
        <f>'Financial Model'!EV212</f>
        <v>0</v>
      </c>
      <c r="EX213" s="88">
        <f>'Financial Model'!EW212</f>
        <v>0</v>
      </c>
      <c r="EY213" s="88">
        <f>'Financial Model'!EX212</f>
        <v>0</v>
      </c>
      <c r="EZ213" s="88">
        <f>'Financial Model'!EY212</f>
        <v>0</v>
      </c>
      <c r="FA213" s="88">
        <f>'Financial Model'!EZ212</f>
        <v>0</v>
      </c>
      <c r="FB213" s="88">
        <f>'Financial Model'!FA212</f>
        <v>0</v>
      </c>
      <c r="FC213" s="88">
        <f>'Financial Model'!FB212</f>
        <v>0</v>
      </c>
      <c r="FD213" s="88">
        <f>'Financial Model'!FC212</f>
        <v>0</v>
      </c>
      <c r="FE213" s="88">
        <f>'Financial Model'!FD212</f>
        <v>0</v>
      </c>
      <c r="FF213" s="88">
        <f>'Financial Model'!FE212</f>
        <v>0</v>
      </c>
      <c r="FG213" s="88">
        <f>'Financial Model'!FF212</f>
        <v>0</v>
      </c>
      <c r="FH213" s="88">
        <f>'Financial Model'!FG212</f>
        <v>0</v>
      </c>
      <c r="FI213" s="88">
        <f>'Financial Model'!FH212</f>
        <v>0</v>
      </c>
      <c r="FJ213" s="88">
        <f>'Financial Model'!FI212</f>
        <v>0</v>
      </c>
      <c r="FK213" s="88">
        <f>'Financial Model'!FJ212</f>
        <v>0</v>
      </c>
      <c r="FL213" s="88">
        <f>'Financial Model'!FK212</f>
        <v>0</v>
      </c>
      <c r="FM213" s="88">
        <f>'Financial Model'!FL212</f>
        <v>0</v>
      </c>
      <c r="FN213" s="88">
        <f>'Financial Model'!FM212</f>
        <v>0</v>
      </c>
      <c r="FO213" s="88">
        <f>'Financial Model'!FN212</f>
        <v>0</v>
      </c>
      <c r="FP213" s="88">
        <f>'Financial Model'!FO212</f>
        <v>0</v>
      </c>
      <c r="FQ213" s="88">
        <f>'Financial Model'!FP212</f>
        <v>0</v>
      </c>
      <c r="FR213" s="88">
        <f>'Financial Model'!FQ212</f>
        <v>0</v>
      </c>
      <c r="FS213" s="88">
        <f>'Financial Model'!FR212</f>
        <v>0</v>
      </c>
      <c r="FT213" s="88">
        <f>'Financial Model'!FS212</f>
        <v>0</v>
      </c>
      <c r="FU213" s="88">
        <f>'Financial Model'!FT212</f>
        <v>0</v>
      </c>
      <c r="FV213" s="88">
        <f>'Financial Model'!FU212</f>
        <v>0</v>
      </c>
      <c r="FW213" s="88">
        <f>'Financial Model'!FV212</f>
        <v>0</v>
      </c>
      <c r="FX213" s="88">
        <f>'Financial Model'!FW212</f>
        <v>0</v>
      </c>
      <c r="FY213" s="88">
        <f>'Financial Model'!FX212</f>
        <v>0</v>
      </c>
      <c r="FZ213" s="88">
        <f>'Financial Model'!FY212</f>
        <v>0</v>
      </c>
      <c r="GA213" s="88">
        <f>'Financial Model'!FZ212</f>
        <v>0</v>
      </c>
      <c r="GB213" s="88">
        <f>'Financial Model'!GA212</f>
        <v>0</v>
      </c>
      <c r="GC213" s="88">
        <f>'Financial Model'!GB212</f>
        <v>0</v>
      </c>
      <c r="GD213" s="88">
        <f>'Financial Model'!GC212</f>
        <v>0</v>
      </c>
      <c r="GE213" s="88">
        <f>'Financial Model'!GD212</f>
        <v>0</v>
      </c>
      <c r="GF213" s="88">
        <f>'Financial Model'!GE212</f>
        <v>0</v>
      </c>
      <c r="GG213" s="88">
        <f>'Financial Model'!GF212</f>
        <v>0</v>
      </c>
      <c r="GH213" s="88">
        <f>'Financial Model'!GG212</f>
        <v>0</v>
      </c>
      <c r="GI213" s="88">
        <f>'Financial Model'!GH212</f>
        <v>0</v>
      </c>
      <c r="GJ213" s="88">
        <f>'Financial Model'!GI212</f>
        <v>0</v>
      </c>
      <c r="GK213" s="88">
        <f>'Financial Model'!GJ212</f>
        <v>0</v>
      </c>
      <c r="GL213" s="88">
        <f>'Financial Model'!GK212</f>
        <v>0</v>
      </c>
      <c r="GM213" s="88">
        <f>'Financial Model'!GL212</f>
        <v>0</v>
      </c>
      <c r="GN213" s="88">
        <f>'Financial Model'!GM212</f>
        <v>0</v>
      </c>
      <c r="GO213" s="88">
        <f>'Financial Model'!GN212</f>
        <v>0</v>
      </c>
      <c r="GP213" s="88">
        <f>'Financial Model'!GO212</f>
        <v>0</v>
      </c>
      <c r="GQ213" s="88">
        <f>'Financial Model'!GP212</f>
        <v>0</v>
      </c>
      <c r="GR213" s="88">
        <f>'Financial Model'!GQ212</f>
        <v>0</v>
      </c>
      <c r="GS213" s="88">
        <f>'Financial Model'!GR212</f>
        <v>0</v>
      </c>
      <c r="GT213" s="49">
        <f t="shared" ref="GT213" si="316">GS212</f>
        <v>0</v>
      </c>
      <c r="GU213" s="49">
        <f t="shared" ref="GU213:HA213" si="317">GT212</f>
        <v>0</v>
      </c>
      <c r="GV213" s="49">
        <f t="shared" si="317"/>
        <v>0</v>
      </c>
      <c r="GW213" s="49">
        <f t="shared" si="317"/>
        <v>0</v>
      </c>
      <c r="GX213" s="49">
        <f t="shared" si="317"/>
        <v>0</v>
      </c>
      <c r="GY213" s="49">
        <f t="shared" si="317"/>
        <v>0</v>
      </c>
      <c r="GZ213" s="49">
        <f t="shared" si="317"/>
        <v>0</v>
      </c>
      <c r="HA213" s="49">
        <f t="shared" si="317"/>
        <v>0</v>
      </c>
    </row>
    <row r="214" spans="1:209" x14ac:dyDescent="0.35">
      <c r="B214" s="10" t="s">
        <v>411</v>
      </c>
      <c r="E214" s="10" t="s">
        <v>119</v>
      </c>
      <c r="J214" s="70">
        <f>I214+J212-J213</f>
        <v>0</v>
      </c>
      <c r="K214" s="70">
        <f t="shared" ref="K214:BV214" si="318">J214+K212-K213</f>
        <v>0</v>
      </c>
      <c r="L214" s="70">
        <f t="shared" si="318"/>
        <v>0</v>
      </c>
      <c r="M214" s="70">
        <f t="shared" si="318"/>
        <v>0</v>
      </c>
      <c r="N214" s="70">
        <f t="shared" si="318"/>
        <v>0</v>
      </c>
      <c r="O214" s="70">
        <f t="shared" si="318"/>
        <v>0</v>
      </c>
      <c r="P214" s="70">
        <f t="shared" si="318"/>
        <v>0</v>
      </c>
      <c r="Q214" s="70">
        <f t="shared" si="318"/>
        <v>0</v>
      </c>
      <c r="R214" s="70">
        <f t="shared" si="318"/>
        <v>0</v>
      </c>
      <c r="S214" s="70">
        <f t="shared" si="318"/>
        <v>0</v>
      </c>
      <c r="T214" s="70">
        <f t="shared" si="318"/>
        <v>0</v>
      </c>
      <c r="U214" s="70">
        <f t="shared" si="318"/>
        <v>0</v>
      </c>
      <c r="V214" s="70">
        <f t="shared" si="318"/>
        <v>0</v>
      </c>
      <c r="W214" s="70">
        <f t="shared" si="318"/>
        <v>0</v>
      </c>
      <c r="X214" s="70">
        <f t="shared" si="318"/>
        <v>0</v>
      </c>
      <c r="Y214" s="70">
        <f t="shared" si="318"/>
        <v>23.767163071884674</v>
      </c>
      <c r="Z214" s="70">
        <f t="shared" si="318"/>
        <v>23.924287080021024</v>
      </c>
      <c r="AA214" s="70">
        <f t="shared" si="318"/>
        <v>24.082585131941517</v>
      </c>
      <c r="AB214" s="70">
        <f t="shared" si="318"/>
        <v>24.375264165036171</v>
      </c>
      <c r="AC214" s="70">
        <f t="shared" si="318"/>
        <v>24.402738522899199</v>
      </c>
      <c r="AD214" s="70">
        <f t="shared" si="318"/>
        <v>24.69958199761103</v>
      </c>
      <c r="AE214" s="70">
        <f t="shared" si="318"/>
        <v>24.72769421472125</v>
      </c>
      <c r="AF214" s="70">
        <f t="shared" si="318"/>
        <v>25.02876459767452</v>
      </c>
      <c r="AG214" s="70">
        <f t="shared" si="318"/>
        <v>25.057524241920625</v>
      </c>
      <c r="AH214" s="70">
        <f t="shared" si="318"/>
        <v>25.224289937084649</v>
      </c>
      <c r="AI214" s="70">
        <f t="shared" si="318"/>
        <v>25.392301719528007</v>
      </c>
      <c r="AJ214" s="70">
        <f t="shared" si="318"/>
        <v>25.70201708088938</v>
      </c>
      <c r="AK214" s="70">
        <f t="shared" si="318"/>
        <v>25.732100859299496</v>
      </c>
      <c r="AL214" s="70">
        <f t="shared" si="318"/>
        <v>26.046236207202057</v>
      </c>
      <c r="AM214" s="70">
        <f t="shared" si="318"/>
        <v>26.076996986167554</v>
      </c>
      <c r="AN214" s="70">
        <f t="shared" si="318"/>
        <v>26.395618620409405</v>
      </c>
      <c r="AO214" s="70">
        <f t="shared" si="318"/>
        <v>26.427066554938641</v>
      </c>
      <c r="AP214" s="70">
        <f t="shared" si="318"/>
        <v>26.604065585280367</v>
      </c>
      <c r="AQ214" s="70">
        <f t="shared" si="318"/>
        <v>26.782387167241286</v>
      </c>
      <c r="AR214" s="70">
        <f t="shared" si="318"/>
        <v>27.110184266461427</v>
      </c>
      <c r="AS214" s="70">
        <f t="shared" si="318"/>
        <v>27.143037588728472</v>
      </c>
      <c r="AT214" s="70">
        <f t="shared" si="318"/>
        <v>27.475525900557685</v>
      </c>
      <c r="AU214" s="70">
        <f t="shared" si="318"/>
        <v>27.509097766537966</v>
      </c>
      <c r="AV214" s="70">
        <f t="shared" si="318"/>
        <v>27.846347659165382</v>
      </c>
      <c r="AW214" s="70">
        <f t="shared" si="318"/>
        <v>27.880648847014605</v>
      </c>
      <c r="AX214" s="70">
        <f t="shared" si="318"/>
        <v>28.068509166315295</v>
      </c>
      <c r="AY214" s="70">
        <f t="shared" si="318"/>
        <v>28.257773193698398</v>
      </c>
      <c r="AZ214" s="70">
        <f t="shared" si="318"/>
        <v>28.604761590413801</v>
      </c>
      <c r="BA214" s="70">
        <f t="shared" si="318"/>
        <v>28.640554405582439</v>
      </c>
      <c r="BB214" s="70">
        <f t="shared" si="318"/>
        <v>28.992521884369346</v>
      </c>
      <c r="BC214" s="70">
        <f t="shared" si="318"/>
        <v>29.02907733564475</v>
      </c>
      <c r="BD214" s="70">
        <f t="shared" si="318"/>
        <v>29.386098582734217</v>
      </c>
      <c r="BE214" s="70">
        <f t="shared" si="318"/>
        <v>29.423428109657994</v>
      </c>
      <c r="BF214" s="70">
        <f t="shared" si="318"/>
        <v>29.622816205172512</v>
      </c>
      <c r="BG214" s="70">
        <f t="shared" si="318"/>
        <v>29.823694145281429</v>
      </c>
      <c r="BH214" s="70">
        <f t="shared" si="318"/>
        <v>30.191051485647506</v>
      </c>
      <c r="BI214" s="70">
        <f t="shared" si="318"/>
        <v>30.229964171439214</v>
      </c>
      <c r="BJ214" s="70">
        <f t="shared" si="318"/>
        <v>30.602606128031546</v>
      </c>
      <c r="BK214" s="70">
        <f t="shared" si="318"/>
        <v>30.642328247989376</v>
      </c>
      <c r="BL214" s="70">
        <f t="shared" si="318"/>
        <v>31.02033409005136</v>
      </c>
      <c r="BM214" s="70">
        <f t="shared" si="318"/>
        <v>31.06087778568779</v>
      </c>
      <c r="BN214" s="70">
        <f t="shared" si="318"/>
        <v>31.272501042695435</v>
      </c>
      <c r="BO214" s="70">
        <f t="shared" si="318"/>
        <v>31.485705566451671</v>
      </c>
      <c r="BP214" s="70">
        <f t="shared" si="318"/>
        <v>31.87468176117331</v>
      </c>
      <c r="BQ214" s="70">
        <f t="shared" si="318"/>
        <v>31.916905763927016</v>
      </c>
      <c r="BR214" s="70">
        <f t="shared" si="318"/>
        <v>32.311490857690245</v>
      </c>
      <c r="BS214" s="70">
        <f t="shared" si="318"/>
        <v>32.354573964364491</v>
      </c>
      <c r="BT214" s="70">
        <f t="shared" si="318"/>
        <v>32.754852090654929</v>
      </c>
      <c r="BU214" s="70">
        <f t="shared" si="318"/>
        <v>32.798807187808528</v>
      </c>
      <c r="BV214" s="70">
        <f t="shared" si="318"/>
        <v>33.023416399261002</v>
      </c>
      <c r="BW214" s="70">
        <f t="shared" ref="BW214:EH214" si="319">BV214+BW212-BW213</f>
        <v>0</v>
      </c>
      <c r="BX214" s="70">
        <f t="shared" si="319"/>
        <v>0</v>
      </c>
      <c r="BY214" s="70">
        <f t="shared" si="319"/>
        <v>0</v>
      </c>
      <c r="BZ214" s="70">
        <f t="shared" si="319"/>
        <v>0</v>
      </c>
      <c r="CA214" s="70">
        <f t="shared" si="319"/>
        <v>0</v>
      </c>
      <c r="CB214" s="70">
        <f t="shared" si="319"/>
        <v>0</v>
      </c>
      <c r="CC214" s="70">
        <f t="shared" si="319"/>
        <v>0</v>
      </c>
      <c r="CD214" s="70">
        <f t="shared" si="319"/>
        <v>0</v>
      </c>
      <c r="CE214" s="70">
        <f t="shared" si="319"/>
        <v>0</v>
      </c>
      <c r="CF214" s="70">
        <f t="shared" si="319"/>
        <v>0</v>
      </c>
      <c r="CG214" s="70">
        <f t="shared" si="319"/>
        <v>0</v>
      </c>
      <c r="CH214" s="70">
        <f t="shared" si="319"/>
        <v>0</v>
      </c>
      <c r="CI214" s="70">
        <f t="shared" si="319"/>
        <v>0</v>
      </c>
      <c r="CJ214" s="70">
        <f t="shared" si="319"/>
        <v>0</v>
      </c>
      <c r="CK214" s="70">
        <f t="shared" si="319"/>
        <v>0</v>
      </c>
      <c r="CL214" s="70">
        <f t="shared" si="319"/>
        <v>0</v>
      </c>
      <c r="CM214" s="70">
        <f t="shared" si="319"/>
        <v>0</v>
      </c>
      <c r="CN214" s="70">
        <f t="shared" si="319"/>
        <v>0</v>
      </c>
      <c r="CO214" s="70">
        <f t="shared" si="319"/>
        <v>0</v>
      </c>
      <c r="CP214" s="70">
        <f t="shared" si="319"/>
        <v>0</v>
      </c>
      <c r="CQ214" s="70">
        <f t="shared" si="319"/>
        <v>0</v>
      </c>
      <c r="CR214" s="70">
        <f t="shared" si="319"/>
        <v>0</v>
      </c>
      <c r="CS214" s="70">
        <f t="shared" si="319"/>
        <v>0</v>
      </c>
      <c r="CT214" s="70">
        <f t="shared" si="319"/>
        <v>0</v>
      </c>
      <c r="CU214" s="70">
        <f t="shared" si="319"/>
        <v>0</v>
      </c>
      <c r="CV214" s="70">
        <f t="shared" si="319"/>
        <v>0</v>
      </c>
      <c r="CW214" s="70">
        <f t="shared" si="319"/>
        <v>0</v>
      </c>
      <c r="CX214" s="70">
        <f t="shared" si="319"/>
        <v>0</v>
      </c>
      <c r="CY214" s="70">
        <f t="shared" si="319"/>
        <v>0</v>
      </c>
      <c r="CZ214" s="70">
        <f t="shared" si="319"/>
        <v>0</v>
      </c>
      <c r="DA214" s="70">
        <f t="shared" si="319"/>
        <v>0</v>
      </c>
      <c r="DB214" s="70">
        <f t="shared" si="319"/>
        <v>0</v>
      </c>
      <c r="DC214" s="70">
        <f t="shared" si="319"/>
        <v>0</v>
      </c>
      <c r="DD214" s="70">
        <f t="shared" si="319"/>
        <v>0</v>
      </c>
      <c r="DE214" s="70">
        <f t="shared" si="319"/>
        <v>0</v>
      </c>
      <c r="DF214" s="70">
        <f t="shared" si="319"/>
        <v>0</v>
      </c>
      <c r="DG214" s="70">
        <f t="shared" si="319"/>
        <v>0</v>
      </c>
      <c r="DH214" s="70">
        <f t="shared" si="319"/>
        <v>0</v>
      </c>
      <c r="DI214" s="70">
        <f t="shared" si="319"/>
        <v>0</v>
      </c>
      <c r="DJ214" s="70">
        <f t="shared" si="319"/>
        <v>0</v>
      </c>
      <c r="DK214" s="70">
        <f t="shared" si="319"/>
        <v>0</v>
      </c>
      <c r="DL214" s="70">
        <f t="shared" si="319"/>
        <v>0</v>
      </c>
      <c r="DM214" s="70">
        <f t="shared" si="319"/>
        <v>0</v>
      </c>
      <c r="DN214" s="70">
        <f t="shared" si="319"/>
        <v>0</v>
      </c>
      <c r="DO214" s="70">
        <f t="shared" si="319"/>
        <v>0</v>
      </c>
      <c r="DP214" s="70">
        <f t="shared" si="319"/>
        <v>0</v>
      </c>
      <c r="DQ214" s="70">
        <f t="shared" si="319"/>
        <v>0</v>
      </c>
      <c r="DR214" s="70">
        <f t="shared" si="319"/>
        <v>0</v>
      </c>
      <c r="DS214" s="70">
        <f t="shared" si="319"/>
        <v>0</v>
      </c>
      <c r="DT214" s="70">
        <f t="shared" si="319"/>
        <v>0</v>
      </c>
      <c r="DU214" s="70">
        <f t="shared" si="319"/>
        <v>0</v>
      </c>
      <c r="DV214" s="70">
        <f t="shared" si="319"/>
        <v>0</v>
      </c>
      <c r="DW214" s="70">
        <f t="shared" si="319"/>
        <v>0</v>
      </c>
      <c r="DX214" s="70">
        <f t="shared" si="319"/>
        <v>0</v>
      </c>
      <c r="DY214" s="70">
        <f t="shared" si="319"/>
        <v>0</v>
      </c>
      <c r="DZ214" s="70">
        <f t="shared" si="319"/>
        <v>0</v>
      </c>
      <c r="EA214" s="70">
        <f t="shared" si="319"/>
        <v>0</v>
      </c>
      <c r="EB214" s="70">
        <f t="shared" si="319"/>
        <v>0</v>
      </c>
      <c r="EC214" s="70">
        <f t="shared" si="319"/>
        <v>0</v>
      </c>
      <c r="ED214" s="70">
        <f t="shared" si="319"/>
        <v>0</v>
      </c>
      <c r="EE214" s="70">
        <f t="shared" si="319"/>
        <v>0</v>
      </c>
      <c r="EF214" s="70">
        <f t="shared" si="319"/>
        <v>0</v>
      </c>
      <c r="EG214" s="70">
        <f t="shared" si="319"/>
        <v>0</v>
      </c>
      <c r="EH214" s="70">
        <f t="shared" si="319"/>
        <v>0</v>
      </c>
      <c r="EI214" s="70">
        <f t="shared" ref="EI214:GT214" si="320">EH214+EI212-EI213</f>
        <v>0</v>
      </c>
      <c r="EJ214" s="70">
        <f t="shared" si="320"/>
        <v>0</v>
      </c>
      <c r="EK214" s="70">
        <f t="shared" si="320"/>
        <v>0</v>
      </c>
      <c r="EL214" s="70">
        <f t="shared" si="320"/>
        <v>0</v>
      </c>
      <c r="EM214" s="70">
        <f t="shared" si="320"/>
        <v>0</v>
      </c>
      <c r="EN214" s="70">
        <f t="shared" si="320"/>
        <v>0</v>
      </c>
      <c r="EO214" s="70">
        <f t="shared" si="320"/>
        <v>0</v>
      </c>
      <c r="EP214" s="70">
        <f t="shared" si="320"/>
        <v>0</v>
      </c>
      <c r="EQ214" s="70">
        <f t="shared" si="320"/>
        <v>0</v>
      </c>
      <c r="ER214" s="70">
        <f t="shared" si="320"/>
        <v>0</v>
      </c>
      <c r="ES214" s="70">
        <f t="shared" si="320"/>
        <v>0</v>
      </c>
      <c r="ET214" s="70">
        <f t="shared" si="320"/>
        <v>0</v>
      </c>
      <c r="EU214" s="70">
        <f t="shared" si="320"/>
        <v>0</v>
      </c>
      <c r="EV214" s="70">
        <f t="shared" si="320"/>
        <v>0</v>
      </c>
      <c r="EW214" s="70">
        <f t="shared" si="320"/>
        <v>0</v>
      </c>
      <c r="EX214" s="70">
        <f t="shared" si="320"/>
        <v>0</v>
      </c>
      <c r="EY214" s="70">
        <f t="shared" si="320"/>
        <v>0</v>
      </c>
      <c r="EZ214" s="70">
        <f t="shared" si="320"/>
        <v>0</v>
      </c>
      <c r="FA214" s="70">
        <f t="shared" si="320"/>
        <v>0</v>
      </c>
      <c r="FB214" s="70">
        <f t="shared" si="320"/>
        <v>0</v>
      </c>
      <c r="FC214" s="70">
        <f t="shared" si="320"/>
        <v>0</v>
      </c>
      <c r="FD214" s="70">
        <f t="shared" si="320"/>
        <v>0</v>
      </c>
      <c r="FE214" s="70">
        <f t="shared" si="320"/>
        <v>0</v>
      </c>
      <c r="FF214" s="70">
        <f t="shared" si="320"/>
        <v>0</v>
      </c>
      <c r="FG214" s="70">
        <f t="shared" si="320"/>
        <v>0</v>
      </c>
      <c r="FH214" s="70">
        <f t="shared" si="320"/>
        <v>0</v>
      </c>
      <c r="FI214" s="70">
        <f t="shared" si="320"/>
        <v>0</v>
      </c>
      <c r="FJ214" s="70">
        <f t="shared" si="320"/>
        <v>0</v>
      </c>
      <c r="FK214" s="70">
        <f t="shared" si="320"/>
        <v>0</v>
      </c>
      <c r="FL214" s="70">
        <f t="shared" si="320"/>
        <v>0</v>
      </c>
      <c r="FM214" s="70">
        <f t="shared" si="320"/>
        <v>0</v>
      </c>
      <c r="FN214" s="70">
        <f t="shared" si="320"/>
        <v>0</v>
      </c>
      <c r="FO214" s="70">
        <f t="shared" si="320"/>
        <v>0</v>
      </c>
      <c r="FP214" s="70">
        <f t="shared" si="320"/>
        <v>0</v>
      </c>
      <c r="FQ214" s="70">
        <f t="shared" si="320"/>
        <v>0</v>
      </c>
      <c r="FR214" s="70">
        <f t="shared" si="320"/>
        <v>0</v>
      </c>
      <c r="FS214" s="70">
        <f t="shared" si="320"/>
        <v>0</v>
      </c>
      <c r="FT214" s="70">
        <f t="shared" si="320"/>
        <v>0</v>
      </c>
      <c r="FU214" s="70">
        <f t="shared" si="320"/>
        <v>0</v>
      </c>
      <c r="FV214" s="70">
        <f t="shared" si="320"/>
        <v>0</v>
      </c>
      <c r="FW214" s="70">
        <f t="shared" si="320"/>
        <v>0</v>
      </c>
      <c r="FX214" s="70">
        <f t="shared" si="320"/>
        <v>0</v>
      </c>
      <c r="FY214" s="70">
        <f t="shared" si="320"/>
        <v>0</v>
      </c>
      <c r="FZ214" s="70">
        <f t="shared" si="320"/>
        <v>0</v>
      </c>
      <c r="GA214" s="70">
        <f t="shared" si="320"/>
        <v>0</v>
      </c>
      <c r="GB214" s="70">
        <f t="shared" si="320"/>
        <v>0</v>
      </c>
      <c r="GC214" s="70">
        <f t="shared" si="320"/>
        <v>0</v>
      </c>
      <c r="GD214" s="70">
        <f t="shared" si="320"/>
        <v>0</v>
      </c>
      <c r="GE214" s="70">
        <f t="shared" si="320"/>
        <v>0</v>
      </c>
      <c r="GF214" s="70">
        <f t="shared" si="320"/>
        <v>0</v>
      </c>
      <c r="GG214" s="70">
        <f t="shared" si="320"/>
        <v>0</v>
      </c>
      <c r="GH214" s="70">
        <f t="shared" si="320"/>
        <v>0</v>
      </c>
      <c r="GI214" s="70">
        <f t="shared" si="320"/>
        <v>0</v>
      </c>
      <c r="GJ214" s="70">
        <f t="shared" si="320"/>
        <v>0</v>
      </c>
      <c r="GK214" s="70">
        <f t="shared" si="320"/>
        <v>0</v>
      </c>
      <c r="GL214" s="70">
        <f t="shared" si="320"/>
        <v>0</v>
      </c>
      <c r="GM214" s="70">
        <f t="shared" si="320"/>
        <v>0</v>
      </c>
      <c r="GN214" s="70">
        <f t="shared" si="320"/>
        <v>0</v>
      </c>
      <c r="GO214" s="70">
        <f t="shared" si="320"/>
        <v>0</v>
      </c>
      <c r="GP214" s="70">
        <f t="shared" si="320"/>
        <v>0</v>
      </c>
      <c r="GQ214" s="70">
        <f t="shared" si="320"/>
        <v>0</v>
      </c>
      <c r="GR214" s="70">
        <f t="shared" si="320"/>
        <v>0</v>
      </c>
      <c r="GS214" s="70">
        <f t="shared" si="320"/>
        <v>0</v>
      </c>
      <c r="GT214" s="70">
        <f t="shared" si="320"/>
        <v>0</v>
      </c>
      <c r="GU214" s="70">
        <f t="shared" ref="GU214:HA214" si="321">GT214+GU212-GU213</f>
        <v>0</v>
      </c>
      <c r="GV214" s="70">
        <f t="shared" si="321"/>
        <v>0</v>
      </c>
      <c r="GW214" s="70">
        <f t="shared" si="321"/>
        <v>0</v>
      </c>
      <c r="GX214" s="70">
        <f t="shared" si="321"/>
        <v>0</v>
      </c>
      <c r="GY214" s="70">
        <f t="shared" si="321"/>
        <v>0</v>
      </c>
      <c r="GZ214" s="70">
        <f t="shared" si="321"/>
        <v>0</v>
      </c>
      <c r="HA214" s="70">
        <f t="shared" si="321"/>
        <v>0</v>
      </c>
    </row>
    <row r="216" spans="1:209" x14ac:dyDescent="0.35">
      <c r="B216" s="10" t="s">
        <v>415</v>
      </c>
      <c r="E216" s="10" t="s">
        <v>119</v>
      </c>
      <c r="J216" s="70">
        <f>J209-J214</f>
        <v>0</v>
      </c>
      <c r="K216" s="70">
        <f t="shared" ref="K216:BV216" si="322">K209-K214</f>
        <v>0</v>
      </c>
      <c r="L216" s="70">
        <f t="shared" si="322"/>
        <v>0</v>
      </c>
      <c r="M216" s="70">
        <f t="shared" si="322"/>
        <v>0</v>
      </c>
      <c r="N216" s="70">
        <f t="shared" si="322"/>
        <v>0</v>
      </c>
      <c r="O216" s="70">
        <f t="shared" si="322"/>
        <v>0</v>
      </c>
      <c r="P216" s="70">
        <f t="shared" si="322"/>
        <v>0</v>
      </c>
      <c r="Q216" s="70">
        <f t="shared" si="322"/>
        <v>0</v>
      </c>
      <c r="R216" s="70">
        <f t="shared" si="322"/>
        <v>0</v>
      </c>
      <c r="S216" s="70">
        <f t="shared" si="322"/>
        <v>0</v>
      </c>
      <c r="T216" s="70">
        <f t="shared" si="322"/>
        <v>0</v>
      </c>
      <c r="U216" s="70">
        <f t="shared" si="322"/>
        <v>0</v>
      </c>
      <c r="V216" s="70">
        <f t="shared" si="322"/>
        <v>0</v>
      </c>
      <c r="W216" s="70">
        <f t="shared" si="322"/>
        <v>0</v>
      </c>
      <c r="X216" s="70">
        <f t="shared" si="322"/>
        <v>0</v>
      </c>
      <c r="Y216" s="70">
        <f t="shared" si="322"/>
        <v>557.58127087496712</v>
      </c>
      <c r="Z216" s="70">
        <f t="shared" si="322"/>
        <v>555.97620331351516</v>
      </c>
      <c r="AA216" s="70">
        <f t="shared" si="322"/>
        <v>563.0504103467199</v>
      </c>
      <c r="AB216" s="70">
        <f t="shared" si="322"/>
        <v>564.51335093609225</v>
      </c>
      <c r="AC216" s="70">
        <f t="shared" si="322"/>
        <v>568.57237631375858</v>
      </c>
      <c r="AD216" s="70">
        <f t="shared" si="322"/>
        <v>570.04862131347886</v>
      </c>
      <c r="AE216" s="70">
        <f t="shared" si="322"/>
        <v>574.14767052080879</v>
      </c>
      <c r="AF216" s="70">
        <f t="shared" si="322"/>
        <v>575.6373312836746</v>
      </c>
      <c r="AG216" s="70">
        <f t="shared" si="322"/>
        <v>579.77679934669914</v>
      </c>
      <c r="AH216" s="70">
        <f t="shared" si="322"/>
        <v>578.10359464090868</v>
      </c>
      <c r="AI216" s="70">
        <f t="shared" si="322"/>
        <v>585.46027384509784</v>
      </c>
      <c r="AJ216" s="70">
        <f t="shared" si="322"/>
        <v>586.97710336599368</v>
      </c>
      <c r="AK216" s="70">
        <f t="shared" si="322"/>
        <v>591.19860978557142</v>
      </c>
      <c r="AL216" s="70">
        <f t="shared" si="322"/>
        <v>592.72919389586889</v>
      </c>
      <c r="AM216" s="70">
        <f t="shared" si="322"/>
        <v>596.99232769497053</v>
      </c>
      <c r="AN216" s="70">
        <f t="shared" si="322"/>
        <v>598.53678093642327</v>
      </c>
      <c r="AO216" s="70">
        <f t="shared" si="322"/>
        <v>602.84195289914624</v>
      </c>
      <c r="AP216" s="70">
        <f t="shared" si="322"/>
        <v>601.09765624346483</v>
      </c>
      <c r="AQ216" s="70">
        <f t="shared" si="322"/>
        <v>608.74801556499347</v>
      </c>
      <c r="AR216" s="70">
        <f t="shared" si="322"/>
        <v>610.32055391669019</v>
      </c>
      <c r="AS216" s="70">
        <f t="shared" si="322"/>
        <v>614.71105074283196</v>
      </c>
      <c r="AT216" s="70">
        <f t="shared" si="322"/>
        <v>616.29780669237653</v>
      </c>
      <c r="AU216" s="70">
        <f t="shared" si="322"/>
        <v>620.73159840911762</v>
      </c>
      <c r="AV216" s="70">
        <f t="shared" si="322"/>
        <v>622.3326897356884</v>
      </c>
      <c r="AW216" s="70">
        <f t="shared" si="322"/>
        <v>626.81020350949302</v>
      </c>
      <c r="AX216" s="70">
        <f t="shared" si="322"/>
        <v>624.9917283235651</v>
      </c>
      <c r="AY216" s="70">
        <f t="shared" si="322"/>
        <v>632.94741600217776</v>
      </c>
      <c r="AZ216" s="70">
        <f t="shared" si="322"/>
        <v>634.57753468949375</v>
      </c>
      <c r="BA216" s="70">
        <f t="shared" si="322"/>
        <v>639.14379090169541</v>
      </c>
      <c r="BB216" s="70">
        <f t="shared" si="322"/>
        <v>640.78860321424349</v>
      </c>
      <c r="BC216" s="70">
        <f t="shared" si="322"/>
        <v>645.39988832294944</v>
      </c>
      <c r="BD216" s="70">
        <f t="shared" si="322"/>
        <v>647.05951532283018</v>
      </c>
      <c r="BE216" s="70">
        <f t="shared" si="322"/>
        <v>651.71627352563848</v>
      </c>
      <c r="BF216" s="70">
        <f t="shared" si="322"/>
        <v>649.82039536960315</v>
      </c>
      <c r="BG216" s="70">
        <f t="shared" si="322"/>
        <v>658.09351695902296</v>
      </c>
      <c r="BH216" s="70">
        <f t="shared" si="322"/>
        <v>659.78313983225053</v>
      </c>
      <c r="BI216" s="70">
        <f t="shared" si="322"/>
        <v>664.53219430703746</v>
      </c>
      <c r="BJ216" s="70">
        <f t="shared" si="322"/>
        <v>666.2370000288505</v>
      </c>
      <c r="BK216" s="70">
        <f t="shared" si="322"/>
        <v>671.03288653375569</v>
      </c>
      <c r="BL216" s="70">
        <f t="shared" si="322"/>
        <v>672.75299949127736</v>
      </c>
      <c r="BM216" s="70">
        <f t="shared" si="322"/>
        <v>677.59617992920892</v>
      </c>
      <c r="BN216" s="70">
        <f t="shared" si="322"/>
        <v>675.61953012647973</v>
      </c>
      <c r="BO216" s="70">
        <f t="shared" si="322"/>
        <v>684.22266615555861</v>
      </c>
      <c r="BP216" s="70">
        <f t="shared" si="322"/>
        <v>685.97377009776551</v>
      </c>
      <c r="BQ216" s="70">
        <f t="shared" si="322"/>
        <v>690.91294229362575</v>
      </c>
      <c r="BR216" s="70">
        <f t="shared" si="322"/>
        <v>692.67973166651154</v>
      </c>
      <c r="BS216" s="70">
        <f t="shared" si="322"/>
        <v>697.66761088978069</v>
      </c>
      <c r="BT216" s="70">
        <f t="shared" si="322"/>
        <v>699.45021344373765</v>
      </c>
      <c r="BU216" s="70">
        <f t="shared" si="322"/>
        <v>704.48728000319363</v>
      </c>
      <c r="BV216" s="70">
        <f t="shared" si="322"/>
        <v>702.42633895603024</v>
      </c>
      <c r="BW216" s="70">
        <f t="shared" ref="BW216:EH216" si="323">BW209-BW214</f>
        <v>1.3642420526593924E-12</v>
      </c>
      <c r="BX216" s="70">
        <f t="shared" si="323"/>
        <v>1.3642420526593924E-12</v>
      </c>
      <c r="BY216" s="70">
        <f t="shared" si="323"/>
        <v>1.3642420526593924E-12</v>
      </c>
      <c r="BZ216" s="70">
        <f t="shared" si="323"/>
        <v>1.3642420526593924E-12</v>
      </c>
      <c r="CA216" s="70">
        <f t="shared" si="323"/>
        <v>1.3642420526593924E-12</v>
      </c>
      <c r="CB216" s="70">
        <f t="shared" si="323"/>
        <v>1.3642420526593924E-12</v>
      </c>
      <c r="CC216" s="70">
        <f t="shared" si="323"/>
        <v>1.3642420526593924E-12</v>
      </c>
      <c r="CD216" s="70">
        <f t="shared" si="323"/>
        <v>1.3642420526593924E-12</v>
      </c>
      <c r="CE216" s="70">
        <f t="shared" si="323"/>
        <v>1.3642420526593924E-12</v>
      </c>
      <c r="CF216" s="70">
        <f t="shared" si="323"/>
        <v>1.3642420526593924E-12</v>
      </c>
      <c r="CG216" s="70">
        <f t="shared" si="323"/>
        <v>1.3642420526593924E-12</v>
      </c>
      <c r="CH216" s="70">
        <f t="shared" si="323"/>
        <v>1.3642420526593924E-12</v>
      </c>
      <c r="CI216" s="70">
        <f t="shared" si="323"/>
        <v>1.3642420526593924E-12</v>
      </c>
      <c r="CJ216" s="70">
        <f t="shared" si="323"/>
        <v>1.3642420526593924E-12</v>
      </c>
      <c r="CK216" s="70">
        <f t="shared" si="323"/>
        <v>1.3642420526593924E-12</v>
      </c>
      <c r="CL216" s="70">
        <f t="shared" si="323"/>
        <v>1.3642420526593924E-12</v>
      </c>
      <c r="CM216" s="70">
        <f t="shared" si="323"/>
        <v>1.3642420526593924E-12</v>
      </c>
      <c r="CN216" s="70">
        <f t="shared" si="323"/>
        <v>1.3642420526593924E-12</v>
      </c>
      <c r="CO216" s="70">
        <f t="shared" si="323"/>
        <v>1.3642420526593924E-12</v>
      </c>
      <c r="CP216" s="70">
        <f t="shared" si="323"/>
        <v>1.3642420526593924E-12</v>
      </c>
      <c r="CQ216" s="70">
        <f t="shared" si="323"/>
        <v>1.3642420526593924E-12</v>
      </c>
      <c r="CR216" s="70">
        <f t="shared" si="323"/>
        <v>1.3642420526593924E-12</v>
      </c>
      <c r="CS216" s="70">
        <f t="shared" si="323"/>
        <v>1.3642420526593924E-12</v>
      </c>
      <c r="CT216" s="70">
        <f t="shared" si="323"/>
        <v>1.3642420526593924E-12</v>
      </c>
      <c r="CU216" s="70">
        <f t="shared" si="323"/>
        <v>1.3642420526593924E-12</v>
      </c>
      <c r="CV216" s="70">
        <f t="shared" si="323"/>
        <v>1.3642420526593924E-12</v>
      </c>
      <c r="CW216" s="70">
        <f t="shared" si="323"/>
        <v>1.3642420526593924E-12</v>
      </c>
      <c r="CX216" s="70">
        <f t="shared" si="323"/>
        <v>1.3642420526593924E-12</v>
      </c>
      <c r="CY216" s="70">
        <f t="shared" si="323"/>
        <v>1.3642420526593924E-12</v>
      </c>
      <c r="CZ216" s="70">
        <f t="shared" si="323"/>
        <v>1.3642420526593924E-12</v>
      </c>
      <c r="DA216" s="70">
        <f t="shared" si="323"/>
        <v>1.3642420526593924E-12</v>
      </c>
      <c r="DB216" s="70">
        <f t="shared" si="323"/>
        <v>1.3642420526593924E-12</v>
      </c>
      <c r="DC216" s="70">
        <f t="shared" si="323"/>
        <v>1.3642420526593924E-12</v>
      </c>
      <c r="DD216" s="70">
        <f t="shared" si="323"/>
        <v>1.3642420526593924E-12</v>
      </c>
      <c r="DE216" s="70">
        <f t="shared" si="323"/>
        <v>1.3642420526593924E-12</v>
      </c>
      <c r="DF216" s="70">
        <f t="shared" si="323"/>
        <v>1.3642420526593924E-12</v>
      </c>
      <c r="DG216" s="70">
        <f t="shared" si="323"/>
        <v>1.3642420526593924E-12</v>
      </c>
      <c r="DH216" s="70">
        <f t="shared" si="323"/>
        <v>1.3642420526593924E-12</v>
      </c>
      <c r="DI216" s="70">
        <f t="shared" si="323"/>
        <v>1.3642420526593924E-12</v>
      </c>
      <c r="DJ216" s="70">
        <f t="shared" si="323"/>
        <v>1.3642420526593924E-12</v>
      </c>
      <c r="DK216" s="70">
        <f t="shared" si="323"/>
        <v>1.3642420526593924E-12</v>
      </c>
      <c r="DL216" s="70">
        <f t="shared" si="323"/>
        <v>1.3642420526593924E-12</v>
      </c>
      <c r="DM216" s="70">
        <f t="shared" si="323"/>
        <v>1.3642420526593924E-12</v>
      </c>
      <c r="DN216" s="70">
        <f t="shared" si="323"/>
        <v>1.3642420526593924E-12</v>
      </c>
      <c r="DO216" s="70">
        <f t="shared" si="323"/>
        <v>1.3642420526593924E-12</v>
      </c>
      <c r="DP216" s="70">
        <f t="shared" si="323"/>
        <v>1.3642420526593924E-12</v>
      </c>
      <c r="DQ216" s="70">
        <f t="shared" si="323"/>
        <v>1.3642420526593924E-12</v>
      </c>
      <c r="DR216" s="70">
        <f t="shared" si="323"/>
        <v>1.3642420526593924E-12</v>
      </c>
      <c r="DS216" s="70">
        <f t="shared" si="323"/>
        <v>1.3642420526593924E-12</v>
      </c>
      <c r="DT216" s="70">
        <f t="shared" si="323"/>
        <v>1.3642420526593924E-12</v>
      </c>
      <c r="DU216" s="70">
        <f t="shared" si="323"/>
        <v>1.3642420526593924E-12</v>
      </c>
      <c r="DV216" s="70">
        <f t="shared" si="323"/>
        <v>1.3642420526593924E-12</v>
      </c>
      <c r="DW216" s="70">
        <f t="shared" si="323"/>
        <v>1.3642420526593924E-12</v>
      </c>
      <c r="DX216" s="70">
        <f t="shared" si="323"/>
        <v>1.3642420526593924E-12</v>
      </c>
      <c r="DY216" s="70">
        <f t="shared" si="323"/>
        <v>1.3642420526593924E-12</v>
      </c>
      <c r="DZ216" s="70">
        <f t="shared" si="323"/>
        <v>1.3642420526593924E-12</v>
      </c>
      <c r="EA216" s="70">
        <f t="shared" si="323"/>
        <v>1.3642420526593924E-12</v>
      </c>
      <c r="EB216" s="70">
        <f t="shared" si="323"/>
        <v>1.3642420526593924E-12</v>
      </c>
      <c r="EC216" s="70">
        <f t="shared" si="323"/>
        <v>1.3642420526593924E-12</v>
      </c>
      <c r="ED216" s="70">
        <f t="shared" si="323"/>
        <v>1.3642420526593924E-12</v>
      </c>
      <c r="EE216" s="70">
        <f t="shared" si="323"/>
        <v>1.3642420526593924E-12</v>
      </c>
      <c r="EF216" s="70">
        <f t="shared" si="323"/>
        <v>1.3642420526593924E-12</v>
      </c>
      <c r="EG216" s="70">
        <f t="shared" si="323"/>
        <v>1.3642420526593924E-12</v>
      </c>
      <c r="EH216" s="70">
        <f t="shared" si="323"/>
        <v>1.3642420526593924E-12</v>
      </c>
      <c r="EI216" s="70">
        <f t="shared" ref="EI216:GT216" si="324">EI209-EI214</f>
        <v>1.3642420526593924E-12</v>
      </c>
      <c r="EJ216" s="70">
        <f t="shared" si="324"/>
        <v>1.3642420526593924E-12</v>
      </c>
      <c r="EK216" s="70">
        <f t="shared" si="324"/>
        <v>1.3642420526593924E-12</v>
      </c>
      <c r="EL216" s="70">
        <f t="shared" si="324"/>
        <v>1.3642420526593924E-12</v>
      </c>
      <c r="EM216" s="70">
        <f t="shared" si="324"/>
        <v>1.3642420526593924E-12</v>
      </c>
      <c r="EN216" s="70">
        <f t="shared" si="324"/>
        <v>1.3642420526593924E-12</v>
      </c>
      <c r="EO216" s="70">
        <f t="shared" si="324"/>
        <v>1.3642420526593924E-12</v>
      </c>
      <c r="EP216" s="70">
        <f t="shared" si="324"/>
        <v>1.3642420526593924E-12</v>
      </c>
      <c r="EQ216" s="70">
        <f t="shared" si="324"/>
        <v>1.3642420526593924E-12</v>
      </c>
      <c r="ER216" s="70">
        <f t="shared" si="324"/>
        <v>1.3642420526593924E-12</v>
      </c>
      <c r="ES216" s="70">
        <f t="shared" si="324"/>
        <v>1.3642420526593924E-12</v>
      </c>
      <c r="ET216" s="70">
        <f t="shared" si="324"/>
        <v>1.3642420526593924E-12</v>
      </c>
      <c r="EU216" s="70">
        <f t="shared" si="324"/>
        <v>1.3642420526593924E-12</v>
      </c>
      <c r="EV216" s="70">
        <f t="shared" si="324"/>
        <v>1.3642420526593924E-12</v>
      </c>
      <c r="EW216" s="70">
        <f t="shared" si="324"/>
        <v>1.3642420526593924E-12</v>
      </c>
      <c r="EX216" s="70">
        <f t="shared" si="324"/>
        <v>1.3642420526593924E-12</v>
      </c>
      <c r="EY216" s="70">
        <f t="shared" si="324"/>
        <v>1.3642420526593924E-12</v>
      </c>
      <c r="EZ216" s="70">
        <f t="shared" si="324"/>
        <v>1.3642420526593924E-12</v>
      </c>
      <c r="FA216" s="70">
        <f t="shared" si="324"/>
        <v>1.3642420526593924E-12</v>
      </c>
      <c r="FB216" s="70">
        <f t="shared" si="324"/>
        <v>1.3642420526593924E-12</v>
      </c>
      <c r="FC216" s="70">
        <f t="shared" si="324"/>
        <v>1.3642420526593924E-12</v>
      </c>
      <c r="FD216" s="70">
        <f t="shared" si="324"/>
        <v>1.3642420526593924E-12</v>
      </c>
      <c r="FE216" s="70">
        <f t="shared" si="324"/>
        <v>1.3642420526593924E-12</v>
      </c>
      <c r="FF216" s="70">
        <f t="shared" si="324"/>
        <v>1.3642420526593924E-12</v>
      </c>
      <c r="FG216" s="70">
        <f t="shared" si="324"/>
        <v>1.3642420526593924E-12</v>
      </c>
      <c r="FH216" s="70">
        <f t="shared" si="324"/>
        <v>1.3642420526593924E-12</v>
      </c>
      <c r="FI216" s="70">
        <f t="shared" si="324"/>
        <v>1.3642420526593924E-12</v>
      </c>
      <c r="FJ216" s="70">
        <f t="shared" si="324"/>
        <v>1.3642420526593924E-12</v>
      </c>
      <c r="FK216" s="70">
        <f t="shared" si="324"/>
        <v>1.3642420526593924E-12</v>
      </c>
      <c r="FL216" s="70">
        <f t="shared" si="324"/>
        <v>1.3642420526593924E-12</v>
      </c>
      <c r="FM216" s="70">
        <f t="shared" si="324"/>
        <v>1.3642420526593924E-12</v>
      </c>
      <c r="FN216" s="70">
        <f t="shared" si="324"/>
        <v>1.3642420526593924E-12</v>
      </c>
      <c r="FO216" s="70">
        <f t="shared" si="324"/>
        <v>1.3642420526593924E-12</v>
      </c>
      <c r="FP216" s="70">
        <f t="shared" si="324"/>
        <v>1.3642420526593924E-12</v>
      </c>
      <c r="FQ216" s="70">
        <f t="shared" si="324"/>
        <v>1.3642420526593924E-12</v>
      </c>
      <c r="FR216" s="70">
        <f t="shared" si="324"/>
        <v>1.3642420526593924E-12</v>
      </c>
      <c r="FS216" s="70">
        <f t="shared" si="324"/>
        <v>1.3642420526593924E-12</v>
      </c>
      <c r="FT216" s="70">
        <f t="shared" si="324"/>
        <v>1.3642420526593924E-12</v>
      </c>
      <c r="FU216" s="70">
        <f t="shared" si="324"/>
        <v>1.3642420526593924E-12</v>
      </c>
      <c r="FV216" s="70">
        <f t="shared" si="324"/>
        <v>1.3642420526593924E-12</v>
      </c>
      <c r="FW216" s="70">
        <f t="shared" si="324"/>
        <v>1.3642420526593924E-12</v>
      </c>
      <c r="FX216" s="70">
        <f t="shared" si="324"/>
        <v>1.3642420526593924E-12</v>
      </c>
      <c r="FY216" s="70">
        <f t="shared" si="324"/>
        <v>1.3642420526593924E-12</v>
      </c>
      <c r="FZ216" s="70">
        <f t="shared" si="324"/>
        <v>1.3642420526593924E-12</v>
      </c>
      <c r="GA216" s="70">
        <f t="shared" si="324"/>
        <v>1.3642420526593924E-12</v>
      </c>
      <c r="GB216" s="70">
        <f t="shared" si="324"/>
        <v>1.3642420526593924E-12</v>
      </c>
      <c r="GC216" s="70">
        <f t="shared" si="324"/>
        <v>1.3642420526593924E-12</v>
      </c>
      <c r="GD216" s="70">
        <f t="shared" si="324"/>
        <v>1.3642420526593924E-12</v>
      </c>
      <c r="GE216" s="70">
        <f t="shared" si="324"/>
        <v>1.3642420526593924E-12</v>
      </c>
      <c r="GF216" s="70">
        <f t="shared" si="324"/>
        <v>1.3642420526593924E-12</v>
      </c>
      <c r="GG216" s="70">
        <f t="shared" si="324"/>
        <v>1.3642420526593924E-12</v>
      </c>
      <c r="GH216" s="70">
        <f t="shared" si="324"/>
        <v>1.3642420526593924E-12</v>
      </c>
      <c r="GI216" s="70">
        <f t="shared" si="324"/>
        <v>1.3642420526593924E-12</v>
      </c>
      <c r="GJ216" s="70">
        <f t="shared" si="324"/>
        <v>1.3642420526593924E-12</v>
      </c>
      <c r="GK216" s="70">
        <f t="shared" si="324"/>
        <v>1.3642420526593924E-12</v>
      </c>
      <c r="GL216" s="70">
        <f t="shared" si="324"/>
        <v>1.3642420526593924E-12</v>
      </c>
      <c r="GM216" s="70">
        <f t="shared" si="324"/>
        <v>1.3642420526593924E-12</v>
      </c>
      <c r="GN216" s="70">
        <f t="shared" si="324"/>
        <v>1.3642420526593924E-12</v>
      </c>
      <c r="GO216" s="70">
        <f t="shared" si="324"/>
        <v>1.3642420526593924E-12</v>
      </c>
      <c r="GP216" s="70">
        <f t="shared" si="324"/>
        <v>1.3642420526593924E-12</v>
      </c>
      <c r="GQ216" s="70">
        <f t="shared" si="324"/>
        <v>1.3642420526593924E-12</v>
      </c>
      <c r="GR216" s="70">
        <f t="shared" si="324"/>
        <v>1.3642420526593924E-12</v>
      </c>
      <c r="GS216" s="70">
        <f t="shared" si="324"/>
        <v>1.3642420526593924E-12</v>
      </c>
      <c r="GT216" s="70">
        <f t="shared" si="324"/>
        <v>1.3642420526593924E-12</v>
      </c>
      <c r="GU216" s="70">
        <f t="shared" ref="GU216:HA216" si="325">GU209-GU214</f>
        <v>1.3642420526593924E-12</v>
      </c>
      <c r="GV216" s="70">
        <f t="shared" si="325"/>
        <v>1.3642420526593924E-12</v>
      </c>
      <c r="GW216" s="70">
        <f t="shared" si="325"/>
        <v>1.3642420526593924E-12</v>
      </c>
      <c r="GX216" s="70">
        <f t="shared" si="325"/>
        <v>1.3642420526593924E-12</v>
      </c>
      <c r="GY216" s="70">
        <f t="shared" si="325"/>
        <v>1.3642420526593924E-12</v>
      </c>
      <c r="GZ216" s="70">
        <f t="shared" si="325"/>
        <v>1.3642420526593924E-12</v>
      </c>
      <c r="HA216" s="70">
        <f t="shared" si="325"/>
        <v>1.3642420526593924E-12</v>
      </c>
    </row>
    <row r="217" spans="1:209" ht="15" thickBot="1" x14ac:dyDescent="0.4">
      <c r="B217" s="15" t="s">
        <v>416</v>
      </c>
      <c r="C217" s="15"/>
      <c r="D217" s="15"/>
      <c r="E217" s="15" t="s">
        <v>119</v>
      </c>
      <c r="F217" s="15"/>
      <c r="G217" s="15"/>
      <c r="H217" s="15"/>
      <c r="I217" s="15"/>
      <c r="J217" s="72">
        <f>J216-I216</f>
        <v>0</v>
      </c>
      <c r="K217" s="72">
        <f t="shared" ref="K217:BV217" si="326">K216-J216</f>
        <v>0</v>
      </c>
      <c r="L217" s="72">
        <f t="shared" si="326"/>
        <v>0</v>
      </c>
      <c r="M217" s="72">
        <f t="shared" si="326"/>
        <v>0</v>
      </c>
      <c r="N217" s="72">
        <f t="shared" si="326"/>
        <v>0</v>
      </c>
      <c r="O217" s="72">
        <f t="shared" si="326"/>
        <v>0</v>
      </c>
      <c r="P217" s="72">
        <f t="shared" si="326"/>
        <v>0</v>
      </c>
      <c r="Q217" s="72">
        <f t="shared" si="326"/>
        <v>0</v>
      </c>
      <c r="R217" s="72">
        <f t="shared" si="326"/>
        <v>0</v>
      </c>
      <c r="S217" s="72">
        <f t="shared" si="326"/>
        <v>0</v>
      </c>
      <c r="T217" s="72">
        <f t="shared" si="326"/>
        <v>0</v>
      </c>
      <c r="U217" s="72">
        <f t="shared" si="326"/>
        <v>0</v>
      </c>
      <c r="V217" s="72">
        <f t="shared" si="326"/>
        <v>0</v>
      </c>
      <c r="W217" s="72">
        <f t="shared" si="326"/>
        <v>0</v>
      </c>
      <c r="X217" s="72">
        <f t="shared" si="326"/>
        <v>0</v>
      </c>
      <c r="Y217" s="72">
        <f t="shared" si="326"/>
        <v>557.58127087496712</v>
      </c>
      <c r="Z217" s="72">
        <f t="shared" si="326"/>
        <v>-1.6050675614519605</v>
      </c>
      <c r="AA217" s="72">
        <f t="shared" si="326"/>
        <v>7.0742070332047433</v>
      </c>
      <c r="AB217" s="72">
        <f t="shared" si="326"/>
        <v>1.4629405893723515</v>
      </c>
      <c r="AC217" s="72">
        <f t="shared" si="326"/>
        <v>4.0590253776663303</v>
      </c>
      <c r="AD217" s="72">
        <f t="shared" si="326"/>
        <v>1.4762449997202793</v>
      </c>
      <c r="AE217" s="72">
        <f t="shared" si="326"/>
        <v>4.0990492073299265</v>
      </c>
      <c r="AF217" s="72">
        <f t="shared" si="326"/>
        <v>1.4896607628658103</v>
      </c>
      <c r="AG217" s="72">
        <f t="shared" si="326"/>
        <v>4.1394680630245375</v>
      </c>
      <c r="AH217" s="72">
        <f t="shared" si="326"/>
        <v>-1.6732047057904538</v>
      </c>
      <c r="AI217" s="72">
        <f t="shared" si="326"/>
        <v>7.3566792041891631</v>
      </c>
      <c r="AJ217" s="72">
        <f t="shared" si="326"/>
        <v>1.5168295208958398</v>
      </c>
      <c r="AK217" s="72">
        <f t="shared" si="326"/>
        <v>4.2215064195777359</v>
      </c>
      <c r="AL217" s="72">
        <f t="shared" si="326"/>
        <v>1.5305841102974682</v>
      </c>
      <c r="AM217" s="72">
        <f t="shared" si="326"/>
        <v>4.263133799101638</v>
      </c>
      <c r="AN217" s="72">
        <f t="shared" si="326"/>
        <v>1.544453241452743</v>
      </c>
      <c r="AO217" s="72">
        <f t="shared" si="326"/>
        <v>4.3051719627229659</v>
      </c>
      <c r="AP217" s="72">
        <f t="shared" si="326"/>
        <v>-1.7442966556814099</v>
      </c>
      <c r="AQ217" s="72">
        <f t="shared" si="326"/>
        <v>7.6503593215286401</v>
      </c>
      <c r="AR217" s="72">
        <f t="shared" si="326"/>
        <v>1.5725383516967213</v>
      </c>
      <c r="AS217" s="72">
        <f t="shared" si="326"/>
        <v>4.3904968261417707</v>
      </c>
      <c r="AT217" s="72">
        <f t="shared" si="326"/>
        <v>1.5867559495445676</v>
      </c>
      <c r="AU217" s="72">
        <f t="shared" si="326"/>
        <v>4.4337917167410978</v>
      </c>
      <c r="AV217" s="72">
        <f t="shared" si="326"/>
        <v>1.6010913265707813</v>
      </c>
      <c r="AW217" s="72">
        <f t="shared" si="326"/>
        <v>4.4775137738046169</v>
      </c>
      <c r="AX217" s="72">
        <f t="shared" si="326"/>
        <v>-1.8184751859279231</v>
      </c>
      <c r="AY217" s="72">
        <f t="shared" si="326"/>
        <v>7.9556876786126622</v>
      </c>
      <c r="AZ217" s="72">
        <f t="shared" si="326"/>
        <v>1.630118687315985</v>
      </c>
      <c r="BA217" s="72">
        <f t="shared" si="326"/>
        <v>4.5662562122016652</v>
      </c>
      <c r="BB217" s="72">
        <f t="shared" si="326"/>
        <v>1.6448123125480834</v>
      </c>
      <c r="BC217" s="72">
        <f t="shared" si="326"/>
        <v>4.6112851087059425</v>
      </c>
      <c r="BD217" s="72">
        <f t="shared" si="326"/>
        <v>1.6596269998807429</v>
      </c>
      <c r="BE217" s="72">
        <f t="shared" si="326"/>
        <v>4.6567582028083052</v>
      </c>
      <c r="BF217" s="72">
        <f t="shared" si="326"/>
        <v>-1.8958781560353373</v>
      </c>
      <c r="BG217" s="72">
        <f t="shared" si="326"/>
        <v>8.2731215894198158</v>
      </c>
      <c r="BH217" s="72">
        <f t="shared" si="326"/>
        <v>1.6896228732275631</v>
      </c>
      <c r="BI217" s="72">
        <f t="shared" si="326"/>
        <v>4.7490544747869308</v>
      </c>
      <c r="BJ217" s="72">
        <f t="shared" si="326"/>
        <v>1.7048057218130452</v>
      </c>
      <c r="BK217" s="72">
        <f t="shared" si="326"/>
        <v>4.7958865049051838</v>
      </c>
      <c r="BL217" s="72">
        <f t="shared" si="326"/>
        <v>1.7201129575216783</v>
      </c>
      <c r="BM217" s="72">
        <f t="shared" si="326"/>
        <v>4.8431804379315508</v>
      </c>
      <c r="BN217" s="72">
        <f t="shared" si="326"/>
        <v>-1.9766498027291846</v>
      </c>
      <c r="BO217" s="72">
        <f t="shared" si="326"/>
        <v>8.6031360290788825</v>
      </c>
      <c r="BP217" s="72">
        <f t="shared" si="326"/>
        <v>1.7511039422068961</v>
      </c>
      <c r="BQ217" s="72">
        <f t="shared" si="326"/>
        <v>4.9391721958602375</v>
      </c>
      <c r="BR217" s="72">
        <f t="shared" si="326"/>
        <v>1.7667893728857962</v>
      </c>
      <c r="BS217" s="72">
        <f t="shared" si="326"/>
        <v>4.9878792232691467</v>
      </c>
      <c r="BT217" s="72">
        <f t="shared" si="326"/>
        <v>1.7826025539569628</v>
      </c>
      <c r="BU217" s="72">
        <f t="shared" si="326"/>
        <v>5.0370665594559796</v>
      </c>
      <c r="BV217" s="72">
        <f t="shared" si="326"/>
        <v>-2.0609410471633964</v>
      </c>
      <c r="BW217" s="72">
        <f t="shared" ref="BW217:EH217" si="327">BW216-BV216</f>
        <v>-702.42633895602887</v>
      </c>
      <c r="BX217" s="72">
        <f t="shared" si="327"/>
        <v>0</v>
      </c>
      <c r="BY217" s="72">
        <f t="shared" si="327"/>
        <v>0</v>
      </c>
      <c r="BZ217" s="72">
        <f t="shared" si="327"/>
        <v>0</v>
      </c>
      <c r="CA217" s="72">
        <f t="shared" si="327"/>
        <v>0</v>
      </c>
      <c r="CB217" s="72">
        <f t="shared" si="327"/>
        <v>0</v>
      </c>
      <c r="CC217" s="72">
        <f t="shared" si="327"/>
        <v>0</v>
      </c>
      <c r="CD217" s="72">
        <f t="shared" si="327"/>
        <v>0</v>
      </c>
      <c r="CE217" s="72">
        <f t="shared" si="327"/>
        <v>0</v>
      </c>
      <c r="CF217" s="72">
        <f t="shared" si="327"/>
        <v>0</v>
      </c>
      <c r="CG217" s="72">
        <f t="shared" si="327"/>
        <v>0</v>
      </c>
      <c r="CH217" s="72">
        <f t="shared" si="327"/>
        <v>0</v>
      </c>
      <c r="CI217" s="72">
        <f t="shared" si="327"/>
        <v>0</v>
      </c>
      <c r="CJ217" s="72">
        <f t="shared" si="327"/>
        <v>0</v>
      </c>
      <c r="CK217" s="72">
        <f t="shared" si="327"/>
        <v>0</v>
      </c>
      <c r="CL217" s="72">
        <f t="shared" si="327"/>
        <v>0</v>
      </c>
      <c r="CM217" s="72">
        <f t="shared" si="327"/>
        <v>0</v>
      </c>
      <c r="CN217" s="72">
        <f t="shared" si="327"/>
        <v>0</v>
      </c>
      <c r="CO217" s="72">
        <f t="shared" si="327"/>
        <v>0</v>
      </c>
      <c r="CP217" s="72">
        <f t="shared" si="327"/>
        <v>0</v>
      </c>
      <c r="CQ217" s="72">
        <f t="shared" si="327"/>
        <v>0</v>
      </c>
      <c r="CR217" s="72">
        <f t="shared" si="327"/>
        <v>0</v>
      </c>
      <c r="CS217" s="72">
        <f t="shared" si="327"/>
        <v>0</v>
      </c>
      <c r="CT217" s="72">
        <f t="shared" si="327"/>
        <v>0</v>
      </c>
      <c r="CU217" s="72">
        <f t="shared" si="327"/>
        <v>0</v>
      </c>
      <c r="CV217" s="72">
        <f t="shared" si="327"/>
        <v>0</v>
      </c>
      <c r="CW217" s="72">
        <f t="shared" si="327"/>
        <v>0</v>
      </c>
      <c r="CX217" s="72">
        <f t="shared" si="327"/>
        <v>0</v>
      </c>
      <c r="CY217" s="72">
        <f t="shared" si="327"/>
        <v>0</v>
      </c>
      <c r="CZ217" s="72">
        <f t="shared" si="327"/>
        <v>0</v>
      </c>
      <c r="DA217" s="72">
        <f t="shared" si="327"/>
        <v>0</v>
      </c>
      <c r="DB217" s="72">
        <f t="shared" si="327"/>
        <v>0</v>
      </c>
      <c r="DC217" s="72">
        <f t="shared" si="327"/>
        <v>0</v>
      </c>
      <c r="DD217" s="72">
        <f t="shared" si="327"/>
        <v>0</v>
      </c>
      <c r="DE217" s="72">
        <f t="shared" si="327"/>
        <v>0</v>
      </c>
      <c r="DF217" s="72">
        <f t="shared" si="327"/>
        <v>0</v>
      </c>
      <c r="DG217" s="72">
        <f t="shared" si="327"/>
        <v>0</v>
      </c>
      <c r="DH217" s="72">
        <f t="shared" si="327"/>
        <v>0</v>
      </c>
      <c r="DI217" s="72">
        <f t="shared" si="327"/>
        <v>0</v>
      </c>
      <c r="DJ217" s="72">
        <f t="shared" si="327"/>
        <v>0</v>
      </c>
      <c r="DK217" s="72">
        <f t="shared" si="327"/>
        <v>0</v>
      </c>
      <c r="DL217" s="72">
        <f t="shared" si="327"/>
        <v>0</v>
      </c>
      <c r="DM217" s="72">
        <f t="shared" si="327"/>
        <v>0</v>
      </c>
      <c r="DN217" s="72">
        <f t="shared" si="327"/>
        <v>0</v>
      </c>
      <c r="DO217" s="72">
        <f t="shared" si="327"/>
        <v>0</v>
      </c>
      <c r="DP217" s="72">
        <f t="shared" si="327"/>
        <v>0</v>
      </c>
      <c r="DQ217" s="72">
        <f t="shared" si="327"/>
        <v>0</v>
      </c>
      <c r="DR217" s="72">
        <f t="shared" si="327"/>
        <v>0</v>
      </c>
      <c r="DS217" s="72">
        <f t="shared" si="327"/>
        <v>0</v>
      </c>
      <c r="DT217" s="72">
        <f t="shared" si="327"/>
        <v>0</v>
      </c>
      <c r="DU217" s="72">
        <f t="shared" si="327"/>
        <v>0</v>
      </c>
      <c r="DV217" s="72">
        <f t="shared" si="327"/>
        <v>0</v>
      </c>
      <c r="DW217" s="72">
        <f t="shared" si="327"/>
        <v>0</v>
      </c>
      <c r="DX217" s="72">
        <f t="shared" si="327"/>
        <v>0</v>
      </c>
      <c r="DY217" s="72">
        <f t="shared" si="327"/>
        <v>0</v>
      </c>
      <c r="DZ217" s="72">
        <f t="shared" si="327"/>
        <v>0</v>
      </c>
      <c r="EA217" s="72">
        <f t="shared" si="327"/>
        <v>0</v>
      </c>
      <c r="EB217" s="72">
        <f t="shared" si="327"/>
        <v>0</v>
      </c>
      <c r="EC217" s="72">
        <f t="shared" si="327"/>
        <v>0</v>
      </c>
      <c r="ED217" s="72">
        <f t="shared" si="327"/>
        <v>0</v>
      </c>
      <c r="EE217" s="72">
        <f t="shared" si="327"/>
        <v>0</v>
      </c>
      <c r="EF217" s="72">
        <f t="shared" si="327"/>
        <v>0</v>
      </c>
      <c r="EG217" s="72">
        <f t="shared" si="327"/>
        <v>0</v>
      </c>
      <c r="EH217" s="72">
        <f t="shared" si="327"/>
        <v>0</v>
      </c>
      <c r="EI217" s="72">
        <f t="shared" ref="EI217:GT217" si="328">EI216-EH216</f>
        <v>0</v>
      </c>
      <c r="EJ217" s="72">
        <f t="shared" si="328"/>
        <v>0</v>
      </c>
      <c r="EK217" s="72">
        <f t="shared" si="328"/>
        <v>0</v>
      </c>
      <c r="EL217" s="72">
        <f t="shared" si="328"/>
        <v>0</v>
      </c>
      <c r="EM217" s="72">
        <f t="shared" si="328"/>
        <v>0</v>
      </c>
      <c r="EN217" s="72">
        <f t="shared" si="328"/>
        <v>0</v>
      </c>
      <c r="EO217" s="72">
        <f t="shared" si="328"/>
        <v>0</v>
      </c>
      <c r="EP217" s="72">
        <f t="shared" si="328"/>
        <v>0</v>
      </c>
      <c r="EQ217" s="72">
        <f t="shared" si="328"/>
        <v>0</v>
      </c>
      <c r="ER217" s="72">
        <f t="shared" si="328"/>
        <v>0</v>
      </c>
      <c r="ES217" s="72">
        <f t="shared" si="328"/>
        <v>0</v>
      </c>
      <c r="ET217" s="72">
        <f t="shared" si="328"/>
        <v>0</v>
      </c>
      <c r="EU217" s="72">
        <f t="shared" si="328"/>
        <v>0</v>
      </c>
      <c r="EV217" s="72">
        <f t="shared" si="328"/>
        <v>0</v>
      </c>
      <c r="EW217" s="72">
        <f t="shared" si="328"/>
        <v>0</v>
      </c>
      <c r="EX217" s="72">
        <f t="shared" si="328"/>
        <v>0</v>
      </c>
      <c r="EY217" s="72">
        <f t="shared" si="328"/>
        <v>0</v>
      </c>
      <c r="EZ217" s="72">
        <f t="shared" si="328"/>
        <v>0</v>
      </c>
      <c r="FA217" s="72">
        <f t="shared" si="328"/>
        <v>0</v>
      </c>
      <c r="FB217" s="72">
        <f t="shared" si="328"/>
        <v>0</v>
      </c>
      <c r="FC217" s="72">
        <f t="shared" si="328"/>
        <v>0</v>
      </c>
      <c r="FD217" s="72">
        <f t="shared" si="328"/>
        <v>0</v>
      </c>
      <c r="FE217" s="72">
        <f t="shared" si="328"/>
        <v>0</v>
      </c>
      <c r="FF217" s="72">
        <f t="shared" si="328"/>
        <v>0</v>
      </c>
      <c r="FG217" s="72">
        <f t="shared" si="328"/>
        <v>0</v>
      </c>
      <c r="FH217" s="72">
        <f t="shared" si="328"/>
        <v>0</v>
      </c>
      <c r="FI217" s="72">
        <f t="shared" si="328"/>
        <v>0</v>
      </c>
      <c r="FJ217" s="72">
        <f t="shared" si="328"/>
        <v>0</v>
      </c>
      <c r="FK217" s="72">
        <f t="shared" si="328"/>
        <v>0</v>
      </c>
      <c r="FL217" s="72">
        <f t="shared" si="328"/>
        <v>0</v>
      </c>
      <c r="FM217" s="72">
        <f t="shared" si="328"/>
        <v>0</v>
      </c>
      <c r="FN217" s="72">
        <f t="shared" si="328"/>
        <v>0</v>
      </c>
      <c r="FO217" s="72">
        <f t="shared" si="328"/>
        <v>0</v>
      </c>
      <c r="FP217" s="72">
        <f t="shared" si="328"/>
        <v>0</v>
      </c>
      <c r="FQ217" s="72">
        <f t="shared" si="328"/>
        <v>0</v>
      </c>
      <c r="FR217" s="72">
        <f t="shared" si="328"/>
        <v>0</v>
      </c>
      <c r="FS217" s="72">
        <f t="shared" si="328"/>
        <v>0</v>
      </c>
      <c r="FT217" s="72">
        <f t="shared" si="328"/>
        <v>0</v>
      </c>
      <c r="FU217" s="72">
        <f t="shared" si="328"/>
        <v>0</v>
      </c>
      <c r="FV217" s="72">
        <f t="shared" si="328"/>
        <v>0</v>
      </c>
      <c r="FW217" s="72">
        <f t="shared" si="328"/>
        <v>0</v>
      </c>
      <c r="FX217" s="72">
        <f t="shared" si="328"/>
        <v>0</v>
      </c>
      <c r="FY217" s="72">
        <f t="shared" si="328"/>
        <v>0</v>
      </c>
      <c r="FZ217" s="72">
        <f t="shared" si="328"/>
        <v>0</v>
      </c>
      <c r="GA217" s="72">
        <f t="shared" si="328"/>
        <v>0</v>
      </c>
      <c r="GB217" s="72">
        <f t="shared" si="328"/>
        <v>0</v>
      </c>
      <c r="GC217" s="72">
        <f t="shared" si="328"/>
        <v>0</v>
      </c>
      <c r="GD217" s="72">
        <f t="shared" si="328"/>
        <v>0</v>
      </c>
      <c r="GE217" s="72">
        <f t="shared" si="328"/>
        <v>0</v>
      </c>
      <c r="GF217" s="72">
        <f t="shared" si="328"/>
        <v>0</v>
      </c>
      <c r="GG217" s="72">
        <f t="shared" si="328"/>
        <v>0</v>
      </c>
      <c r="GH217" s="72">
        <f t="shared" si="328"/>
        <v>0</v>
      </c>
      <c r="GI217" s="72">
        <f t="shared" si="328"/>
        <v>0</v>
      </c>
      <c r="GJ217" s="72">
        <f t="shared" si="328"/>
        <v>0</v>
      </c>
      <c r="GK217" s="72">
        <f t="shared" si="328"/>
        <v>0</v>
      </c>
      <c r="GL217" s="72">
        <f t="shared" si="328"/>
        <v>0</v>
      </c>
      <c r="GM217" s="72">
        <f t="shared" si="328"/>
        <v>0</v>
      </c>
      <c r="GN217" s="72">
        <f t="shared" si="328"/>
        <v>0</v>
      </c>
      <c r="GO217" s="72">
        <f t="shared" si="328"/>
        <v>0</v>
      </c>
      <c r="GP217" s="72">
        <f t="shared" si="328"/>
        <v>0</v>
      </c>
      <c r="GQ217" s="72">
        <f t="shared" si="328"/>
        <v>0</v>
      </c>
      <c r="GR217" s="72">
        <f t="shared" si="328"/>
        <v>0</v>
      </c>
      <c r="GS217" s="72">
        <f t="shared" si="328"/>
        <v>0</v>
      </c>
      <c r="GT217" s="72">
        <f t="shared" si="328"/>
        <v>0</v>
      </c>
      <c r="GU217" s="72">
        <f t="shared" ref="GU217:HA217" si="329">GU216-GT216</f>
        <v>0</v>
      </c>
      <c r="GV217" s="72">
        <f t="shared" si="329"/>
        <v>0</v>
      </c>
      <c r="GW217" s="72">
        <f t="shared" si="329"/>
        <v>0</v>
      </c>
      <c r="GX217" s="72">
        <f t="shared" si="329"/>
        <v>0</v>
      </c>
      <c r="GY217" s="72">
        <f t="shared" si="329"/>
        <v>0</v>
      </c>
      <c r="GZ217" s="72">
        <f t="shared" si="329"/>
        <v>0</v>
      </c>
      <c r="HA217" s="72">
        <f t="shared" si="329"/>
        <v>0</v>
      </c>
    </row>
    <row r="219" spans="1:209" x14ac:dyDescent="0.35">
      <c r="B219" s="10" t="s">
        <v>416</v>
      </c>
      <c r="E219" s="10" t="s">
        <v>381</v>
      </c>
      <c r="J219" s="71">
        <f>J217*J129</f>
        <v>0</v>
      </c>
      <c r="K219" s="71">
        <f t="shared" ref="K219:BV219" si="330">K217*K129</f>
        <v>0</v>
      </c>
      <c r="L219" s="71">
        <f t="shared" si="330"/>
        <v>0</v>
      </c>
      <c r="M219" s="71">
        <f t="shared" si="330"/>
        <v>0</v>
      </c>
      <c r="N219" s="71">
        <f t="shared" si="330"/>
        <v>0</v>
      </c>
      <c r="O219" s="71">
        <f t="shared" si="330"/>
        <v>0</v>
      </c>
      <c r="P219" s="71">
        <f t="shared" si="330"/>
        <v>0</v>
      </c>
      <c r="Q219" s="71">
        <f t="shared" si="330"/>
        <v>0</v>
      </c>
      <c r="R219" s="71">
        <f t="shared" si="330"/>
        <v>0</v>
      </c>
      <c r="S219" s="71">
        <f t="shared" si="330"/>
        <v>0</v>
      </c>
      <c r="T219" s="71">
        <f t="shared" si="330"/>
        <v>0</v>
      </c>
      <c r="U219" s="71">
        <f t="shared" si="330"/>
        <v>0</v>
      </c>
      <c r="V219" s="71">
        <f t="shared" si="330"/>
        <v>0</v>
      </c>
      <c r="W219" s="71">
        <f t="shared" si="330"/>
        <v>0</v>
      </c>
      <c r="X219" s="71">
        <f t="shared" si="330"/>
        <v>0</v>
      </c>
      <c r="Y219" s="71">
        <f t="shared" si="330"/>
        <v>10540.92241717361</v>
      </c>
      <c r="Z219" s="71">
        <f t="shared" si="330"/>
        <v>-30.994077603469226</v>
      </c>
      <c r="AA219" s="71">
        <f t="shared" si="330"/>
        <v>139.53338272536951</v>
      </c>
      <c r="AB219" s="71">
        <f t="shared" si="330"/>
        <v>29.474198623171137</v>
      </c>
      <c r="AC219" s="71">
        <f t="shared" si="330"/>
        <v>83.531838814582457</v>
      </c>
      <c r="AD219" s="71">
        <f t="shared" si="330"/>
        <v>31.031564643119424</v>
      </c>
      <c r="AE219" s="71">
        <f t="shared" si="330"/>
        <v>88.01229077342758</v>
      </c>
      <c r="AF219" s="71">
        <f t="shared" si="330"/>
        <v>32.67100775421769</v>
      </c>
      <c r="AG219" s="71">
        <f t="shared" si="330"/>
        <v>92.733072023565313</v>
      </c>
      <c r="AH219" s="71">
        <f t="shared" si="330"/>
        <v>-38.287247628787384</v>
      </c>
      <c r="AI219" s="71">
        <f t="shared" si="330"/>
        <v>171.94986822632748</v>
      </c>
      <c r="AJ219" s="71">
        <f t="shared" si="330"/>
        <v>36.213604990706678</v>
      </c>
      <c r="AK219" s="71">
        <f t="shared" si="330"/>
        <v>102.94787834126427</v>
      </c>
      <c r="AL219" s="71">
        <f t="shared" si="330"/>
        <v>38.126075709597849</v>
      </c>
      <c r="AM219" s="71">
        <f t="shared" si="330"/>
        <v>108.46979708719384</v>
      </c>
      <c r="AN219" s="71">
        <f t="shared" si="330"/>
        <v>40.139280911386827</v>
      </c>
      <c r="AO219" s="71">
        <f t="shared" si="330"/>
        <v>114.28790864047023</v>
      </c>
      <c r="AP219" s="71">
        <f t="shared" si="330"/>
        <v>-47.298251842659198</v>
      </c>
      <c r="AQ219" s="71">
        <f t="shared" si="330"/>
        <v>211.89540241069878</v>
      </c>
      <c r="AR219" s="71">
        <f t="shared" si="330"/>
        <v>44.489334066598339</v>
      </c>
      <c r="AS219" s="71">
        <f t="shared" si="330"/>
        <v>126.87711228936337</v>
      </c>
      <c r="AT219" s="71">
        <f t="shared" si="330"/>
        <v>46.837608521420535</v>
      </c>
      <c r="AU219" s="71">
        <f t="shared" si="330"/>
        <v>133.68258153609943</v>
      </c>
      <c r="AV219" s="71">
        <f t="shared" si="330"/>
        <v>49.30950010330718</v>
      </c>
      <c r="AW219" s="71">
        <f t="shared" si="330"/>
        <v>140.85309175078555</v>
      </c>
      <c r="AX219" s="71">
        <f t="shared" si="330"/>
        <v>-58.432139983345358</v>
      </c>
      <c r="AY219" s="71">
        <f t="shared" si="330"/>
        <v>261.1181721816119</v>
      </c>
      <c r="AZ219" s="71">
        <f t="shared" si="330"/>
        <v>54.650426632739233</v>
      </c>
      <c r="BA219" s="71">
        <f t="shared" si="330"/>
        <v>156.36860636663539</v>
      </c>
      <c r="BB219" s="71">
        <f t="shared" si="330"/>
        <v>57.533473766285738</v>
      </c>
      <c r="BC219" s="71">
        <f t="shared" si="330"/>
        <v>164.75597825493386</v>
      </c>
      <c r="BD219" s="71">
        <f t="shared" si="330"/>
        <v>60.568198691247687</v>
      </c>
      <c r="BE219" s="71">
        <f t="shared" si="330"/>
        <v>173.59324175547371</v>
      </c>
      <c r="BF219" s="71">
        <f t="shared" si="330"/>
        <v>-72.189578632265793</v>
      </c>
      <c r="BG219" s="71">
        <f t="shared" si="330"/>
        <v>321.77214841009339</v>
      </c>
      <c r="BH219" s="71">
        <f t="shared" si="330"/>
        <v>67.124920156674136</v>
      </c>
      <c r="BI219" s="71">
        <f t="shared" si="330"/>
        <v>192.71526305996713</v>
      </c>
      <c r="BJ219" s="71">
        <f t="shared" si="330"/>
        <v>70.66409709484978</v>
      </c>
      <c r="BK219" s="71">
        <f t="shared" si="330"/>
        <v>203.05223572862667</v>
      </c>
      <c r="BL219" s="71">
        <f t="shared" si="330"/>
        <v>74.389357046587932</v>
      </c>
      <c r="BM219" s="71">
        <f t="shared" si="330"/>
        <v>213.94367228878596</v>
      </c>
      <c r="BN219" s="71">
        <f t="shared" si="330"/>
        <v>-89.189450659089829</v>
      </c>
      <c r="BO219" s="71">
        <f t="shared" si="330"/>
        <v>396.51124131385848</v>
      </c>
      <c r="BP219" s="71">
        <f t="shared" si="330"/>
        <v>82.437649249256822</v>
      </c>
      <c r="BQ219" s="71">
        <f t="shared" si="330"/>
        <v>237.51049222640481</v>
      </c>
      <c r="BR219" s="71">
        <f t="shared" si="330"/>
        <v>86.781743197337491</v>
      </c>
      <c r="BS219" s="71">
        <f t="shared" si="330"/>
        <v>250.25022643148657</v>
      </c>
      <c r="BT219" s="71">
        <f t="shared" si="330"/>
        <v>91.354097926541925</v>
      </c>
      <c r="BU219" s="71">
        <f t="shared" si="330"/>
        <v>263.67330185824028</v>
      </c>
      <c r="BV219" s="71">
        <f t="shared" si="330"/>
        <v>-110.19680324598858</v>
      </c>
      <c r="BW219" s="71">
        <f t="shared" ref="BW219:EH219" si="331">BW217*BW129</f>
        <v>-38363.584078359221</v>
      </c>
      <c r="BX219" s="71">
        <f t="shared" si="331"/>
        <v>0</v>
      </c>
      <c r="BY219" s="71">
        <f t="shared" si="331"/>
        <v>0</v>
      </c>
      <c r="BZ219" s="71">
        <f t="shared" si="331"/>
        <v>0</v>
      </c>
      <c r="CA219" s="71">
        <f t="shared" si="331"/>
        <v>0</v>
      </c>
      <c r="CB219" s="71">
        <f t="shared" si="331"/>
        <v>0</v>
      </c>
      <c r="CC219" s="71">
        <f t="shared" si="331"/>
        <v>0</v>
      </c>
      <c r="CD219" s="71">
        <f t="shared" si="331"/>
        <v>0</v>
      </c>
      <c r="CE219" s="71">
        <f t="shared" si="331"/>
        <v>0</v>
      </c>
      <c r="CF219" s="71">
        <f t="shared" si="331"/>
        <v>0</v>
      </c>
      <c r="CG219" s="71">
        <f t="shared" si="331"/>
        <v>0</v>
      </c>
      <c r="CH219" s="71">
        <f t="shared" si="331"/>
        <v>0</v>
      </c>
      <c r="CI219" s="71">
        <f t="shared" si="331"/>
        <v>0</v>
      </c>
      <c r="CJ219" s="71">
        <f t="shared" si="331"/>
        <v>0</v>
      </c>
      <c r="CK219" s="71">
        <f t="shared" si="331"/>
        <v>0</v>
      </c>
      <c r="CL219" s="71">
        <f t="shared" si="331"/>
        <v>0</v>
      </c>
      <c r="CM219" s="71">
        <f t="shared" si="331"/>
        <v>0</v>
      </c>
      <c r="CN219" s="71">
        <f t="shared" si="331"/>
        <v>0</v>
      </c>
      <c r="CO219" s="71">
        <f t="shared" si="331"/>
        <v>0</v>
      </c>
      <c r="CP219" s="71">
        <f t="shared" si="331"/>
        <v>0</v>
      </c>
      <c r="CQ219" s="71">
        <f t="shared" si="331"/>
        <v>0</v>
      </c>
      <c r="CR219" s="71">
        <f t="shared" si="331"/>
        <v>0</v>
      </c>
      <c r="CS219" s="71">
        <f t="shared" si="331"/>
        <v>0</v>
      </c>
      <c r="CT219" s="71">
        <f t="shared" si="331"/>
        <v>0</v>
      </c>
      <c r="CU219" s="71">
        <f t="shared" si="331"/>
        <v>0</v>
      </c>
      <c r="CV219" s="71">
        <f t="shared" si="331"/>
        <v>0</v>
      </c>
      <c r="CW219" s="71">
        <f t="shared" si="331"/>
        <v>0</v>
      </c>
      <c r="CX219" s="71">
        <f t="shared" si="331"/>
        <v>0</v>
      </c>
      <c r="CY219" s="71">
        <f t="shared" si="331"/>
        <v>0</v>
      </c>
      <c r="CZ219" s="71">
        <f t="shared" si="331"/>
        <v>0</v>
      </c>
      <c r="DA219" s="71">
        <f t="shared" si="331"/>
        <v>0</v>
      </c>
      <c r="DB219" s="71">
        <f t="shared" si="331"/>
        <v>0</v>
      </c>
      <c r="DC219" s="71">
        <f t="shared" si="331"/>
        <v>0</v>
      </c>
      <c r="DD219" s="71">
        <f t="shared" si="331"/>
        <v>0</v>
      </c>
      <c r="DE219" s="71">
        <f t="shared" si="331"/>
        <v>0</v>
      </c>
      <c r="DF219" s="71">
        <f t="shared" si="331"/>
        <v>0</v>
      </c>
      <c r="DG219" s="71">
        <f t="shared" si="331"/>
        <v>0</v>
      </c>
      <c r="DH219" s="71">
        <f t="shared" si="331"/>
        <v>0</v>
      </c>
      <c r="DI219" s="71">
        <f t="shared" si="331"/>
        <v>0</v>
      </c>
      <c r="DJ219" s="71">
        <f t="shared" si="331"/>
        <v>0</v>
      </c>
      <c r="DK219" s="71">
        <f t="shared" si="331"/>
        <v>0</v>
      </c>
      <c r="DL219" s="71">
        <f t="shared" si="331"/>
        <v>0</v>
      </c>
      <c r="DM219" s="71">
        <f t="shared" si="331"/>
        <v>0</v>
      </c>
      <c r="DN219" s="71">
        <f t="shared" si="331"/>
        <v>0</v>
      </c>
      <c r="DO219" s="71">
        <f t="shared" si="331"/>
        <v>0</v>
      </c>
      <c r="DP219" s="71">
        <f t="shared" si="331"/>
        <v>0</v>
      </c>
      <c r="DQ219" s="71">
        <f t="shared" si="331"/>
        <v>0</v>
      </c>
      <c r="DR219" s="71">
        <f t="shared" si="331"/>
        <v>0</v>
      </c>
      <c r="DS219" s="71">
        <f t="shared" si="331"/>
        <v>0</v>
      </c>
      <c r="DT219" s="71">
        <f t="shared" si="331"/>
        <v>0</v>
      </c>
      <c r="DU219" s="71">
        <f t="shared" si="331"/>
        <v>0</v>
      </c>
      <c r="DV219" s="71">
        <f t="shared" si="331"/>
        <v>0</v>
      </c>
      <c r="DW219" s="71">
        <f t="shared" si="331"/>
        <v>0</v>
      </c>
      <c r="DX219" s="71">
        <f t="shared" si="331"/>
        <v>0</v>
      </c>
      <c r="DY219" s="71">
        <f t="shared" si="331"/>
        <v>0</v>
      </c>
      <c r="DZ219" s="71">
        <f t="shared" si="331"/>
        <v>0</v>
      </c>
      <c r="EA219" s="71">
        <f t="shared" si="331"/>
        <v>0</v>
      </c>
      <c r="EB219" s="71">
        <f t="shared" si="331"/>
        <v>0</v>
      </c>
      <c r="EC219" s="71">
        <f t="shared" si="331"/>
        <v>0</v>
      </c>
      <c r="ED219" s="71">
        <f t="shared" si="331"/>
        <v>0</v>
      </c>
      <c r="EE219" s="71">
        <f t="shared" si="331"/>
        <v>0</v>
      </c>
      <c r="EF219" s="71">
        <f t="shared" si="331"/>
        <v>0</v>
      </c>
      <c r="EG219" s="71">
        <f t="shared" si="331"/>
        <v>0</v>
      </c>
      <c r="EH219" s="71">
        <f t="shared" si="331"/>
        <v>0</v>
      </c>
      <c r="EI219" s="71">
        <f t="shared" ref="EI219:GT219" si="332">EI217*EI129</f>
        <v>0</v>
      </c>
      <c r="EJ219" s="71">
        <f t="shared" si="332"/>
        <v>0</v>
      </c>
      <c r="EK219" s="71">
        <f t="shared" si="332"/>
        <v>0</v>
      </c>
      <c r="EL219" s="71">
        <f t="shared" si="332"/>
        <v>0</v>
      </c>
      <c r="EM219" s="71">
        <f t="shared" si="332"/>
        <v>0</v>
      </c>
      <c r="EN219" s="71">
        <f t="shared" si="332"/>
        <v>0</v>
      </c>
      <c r="EO219" s="71">
        <f t="shared" si="332"/>
        <v>0</v>
      </c>
      <c r="EP219" s="71">
        <f t="shared" si="332"/>
        <v>0</v>
      </c>
      <c r="EQ219" s="71">
        <f t="shared" si="332"/>
        <v>0</v>
      </c>
      <c r="ER219" s="71">
        <f t="shared" si="332"/>
        <v>0</v>
      </c>
      <c r="ES219" s="71">
        <f t="shared" si="332"/>
        <v>0</v>
      </c>
      <c r="ET219" s="71">
        <f t="shared" si="332"/>
        <v>0</v>
      </c>
      <c r="EU219" s="71">
        <f t="shared" si="332"/>
        <v>0</v>
      </c>
      <c r="EV219" s="71">
        <f t="shared" si="332"/>
        <v>0</v>
      </c>
      <c r="EW219" s="71">
        <f t="shared" si="332"/>
        <v>0</v>
      </c>
      <c r="EX219" s="71">
        <f t="shared" si="332"/>
        <v>0</v>
      </c>
      <c r="EY219" s="71">
        <f t="shared" si="332"/>
        <v>0</v>
      </c>
      <c r="EZ219" s="71">
        <f t="shared" si="332"/>
        <v>0</v>
      </c>
      <c r="FA219" s="71">
        <f t="shared" si="332"/>
        <v>0</v>
      </c>
      <c r="FB219" s="71">
        <f t="shared" si="332"/>
        <v>0</v>
      </c>
      <c r="FC219" s="71">
        <f t="shared" si="332"/>
        <v>0</v>
      </c>
      <c r="FD219" s="71">
        <f t="shared" si="332"/>
        <v>0</v>
      </c>
      <c r="FE219" s="71">
        <f t="shared" si="332"/>
        <v>0</v>
      </c>
      <c r="FF219" s="71">
        <f t="shared" si="332"/>
        <v>0</v>
      </c>
      <c r="FG219" s="71">
        <f t="shared" si="332"/>
        <v>0</v>
      </c>
      <c r="FH219" s="71">
        <f t="shared" si="332"/>
        <v>0</v>
      </c>
      <c r="FI219" s="71">
        <f t="shared" si="332"/>
        <v>0</v>
      </c>
      <c r="FJ219" s="71">
        <f t="shared" si="332"/>
        <v>0</v>
      </c>
      <c r="FK219" s="71">
        <f t="shared" si="332"/>
        <v>0</v>
      </c>
      <c r="FL219" s="71">
        <f t="shared" si="332"/>
        <v>0</v>
      </c>
      <c r="FM219" s="71">
        <f t="shared" si="332"/>
        <v>0</v>
      </c>
      <c r="FN219" s="71">
        <f t="shared" si="332"/>
        <v>0</v>
      </c>
      <c r="FO219" s="71">
        <f t="shared" si="332"/>
        <v>0</v>
      </c>
      <c r="FP219" s="71">
        <f t="shared" si="332"/>
        <v>0</v>
      </c>
      <c r="FQ219" s="71">
        <f t="shared" si="332"/>
        <v>0</v>
      </c>
      <c r="FR219" s="71">
        <f t="shared" si="332"/>
        <v>0</v>
      </c>
      <c r="FS219" s="71">
        <f t="shared" si="332"/>
        <v>0</v>
      </c>
      <c r="FT219" s="71">
        <f t="shared" si="332"/>
        <v>0</v>
      </c>
      <c r="FU219" s="71">
        <f t="shared" si="332"/>
        <v>0</v>
      </c>
      <c r="FV219" s="71">
        <f t="shared" si="332"/>
        <v>0</v>
      </c>
      <c r="FW219" s="71">
        <f t="shared" si="332"/>
        <v>0</v>
      </c>
      <c r="FX219" s="71">
        <f t="shared" si="332"/>
        <v>0</v>
      </c>
      <c r="FY219" s="71">
        <f t="shared" si="332"/>
        <v>0</v>
      </c>
      <c r="FZ219" s="71">
        <f t="shared" si="332"/>
        <v>0</v>
      </c>
      <c r="GA219" s="71">
        <f t="shared" si="332"/>
        <v>0</v>
      </c>
      <c r="GB219" s="71">
        <f t="shared" si="332"/>
        <v>0</v>
      </c>
      <c r="GC219" s="71">
        <f t="shared" si="332"/>
        <v>0</v>
      </c>
      <c r="GD219" s="71">
        <f t="shared" si="332"/>
        <v>0</v>
      </c>
      <c r="GE219" s="71">
        <f t="shared" si="332"/>
        <v>0</v>
      </c>
      <c r="GF219" s="71">
        <f t="shared" si="332"/>
        <v>0</v>
      </c>
      <c r="GG219" s="71">
        <f t="shared" si="332"/>
        <v>0</v>
      </c>
      <c r="GH219" s="71">
        <f t="shared" si="332"/>
        <v>0</v>
      </c>
      <c r="GI219" s="71">
        <f t="shared" si="332"/>
        <v>0</v>
      </c>
      <c r="GJ219" s="71">
        <f t="shared" si="332"/>
        <v>0</v>
      </c>
      <c r="GK219" s="71">
        <f t="shared" si="332"/>
        <v>0</v>
      </c>
      <c r="GL219" s="71">
        <f t="shared" si="332"/>
        <v>0</v>
      </c>
      <c r="GM219" s="71">
        <f t="shared" si="332"/>
        <v>0</v>
      </c>
      <c r="GN219" s="71">
        <f t="shared" si="332"/>
        <v>0</v>
      </c>
      <c r="GO219" s="71">
        <f t="shared" si="332"/>
        <v>0</v>
      </c>
      <c r="GP219" s="71">
        <f t="shared" si="332"/>
        <v>0</v>
      </c>
      <c r="GQ219" s="71">
        <f t="shared" si="332"/>
        <v>0</v>
      </c>
      <c r="GR219" s="71">
        <f t="shared" si="332"/>
        <v>0</v>
      </c>
      <c r="GS219" s="71">
        <f t="shared" si="332"/>
        <v>0</v>
      </c>
      <c r="GT219" s="71">
        <f t="shared" si="332"/>
        <v>0</v>
      </c>
      <c r="GU219" s="71">
        <f t="shared" ref="GU219:HA219" si="333">GU217*GU129</f>
        <v>0</v>
      </c>
      <c r="GV219" s="71">
        <f t="shared" si="333"/>
        <v>0</v>
      </c>
      <c r="GW219" s="71">
        <f t="shared" si="333"/>
        <v>0</v>
      </c>
      <c r="GX219" s="71">
        <f t="shared" si="333"/>
        <v>0</v>
      </c>
      <c r="GY219" s="71">
        <f t="shared" si="333"/>
        <v>0</v>
      </c>
      <c r="GZ219" s="71">
        <f t="shared" si="333"/>
        <v>0</v>
      </c>
      <c r="HA219" s="71">
        <f t="shared" si="333"/>
        <v>0</v>
      </c>
    </row>
    <row r="221" spans="1:209" s="80" customFormat="1" x14ac:dyDescent="0.35">
      <c r="A221" s="80" t="s">
        <v>395</v>
      </c>
    </row>
    <row r="222" spans="1:209" x14ac:dyDescent="0.35">
      <c r="B222" s="10" t="s">
        <v>427</v>
      </c>
    </row>
    <row r="223" spans="1:209" x14ac:dyDescent="0.35">
      <c r="C223" s="10" t="s">
        <v>159</v>
      </c>
      <c r="E223" s="10" t="s">
        <v>119</v>
      </c>
      <c r="J223" s="14">
        <f t="shared" ref="J223:AO223" si="334">J178-J199</f>
        <v>0</v>
      </c>
      <c r="K223" s="14">
        <f t="shared" si="334"/>
        <v>0</v>
      </c>
      <c r="L223" s="14">
        <f t="shared" si="334"/>
        <v>0</v>
      </c>
      <c r="M223" s="14">
        <f t="shared" si="334"/>
        <v>0</v>
      </c>
      <c r="N223" s="14">
        <f t="shared" si="334"/>
        <v>0</v>
      </c>
      <c r="O223" s="14">
        <f t="shared" si="334"/>
        <v>0</v>
      </c>
      <c r="P223" s="14">
        <f t="shared" si="334"/>
        <v>0</v>
      </c>
      <c r="Q223" s="14">
        <f t="shared" si="334"/>
        <v>0</v>
      </c>
      <c r="R223" s="14">
        <f t="shared" si="334"/>
        <v>0</v>
      </c>
      <c r="S223" s="14">
        <f t="shared" si="334"/>
        <v>0</v>
      </c>
      <c r="T223" s="14">
        <f t="shared" si="334"/>
        <v>0</v>
      </c>
      <c r="U223" s="14">
        <f t="shared" si="334"/>
        <v>0</v>
      </c>
      <c r="V223" s="14">
        <f t="shared" si="334"/>
        <v>0</v>
      </c>
      <c r="W223" s="14">
        <f t="shared" si="334"/>
        <v>0</v>
      </c>
      <c r="X223" s="14">
        <f t="shared" si="334"/>
        <v>0</v>
      </c>
      <c r="Y223" s="14">
        <f t="shared" si="334"/>
        <v>2369.7096958298534</v>
      </c>
      <c r="Z223" s="14">
        <f t="shared" si="334"/>
        <v>2361.1684411741717</v>
      </c>
      <c r="AA223" s="14">
        <f t="shared" si="334"/>
        <v>2392.3259157051889</v>
      </c>
      <c r="AB223" s="14">
        <f t="shared" si="334"/>
        <v>2383.6899935076949</v>
      </c>
      <c r="AC223" s="14">
        <f t="shared" si="334"/>
        <v>2415.1477403983381</v>
      </c>
      <c r="AD223" s="14">
        <f t="shared" si="334"/>
        <v>2406.4160634944442</v>
      </c>
      <c r="AE223" s="14">
        <f t="shared" si="334"/>
        <v>2438.1769242454493</v>
      </c>
      <c r="AF223" s="14">
        <f t="shared" si="334"/>
        <v>2429.3483924750199</v>
      </c>
      <c r="AG223" s="14">
        <f t="shared" si="334"/>
        <v>2461.4152346665023</v>
      </c>
      <c r="AH223" s="14">
        <f t="shared" si="334"/>
        <v>2452.4887347118856</v>
      </c>
      <c r="AI223" s="14">
        <f t="shared" si="334"/>
        <v>2484.8644522299205</v>
      </c>
      <c r="AJ223" s="14">
        <f t="shared" si="334"/>
        <v>2475.8388574518585</v>
      </c>
      <c r="AK223" s="14">
        <f t="shared" si="334"/>
        <v>2508.5263707168288</v>
      </c>
      <c r="AL223" s="14">
        <f t="shared" si="334"/>
        <v>2499.4005409882529</v>
      </c>
      <c r="AM223" s="14">
        <f t="shared" si="334"/>
        <v>2532.4027971849609</v>
      </c>
      <c r="AN223" s="14">
        <f t="shared" si="334"/>
        <v>2523.1755787226193</v>
      </c>
      <c r="AO223" s="14">
        <f t="shared" si="334"/>
        <v>2556.4955520321851</v>
      </c>
      <c r="AP223" s="14">
        <f t="shared" ref="AP223:BU223" si="335">AP178-AP199</f>
        <v>2547.1657772260874</v>
      </c>
      <c r="AQ223" s="14">
        <f t="shared" si="335"/>
        <v>2580.8064690596293</v>
      </c>
      <c r="AR223" s="14">
        <f t="shared" si="335"/>
        <v>2571.3729563002735</v>
      </c>
      <c r="AS223" s="14">
        <f t="shared" si="335"/>
        <v>2605.3373955344</v>
      </c>
      <c r="AT223" s="14">
        <f t="shared" si="335"/>
        <v>2595.7989490377495</v>
      </c>
      <c r="AU223" s="14">
        <f t="shared" si="335"/>
        <v>2630.0901922518588</v>
      </c>
      <c r="AV223" s="14">
        <f t="shared" si="335"/>
        <v>2620.4456018820433</v>
      </c>
      <c r="AW223" s="14">
        <f t="shared" si="335"/>
        <v>2655.0667335974431</v>
      </c>
      <c r="AX223" s="14">
        <f t="shared" si="335"/>
        <v>2645.3147746871546</v>
      </c>
      <c r="AY223" s="14">
        <f t="shared" si="335"/>
        <v>2680.268907608011</v>
      </c>
      <c r="AZ223" s="14">
        <f t="shared" si="335"/>
        <v>2670.4083407765561</v>
      </c>
      <c r="BA223" s="14">
        <f t="shared" si="335"/>
        <v>2705.6986160326878</v>
      </c>
      <c r="BB223" s="14">
        <f t="shared" si="335"/>
        <v>2695.7281870016714</v>
      </c>
      <c r="BC223" s="14">
        <f t="shared" si="335"/>
        <v>2731.3577743931996</v>
      </c>
      <c r="BD223" s="14">
        <f t="shared" si="335"/>
        <v>2721.2762137998066</v>
      </c>
      <c r="BE223" s="14">
        <f t="shared" si="335"/>
        <v>2757.2483120436509</v>
      </c>
      <c r="BF223" s="14">
        <f t="shared" si="335"/>
        <v>2747.0543352514906</v>
      </c>
      <c r="BG223" s="14">
        <f t="shared" si="335"/>
        <v>2783.372172229756</v>
      </c>
      <c r="BH223" s="14">
        <f t="shared" si="335"/>
        <v>2773.0644791372429</v>
      </c>
      <c r="BI223" s="14">
        <f t="shared" si="335"/>
        <v>2809.7313121474681</v>
      </c>
      <c r="BJ223" s="14">
        <f t="shared" si="335"/>
        <v>2799.3085869936931</v>
      </c>
      <c r="BK223" s="14">
        <f t="shared" si="335"/>
        <v>2836.327703001009</v>
      </c>
      <c r="BL223" s="14">
        <f t="shared" si="335"/>
        <v>2825.7886141690851</v>
      </c>
      <c r="BM223" s="14">
        <f t="shared" si="335"/>
        <v>2863.1633300602566</v>
      </c>
      <c r="BN223" s="14">
        <f t="shared" si="335"/>
        <v>2852.5065298780873</v>
      </c>
      <c r="BO223" s="14">
        <f t="shared" si="335"/>
        <v>2890.240192717481</v>
      </c>
      <c r="BP223" s="14">
        <f t="shared" si="335"/>
        <v>2879.464317255929</v>
      </c>
      <c r="BQ223" s="14">
        <f t="shared" si="335"/>
        <v>2917.5603045433882</v>
      </c>
      <c r="BR223" s="14">
        <f t="shared" si="335"/>
        <v>2906.6639734118044</v>
      </c>
      <c r="BS223" s="14">
        <f t="shared" si="335"/>
        <v>2945.125693342462</v>
      </c>
      <c r="BT223" s="14">
        <f t="shared" si="335"/>
        <v>2934.1075094815346</v>
      </c>
      <c r="BU223" s="14">
        <f t="shared" si="335"/>
        <v>2972.9384012075652</v>
      </c>
      <c r="BV223" s="14">
        <f t="shared" ref="BV223:DA223" si="336">BV178-BV199</f>
        <v>2961.796950679467</v>
      </c>
      <c r="BW223" s="14">
        <f t="shared" si="336"/>
        <v>0</v>
      </c>
      <c r="BX223" s="14">
        <f t="shared" si="336"/>
        <v>0</v>
      </c>
      <c r="BY223" s="14">
        <f t="shared" si="336"/>
        <v>0</v>
      </c>
      <c r="BZ223" s="14">
        <f t="shared" si="336"/>
        <v>0</v>
      </c>
      <c r="CA223" s="14">
        <f t="shared" si="336"/>
        <v>0</v>
      </c>
      <c r="CB223" s="14">
        <f t="shared" si="336"/>
        <v>0</v>
      </c>
      <c r="CC223" s="14">
        <f t="shared" si="336"/>
        <v>0</v>
      </c>
      <c r="CD223" s="14">
        <f t="shared" si="336"/>
        <v>0</v>
      </c>
      <c r="CE223" s="14">
        <f t="shared" si="336"/>
        <v>0</v>
      </c>
      <c r="CF223" s="14">
        <f t="shared" si="336"/>
        <v>0</v>
      </c>
      <c r="CG223" s="14">
        <f t="shared" si="336"/>
        <v>0</v>
      </c>
      <c r="CH223" s="14">
        <f t="shared" si="336"/>
        <v>0</v>
      </c>
      <c r="CI223" s="14">
        <f t="shared" si="336"/>
        <v>0</v>
      </c>
      <c r="CJ223" s="14">
        <f t="shared" si="336"/>
        <v>0</v>
      </c>
      <c r="CK223" s="14">
        <f t="shared" si="336"/>
        <v>0</v>
      </c>
      <c r="CL223" s="14">
        <f t="shared" si="336"/>
        <v>0</v>
      </c>
      <c r="CM223" s="14">
        <f t="shared" si="336"/>
        <v>0</v>
      </c>
      <c r="CN223" s="14">
        <f t="shared" si="336"/>
        <v>0</v>
      </c>
      <c r="CO223" s="14">
        <f t="shared" si="336"/>
        <v>0</v>
      </c>
      <c r="CP223" s="14">
        <f t="shared" si="336"/>
        <v>0</v>
      </c>
      <c r="CQ223" s="14">
        <f t="shared" si="336"/>
        <v>0</v>
      </c>
      <c r="CR223" s="14">
        <f t="shared" si="336"/>
        <v>0</v>
      </c>
      <c r="CS223" s="14">
        <f t="shared" si="336"/>
        <v>0</v>
      </c>
      <c r="CT223" s="14">
        <f t="shared" si="336"/>
        <v>0</v>
      </c>
      <c r="CU223" s="14">
        <f t="shared" si="336"/>
        <v>0</v>
      </c>
      <c r="CV223" s="14">
        <f t="shared" si="336"/>
        <v>0</v>
      </c>
      <c r="CW223" s="14">
        <f t="shared" si="336"/>
        <v>0</v>
      </c>
      <c r="CX223" s="14">
        <f t="shared" si="336"/>
        <v>0</v>
      </c>
      <c r="CY223" s="14">
        <f t="shared" si="336"/>
        <v>0</v>
      </c>
      <c r="CZ223" s="14">
        <f t="shared" si="336"/>
        <v>0</v>
      </c>
      <c r="DA223" s="14">
        <f t="shared" si="336"/>
        <v>0</v>
      </c>
      <c r="DB223" s="14">
        <f t="shared" ref="DB223:EG223" si="337">DB178-DB199</f>
        <v>0</v>
      </c>
      <c r="DC223" s="14">
        <f t="shared" si="337"/>
        <v>0</v>
      </c>
      <c r="DD223" s="14">
        <f t="shared" si="337"/>
        <v>0</v>
      </c>
      <c r="DE223" s="14">
        <f t="shared" si="337"/>
        <v>0</v>
      </c>
      <c r="DF223" s="14">
        <f t="shared" si="337"/>
        <v>0</v>
      </c>
      <c r="DG223" s="14">
        <f t="shared" si="337"/>
        <v>0</v>
      </c>
      <c r="DH223" s="14">
        <f t="shared" si="337"/>
        <v>0</v>
      </c>
      <c r="DI223" s="14">
        <f t="shared" si="337"/>
        <v>0</v>
      </c>
      <c r="DJ223" s="14">
        <f t="shared" si="337"/>
        <v>0</v>
      </c>
      <c r="DK223" s="14">
        <f t="shared" si="337"/>
        <v>0</v>
      </c>
      <c r="DL223" s="14">
        <f t="shared" si="337"/>
        <v>0</v>
      </c>
      <c r="DM223" s="14">
        <f t="shared" si="337"/>
        <v>0</v>
      </c>
      <c r="DN223" s="14">
        <f t="shared" si="337"/>
        <v>0</v>
      </c>
      <c r="DO223" s="14">
        <f t="shared" si="337"/>
        <v>0</v>
      </c>
      <c r="DP223" s="14">
        <f t="shared" si="337"/>
        <v>0</v>
      </c>
      <c r="DQ223" s="14">
        <f t="shared" si="337"/>
        <v>0</v>
      </c>
      <c r="DR223" s="14">
        <f t="shared" si="337"/>
        <v>0</v>
      </c>
      <c r="DS223" s="14">
        <f t="shared" si="337"/>
        <v>0</v>
      </c>
      <c r="DT223" s="14">
        <f t="shared" si="337"/>
        <v>0</v>
      </c>
      <c r="DU223" s="14">
        <f t="shared" si="337"/>
        <v>0</v>
      </c>
      <c r="DV223" s="14">
        <f t="shared" si="337"/>
        <v>0</v>
      </c>
      <c r="DW223" s="14">
        <f t="shared" si="337"/>
        <v>0</v>
      </c>
      <c r="DX223" s="14">
        <f t="shared" si="337"/>
        <v>0</v>
      </c>
      <c r="DY223" s="14">
        <f t="shared" si="337"/>
        <v>0</v>
      </c>
      <c r="DZ223" s="14">
        <f t="shared" si="337"/>
        <v>0</v>
      </c>
      <c r="EA223" s="14">
        <f t="shared" si="337"/>
        <v>0</v>
      </c>
      <c r="EB223" s="14">
        <f t="shared" si="337"/>
        <v>0</v>
      </c>
      <c r="EC223" s="14">
        <f t="shared" si="337"/>
        <v>0</v>
      </c>
      <c r="ED223" s="14">
        <f t="shared" si="337"/>
        <v>0</v>
      </c>
      <c r="EE223" s="14">
        <f t="shared" si="337"/>
        <v>0</v>
      </c>
      <c r="EF223" s="14">
        <f t="shared" si="337"/>
        <v>0</v>
      </c>
      <c r="EG223" s="14">
        <f t="shared" si="337"/>
        <v>0</v>
      </c>
      <c r="EH223" s="14">
        <f t="shared" ref="EH223:FM223" si="338">EH178-EH199</f>
        <v>0</v>
      </c>
      <c r="EI223" s="14">
        <f t="shared" si="338"/>
        <v>0</v>
      </c>
      <c r="EJ223" s="14">
        <f t="shared" si="338"/>
        <v>0</v>
      </c>
      <c r="EK223" s="14">
        <f t="shared" si="338"/>
        <v>0</v>
      </c>
      <c r="EL223" s="14">
        <f t="shared" si="338"/>
        <v>0</v>
      </c>
      <c r="EM223" s="14">
        <f t="shared" si="338"/>
        <v>0</v>
      </c>
      <c r="EN223" s="14">
        <f t="shared" si="338"/>
        <v>0</v>
      </c>
      <c r="EO223" s="14">
        <f t="shared" si="338"/>
        <v>0</v>
      </c>
      <c r="EP223" s="14">
        <f t="shared" si="338"/>
        <v>0</v>
      </c>
      <c r="EQ223" s="14">
        <f t="shared" si="338"/>
        <v>0</v>
      </c>
      <c r="ER223" s="14">
        <f t="shared" si="338"/>
        <v>0</v>
      </c>
      <c r="ES223" s="14">
        <f t="shared" si="338"/>
        <v>0</v>
      </c>
      <c r="ET223" s="14">
        <f t="shared" si="338"/>
        <v>0</v>
      </c>
      <c r="EU223" s="14">
        <f t="shared" si="338"/>
        <v>0</v>
      </c>
      <c r="EV223" s="14">
        <f t="shared" si="338"/>
        <v>0</v>
      </c>
      <c r="EW223" s="14">
        <f t="shared" si="338"/>
        <v>0</v>
      </c>
      <c r="EX223" s="14">
        <f t="shared" si="338"/>
        <v>0</v>
      </c>
      <c r="EY223" s="14">
        <f t="shared" si="338"/>
        <v>0</v>
      </c>
      <c r="EZ223" s="14">
        <f t="shared" si="338"/>
        <v>0</v>
      </c>
      <c r="FA223" s="14">
        <f t="shared" si="338"/>
        <v>0</v>
      </c>
      <c r="FB223" s="14">
        <f t="shared" si="338"/>
        <v>0</v>
      </c>
      <c r="FC223" s="14">
        <f t="shared" si="338"/>
        <v>0</v>
      </c>
      <c r="FD223" s="14">
        <f t="shared" si="338"/>
        <v>0</v>
      </c>
      <c r="FE223" s="14">
        <f t="shared" si="338"/>
        <v>0</v>
      </c>
      <c r="FF223" s="14">
        <f t="shared" si="338"/>
        <v>0</v>
      </c>
      <c r="FG223" s="14">
        <f t="shared" si="338"/>
        <v>0</v>
      </c>
      <c r="FH223" s="14">
        <f t="shared" si="338"/>
        <v>0</v>
      </c>
      <c r="FI223" s="14">
        <f t="shared" si="338"/>
        <v>0</v>
      </c>
      <c r="FJ223" s="14">
        <f t="shared" si="338"/>
        <v>0</v>
      </c>
      <c r="FK223" s="14">
        <f t="shared" si="338"/>
        <v>0</v>
      </c>
      <c r="FL223" s="14">
        <f t="shared" si="338"/>
        <v>0</v>
      </c>
      <c r="FM223" s="14">
        <f t="shared" si="338"/>
        <v>0</v>
      </c>
      <c r="FN223" s="14">
        <f t="shared" ref="FN223:GS223" si="339">FN178-FN199</f>
        <v>0</v>
      </c>
      <c r="FO223" s="14">
        <f t="shared" si="339"/>
        <v>0</v>
      </c>
      <c r="FP223" s="14">
        <f t="shared" si="339"/>
        <v>0</v>
      </c>
      <c r="FQ223" s="14">
        <f t="shared" si="339"/>
        <v>0</v>
      </c>
      <c r="FR223" s="14">
        <f t="shared" si="339"/>
        <v>0</v>
      </c>
      <c r="FS223" s="14">
        <f t="shared" si="339"/>
        <v>0</v>
      </c>
      <c r="FT223" s="14">
        <f t="shared" si="339"/>
        <v>0</v>
      </c>
      <c r="FU223" s="14">
        <f t="shared" si="339"/>
        <v>0</v>
      </c>
      <c r="FV223" s="14">
        <f t="shared" si="339"/>
        <v>0</v>
      </c>
      <c r="FW223" s="14">
        <f t="shared" si="339"/>
        <v>0</v>
      </c>
      <c r="FX223" s="14">
        <f t="shared" si="339"/>
        <v>0</v>
      </c>
      <c r="FY223" s="14">
        <f t="shared" si="339"/>
        <v>0</v>
      </c>
      <c r="FZ223" s="14">
        <f t="shared" si="339"/>
        <v>0</v>
      </c>
      <c r="GA223" s="14">
        <f t="shared" si="339"/>
        <v>0</v>
      </c>
      <c r="GB223" s="14">
        <f t="shared" si="339"/>
        <v>0</v>
      </c>
      <c r="GC223" s="14">
        <f t="shared" si="339"/>
        <v>0</v>
      </c>
      <c r="GD223" s="14">
        <f t="shared" si="339"/>
        <v>0</v>
      </c>
      <c r="GE223" s="14">
        <f t="shared" si="339"/>
        <v>0</v>
      </c>
      <c r="GF223" s="14">
        <f t="shared" si="339"/>
        <v>0</v>
      </c>
      <c r="GG223" s="14">
        <f t="shared" si="339"/>
        <v>0</v>
      </c>
      <c r="GH223" s="14">
        <f t="shared" si="339"/>
        <v>0</v>
      </c>
      <c r="GI223" s="14">
        <f t="shared" si="339"/>
        <v>0</v>
      </c>
      <c r="GJ223" s="14">
        <f t="shared" si="339"/>
        <v>0</v>
      </c>
      <c r="GK223" s="14">
        <f t="shared" si="339"/>
        <v>0</v>
      </c>
      <c r="GL223" s="14">
        <f t="shared" si="339"/>
        <v>0</v>
      </c>
      <c r="GM223" s="14">
        <f t="shared" si="339"/>
        <v>0</v>
      </c>
      <c r="GN223" s="14">
        <f t="shared" si="339"/>
        <v>0</v>
      </c>
      <c r="GO223" s="14">
        <f t="shared" si="339"/>
        <v>0</v>
      </c>
      <c r="GP223" s="14">
        <f t="shared" si="339"/>
        <v>0</v>
      </c>
      <c r="GQ223" s="14">
        <f t="shared" si="339"/>
        <v>0</v>
      </c>
      <c r="GR223" s="14">
        <f t="shared" si="339"/>
        <v>0</v>
      </c>
      <c r="GS223" s="14">
        <f t="shared" si="339"/>
        <v>0</v>
      </c>
      <c r="GT223" s="14">
        <f t="shared" ref="GT223:HA223" si="340">GT178-GT199</f>
        <v>0</v>
      </c>
      <c r="GU223" s="14">
        <f t="shared" si="340"/>
        <v>0</v>
      </c>
      <c r="GV223" s="14">
        <f t="shared" si="340"/>
        <v>0</v>
      </c>
      <c r="GW223" s="14">
        <f t="shared" si="340"/>
        <v>0</v>
      </c>
      <c r="GX223" s="14">
        <f t="shared" si="340"/>
        <v>0</v>
      </c>
      <c r="GY223" s="14">
        <f t="shared" si="340"/>
        <v>0</v>
      </c>
      <c r="GZ223" s="14">
        <f t="shared" si="340"/>
        <v>0</v>
      </c>
      <c r="HA223" s="14">
        <f t="shared" si="340"/>
        <v>0</v>
      </c>
    </row>
    <row r="224" spans="1:209" x14ac:dyDescent="0.35">
      <c r="C224" s="10" t="s">
        <v>417</v>
      </c>
      <c r="E224" s="10" t="s">
        <v>119</v>
      </c>
      <c r="J224" s="79">
        <f>'Financial Model'!J161</f>
        <v>293.12380670263633</v>
      </c>
      <c r="K224" s="79">
        <f>'Financial Model'!K161</f>
        <v>293.12380670263633</v>
      </c>
      <c r="L224" s="79">
        <f>'Financial Model'!L161</f>
        <v>293.12380670263633</v>
      </c>
      <c r="M224" s="79">
        <f>'Financial Model'!M161</f>
        <v>293.12380670263633</v>
      </c>
      <c r="N224" s="79">
        <f>'Financial Model'!N161</f>
        <v>293.12380670263633</v>
      </c>
      <c r="O224" s="79">
        <f>'Financial Model'!O161</f>
        <v>293.12380670263633</v>
      </c>
      <c r="P224" s="79">
        <f>'Financial Model'!P161</f>
        <v>293.12380670263633</v>
      </c>
      <c r="Q224" s="79">
        <f>'Financial Model'!Q161</f>
        <v>293.12380670263633</v>
      </c>
      <c r="R224" s="79">
        <f>'Financial Model'!R161</f>
        <v>293.12380670263633</v>
      </c>
      <c r="S224" s="79">
        <f>'Financial Model'!S161</f>
        <v>293.12380670263633</v>
      </c>
      <c r="T224" s="79">
        <f>'Financial Model'!T161</f>
        <v>293.12380670263633</v>
      </c>
      <c r="U224" s="79">
        <f>'Financial Model'!U161</f>
        <v>293.12380670263633</v>
      </c>
      <c r="V224" s="79">
        <f>'Financial Model'!V161</f>
        <v>22277.409309400329</v>
      </c>
      <c r="W224" s="79">
        <f>'Financial Model'!W161</f>
        <v>22277.409309400329</v>
      </c>
      <c r="X224" s="79">
        <f>'Financial Model'!X161</f>
        <v>22277.409309400329</v>
      </c>
      <c r="Y224" s="79">
        <f>'Financial Model'!Y161</f>
        <v>0</v>
      </c>
      <c r="Z224" s="79">
        <f>'Financial Model'!Z161</f>
        <v>0</v>
      </c>
      <c r="AA224" s="79">
        <f>'Financial Model'!AA161</f>
        <v>0</v>
      </c>
      <c r="AB224" s="79">
        <f>'Financial Model'!AB161</f>
        <v>0</v>
      </c>
      <c r="AC224" s="79">
        <f>'Financial Model'!AC161</f>
        <v>0</v>
      </c>
      <c r="AD224" s="79">
        <f>'Financial Model'!AD161</f>
        <v>0</v>
      </c>
      <c r="AE224" s="79">
        <f>'Financial Model'!AE161</f>
        <v>0</v>
      </c>
      <c r="AF224" s="79">
        <f>'Financial Model'!AF161</f>
        <v>0</v>
      </c>
      <c r="AG224" s="79">
        <f>'Financial Model'!AG161</f>
        <v>0</v>
      </c>
      <c r="AH224" s="79">
        <f>'Financial Model'!AH161</f>
        <v>0</v>
      </c>
      <c r="AI224" s="79">
        <f>'Financial Model'!AI161</f>
        <v>0</v>
      </c>
      <c r="AJ224" s="79">
        <f>'Financial Model'!AJ161</f>
        <v>0</v>
      </c>
      <c r="AK224" s="79">
        <f>'Financial Model'!AK161</f>
        <v>0</v>
      </c>
      <c r="AL224" s="79">
        <f>'Financial Model'!AL161</f>
        <v>0</v>
      </c>
      <c r="AM224" s="79">
        <f>'Financial Model'!AM161</f>
        <v>0</v>
      </c>
      <c r="AN224" s="79">
        <f>'Financial Model'!AN161</f>
        <v>0</v>
      </c>
      <c r="AO224" s="79">
        <f>'Financial Model'!AO161</f>
        <v>0</v>
      </c>
      <c r="AP224" s="79">
        <f>'Financial Model'!AP161</f>
        <v>0</v>
      </c>
      <c r="AQ224" s="79">
        <f>'Financial Model'!AQ161</f>
        <v>0</v>
      </c>
      <c r="AR224" s="79">
        <f>'Financial Model'!AR161</f>
        <v>0</v>
      </c>
      <c r="AS224" s="79">
        <f>'Financial Model'!AS161</f>
        <v>0</v>
      </c>
      <c r="AT224" s="79">
        <f>'Financial Model'!AT161</f>
        <v>0</v>
      </c>
      <c r="AU224" s="79">
        <f>'Financial Model'!AU161</f>
        <v>0</v>
      </c>
      <c r="AV224" s="79">
        <f>'Financial Model'!AV161</f>
        <v>0</v>
      </c>
      <c r="AW224" s="79">
        <f>'Financial Model'!AW161</f>
        <v>0</v>
      </c>
      <c r="AX224" s="79">
        <f>'Financial Model'!AX161</f>
        <v>0</v>
      </c>
      <c r="AY224" s="79">
        <f>'Financial Model'!AY161</f>
        <v>0</v>
      </c>
      <c r="AZ224" s="79">
        <f>'Financial Model'!AZ161</f>
        <v>0</v>
      </c>
      <c r="BA224" s="79">
        <f>'Financial Model'!BA161</f>
        <v>0</v>
      </c>
      <c r="BB224" s="79">
        <f>'Financial Model'!BB161</f>
        <v>0</v>
      </c>
      <c r="BC224" s="79">
        <f>'Financial Model'!BC161</f>
        <v>0</v>
      </c>
      <c r="BD224" s="79">
        <f>'Financial Model'!BD161</f>
        <v>0</v>
      </c>
      <c r="BE224" s="79">
        <f>'Financial Model'!BE161</f>
        <v>0</v>
      </c>
      <c r="BF224" s="79">
        <f>'Financial Model'!BF161</f>
        <v>0</v>
      </c>
      <c r="BG224" s="79">
        <f>'Financial Model'!BG161</f>
        <v>0</v>
      </c>
      <c r="BH224" s="79">
        <f>'Financial Model'!BH161</f>
        <v>0</v>
      </c>
      <c r="BI224" s="79">
        <f>'Financial Model'!BI161</f>
        <v>0</v>
      </c>
      <c r="BJ224" s="79">
        <f>'Financial Model'!BJ161</f>
        <v>0</v>
      </c>
      <c r="BK224" s="79">
        <f>'Financial Model'!BK161</f>
        <v>0</v>
      </c>
      <c r="BL224" s="79">
        <f>'Financial Model'!BL161</f>
        <v>0</v>
      </c>
      <c r="BM224" s="79">
        <f>'Financial Model'!BM161</f>
        <v>0</v>
      </c>
      <c r="BN224" s="79">
        <f>'Financial Model'!BN161</f>
        <v>0</v>
      </c>
      <c r="BO224" s="79">
        <f>'Financial Model'!BO161</f>
        <v>0</v>
      </c>
      <c r="BP224" s="79">
        <f>'Financial Model'!BP161</f>
        <v>0</v>
      </c>
      <c r="BQ224" s="79">
        <f>'Financial Model'!BQ161</f>
        <v>0</v>
      </c>
      <c r="BR224" s="79">
        <f>'Financial Model'!BR161</f>
        <v>0</v>
      </c>
      <c r="BS224" s="79">
        <f>'Financial Model'!BS161</f>
        <v>0</v>
      </c>
      <c r="BT224" s="79">
        <f>'Financial Model'!BT161</f>
        <v>0</v>
      </c>
      <c r="BU224" s="79">
        <f>'Financial Model'!BU161</f>
        <v>0</v>
      </c>
      <c r="BV224" s="79">
        <f>'Financial Model'!BV161</f>
        <v>0</v>
      </c>
      <c r="BW224" s="79">
        <f>'Financial Model'!BW161</f>
        <v>0</v>
      </c>
      <c r="BX224" s="79">
        <f>'Financial Model'!BX161</f>
        <v>0</v>
      </c>
      <c r="BY224" s="79">
        <f>'Financial Model'!BY161</f>
        <v>0</v>
      </c>
      <c r="BZ224" s="79">
        <f>'Financial Model'!BZ161</f>
        <v>0</v>
      </c>
      <c r="CA224" s="79">
        <f>'Financial Model'!CA161</f>
        <v>0</v>
      </c>
      <c r="CB224" s="79">
        <f>'Financial Model'!CB161</f>
        <v>0</v>
      </c>
      <c r="CC224" s="79">
        <f>'Financial Model'!CC161</f>
        <v>0</v>
      </c>
      <c r="CD224" s="79">
        <f>'Financial Model'!CD161</f>
        <v>0</v>
      </c>
      <c r="CE224" s="79">
        <f>'Financial Model'!CE161</f>
        <v>0</v>
      </c>
      <c r="CF224" s="79">
        <f>'Financial Model'!CF161</f>
        <v>0</v>
      </c>
      <c r="CG224" s="79">
        <f>'Financial Model'!CG161</f>
        <v>0</v>
      </c>
      <c r="CH224" s="79">
        <f>'Financial Model'!CH161</f>
        <v>0</v>
      </c>
      <c r="CI224" s="79">
        <f>'Financial Model'!CI161</f>
        <v>0</v>
      </c>
      <c r="CJ224" s="79">
        <f>'Financial Model'!CJ161</f>
        <v>0</v>
      </c>
      <c r="CK224" s="79">
        <f>'Financial Model'!CK161</f>
        <v>0</v>
      </c>
      <c r="CL224" s="79">
        <f>'Financial Model'!CL161</f>
        <v>0</v>
      </c>
      <c r="CM224" s="79">
        <f>'Financial Model'!CM161</f>
        <v>0</v>
      </c>
      <c r="CN224" s="79">
        <f>'Financial Model'!CN161</f>
        <v>0</v>
      </c>
      <c r="CO224" s="79">
        <f>'Financial Model'!CO161</f>
        <v>0</v>
      </c>
      <c r="CP224" s="79">
        <f>'Financial Model'!CP161</f>
        <v>0</v>
      </c>
      <c r="CQ224" s="79">
        <f>'Financial Model'!CQ161</f>
        <v>0</v>
      </c>
      <c r="CR224" s="79">
        <f>'Financial Model'!CR161</f>
        <v>0</v>
      </c>
      <c r="CS224" s="79">
        <f>'Financial Model'!CS161</f>
        <v>0</v>
      </c>
      <c r="CT224" s="79">
        <f>'Financial Model'!CT161</f>
        <v>0</v>
      </c>
      <c r="CU224" s="79">
        <f>'Financial Model'!CU161</f>
        <v>0</v>
      </c>
      <c r="CV224" s="79">
        <f>'Financial Model'!CV161</f>
        <v>0</v>
      </c>
      <c r="CW224" s="79">
        <f>'Financial Model'!CW161</f>
        <v>0</v>
      </c>
      <c r="CX224" s="79">
        <f>'Financial Model'!CX161</f>
        <v>0</v>
      </c>
      <c r="CY224" s="79">
        <f>'Financial Model'!CY161</f>
        <v>0</v>
      </c>
      <c r="CZ224" s="79">
        <f>'Financial Model'!CZ161</f>
        <v>0</v>
      </c>
      <c r="DA224" s="79">
        <f>'Financial Model'!DA161</f>
        <v>0</v>
      </c>
      <c r="DB224" s="79">
        <f>'Financial Model'!DB161</f>
        <v>0</v>
      </c>
      <c r="DC224" s="79">
        <f>'Financial Model'!DC161</f>
        <v>0</v>
      </c>
      <c r="DD224" s="79">
        <f>'Financial Model'!DD161</f>
        <v>0</v>
      </c>
      <c r="DE224" s="79">
        <f>'Financial Model'!DE161</f>
        <v>0</v>
      </c>
      <c r="DF224" s="79">
        <f>'Financial Model'!DF161</f>
        <v>0</v>
      </c>
      <c r="DG224" s="79">
        <f>'Financial Model'!DG161</f>
        <v>0</v>
      </c>
      <c r="DH224" s="79">
        <f>'Financial Model'!DH161</f>
        <v>0</v>
      </c>
      <c r="DI224" s="79">
        <f>'Financial Model'!DI161</f>
        <v>0</v>
      </c>
      <c r="DJ224" s="79">
        <f>'Financial Model'!DJ161</f>
        <v>0</v>
      </c>
      <c r="DK224" s="79">
        <f>'Financial Model'!DK161</f>
        <v>0</v>
      </c>
      <c r="DL224" s="79">
        <f>'Financial Model'!DL161</f>
        <v>0</v>
      </c>
      <c r="DM224" s="79">
        <f>'Financial Model'!DM161</f>
        <v>0</v>
      </c>
      <c r="DN224" s="79">
        <f>'Financial Model'!DN161</f>
        <v>0</v>
      </c>
      <c r="DO224" s="79">
        <f>'Financial Model'!DO161</f>
        <v>0</v>
      </c>
      <c r="DP224" s="79">
        <f>'Financial Model'!DP161</f>
        <v>0</v>
      </c>
      <c r="DQ224" s="79">
        <f>'Financial Model'!DQ161</f>
        <v>0</v>
      </c>
      <c r="DR224" s="79">
        <f>'Financial Model'!DR161</f>
        <v>0</v>
      </c>
      <c r="DS224" s="79">
        <f>'Financial Model'!DS161</f>
        <v>0</v>
      </c>
      <c r="DT224" s="79">
        <f>'Financial Model'!DT161</f>
        <v>0</v>
      </c>
      <c r="DU224" s="79">
        <f>'Financial Model'!DU161</f>
        <v>0</v>
      </c>
      <c r="DV224" s="79">
        <f>'Financial Model'!DV161</f>
        <v>0</v>
      </c>
      <c r="DW224" s="79">
        <f>'Financial Model'!DW161</f>
        <v>0</v>
      </c>
      <c r="DX224" s="79">
        <f>'Financial Model'!DX161</f>
        <v>0</v>
      </c>
      <c r="DY224" s="79">
        <f>'Financial Model'!DY161</f>
        <v>0</v>
      </c>
      <c r="DZ224" s="79">
        <f>'Financial Model'!DZ161</f>
        <v>0</v>
      </c>
      <c r="EA224" s="79">
        <f>'Financial Model'!EA161</f>
        <v>0</v>
      </c>
      <c r="EB224" s="79">
        <f>'Financial Model'!EB161</f>
        <v>0</v>
      </c>
      <c r="EC224" s="79">
        <f>'Financial Model'!EC161</f>
        <v>0</v>
      </c>
      <c r="ED224" s="79">
        <f>'Financial Model'!ED161</f>
        <v>0</v>
      </c>
      <c r="EE224" s="79">
        <f>'Financial Model'!EE161</f>
        <v>0</v>
      </c>
      <c r="EF224" s="79">
        <f>'Financial Model'!EF161</f>
        <v>0</v>
      </c>
      <c r="EG224" s="79">
        <f>'Financial Model'!EG161</f>
        <v>0</v>
      </c>
      <c r="EH224" s="79">
        <f>'Financial Model'!EH161</f>
        <v>0</v>
      </c>
      <c r="EI224" s="79">
        <f>'Financial Model'!EI161</f>
        <v>0</v>
      </c>
      <c r="EJ224" s="79">
        <f>'Financial Model'!EJ161</f>
        <v>0</v>
      </c>
      <c r="EK224" s="79">
        <f>'Financial Model'!EK161</f>
        <v>0</v>
      </c>
      <c r="EL224" s="79">
        <f>'Financial Model'!EL161</f>
        <v>0</v>
      </c>
      <c r="EM224" s="79">
        <f>'Financial Model'!EM161</f>
        <v>0</v>
      </c>
      <c r="EN224" s="79">
        <f>'Financial Model'!EN161</f>
        <v>0</v>
      </c>
      <c r="EO224" s="79">
        <f>'Financial Model'!EO161</f>
        <v>0</v>
      </c>
      <c r="EP224" s="79">
        <f>'Financial Model'!EP161</f>
        <v>0</v>
      </c>
      <c r="EQ224" s="79">
        <f>'Financial Model'!EQ161</f>
        <v>0</v>
      </c>
      <c r="ER224" s="79">
        <f>'Financial Model'!ER161</f>
        <v>0</v>
      </c>
      <c r="ES224" s="79">
        <f>'Financial Model'!ES161</f>
        <v>0</v>
      </c>
      <c r="ET224" s="79">
        <f>'Financial Model'!ET161</f>
        <v>0</v>
      </c>
      <c r="EU224" s="79">
        <f>'Financial Model'!EU161</f>
        <v>0</v>
      </c>
      <c r="EV224" s="79">
        <f>'Financial Model'!EV161</f>
        <v>0</v>
      </c>
      <c r="EW224" s="79">
        <f>'Financial Model'!EW161</f>
        <v>0</v>
      </c>
      <c r="EX224" s="79">
        <f>'Financial Model'!EX161</f>
        <v>0</v>
      </c>
      <c r="EY224" s="79">
        <f>'Financial Model'!EY161</f>
        <v>0</v>
      </c>
      <c r="EZ224" s="79">
        <f>'Financial Model'!EZ161</f>
        <v>0</v>
      </c>
      <c r="FA224" s="79">
        <f>'Financial Model'!FA161</f>
        <v>0</v>
      </c>
      <c r="FB224" s="79">
        <f>'Financial Model'!FB161</f>
        <v>0</v>
      </c>
      <c r="FC224" s="79">
        <f>'Financial Model'!FC161</f>
        <v>0</v>
      </c>
      <c r="FD224" s="79">
        <f>'Financial Model'!FD161</f>
        <v>0</v>
      </c>
      <c r="FE224" s="79">
        <f>'Financial Model'!FE161</f>
        <v>0</v>
      </c>
      <c r="FF224" s="79">
        <f>'Financial Model'!FF161</f>
        <v>0</v>
      </c>
      <c r="FG224" s="79">
        <f>'Financial Model'!FG161</f>
        <v>0</v>
      </c>
      <c r="FH224" s="79">
        <f>'Financial Model'!FH161</f>
        <v>0</v>
      </c>
      <c r="FI224" s="79">
        <f>'Financial Model'!FI161</f>
        <v>0</v>
      </c>
      <c r="FJ224" s="79">
        <f>'Financial Model'!FJ161</f>
        <v>0</v>
      </c>
      <c r="FK224" s="79">
        <f>'Financial Model'!FK161</f>
        <v>0</v>
      </c>
      <c r="FL224" s="79">
        <f>'Financial Model'!FL161</f>
        <v>0</v>
      </c>
      <c r="FM224" s="79">
        <f>'Financial Model'!FM161</f>
        <v>0</v>
      </c>
      <c r="FN224" s="79">
        <f>'Financial Model'!FN161</f>
        <v>0</v>
      </c>
      <c r="FO224" s="79">
        <f>'Financial Model'!FO161</f>
        <v>0</v>
      </c>
      <c r="FP224" s="79">
        <f>'Financial Model'!FP161</f>
        <v>0</v>
      </c>
      <c r="FQ224" s="79">
        <f>'Financial Model'!FQ161</f>
        <v>0</v>
      </c>
      <c r="FR224" s="79">
        <f>'Financial Model'!FR161</f>
        <v>0</v>
      </c>
      <c r="FS224" s="79">
        <f>'Financial Model'!FS161</f>
        <v>0</v>
      </c>
      <c r="FT224" s="79">
        <f>'Financial Model'!FT161</f>
        <v>0</v>
      </c>
      <c r="FU224" s="79">
        <f>'Financial Model'!FU161</f>
        <v>0</v>
      </c>
      <c r="FV224" s="79">
        <f>'Financial Model'!FV161</f>
        <v>0</v>
      </c>
      <c r="FW224" s="79">
        <f>'Financial Model'!FW161</f>
        <v>0</v>
      </c>
      <c r="FX224" s="79">
        <f>'Financial Model'!FX161</f>
        <v>0</v>
      </c>
      <c r="FY224" s="79">
        <f>'Financial Model'!FY161</f>
        <v>0</v>
      </c>
      <c r="FZ224" s="79">
        <f>'Financial Model'!FZ161</f>
        <v>0</v>
      </c>
      <c r="GA224" s="79">
        <f>'Financial Model'!GA161</f>
        <v>0</v>
      </c>
      <c r="GB224" s="79">
        <f>'Financial Model'!GB161</f>
        <v>0</v>
      </c>
      <c r="GC224" s="79">
        <f>'Financial Model'!GC161</f>
        <v>0</v>
      </c>
      <c r="GD224" s="79">
        <f>'Financial Model'!GD161</f>
        <v>0</v>
      </c>
      <c r="GE224" s="79">
        <f>'Financial Model'!GE161</f>
        <v>0</v>
      </c>
      <c r="GF224" s="79">
        <f>'Financial Model'!GF161</f>
        <v>0</v>
      </c>
      <c r="GG224" s="79">
        <f>'Financial Model'!GG161</f>
        <v>0</v>
      </c>
      <c r="GH224" s="79">
        <f>'Financial Model'!GH161</f>
        <v>0</v>
      </c>
      <c r="GI224" s="79">
        <f>'Financial Model'!GI161</f>
        <v>0</v>
      </c>
      <c r="GJ224" s="79">
        <f>'Financial Model'!GJ161</f>
        <v>0</v>
      </c>
      <c r="GK224" s="79">
        <f>'Financial Model'!GK161</f>
        <v>0</v>
      </c>
      <c r="GL224" s="79">
        <f>'Financial Model'!GL161</f>
        <v>0</v>
      </c>
      <c r="GM224" s="79">
        <f>'Financial Model'!GM161</f>
        <v>0</v>
      </c>
      <c r="GN224" s="79">
        <f>'Financial Model'!GN161</f>
        <v>0</v>
      </c>
      <c r="GO224" s="79">
        <f>'Financial Model'!GO161</f>
        <v>0</v>
      </c>
      <c r="GP224" s="79">
        <f>'Financial Model'!GP161</f>
        <v>0</v>
      </c>
      <c r="GQ224" s="79">
        <f>'Financial Model'!GQ161</f>
        <v>0</v>
      </c>
      <c r="GR224" s="79">
        <f>'Financial Model'!GR161</f>
        <v>0</v>
      </c>
      <c r="GS224" s="79">
        <f>'Financial Model'!GS161</f>
        <v>0</v>
      </c>
      <c r="GT224" s="14">
        <f t="shared" ref="GT224" si="341">GT161</f>
        <v>0</v>
      </c>
      <c r="GU224" s="14">
        <f t="shared" ref="GU224:HA224" si="342">GU161</f>
        <v>0</v>
      </c>
      <c r="GV224" s="14">
        <f t="shared" si="342"/>
        <v>0</v>
      </c>
      <c r="GW224" s="14">
        <f t="shared" si="342"/>
        <v>0</v>
      </c>
      <c r="GX224" s="14">
        <f t="shared" si="342"/>
        <v>0</v>
      </c>
      <c r="GY224" s="14">
        <f t="shared" si="342"/>
        <v>0</v>
      </c>
      <c r="GZ224" s="14">
        <f t="shared" si="342"/>
        <v>0</v>
      </c>
      <c r="HA224" s="14">
        <f t="shared" si="342"/>
        <v>0</v>
      </c>
    </row>
    <row r="225" spans="2:209" x14ac:dyDescent="0.35">
      <c r="C225" s="10" t="s">
        <v>418</v>
      </c>
      <c r="E225" s="10" t="s">
        <v>119</v>
      </c>
      <c r="J225" s="79">
        <f>'Financial Model'!J217</f>
        <v>0</v>
      </c>
      <c r="K225" s="79">
        <f>'Financial Model'!K217</f>
        <v>0</v>
      </c>
      <c r="L225" s="79">
        <f>'Financial Model'!L217</f>
        <v>0</v>
      </c>
      <c r="M225" s="79">
        <f>'Financial Model'!M217</f>
        <v>0</v>
      </c>
      <c r="N225" s="79">
        <f>'Financial Model'!N217</f>
        <v>0</v>
      </c>
      <c r="O225" s="79">
        <f>'Financial Model'!O217</f>
        <v>0</v>
      </c>
      <c r="P225" s="79">
        <f>'Financial Model'!P217</f>
        <v>0</v>
      </c>
      <c r="Q225" s="79">
        <f>'Financial Model'!Q217</f>
        <v>0</v>
      </c>
      <c r="R225" s="79">
        <f>'Financial Model'!R217</f>
        <v>0</v>
      </c>
      <c r="S225" s="79">
        <f>'Financial Model'!S217</f>
        <v>0</v>
      </c>
      <c r="T225" s="79">
        <f>'Financial Model'!T217</f>
        <v>0</v>
      </c>
      <c r="U225" s="79">
        <f>'Financial Model'!U217</f>
        <v>0</v>
      </c>
      <c r="V225" s="79">
        <f>'Financial Model'!V217</f>
        <v>0</v>
      </c>
      <c r="W225" s="79">
        <f>'Financial Model'!W217</f>
        <v>0</v>
      </c>
      <c r="X225" s="79">
        <f>'Financial Model'!X217</f>
        <v>0</v>
      </c>
      <c r="Y225" s="79">
        <f>'Financial Model'!Y217</f>
        <v>557.58127087496712</v>
      </c>
      <c r="Z225" s="79">
        <f>'Financial Model'!Z217</f>
        <v>-1.6050675614519605</v>
      </c>
      <c r="AA225" s="79">
        <f>'Financial Model'!AA217</f>
        <v>7.0742070332047433</v>
      </c>
      <c r="AB225" s="79">
        <f>'Financial Model'!AB217</f>
        <v>1.4629405893723515</v>
      </c>
      <c r="AC225" s="79">
        <f>'Financial Model'!AC217</f>
        <v>4.0590253776663303</v>
      </c>
      <c r="AD225" s="79">
        <f>'Financial Model'!AD217</f>
        <v>1.4762449997202793</v>
      </c>
      <c r="AE225" s="79">
        <f>'Financial Model'!AE217</f>
        <v>4.0990492073299265</v>
      </c>
      <c r="AF225" s="79">
        <f>'Financial Model'!AF217</f>
        <v>1.4896607628658103</v>
      </c>
      <c r="AG225" s="79">
        <f>'Financial Model'!AG217</f>
        <v>4.1394680630245375</v>
      </c>
      <c r="AH225" s="79">
        <f>'Financial Model'!AH217</f>
        <v>-1.6732047057904538</v>
      </c>
      <c r="AI225" s="79">
        <f>'Financial Model'!AI217</f>
        <v>7.3566792041891631</v>
      </c>
      <c r="AJ225" s="79">
        <f>'Financial Model'!AJ217</f>
        <v>1.5168295208958398</v>
      </c>
      <c r="AK225" s="79">
        <f>'Financial Model'!AK217</f>
        <v>4.2215064195777359</v>
      </c>
      <c r="AL225" s="79">
        <f>'Financial Model'!AL217</f>
        <v>1.5305841102974682</v>
      </c>
      <c r="AM225" s="79">
        <f>'Financial Model'!AM217</f>
        <v>4.263133799101638</v>
      </c>
      <c r="AN225" s="79">
        <f>'Financial Model'!AN217</f>
        <v>1.544453241452743</v>
      </c>
      <c r="AO225" s="79">
        <f>'Financial Model'!AO217</f>
        <v>4.3051719627229659</v>
      </c>
      <c r="AP225" s="79">
        <f>'Financial Model'!AP217</f>
        <v>-1.7442966556814099</v>
      </c>
      <c r="AQ225" s="79">
        <f>'Financial Model'!AQ217</f>
        <v>7.6503593215286401</v>
      </c>
      <c r="AR225" s="79">
        <f>'Financial Model'!AR217</f>
        <v>1.5725383516967213</v>
      </c>
      <c r="AS225" s="79">
        <f>'Financial Model'!AS217</f>
        <v>4.3904968261417707</v>
      </c>
      <c r="AT225" s="79">
        <f>'Financial Model'!AT217</f>
        <v>1.5867559495445676</v>
      </c>
      <c r="AU225" s="79">
        <f>'Financial Model'!AU217</f>
        <v>4.4337917167410978</v>
      </c>
      <c r="AV225" s="79">
        <f>'Financial Model'!AV217</f>
        <v>1.6010913265707813</v>
      </c>
      <c r="AW225" s="79">
        <f>'Financial Model'!AW217</f>
        <v>4.4775137738046169</v>
      </c>
      <c r="AX225" s="79">
        <f>'Financial Model'!AX217</f>
        <v>-1.8184751859279231</v>
      </c>
      <c r="AY225" s="79">
        <f>'Financial Model'!AY217</f>
        <v>7.9556876786126622</v>
      </c>
      <c r="AZ225" s="79">
        <f>'Financial Model'!AZ217</f>
        <v>1.630118687315985</v>
      </c>
      <c r="BA225" s="79">
        <f>'Financial Model'!BA217</f>
        <v>4.5662562122016652</v>
      </c>
      <c r="BB225" s="79">
        <f>'Financial Model'!BB217</f>
        <v>1.6448123125480834</v>
      </c>
      <c r="BC225" s="79">
        <f>'Financial Model'!BC217</f>
        <v>4.6112851087059425</v>
      </c>
      <c r="BD225" s="79">
        <f>'Financial Model'!BD217</f>
        <v>1.6596269998807429</v>
      </c>
      <c r="BE225" s="79">
        <f>'Financial Model'!BE217</f>
        <v>4.6567582028083052</v>
      </c>
      <c r="BF225" s="79">
        <f>'Financial Model'!BF217</f>
        <v>-1.8958781560353373</v>
      </c>
      <c r="BG225" s="79">
        <f>'Financial Model'!BG217</f>
        <v>8.2731215894198158</v>
      </c>
      <c r="BH225" s="79">
        <f>'Financial Model'!BH217</f>
        <v>1.6896228732275631</v>
      </c>
      <c r="BI225" s="79">
        <f>'Financial Model'!BI217</f>
        <v>4.7490544747869308</v>
      </c>
      <c r="BJ225" s="79">
        <f>'Financial Model'!BJ217</f>
        <v>1.7048057218130452</v>
      </c>
      <c r="BK225" s="79">
        <f>'Financial Model'!BK217</f>
        <v>4.7958865049051838</v>
      </c>
      <c r="BL225" s="79">
        <f>'Financial Model'!BL217</f>
        <v>1.7201129575216783</v>
      </c>
      <c r="BM225" s="79">
        <f>'Financial Model'!BM217</f>
        <v>4.8431804379315508</v>
      </c>
      <c r="BN225" s="79">
        <f>'Financial Model'!BN217</f>
        <v>-1.9766498027291846</v>
      </c>
      <c r="BO225" s="79">
        <f>'Financial Model'!BO217</f>
        <v>8.6031360290788825</v>
      </c>
      <c r="BP225" s="79">
        <f>'Financial Model'!BP217</f>
        <v>1.7511039422068961</v>
      </c>
      <c r="BQ225" s="79">
        <f>'Financial Model'!BQ217</f>
        <v>4.9391721958602375</v>
      </c>
      <c r="BR225" s="79">
        <f>'Financial Model'!BR217</f>
        <v>1.7667893728857962</v>
      </c>
      <c r="BS225" s="79">
        <f>'Financial Model'!BS217</f>
        <v>4.9878792232691467</v>
      </c>
      <c r="BT225" s="79">
        <f>'Financial Model'!BT217</f>
        <v>1.7826025539569628</v>
      </c>
      <c r="BU225" s="79">
        <f>'Financial Model'!BU217</f>
        <v>5.0370665594559796</v>
      </c>
      <c r="BV225" s="79">
        <f>'Financial Model'!BV217</f>
        <v>-2.0609410471633964</v>
      </c>
      <c r="BW225" s="79">
        <f>'Financial Model'!BW217</f>
        <v>-702.42633895602887</v>
      </c>
      <c r="BX225" s="79">
        <f>'Financial Model'!BX217</f>
        <v>0</v>
      </c>
      <c r="BY225" s="79">
        <f>'Financial Model'!BY217</f>
        <v>0</v>
      </c>
      <c r="BZ225" s="79">
        <f>'Financial Model'!BZ217</f>
        <v>0</v>
      </c>
      <c r="CA225" s="79">
        <f>'Financial Model'!CA217</f>
        <v>0</v>
      </c>
      <c r="CB225" s="79">
        <f>'Financial Model'!CB217</f>
        <v>0</v>
      </c>
      <c r="CC225" s="79">
        <f>'Financial Model'!CC217</f>
        <v>0</v>
      </c>
      <c r="CD225" s="79">
        <f>'Financial Model'!CD217</f>
        <v>0</v>
      </c>
      <c r="CE225" s="79">
        <f>'Financial Model'!CE217</f>
        <v>0</v>
      </c>
      <c r="CF225" s="79">
        <f>'Financial Model'!CF217</f>
        <v>0</v>
      </c>
      <c r="CG225" s="79">
        <f>'Financial Model'!CG217</f>
        <v>0</v>
      </c>
      <c r="CH225" s="79">
        <f>'Financial Model'!CH217</f>
        <v>0</v>
      </c>
      <c r="CI225" s="79">
        <f>'Financial Model'!CI217</f>
        <v>0</v>
      </c>
      <c r="CJ225" s="79">
        <f>'Financial Model'!CJ217</f>
        <v>0</v>
      </c>
      <c r="CK225" s="79">
        <f>'Financial Model'!CK217</f>
        <v>0</v>
      </c>
      <c r="CL225" s="79">
        <f>'Financial Model'!CL217</f>
        <v>0</v>
      </c>
      <c r="CM225" s="79">
        <f>'Financial Model'!CM217</f>
        <v>0</v>
      </c>
      <c r="CN225" s="79">
        <f>'Financial Model'!CN217</f>
        <v>0</v>
      </c>
      <c r="CO225" s="79">
        <f>'Financial Model'!CO217</f>
        <v>0</v>
      </c>
      <c r="CP225" s="79">
        <f>'Financial Model'!CP217</f>
        <v>0</v>
      </c>
      <c r="CQ225" s="79">
        <f>'Financial Model'!CQ217</f>
        <v>0</v>
      </c>
      <c r="CR225" s="79">
        <f>'Financial Model'!CR217</f>
        <v>0</v>
      </c>
      <c r="CS225" s="79">
        <f>'Financial Model'!CS217</f>
        <v>0</v>
      </c>
      <c r="CT225" s="79">
        <f>'Financial Model'!CT217</f>
        <v>0</v>
      </c>
      <c r="CU225" s="79">
        <f>'Financial Model'!CU217</f>
        <v>0</v>
      </c>
      <c r="CV225" s="79">
        <f>'Financial Model'!CV217</f>
        <v>0</v>
      </c>
      <c r="CW225" s="79">
        <f>'Financial Model'!CW217</f>
        <v>0</v>
      </c>
      <c r="CX225" s="79">
        <f>'Financial Model'!CX217</f>
        <v>0</v>
      </c>
      <c r="CY225" s="79">
        <f>'Financial Model'!CY217</f>
        <v>0</v>
      </c>
      <c r="CZ225" s="79">
        <f>'Financial Model'!CZ217</f>
        <v>0</v>
      </c>
      <c r="DA225" s="79">
        <f>'Financial Model'!DA217</f>
        <v>0</v>
      </c>
      <c r="DB225" s="79">
        <f>'Financial Model'!DB217</f>
        <v>0</v>
      </c>
      <c r="DC225" s="79">
        <f>'Financial Model'!DC217</f>
        <v>0</v>
      </c>
      <c r="DD225" s="79">
        <f>'Financial Model'!DD217</f>
        <v>0</v>
      </c>
      <c r="DE225" s="79">
        <f>'Financial Model'!DE217</f>
        <v>0</v>
      </c>
      <c r="DF225" s="79">
        <f>'Financial Model'!DF217</f>
        <v>0</v>
      </c>
      <c r="DG225" s="79">
        <f>'Financial Model'!DG217</f>
        <v>0</v>
      </c>
      <c r="DH225" s="79">
        <f>'Financial Model'!DH217</f>
        <v>0</v>
      </c>
      <c r="DI225" s="79">
        <f>'Financial Model'!DI217</f>
        <v>0</v>
      </c>
      <c r="DJ225" s="79">
        <f>'Financial Model'!DJ217</f>
        <v>0</v>
      </c>
      <c r="DK225" s="79">
        <f>'Financial Model'!DK217</f>
        <v>0</v>
      </c>
      <c r="DL225" s="79">
        <f>'Financial Model'!DL217</f>
        <v>0</v>
      </c>
      <c r="DM225" s="79">
        <f>'Financial Model'!DM217</f>
        <v>0</v>
      </c>
      <c r="DN225" s="79">
        <f>'Financial Model'!DN217</f>
        <v>0</v>
      </c>
      <c r="DO225" s="79">
        <f>'Financial Model'!DO217</f>
        <v>0</v>
      </c>
      <c r="DP225" s="79">
        <f>'Financial Model'!DP217</f>
        <v>0</v>
      </c>
      <c r="DQ225" s="79">
        <f>'Financial Model'!DQ217</f>
        <v>0</v>
      </c>
      <c r="DR225" s="79">
        <f>'Financial Model'!DR217</f>
        <v>0</v>
      </c>
      <c r="DS225" s="79">
        <f>'Financial Model'!DS217</f>
        <v>0</v>
      </c>
      <c r="DT225" s="79">
        <f>'Financial Model'!DT217</f>
        <v>0</v>
      </c>
      <c r="DU225" s="79">
        <f>'Financial Model'!DU217</f>
        <v>0</v>
      </c>
      <c r="DV225" s="79">
        <f>'Financial Model'!DV217</f>
        <v>0</v>
      </c>
      <c r="DW225" s="79">
        <f>'Financial Model'!DW217</f>
        <v>0</v>
      </c>
      <c r="DX225" s="79">
        <f>'Financial Model'!DX217</f>
        <v>0</v>
      </c>
      <c r="DY225" s="79">
        <f>'Financial Model'!DY217</f>
        <v>0</v>
      </c>
      <c r="DZ225" s="79">
        <f>'Financial Model'!DZ217</f>
        <v>0</v>
      </c>
      <c r="EA225" s="79">
        <f>'Financial Model'!EA217</f>
        <v>0</v>
      </c>
      <c r="EB225" s="79">
        <f>'Financial Model'!EB217</f>
        <v>0</v>
      </c>
      <c r="EC225" s="79">
        <f>'Financial Model'!EC217</f>
        <v>0</v>
      </c>
      <c r="ED225" s="79">
        <f>'Financial Model'!ED217</f>
        <v>0</v>
      </c>
      <c r="EE225" s="79">
        <f>'Financial Model'!EE217</f>
        <v>0</v>
      </c>
      <c r="EF225" s="79">
        <f>'Financial Model'!EF217</f>
        <v>0</v>
      </c>
      <c r="EG225" s="79">
        <f>'Financial Model'!EG217</f>
        <v>0</v>
      </c>
      <c r="EH225" s="79">
        <f>'Financial Model'!EH217</f>
        <v>0</v>
      </c>
      <c r="EI225" s="79">
        <f>'Financial Model'!EI217</f>
        <v>0</v>
      </c>
      <c r="EJ225" s="79">
        <f>'Financial Model'!EJ217</f>
        <v>0</v>
      </c>
      <c r="EK225" s="79">
        <f>'Financial Model'!EK217</f>
        <v>0</v>
      </c>
      <c r="EL225" s="79">
        <f>'Financial Model'!EL217</f>
        <v>0</v>
      </c>
      <c r="EM225" s="79">
        <f>'Financial Model'!EM217</f>
        <v>0</v>
      </c>
      <c r="EN225" s="79">
        <f>'Financial Model'!EN217</f>
        <v>0</v>
      </c>
      <c r="EO225" s="79">
        <f>'Financial Model'!EO217</f>
        <v>0</v>
      </c>
      <c r="EP225" s="79">
        <f>'Financial Model'!EP217</f>
        <v>0</v>
      </c>
      <c r="EQ225" s="79">
        <f>'Financial Model'!EQ217</f>
        <v>0</v>
      </c>
      <c r="ER225" s="79">
        <f>'Financial Model'!ER217</f>
        <v>0</v>
      </c>
      <c r="ES225" s="79">
        <f>'Financial Model'!ES217</f>
        <v>0</v>
      </c>
      <c r="ET225" s="79">
        <f>'Financial Model'!ET217</f>
        <v>0</v>
      </c>
      <c r="EU225" s="79">
        <f>'Financial Model'!EU217</f>
        <v>0</v>
      </c>
      <c r="EV225" s="79">
        <f>'Financial Model'!EV217</f>
        <v>0</v>
      </c>
      <c r="EW225" s="79">
        <f>'Financial Model'!EW217</f>
        <v>0</v>
      </c>
      <c r="EX225" s="79">
        <f>'Financial Model'!EX217</f>
        <v>0</v>
      </c>
      <c r="EY225" s="79">
        <f>'Financial Model'!EY217</f>
        <v>0</v>
      </c>
      <c r="EZ225" s="79">
        <f>'Financial Model'!EZ217</f>
        <v>0</v>
      </c>
      <c r="FA225" s="79">
        <f>'Financial Model'!FA217</f>
        <v>0</v>
      </c>
      <c r="FB225" s="79">
        <f>'Financial Model'!FB217</f>
        <v>0</v>
      </c>
      <c r="FC225" s="79">
        <f>'Financial Model'!FC217</f>
        <v>0</v>
      </c>
      <c r="FD225" s="79">
        <f>'Financial Model'!FD217</f>
        <v>0</v>
      </c>
      <c r="FE225" s="79">
        <f>'Financial Model'!FE217</f>
        <v>0</v>
      </c>
      <c r="FF225" s="79">
        <f>'Financial Model'!FF217</f>
        <v>0</v>
      </c>
      <c r="FG225" s="79">
        <f>'Financial Model'!FG217</f>
        <v>0</v>
      </c>
      <c r="FH225" s="79">
        <f>'Financial Model'!FH217</f>
        <v>0</v>
      </c>
      <c r="FI225" s="79">
        <f>'Financial Model'!FI217</f>
        <v>0</v>
      </c>
      <c r="FJ225" s="79">
        <f>'Financial Model'!FJ217</f>
        <v>0</v>
      </c>
      <c r="FK225" s="79">
        <f>'Financial Model'!FK217</f>
        <v>0</v>
      </c>
      <c r="FL225" s="79">
        <f>'Financial Model'!FL217</f>
        <v>0</v>
      </c>
      <c r="FM225" s="79">
        <f>'Financial Model'!FM217</f>
        <v>0</v>
      </c>
      <c r="FN225" s="79">
        <f>'Financial Model'!FN217</f>
        <v>0</v>
      </c>
      <c r="FO225" s="79">
        <f>'Financial Model'!FO217</f>
        <v>0</v>
      </c>
      <c r="FP225" s="79">
        <f>'Financial Model'!FP217</f>
        <v>0</v>
      </c>
      <c r="FQ225" s="79">
        <f>'Financial Model'!FQ217</f>
        <v>0</v>
      </c>
      <c r="FR225" s="79">
        <f>'Financial Model'!FR217</f>
        <v>0</v>
      </c>
      <c r="FS225" s="79">
        <f>'Financial Model'!FS217</f>
        <v>0</v>
      </c>
      <c r="FT225" s="79">
        <f>'Financial Model'!FT217</f>
        <v>0</v>
      </c>
      <c r="FU225" s="79">
        <f>'Financial Model'!FU217</f>
        <v>0</v>
      </c>
      <c r="FV225" s="79">
        <f>'Financial Model'!FV217</f>
        <v>0</v>
      </c>
      <c r="FW225" s="79">
        <f>'Financial Model'!FW217</f>
        <v>0</v>
      </c>
      <c r="FX225" s="79">
        <f>'Financial Model'!FX217</f>
        <v>0</v>
      </c>
      <c r="FY225" s="79">
        <f>'Financial Model'!FY217</f>
        <v>0</v>
      </c>
      <c r="FZ225" s="79">
        <f>'Financial Model'!FZ217</f>
        <v>0</v>
      </c>
      <c r="GA225" s="79">
        <f>'Financial Model'!GA217</f>
        <v>0</v>
      </c>
      <c r="GB225" s="79">
        <f>'Financial Model'!GB217</f>
        <v>0</v>
      </c>
      <c r="GC225" s="79">
        <f>'Financial Model'!GC217</f>
        <v>0</v>
      </c>
      <c r="GD225" s="79">
        <f>'Financial Model'!GD217</f>
        <v>0</v>
      </c>
      <c r="GE225" s="79">
        <f>'Financial Model'!GE217</f>
        <v>0</v>
      </c>
      <c r="GF225" s="79">
        <f>'Financial Model'!GF217</f>
        <v>0</v>
      </c>
      <c r="GG225" s="79">
        <f>'Financial Model'!GG217</f>
        <v>0</v>
      </c>
      <c r="GH225" s="79">
        <f>'Financial Model'!GH217</f>
        <v>0</v>
      </c>
      <c r="GI225" s="79">
        <f>'Financial Model'!GI217</f>
        <v>0</v>
      </c>
      <c r="GJ225" s="79">
        <f>'Financial Model'!GJ217</f>
        <v>0</v>
      </c>
      <c r="GK225" s="79">
        <f>'Financial Model'!GK217</f>
        <v>0</v>
      </c>
      <c r="GL225" s="79">
        <f>'Financial Model'!GL217</f>
        <v>0</v>
      </c>
      <c r="GM225" s="79">
        <f>'Financial Model'!GM217</f>
        <v>0</v>
      </c>
      <c r="GN225" s="79">
        <f>'Financial Model'!GN217</f>
        <v>0</v>
      </c>
      <c r="GO225" s="79">
        <f>'Financial Model'!GO217</f>
        <v>0</v>
      </c>
      <c r="GP225" s="79">
        <f>'Financial Model'!GP217</f>
        <v>0</v>
      </c>
      <c r="GQ225" s="79">
        <f>'Financial Model'!GQ217</f>
        <v>0</v>
      </c>
      <c r="GR225" s="79">
        <f>'Financial Model'!GR217</f>
        <v>0</v>
      </c>
      <c r="GS225" s="79">
        <f>'Financial Model'!GS217</f>
        <v>0</v>
      </c>
      <c r="GT225" s="14">
        <f t="shared" ref="GT225" si="343">GT217</f>
        <v>0</v>
      </c>
      <c r="GU225" s="14">
        <f t="shared" ref="GU225:HA225" si="344">GU217</f>
        <v>0</v>
      </c>
      <c r="GV225" s="14">
        <f t="shared" si="344"/>
        <v>0</v>
      </c>
      <c r="GW225" s="14">
        <f t="shared" si="344"/>
        <v>0</v>
      </c>
      <c r="GX225" s="14">
        <f t="shared" si="344"/>
        <v>0</v>
      </c>
      <c r="GY225" s="14">
        <f t="shared" si="344"/>
        <v>0</v>
      </c>
      <c r="GZ225" s="14">
        <f t="shared" si="344"/>
        <v>0</v>
      </c>
      <c r="HA225" s="14">
        <f t="shared" si="344"/>
        <v>0</v>
      </c>
    </row>
    <row r="226" spans="2:209" ht="15" thickBot="1" x14ac:dyDescent="0.4">
      <c r="C226" s="15" t="s">
        <v>160</v>
      </c>
      <c r="D226" s="15"/>
      <c r="E226" s="15" t="s">
        <v>119</v>
      </c>
      <c r="F226" s="15"/>
      <c r="G226" s="15"/>
      <c r="H226" s="15"/>
      <c r="I226" s="15"/>
      <c r="J226" s="16">
        <f>J223-J224-J225</f>
        <v>-293.12380670263633</v>
      </c>
      <c r="K226" s="16">
        <f t="shared" ref="K226:BV226" si="345">K223-K224-K225</f>
        <v>-293.12380670263633</v>
      </c>
      <c r="L226" s="16">
        <f t="shared" si="345"/>
        <v>-293.12380670263633</v>
      </c>
      <c r="M226" s="16">
        <f t="shared" si="345"/>
        <v>-293.12380670263633</v>
      </c>
      <c r="N226" s="16">
        <f t="shared" si="345"/>
        <v>-293.12380670263633</v>
      </c>
      <c r="O226" s="16">
        <f t="shared" si="345"/>
        <v>-293.12380670263633</v>
      </c>
      <c r="P226" s="16">
        <f t="shared" si="345"/>
        <v>-293.12380670263633</v>
      </c>
      <c r="Q226" s="16">
        <f t="shared" si="345"/>
        <v>-293.12380670263633</v>
      </c>
      <c r="R226" s="16">
        <f t="shared" si="345"/>
        <v>-293.12380670263633</v>
      </c>
      <c r="S226" s="16">
        <f t="shared" si="345"/>
        <v>-293.12380670263633</v>
      </c>
      <c r="T226" s="16">
        <f t="shared" si="345"/>
        <v>-293.12380670263633</v>
      </c>
      <c r="U226" s="16">
        <f t="shared" si="345"/>
        <v>-293.12380670263633</v>
      </c>
      <c r="V226" s="16">
        <f t="shared" si="345"/>
        <v>-22277.409309400329</v>
      </c>
      <c r="W226" s="16">
        <f t="shared" si="345"/>
        <v>-22277.409309400329</v>
      </c>
      <c r="X226" s="16">
        <f t="shared" si="345"/>
        <v>-22277.409309400329</v>
      </c>
      <c r="Y226" s="16">
        <f t="shared" si="345"/>
        <v>1812.1284249548862</v>
      </c>
      <c r="Z226" s="16">
        <f t="shared" si="345"/>
        <v>2362.7735087356236</v>
      </c>
      <c r="AA226" s="16">
        <f t="shared" si="345"/>
        <v>2385.251708671984</v>
      </c>
      <c r="AB226" s="16">
        <f t="shared" si="345"/>
        <v>2382.2270529183224</v>
      </c>
      <c r="AC226" s="16">
        <f t="shared" si="345"/>
        <v>2411.0887150206718</v>
      </c>
      <c r="AD226" s="16">
        <f t="shared" si="345"/>
        <v>2404.939818494724</v>
      </c>
      <c r="AE226" s="16">
        <f t="shared" si="345"/>
        <v>2434.0778750381196</v>
      </c>
      <c r="AF226" s="16">
        <f t="shared" si="345"/>
        <v>2427.8587317121542</v>
      </c>
      <c r="AG226" s="16">
        <f t="shared" si="345"/>
        <v>2457.2757666034777</v>
      </c>
      <c r="AH226" s="16">
        <f t="shared" si="345"/>
        <v>2454.161939417676</v>
      </c>
      <c r="AI226" s="16">
        <f t="shared" si="345"/>
        <v>2477.5077730257312</v>
      </c>
      <c r="AJ226" s="16">
        <f t="shared" si="345"/>
        <v>2474.3220279309626</v>
      </c>
      <c r="AK226" s="16">
        <f t="shared" si="345"/>
        <v>2504.3048642972508</v>
      </c>
      <c r="AL226" s="16">
        <f t="shared" si="345"/>
        <v>2497.8699568779557</v>
      </c>
      <c r="AM226" s="16">
        <f t="shared" si="345"/>
        <v>2528.1396633858594</v>
      </c>
      <c r="AN226" s="16">
        <f t="shared" si="345"/>
        <v>2521.6311254811667</v>
      </c>
      <c r="AO226" s="16">
        <f t="shared" si="345"/>
        <v>2552.1903800694622</v>
      </c>
      <c r="AP226" s="16">
        <f t="shared" si="345"/>
        <v>2548.9100738817688</v>
      </c>
      <c r="AQ226" s="16">
        <f t="shared" si="345"/>
        <v>2573.1561097381009</v>
      </c>
      <c r="AR226" s="16">
        <f t="shared" si="345"/>
        <v>2569.800417948577</v>
      </c>
      <c r="AS226" s="16">
        <f t="shared" si="345"/>
        <v>2600.9468987082582</v>
      </c>
      <c r="AT226" s="16">
        <f t="shared" si="345"/>
        <v>2594.2121930882049</v>
      </c>
      <c r="AU226" s="16">
        <f t="shared" si="345"/>
        <v>2625.6564005351174</v>
      </c>
      <c r="AV226" s="16">
        <f t="shared" si="345"/>
        <v>2618.8445105554724</v>
      </c>
      <c r="AW226" s="16">
        <f t="shared" si="345"/>
        <v>2650.5892198236384</v>
      </c>
      <c r="AX226" s="16">
        <f t="shared" si="345"/>
        <v>2647.1332498730826</v>
      </c>
      <c r="AY226" s="16">
        <f t="shared" si="345"/>
        <v>2672.3132199293982</v>
      </c>
      <c r="AZ226" s="16">
        <f t="shared" si="345"/>
        <v>2668.77822208924</v>
      </c>
      <c r="BA226" s="16">
        <f t="shared" si="345"/>
        <v>2701.1323598204863</v>
      </c>
      <c r="BB226" s="16">
        <f t="shared" si="345"/>
        <v>2694.083374689123</v>
      </c>
      <c r="BC226" s="16">
        <f t="shared" si="345"/>
        <v>2726.7464892844937</v>
      </c>
      <c r="BD226" s="16">
        <f t="shared" si="345"/>
        <v>2719.6165867999257</v>
      </c>
      <c r="BE226" s="16">
        <f t="shared" si="345"/>
        <v>2752.5915538408426</v>
      </c>
      <c r="BF226" s="16">
        <f t="shared" si="345"/>
        <v>2748.950213407526</v>
      </c>
      <c r="BG226" s="16">
        <f t="shared" si="345"/>
        <v>2775.0990506403359</v>
      </c>
      <c r="BH226" s="16">
        <f t="shared" si="345"/>
        <v>2771.3748562640153</v>
      </c>
      <c r="BI226" s="16">
        <f t="shared" si="345"/>
        <v>2804.982257672681</v>
      </c>
      <c r="BJ226" s="16">
        <f t="shared" si="345"/>
        <v>2797.6037812718801</v>
      </c>
      <c r="BK226" s="16">
        <f t="shared" si="345"/>
        <v>2831.5318164961036</v>
      </c>
      <c r="BL226" s="16">
        <f t="shared" si="345"/>
        <v>2824.0685012115637</v>
      </c>
      <c r="BM226" s="16">
        <f t="shared" si="345"/>
        <v>2858.3201496223251</v>
      </c>
      <c r="BN226" s="16">
        <f t="shared" si="345"/>
        <v>2854.4831796808166</v>
      </c>
      <c r="BO226" s="16">
        <f t="shared" si="345"/>
        <v>2881.637056688402</v>
      </c>
      <c r="BP226" s="16">
        <f t="shared" si="345"/>
        <v>2877.713213313722</v>
      </c>
      <c r="BQ226" s="16">
        <f t="shared" si="345"/>
        <v>2912.6211323475281</v>
      </c>
      <c r="BR226" s="16">
        <f t="shared" si="345"/>
        <v>2904.8971840389186</v>
      </c>
      <c r="BS226" s="16">
        <f t="shared" si="345"/>
        <v>2940.1378141191926</v>
      </c>
      <c r="BT226" s="16">
        <f t="shared" si="345"/>
        <v>2932.3249069275776</v>
      </c>
      <c r="BU226" s="16">
        <f t="shared" si="345"/>
        <v>2967.9013346481092</v>
      </c>
      <c r="BV226" s="16">
        <f t="shared" si="345"/>
        <v>2963.8578917266304</v>
      </c>
      <c r="BW226" s="16">
        <f t="shared" ref="BW226:EH226" si="346">BW223-BW224-BW225</f>
        <v>702.42633895602887</v>
      </c>
      <c r="BX226" s="16">
        <f t="shared" si="346"/>
        <v>0</v>
      </c>
      <c r="BY226" s="16">
        <f t="shared" si="346"/>
        <v>0</v>
      </c>
      <c r="BZ226" s="16">
        <f t="shared" si="346"/>
        <v>0</v>
      </c>
      <c r="CA226" s="16">
        <f t="shared" si="346"/>
        <v>0</v>
      </c>
      <c r="CB226" s="16">
        <f t="shared" si="346"/>
        <v>0</v>
      </c>
      <c r="CC226" s="16">
        <f t="shared" si="346"/>
        <v>0</v>
      </c>
      <c r="CD226" s="16">
        <f t="shared" si="346"/>
        <v>0</v>
      </c>
      <c r="CE226" s="16">
        <f t="shared" si="346"/>
        <v>0</v>
      </c>
      <c r="CF226" s="16">
        <f t="shared" si="346"/>
        <v>0</v>
      </c>
      <c r="CG226" s="16">
        <f t="shared" si="346"/>
        <v>0</v>
      </c>
      <c r="CH226" s="16">
        <f t="shared" si="346"/>
        <v>0</v>
      </c>
      <c r="CI226" s="16">
        <f t="shared" si="346"/>
        <v>0</v>
      </c>
      <c r="CJ226" s="16">
        <f t="shared" si="346"/>
        <v>0</v>
      </c>
      <c r="CK226" s="16">
        <f t="shared" si="346"/>
        <v>0</v>
      </c>
      <c r="CL226" s="16">
        <f t="shared" si="346"/>
        <v>0</v>
      </c>
      <c r="CM226" s="16">
        <f t="shared" si="346"/>
        <v>0</v>
      </c>
      <c r="CN226" s="16">
        <f t="shared" si="346"/>
        <v>0</v>
      </c>
      <c r="CO226" s="16">
        <f t="shared" si="346"/>
        <v>0</v>
      </c>
      <c r="CP226" s="16">
        <f t="shared" si="346"/>
        <v>0</v>
      </c>
      <c r="CQ226" s="16">
        <f t="shared" si="346"/>
        <v>0</v>
      </c>
      <c r="CR226" s="16">
        <f t="shared" si="346"/>
        <v>0</v>
      </c>
      <c r="CS226" s="16">
        <f t="shared" si="346"/>
        <v>0</v>
      </c>
      <c r="CT226" s="16">
        <f t="shared" si="346"/>
        <v>0</v>
      </c>
      <c r="CU226" s="16">
        <f t="shared" si="346"/>
        <v>0</v>
      </c>
      <c r="CV226" s="16">
        <f t="shared" si="346"/>
        <v>0</v>
      </c>
      <c r="CW226" s="16">
        <f t="shared" si="346"/>
        <v>0</v>
      </c>
      <c r="CX226" s="16">
        <f t="shared" si="346"/>
        <v>0</v>
      </c>
      <c r="CY226" s="16">
        <f t="shared" si="346"/>
        <v>0</v>
      </c>
      <c r="CZ226" s="16">
        <f t="shared" si="346"/>
        <v>0</v>
      </c>
      <c r="DA226" s="16">
        <f t="shared" si="346"/>
        <v>0</v>
      </c>
      <c r="DB226" s="16">
        <f t="shared" si="346"/>
        <v>0</v>
      </c>
      <c r="DC226" s="16">
        <f t="shared" si="346"/>
        <v>0</v>
      </c>
      <c r="DD226" s="16">
        <f t="shared" si="346"/>
        <v>0</v>
      </c>
      <c r="DE226" s="16">
        <f t="shared" si="346"/>
        <v>0</v>
      </c>
      <c r="DF226" s="16">
        <f t="shared" si="346"/>
        <v>0</v>
      </c>
      <c r="DG226" s="16">
        <f t="shared" si="346"/>
        <v>0</v>
      </c>
      <c r="DH226" s="16">
        <f t="shared" si="346"/>
        <v>0</v>
      </c>
      <c r="DI226" s="16">
        <f t="shared" si="346"/>
        <v>0</v>
      </c>
      <c r="DJ226" s="16">
        <f t="shared" si="346"/>
        <v>0</v>
      </c>
      <c r="DK226" s="16">
        <f t="shared" si="346"/>
        <v>0</v>
      </c>
      <c r="DL226" s="16">
        <f t="shared" si="346"/>
        <v>0</v>
      </c>
      <c r="DM226" s="16">
        <f t="shared" si="346"/>
        <v>0</v>
      </c>
      <c r="DN226" s="16">
        <f t="shared" si="346"/>
        <v>0</v>
      </c>
      <c r="DO226" s="16">
        <f t="shared" si="346"/>
        <v>0</v>
      </c>
      <c r="DP226" s="16">
        <f t="shared" si="346"/>
        <v>0</v>
      </c>
      <c r="DQ226" s="16">
        <f t="shared" si="346"/>
        <v>0</v>
      </c>
      <c r="DR226" s="16">
        <f t="shared" si="346"/>
        <v>0</v>
      </c>
      <c r="DS226" s="16">
        <f t="shared" si="346"/>
        <v>0</v>
      </c>
      <c r="DT226" s="16">
        <f t="shared" si="346"/>
        <v>0</v>
      </c>
      <c r="DU226" s="16">
        <f t="shared" si="346"/>
        <v>0</v>
      </c>
      <c r="DV226" s="16">
        <f t="shared" si="346"/>
        <v>0</v>
      </c>
      <c r="DW226" s="16">
        <f t="shared" si="346"/>
        <v>0</v>
      </c>
      <c r="DX226" s="16">
        <f t="shared" si="346"/>
        <v>0</v>
      </c>
      <c r="DY226" s="16">
        <f t="shared" si="346"/>
        <v>0</v>
      </c>
      <c r="DZ226" s="16">
        <f t="shared" si="346"/>
        <v>0</v>
      </c>
      <c r="EA226" s="16">
        <f t="shared" si="346"/>
        <v>0</v>
      </c>
      <c r="EB226" s="16">
        <f t="shared" si="346"/>
        <v>0</v>
      </c>
      <c r="EC226" s="16">
        <f t="shared" si="346"/>
        <v>0</v>
      </c>
      <c r="ED226" s="16">
        <f t="shared" si="346"/>
        <v>0</v>
      </c>
      <c r="EE226" s="16">
        <f t="shared" si="346"/>
        <v>0</v>
      </c>
      <c r="EF226" s="16">
        <f t="shared" si="346"/>
        <v>0</v>
      </c>
      <c r="EG226" s="16">
        <f t="shared" si="346"/>
        <v>0</v>
      </c>
      <c r="EH226" s="16">
        <f t="shared" si="346"/>
        <v>0</v>
      </c>
      <c r="EI226" s="16">
        <f t="shared" ref="EI226:GT226" si="347">EI223-EI224-EI225</f>
        <v>0</v>
      </c>
      <c r="EJ226" s="16">
        <f t="shared" si="347"/>
        <v>0</v>
      </c>
      <c r="EK226" s="16">
        <f t="shared" si="347"/>
        <v>0</v>
      </c>
      <c r="EL226" s="16">
        <f t="shared" si="347"/>
        <v>0</v>
      </c>
      <c r="EM226" s="16">
        <f t="shared" si="347"/>
        <v>0</v>
      </c>
      <c r="EN226" s="16">
        <f t="shared" si="347"/>
        <v>0</v>
      </c>
      <c r="EO226" s="16">
        <f t="shared" si="347"/>
        <v>0</v>
      </c>
      <c r="EP226" s="16">
        <f t="shared" si="347"/>
        <v>0</v>
      </c>
      <c r="EQ226" s="16">
        <f t="shared" si="347"/>
        <v>0</v>
      </c>
      <c r="ER226" s="16">
        <f t="shared" si="347"/>
        <v>0</v>
      </c>
      <c r="ES226" s="16">
        <f t="shared" si="347"/>
        <v>0</v>
      </c>
      <c r="ET226" s="16">
        <f t="shared" si="347"/>
        <v>0</v>
      </c>
      <c r="EU226" s="16">
        <f t="shared" si="347"/>
        <v>0</v>
      </c>
      <c r="EV226" s="16">
        <f t="shared" si="347"/>
        <v>0</v>
      </c>
      <c r="EW226" s="16">
        <f t="shared" si="347"/>
        <v>0</v>
      </c>
      <c r="EX226" s="16">
        <f t="shared" si="347"/>
        <v>0</v>
      </c>
      <c r="EY226" s="16">
        <f t="shared" si="347"/>
        <v>0</v>
      </c>
      <c r="EZ226" s="16">
        <f t="shared" si="347"/>
        <v>0</v>
      </c>
      <c r="FA226" s="16">
        <f t="shared" si="347"/>
        <v>0</v>
      </c>
      <c r="FB226" s="16">
        <f t="shared" si="347"/>
        <v>0</v>
      </c>
      <c r="FC226" s="16">
        <f t="shared" si="347"/>
        <v>0</v>
      </c>
      <c r="FD226" s="16">
        <f t="shared" si="347"/>
        <v>0</v>
      </c>
      <c r="FE226" s="16">
        <f t="shared" si="347"/>
        <v>0</v>
      </c>
      <c r="FF226" s="16">
        <f t="shared" si="347"/>
        <v>0</v>
      </c>
      <c r="FG226" s="16">
        <f t="shared" si="347"/>
        <v>0</v>
      </c>
      <c r="FH226" s="16">
        <f t="shared" si="347"/>
        <v>0</v>
      </c>
      <c r="FI226" s="16">
        <f t="shared" si="347"/>
        <v>0</v>
      </c>
      <c r="FJ226" s="16">
        <f t="shared" si="347"/>
        <v>0</v>
      </c>
      <c r="FK226" s="16">
        <f t="shared" si="347"/>
        <v>0</v>
      </c>
      <c r="FL226" s="16">
        <f t="shared" si="347"/>
        <v>0</v>
      </c>
      <c r="FM226" s="16">
        <f t="shared" si="347"/>
        <v>0</v>
      </c>
      <c r="FN226" s="16">
        <f t="shared" si="347"/>
        <v>0</v>
      </c>
      <c r="FO226" s="16">
        <f t="shared" si="347"/>
        <v>0</v>
      </c>
      <c r="FP226" s="16">
        <f t="shared" si="347"/>
        <v>0</v>
      </c>
      <c r="FQ226" s="16">
        <f t="shared" si="347"/>
        <v>0</v>
      </c>
      <c r="FR226" s="16">
        <f t="shared" si="347"/>
        <v>0</v>
      </c>
      <c r="FS226" s="16">
        <f t="shared" si="347"/>
        <v>0</v>
      </c>
      <c r="FT226" s="16">
        <f t="shared" si="347"/>
        <v>0</v>
      </c>
      <c r="FU226" s="16">
        <f t="shared" si="347"/>
        <v>0</v>
      </c>
      <c r="FV226" s="16">
        <f t="shared" si="347"/>
        <v>0</v>
      </c>
      <c r="FW226" s="16">
        <f t="shared" si="347"/>
        <v>0</v>
      </c>
      <c r="FX226" s="16">
        <f t="shared" si="347"/>
        <v>0</v>
      </c>
      <c r="FY226" s="16">
        <f t="shared" si="347"/>
        <v>0</v>
      </c>
      <c r="FZ226" s="16">
        <f t="shared" si="347"/>
        <v>0</v>
      </c>
      <c r="GA226" s="16">
        <f t="shared" si="347"/>
        <v>0</v>
      </c>
      <c r="GB226" s="16">
        <f t="shared" si="347"/>
        <v>0</v>
      </c>
      <c r="GC226" s="16">
        <f t="shared" si="347"/>
        <v>0</v>
      </c>
      <c r="GD226" s="16">
        <f t="shared" si="347"/>
        <v>0</v>
      </c>
      <c r="GE226" s="16">
        <f t="shared" si="347"/>
        <v>0</v>
      </c>
      <c r="GF226" s="16">
        <f t="shared" si="347"/>
        <v>0</v>
      </c>
      <c r="GG226" s="16">
        <f t="shared" si="347"/>
        <v>0</v>
      </c>
      <c r="GH226" s="16">
        <f t="shared" si="347"/>
        <v>0</v>
      </c>
      <c r="GI226" s="16">
        <f t="shared" si="347"/>
        <v>0</v>
      </c>
      <c r="GJ226" s="16">
        <f t="shared" si="347"/>
        <v>0</v>
      </c>
      <c r="GK226" s="16">
        <f t="shared" si="347"/>
        <v>0</v>
      </c>
      <c r="GL226" s="16">
        <f t="shared" si="347"/>
        <v>0</v>
      </c>
      <c r="GM226" s="16">
        <f t="shared" si="347"/>
        <v>0</v>
      </c>
      <c r="GN226" s="16">
        <f t="shared" si="347"/>
        <v>0</v>
      </c>
      <c r="GO226" s="16">
        <f t="shared" si="347"/>
        <v>0</v>
      </c>
      <c r="GP226" s="16">
        <f t="shared" si="347"/>
        <v>0</v>
      </c>
      <c r="GQ226" s="16">
        <f t="shared" si="347"/>
        <v>0</v>
      </c>
      <c r="GR226" s="16">
        <f t="shared" si="347"/>
        <v>0</v>
      </c>
      <c r="GS226" s="16">
        <f t="shared" si="347"/>
        <v>0</v>
      </c>
      <c r="GT226" s="16">
        <f t="shared" si="347"/>
        <v>0</v>
      </c>
      <c r="GU226" s="16">
        <f t="shared" ref="GU226:HA226" si="348">GU223-GU224-GU225</f>
        <v>0</v>
      </c>
      <c r="GV226" s="16">
        <f t="shared" si="348"/>
        <v>0</v>
      </c>
      <c r="GW226" s="16">
        <f t="shared" si="348"/>
        <v>0</v>
      </c>
      <c r="GX226" s="16">
        <f t="shared" si="348"/>
        <v>0</v>
      </c>
      <c r="GY226" s="16">
        <f t="shared" si="348"/>
        <v>0</v>
      </c>
      <c r="GZ226" s="16">
        <f t="shared" si="348"/>
        <v>0</v>
      </c>
      <c r="HA226" s="16">
        <f t="shared" si="348"/>
        <v>0</v>
      </c>
    </row>
    <row r="227" spans="2:209" x14ac:dyDescent="0.35">
      <c r="C227" s="10" t="s">
        <v>161</v>
      </c>
      <c r="E227" s="10" t="s">
        <v>71</v>
      </c>
      <c r="G227" s="12">
        <f>XIRR(J226:HA226,J6:HA6)</f>
        <v>5.379764139652253E-2</v>
      </c>
    </row>
    <row r="228" spans="2:209" x14ac:dyDescent="0.35">
      <c r="C228" s="46"/>
      <c r="D228" s="46"/>
      <c r="E228" s="46"/>
      <c r="F228" s="46"/>
      <c r="G228" s="46"/>
      <c r="H228" s="46"/>
      <c r="I228" s="46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</row>
    <row r="229" spans="2:209" x14ac:dyDescent="0.35">
      <c r="C229" s="46" t="s">
        <v>131</v>
      </c>
      <c r="D229" s="46"/>
      <c r="E229" s="46" t="s">
        <v>111</v>
      </c>
      <c r="F229" s="46"/>
      <c r="G229" s="46"/>
      <c r="H229" s="46"/>
      <c r="I229" s="89">
        <f>'Financial Model'!I137</f>
        <v>1</v>
      </c>
      <c r="J229" s="89">
        <f>'Financial Model'!J137</f>
        <v>1.0008295381143462</v>
      </c>
      <c r="K229" s="89">
        <f>'Financial Model'!K137</f>
        <v>1.0016597643621754</v>
      </c>
      <c r="L229" s="89">
        <f>'Financial Model'!L137</f>
        <v>1.0024906793143209</v>
      </c>
      <c r="M229" s="89">
        <f>'Financial Model'!M137</f>
        <v>1.0037352591785444</v>
      </c>
      <c r="N229" s="89">
        <f>'Financial Model'!N137</f>
        <v>1.0049813841733817</v>
      </c>
      <c r="O229" s="89">
        <f>'Financial Model'!O137</f>
        <v>1.006229056217093</v>
      </c>
      <c r="P229" s="89">
        <f>'Financial Model'!P137</f>
        <v>1.0074782772303208</v>
      </c>
      <c r="Q229" s="89">
        <f>'Financial Model'!Q137</f>
        <v>1.0087290491360916</v>
      </c>
      <c r="R229" s="89">
        <f>'Financial Model'!R137</f>
        <v>1.0099813738598196</v>
      </c>
      <c r="S229" s="89">
        <f>'Financial Model'!S137</f>
        <v>1.0112352533293092</v>
      </c>
      <c r="T229" s="89">
        <f>'Financial Model'!T137</f>
        <v>1.0124906894747581</v>
      </c>
      <c r="U229" s="89">
        <f>'Financial Model'!U137</f>
        <v>1.0137476842287603</v>
      </c>
      <c r="V229" s="89">
        <f>'Financial Model'!V137</f>
        <v>1.0150062395263091</v>
      </c>
      <c r="W229" s="89">
        <f>'Financial Model'!W137</f>
        <v>1.0162663573048003</v>
      </c>
      <c r="X229" s="89">
        <f>'Financial Model'!X137</f>
        <v>1.0175280395040349</v>
      </c>
      <c r="Y229" s="89">
        <f>'Financial Model'!Y137</f>
        <v>1.0251310944677168</v>
      </c>
      <c r="Z229" s="89">
        <f>'Financial Model'!Z137</f>
        <v>1.0327909600965957</v>
      </c>
      <c r="AA229" s="89">
        <f>'Financial Model'!AA137</f>
        <v>1.0405080608847328</v>
      </c>
      <c r="AB229" s="89">
        <f>'Financial Model'!AB137</f>
        <v>1.0482828244980447</v>
      </c>
      <c r="AC229" s="89">
        <f>'Financial Model'!AC137</f>
        <v>1.0561156817980037</v>
      </c>
      <c r="AD229" s="89">
        <f>'Financial Model'!AD137</f>
        <v>1.0640070668655155</v>
      </c>
      <c r="AE229" s="89">
        <f>'Financial Model'!AE137</f>
        <v>1.0719574170249739</v>
      </c>
      <c r="AF229" s="89">
        <f>'Financial Model'!AF137</f>
        <v>1.0799671728684983</v>
      </c>
      <c r="AG229" s="89">
        <f>'Financial Model'!AG137</f>
        <v>1.0880367782803486</v>
      </c>
      <c r="AH229" s="89">
        <f>'Financial Model'!AH137</f>
        <v>1.0961666804615258</v>
      </c>
      <c r="AI229" s="89">
        <f>'Financial Model'!AI137</f>
        <v>1.1043573299545539</v>
      </c>
      <c r="AJ229" s="89">
        <f>'Financial Model'!AJ137</f>
        <v>1.1126091806684488</v>
      </c>
      <c r="AK229" s="89">
        <f>'Financial Model'!AK137</f>
        <v>1.1209226899038724</v>
      </c>
      <c r="AL229" s="89">
        <f>'Financial Model'!AL137</f>
        <v>1.1292983183784757</v>
      </c>
      <c r="AM229" s="89">
        <f>'Financial Model'!AM137</f>
        <v>1.1377365302524307</v>
      </c>
      <c r="AN229" s="89">
        <f>'Financial Model'!AN137</f>
        <v>1.146237793154153</v>
      </c>
      <c r="AO229" s="89">
        <f>'Financial Model'!AO137</f>
        <v>1.1548025782062172</v>
      </c>
      <c r="AP229" s="89">
        <f>'Financial Model'!AP137</f>
        <v>1.1634313600514654</v>
      </c>
      <c r="AQ229" s="89">
        <f>'Financial Model'!AQ137</f>
        <v>1.1721246168793107</v>
      </c>
      <c r="AR229" s="89">
        <f>'Financial Model'!AR137</f>
        <v>1.1808828304522376</v>
      </c>
      <c r="AS229" s="89">
        <f>'Financial Model'!AS137</f>
        <v>1.1897064861325004</v>
      </c>
      <c r="AT229" s="89">
        <f>'Financial Model'!AT137</f>
        <v>1.1985960729090213</v>
      </c>
      <c r="AU229" s="89">
        <f>'Financial Model'!AU137</f>
        <v>1.2075520834244882</v>
      </c>
      <c r="AV229" s="89">
        <f>'Financial Model'!AV137</f>
        <v>1.2165750140026568</v>
      </c>
      <c r="AW229" s="89">
        <f>'Financial Model'!AW137</f>
        <v>1.2256653646758555</v>
      </c>
      <c r="AX229" s="89">
        <f>'Financial Model'!AX137</f>
        <v>1.2348236392126966</v>
      </c>
      <c r="AY229" s="89">
        <f>'Financial Model'!AY137</f>
        <v>1.2440503451459934</v>
      </c>
      <c r="AZ229" s="89">
        <f>'Financial Model'!AZ137</f>
        <v>1.2533459938008871</v>
      </c>
      <c r="BA229" s="89">
        <f>'Financial Model'!BA137</f>
        <v>1.2627111003231832</v>
      </c>
      <c r="BB229" s="89">
        <f>'Financial Model'!BB137</f>
        <v>1.2721461837079004</v>
      </c>
      <c r="BC229" s="89">
        <f>'Financial Model'!BC137</f>
        <v>1.2816517668280312</v>
      </c>
      <c r="BD229" s="89">
        <f>'Financial Model'!BD137</f>
        <v>1.2912283764635191</v>
      </c>
      <c r="BE229" s="89">
        <f>'Financial Model'!BE137</f>
        <v>1.3008765433304517</v>
      </c>
      <c r="BF229" s="89">
        <f>'Financial Model'!BF137</f>
        <v>1.3105968021104719</v>
      </c>
      <c r="BG229" s="89">
        <f>'Financial Model'!BG137</f>
        <v>1.3203896914804085</v>
      </c>
      <c r="BH229" s="89">
        <f>'Financial Model'!BH137</f>
        <v>1.3302557541421289</v>
      </c>
      <c r="BI229" s="89">
        <f>'Financial Model'!BI137</f>
        <v>1.3401955368526146</v>
      </c>
      <c r="BJ229" s="89">
        <f>'Financial Model'!BJ137</f>
        <v>1.350209590454261</v>
      </c>
      <c r="BK229" s="89">
        <f>'Financial Model'!BK137</f>
        <v>1.3602984699054039</v>
      </c>
      <c r="BL229" s="89">
        <f>'Financial Model'!BL137</f>
        <v>1.3704627343110749</v>
      </c>
      <c r="BM229" s="89">
        <f>'Financial Model'!BM137</f>
        <v>1.3807029469539851</v>
      </c>
      <c r="BN229" s="89">
        <f>'Financial Model'!BN137</f>
        <v>1.3910196753257411</v>
      </c>
      <c r="BO229" s="89">
        <f>'Financial Model'!BO137</f>
        <v>1.4014134911582949</v>
      </c>
      <c r="BP229" s="89">
        <f>'Financial Model'!BP137</f>
        <v>1.4118849704556273</v>
      </c>
      <c r="BQ229" s="89">
        <f>'Financial Model'!BQ137</f>
        <v>1.4224346935256695</v>
      </c>
      <c r="BR229" s="89">
        <f>'Financial Model'!BR137</f>
        <v>1.4330632450124619</v>
      </c>
      <c r="BS229" s="89">
        <f>'Financial Model'!BS137</f>
        <v>1.4437712139285546</v>
      </c>
      <c r="BT229" s="89">
        <f>'Financial Model'!BT137</f>
        <v>1.454559193687649</v>
      </c>
      <c r="BU229" s="89">
        <f>'Financial Model'!BU137</f>
        <v>1.465427782137483</v>
      </c>
      <c r="BV229" s="89">
        <f>'Financial Model'!BV137</f>
        <v>1.4763775815929638</v>
      </c>
      <c r="BW229" s="89">
        <f>'Financial Model'!BW137</f>
        <v>1.4874091988695455</v>
      </c>
      <c r="BX229" s="89">
        <f>'Financial Model'!BX137</f>
        <v>1.4985232453168584</v>
      </c>
      <c r="BY229" s="89">
        <f>'Financial Model'!BY137</f>
        <v>1.5097203368525889</v>
      </c>
      <c r="BZ229" s="89">
        <f>'Financial Model'!BZ137</f>
        <v>1.5210010939966114</v>
      </c>
      <c r="CA229" s="89">
        <f>'Financial Model'!CA137</f>
        <v>1.5323661419053778</v>
      </c>
      <c r="CB229" s="89">
        <f>'Financial Model'!CB137</f>
        <v>1.5438161104065609</v>
      </c>
      <c r="CC229" s="89">
        <f>'Financial Model'!CC137</f>
        <v>1.5553516340339586</v>
      </c>
      <c r="CD229" s="89">
        <f>'Financial Model'!CD137</f>
        <v>1.5669733520626594</v>
      </c>
      <c r="CE229" s="89">
        <f>'Financial Model'!CE137</f>
        <v>1.5786819085444681</v>
      </c>
      <c r="CF229" s="89">
        <f>'Financial Model'!CF137</f>
        <v>1.5904779523435992</v>
      </c>
      <c r="CG229" s="89">
        <f>'Financial Model'!CG137</f>
        <v>1.6023621371726351</v>
      </c>
      <c r="CH229" s="89">
        <f>'Financial Model'!CH137</f>
        <v>1.6143351216287534</v>
      </c>
      <c r="CI229" s="89">
        <f>'Financial Model'!CI137</f>
        <v>1.6263975692302248</v>
      </c>
      <c r="CJ229" s="89">
        <f>'Financial Model'!CJ137</f>
        <v>1.6385501484531848</v>
      </c>
      <c r="CK229" s="89">
        <f>'Financial Model'!CK137</f>
        <v>1.6507935327686782</v>
      </c>
      <c r="CL229" s="89">
        <f>'Financial Model'!CL137</f>
        <v>1.6631284006799827</v>
      </c>
      <c r="CM229" s="89">
        <f>'Financial Model'!CM137</f>
        <v>1.6755554357602087</v>
      </c>
      <c r="CN229" s="89">
        <f>'Financial Model'!CN137</f>
        <v>1.6880753266901827</v>
      </c>
      <c r="CO229" s="89">
        <f>'Financial Model'!CO137</f>
        <v>1.700688767296612</v>
      </c>
      <c r="CP229" s="89">
        <f>'Financial Model'!CP137</f>
        <v>1.7133964565905355</v>
      </c>
      <c r="CQ229" s="89">
        <f>'Financial Model'!CQ137</f>
        <v>1.7261990988060614</v>
      </c>
      <c r="CR229" s="89">
        <f>'Financial Model'!CR137</f>
        <v>1.7390974034393938</v>
      </c>
      <c r="CS229" s="89">
        <f>'Financial Model'!CS137</f>
        <v>1.7520920852881525</v>
      </c>
      <c r="CT229" s="89">
        <f>'Financial Model'!CT137</f>
        <v>1.765183864490985</v>
      </c>
      <c r="CU229" s="89">
        <f>'Financial Model'!CU137</f>
        <v>1.7783734665674751</v>
      </c>
      <c r="CV229" s="89">
        <f>'Financial Model'!CV137</f>
        <v>1.7916616224583499</v>
      </c>
      <c r="CW229" s="89">
        <f>'Financial Model'!CW137</f>
        <v>1.8050490685659872</v>
      </c>
      <c r="CX229" s="89">
        <f>'Financial Model'!CX137</f>
        <v>1.8185365467952253</v>
      </c>
      <c r="CY229" s="89">
        <f>'Financial Model'!CY137</f>
        <v>1.8321248045944771</v>
      </c>
      <c r="CZ229" s="89">
        <f>'Financial Model'!CZ137</f>
        <v>1.8458145949971536</v>
      </c>
      <c r="DA229" s="89">
        <f>'Financial Model'!DA137</f>
        <v>1.8596066766633943</v>
      </c>
      <c r="DB229" s="89">
        <f>'Financial Model'!DB137</f>
        <v>1.8735018139221111</v>
      </c>
      <c r="DC229" s="89">
        <f>'Financial Model'!DC137</f>
        <v>1.8875007768133454</v>
      </c>
      <c r="DD229" s="89">
        <f>'Financial Model'!DD137</f>
        <v>1.9016043411309429</v>
      </c>
      <c r="DE229" s="89">
        <f>'Financial Model'!DE137</f>
        <v>1.9158132884655457</v>
      </c>
      <c r="DF229" s="89">
        <f>'Financial Model'!DF137</f>
        <v>1.9301284062479072</v>
      </c>
      <c r="DG229" s="89">
        <f>'Financial Model'!DG137</f>
        <v>1.944550487792529</v>
      </c>
      <c r="DH229" s="89">
        <f>'Financial Model'!DH137</f>
        <v>1.9590803323416259</v>
      </c>
      <c r="DI229" s="89">
        <f>'Financial Model'!DI137</f>
        <v>1.9737187451094171</v>
      </c>
      <c r="DJ229" s="89">
        <f>'Financial Model'!DJ137</f>
        <v>1.9884665373267505</v>
      </c>
      <c r="DK229" s="89">
        <f>'Financial Model'!DK137</f>
        <v>2.0033245262860584</v>
      </c>
      <c r="DL229" s="89">
        <f>'Financial Model'!DL137</f>
        <v>2.0182935353866518</v>
      </c>
      <c r="DM229" s="89">
        <f>'Financial Model'!DM137</f>
        <v>2.0333743941803495</v>
      </c>
      <c r="DN229" s="89">
        <f>'Financial Model'!DN137</f>
        <v>2.0485679384174516</v>
      </c>
      <c r="DO229" s="89">
        <f>'Financial Model'!DO137</f>
        <v>2.0638750100930547</v>
      </c>
      <c r="DP229" s="89">
        <f>'Financial Model'!DP137</f>
        <v>2.0792964574937134</v>
      </c>
      <c r="DQ229" s="89">
        <f>'Financial Model'!DQ137</f>
        <v>2.0948331352444507</v>
      </c>
      <c r="DR229" s="89">
        <f>'Financial Model'!DR137</f>
        <v>2.1104859043561195</v>
      </c>
      <c r="DS229" s="89">
        <f>'Financial Model'!DS137</f>
        <v>2.1262556322731179</v>
      </c>
      <c r="DT229" s="89">
        <f>'Financial Model'!DT137</f>
        <v>2.1421431929214614</v>
      </c>
      <c r="DU229" s="89">
        <f>'Financial Model'!DU137</f>
        <v>2.1581494667572145</v>
      </c>
      <c r="DV229" s="89">
        <f>'Financial Model'!DV137</f>
        <v>2.1742753408152833</v>
      </c>
      <c r="DW229" s="89">
        <f>'Financial Model'!DW137</f>
        <v>2.1905217087585727</v>
      </c>
      <c r="DX229" s="89">
        <f>'Financial Model'!DX137</f>
        <v>2.2068894709275124</v>
      </c>
      <c r="DY229" s="89">
        <f>'Financial Model'!DY137</f>
        <v>2.2233795343899514</v>
      </c>
      <c r="DZ229" s="89">
        <f>'Financial Model'!DZ137</f>
        <v>2.2399928129914253</v>
      </c>
      <c r="EA229" s="89">
        <f>'Financial Model'!EA137</f>
        <v>2.256730227405801</v>
      </c>
      <c r="EB229" s="89">
        <f>'Financial Model'!EB137</f>
        <v>2.2735927051862972</v>
      </c>
      <c r="EC229" s="89">
        <f>'Financial Model'!EC137</f>
        <v>2.2905811808168886</v>
      </c>
      <c r="ED229" s="89">
        <f>'Financial Model'!ED137</f>
        <v>2.3076965957640923</v>
      </c>
      <c r="EE229" s="89">
        <f>'Financial Model'!EE137</f>
        <v>2.3249398985291423</v>
      </c>
      <c r="EF229" s="89">
        <f>'Financial Model'!EF137</f>
        <v>2.3423120447005537</v>
      </c>
      <c r="EG229" s="89">
        <f>'Financial Model'!EG137</f>
        <v>2.3598139970070795</v>
      </c>
      <c r="EH229" s="89">
        <f>'Financial Model'!EH137</f>
        <v>2.3774467253710623</v>
      </c>
      <c r="EI229" s="89">
        <f>'Financial Model'!EI137</f>
        <v>2.3952112069621858</v>
      </c>
      <c r="EJ229" s="89">
        <f>'Financial Model'!EJ137</f>
        <v>2.4131084262516285</v>
      </c>
      <c r="EK229" s="89">
        <f>'Financial Model'!EK137</f>
        <v>2.431139375066619</v>
      </c>
      <c r="EL229" s="89">
        <f>'Financial Model'!EL137</f>
        <v>2.449305052645403</v>
      </c>
      <c r="EM229" s="89">
        <f>'Financial Model'!EM137</f>
        <v>2.4676064656926182</v>
      </c>
      <c r="EN229" s="89">
        <f>'Financial Model'!EN137</f>
        <v>2.4860446284350841</v>
      </c>
      <c r="EO229" s="89">
        <f>'Financial Model'!EO137</f>
        <v>2.5046205626780078</v>
      </c>
      <c r="EP229" s="89">
        <f>'Financial Model'!EP137</f>
        <v>2.5233352978616108</v>
      </c>
      <c r="EQ229" s="89">
        <f>'Financial Model'!EQ137</f>
        <v>2.5421898711181781</v>
      </c>
      <c r="ER229" s="89">
        <f>'Financial Model'!ER137</f>
        <v>2.5611853273295351</v>
      </c>
      <c r="ES229" s="89">
        <f>'Financial Model'!ES137</f>
        <v>2.5803227191849509</v>
      </c>
      <c r="ET229" s="89">
        <f>'Financial Model'!ET137</f>
        <v>2.5996031072394783</v>
      </c>
      <c r="EU229" s="89">
        <f>'Financial Model'!EU137</f>
        <v>2.6190275599727255</v>
      </c>
      <c r="EV229" s="89">
        <f>'Financial Model'!EV137</f>
        <v>2.6385971538480706</v>
      </c>
      <c r="EW229" s="89">
        <f>'Financial Model'!EW137</f>
        <v>2.6583129733723165</v>
      </c>
      <c r="EX229" s="89">
        <f>'Financial Model'!EX137</f>
        <v>2.6781761111557918</v>
      </c>
      <c r="EY229" s="89">
        <f>'Financial Model'!EY137</f>
        <v>2.6981876679729013</v>
      </c>
      <c r="EZ229" s="89">
        <f>'Financial Model'!EZ137</f>
        <v>2.7183487528231289</v>
      </c>
      <c r="FA229" s="89">
        <f>'Financial Model'!FA137</f>
        <v>2.7386604829924952</v>
      </c>
      <c r="FB229" s="89">
        <f>'Financial Model'!FB137</f>
        <v>2.759123984115476</v>
      </c>
      <c r="FC229" s="89">
        <f>'Financial Model'!FC137</f>
        <v>2.7797403902373827</v>
      </c>
      <c r="FD229" s="89">
        <f>'Financial Model'!FD137</f>
        <v>2.8005108438772082</v>
      </c>
      <c r="FE229" s="89">
        <f>'Financial Model'!FE137</f>
        <v>2.8214364960909437</v>
      </c>
      <c r="FF229" s="89">
        <f>'Financial Model'!FF137</f>
        <v>2.8425185065353666</v>
      </c>
      <c r="FG229" s="89">
        <f>'Financial Model'!FG137</f>
        <v>2.8637580435323082</v>
      </c>
      <c r="FH229" s="89">
        <f>'Financial Model'!FH137</f>
        <v>2.8851562841333975</v>
      </c>
      <c r="FI229" s="89">
        <f>'Financial Model'!FI137</f>
        <v>2.9067144141852932</v>
      </c>
      <c r="FJ229" s="89">
        <f>'Financial Model'!FJ137</f>
        <v>2.9284336283953989</v>
      </c>
      <c r="FK229" s="89">
        <f>'Financial Model'!FK137</f>
        <v>2.950315130398073</v>
      </c>
      <c r="FL229" s="89">
        <f>'Financial Model'!FL137</f>
        <v>2.9723601328213305</v>
      </c>
      <c r="FM229" s="89">
        <f>'Financial Model'!FM137</f>
        <v>2.9945698573540445</v>
      </c>
      <c r="FN229" s="89">
        <f>'Financial Model'!FN137</f>
        <v>3.0169455348136505</v>
      </c>
      <c r="FO229" s="89">
        <f>'Financial Model'!FO137</f>
        <v>3.0394884052143554</v>
      </c>
      <c r="FP229" s="89">
        <f>'Financial Model'!FP137</f>
        <v>3.0621997178358558</v>
      </c>
      <c r="FQ229" s="89">
        <f>'Financial Model'!FQ137</f>
        <v>3.085080731292571</v>
      </c>
      <c r="FR229" s="89">
        <f>'Financial Model'!FR137</f>
        <v>3.1081327136033936</v>
      </c>
      <c r="FS229" s="89">
        <f>'Financial Model'!FS137</f>
        <v>3.1313569422619598</v>
      </c>
      <c r="FT229" s="89">
        <f>'Financial Model'!FT137</f>
        <v>3.1547547043074449</v>
      </c>
      <c r="FU229" s="89">
        <f>'Financial Model'!FU137</f>
        <v>3.1783272963958895</v>
      </c>
      <c r="FV229" s="89">
        <f>'Financial Model'!FV137</f>
        <v>3.2020760248720568</v>
      </c>
      <c r="FW229" s="89">
        <f>'Financial Model'!FW137</f>
        <v>3.2260022058418278</v>
      </c>
      <c r="FX229" s="89">
        <f>'Financial Model'!FX137</f>
        <v>3.2501071652451379</v>
      </c>
      <c r="FY229" s="89">
        <f>'Financial Model'!FY137</f>
        <v>3.2743922389294555</v>
      </c>
      <c r="FZ229" s="89">
        <f>'Financial Model'!FZ137</f>
        <v>3.2988587727238152</v>
      </c>
      <c r="GA229" s="89">
        <f>'Financial Model'!GA137</f>
        <v>3.323508122513398</v>
      </c>
      <c r="GB229" s="89">
        <f>'Financial Model'!GB137</f>
        <v>3.3483416543146731</v>
      </c>
      <c r="GC229" s="89">
        <f>'Financial Model'!GC137</f>
        <v>3.3733607443510993</v>
      </c>
      <c r="GD229" s="89">
        <f>'Financial Model'!GD137</f>
        <v>3.3985667791293932</v>
      </c>
      <c r="GE229" s="89">
        <f>'Financial Model'!GE137</f>
        <v>3.4239611555163658</v>
      </c>
      <c r="GF229" s="89">
        <f>'Financial Model'!GF137</f>
        <v>3.4495452808163343</v>
      </c>
      <c r="GG229" s="89">
        <f>'Financial Model'!GG137</f>
        <v>3.4753205728491117</v>
      </c>
      <c r="GH229" s="89">
        <f>'Financial Model'!GH137</f>
        <v>3.5012884600285799</v>
      </c>
      <c r="GI229" s="89">
        <f>'Financial Model'!GI137</f>
        <v>3.5274503814418487</v>
      </c>
      <c r="GJ229" s="89">
        <f>'Financial Model'!GJ137</f>
        <v>3.5538077869290086</v>
      </c>
      <c r="GK229" s="89">
        <f>'Financial Model'!GK137</f>
        <v>3.5803621371634766</v>
      </c>
      <c r="GL229" s="89">
        <f>'Financial Model'!GL137</f>
        <v>3.6071149037329442</v>
      </c>
      <c r="GM229" s="89">
        <f>'Financial Model'!GM137</f>
        <v>3.634067569220929</v>
      </c>
      <c r="GN229" s="89">
        <f>'Financial Model'!GN137</f>
        <v>3.6612216272889384</v>
      </c>
      <c r="GO229" s="89">
        <f>'Financial Model'!GO137</f>
        <v>3.6885785827592432</v>
      </c>
      <c r="GP229" s="89">
        <f>'Financial Model'!GP137</f>
        <v>3.7161399516982727</v>
      </c>
      <c r="GQ229" s="89">
        <f>'Financial Model'!GQ137</f>
        <v>3.7439072615006319</v>
      </c>
      <c r="GR229" s="89">
        <f>'Financial Model'!GR137</f>
        <v>3.7718820509737467</v>
      </c>
      <c r="GS229" s="89">
        <f>'Financial Model'!GS137</f>
        <v>3.8000658704231416</v>
      </c>
      <c r="GT229" s="47">
        <f t="shared" ref="GT229:HA229" si="349">GT137</f>
        <v>3.8284602817383533</v>
      </c>
      <c r="GU229" s="47">
        <f t="shared" si="349"/>
        <v>3.8570668584794889</v>
      </c>
      <c r="GV229" s="47">
        <f t="shared" si="349"/>
        <v>3.8858871859644291</v>
      </c>
      <c r="GW229" s="47">
        <f t="shared" si="349"/>
        <v>3.9149228613566818</v>
      </c>
      <c r="GX229" s="47">
        <f t="shared" si="349"/>
        <v>3.944175493753896</v>
      </c>
      <c r="GY229" s="47">
        <f t="shared" si="349"/>
        <v>3.9736467042770327</v>
      </c>
      <c r="GZ229" s="47">
        <f t="shared" si="349"/>
        <v>4.0033381261602052</v>
      </c>
      <c r="HA229" s="47">
        <f t="shared" si="349"/>
        <v>4.0332514048411889</v>
      </c>
    </row>
    <row r="230" spans="2:209" x14ac:dyDescent="0.35">
      <c r="C230" s="46" t="s">
        <v>267</v>
      </c>
      <c r="D230" s="46"/>
      <c r="E230" s="46" t="s">
        <v>119</v>
      </c>
      <c r="F230" s="46"/>
      <c r="G230" s="46"/>
      <c r="H230" s="46"/>
      <c r="I230" s="46"/>
      <c r="J230" s="47">
        <f>J226/J229</f>
        <v>-292.88085087387429</v>
      </c>
      <c r="K230" s="47">
        <f t="shared" ref="K230:BV230" si="350">K226/K229</f>
        <v>-292.63809641918493</v>
      </c>
      <c r="L230" s="47">
        <f t="shared" si="350"/>
        <v>-292.39554317165903</v>
      </c>
      <c r="M230" s="47">
        <f t="shared" si="350"/>
        <v>-292.03298780450183</v>
      </c>
      <c r="N230" s="47">
        <f t="shared" si="350"/>
        <v>-291.67088198726867</v>
      </c>
      <c r="O230" s="47">
        <f t="shared" si="350"/>
        <v>-291.30922516254105</v>
      </c>
      <c r="P230" s="47">
        <f t="shared" si="350"/>
        <v>-290.94801677359141</v>
      </c>
      <c r="Q230" s="47">
        <f t="shared" si="350"/>
        <v>-290.58725626438246</v>
      </c>
      <c r="R230" s="47">
        <f t="shared" si="350"/>
        <v>-290.22694307956658</v>
      </c>
      <c r="S230" s="47">
        <f t="shared" si="350"/>
        <v>-289.86707666448456</v>
      </c>
      <c r="T230" s="47">
        <f t="shared" si="350"/>
        <v>-289.50765646516504</v>
      </c>
      <c r="U230" s="47">
        <f t="shared" si="350"/>
        <v>-289.14868192832347</v>
      </c>
      <c r="V230" s="47">
        <f t="shared" si="350"/>
        <v>-21948.051590103449</v>
      </c>
      <c r="W230" s="47">
        <f t="shared" si="350"/>
        <v>-21920.837140059779</v>
      </c>
      <c r="X230" s="47">
        <f t="shared" si="350"/>
        <v>-21893.656434528151</v>
      </c>
      <c r="Y230" s="47">
        <f t="shared" si="350"/>
        <v>1767.7040865644656</v>
      </c>
      <c r="Z230" s="47">
        <f t="shared" si="350"/>
        <v>2287.7557996001788</v>
      </c>
      <c r="AA230" s="47">
        <f t="shared" si="350"/>
        <v>2292.3913791151508</v>
      </c>
      <c r="AB230" s="47">
        <f t="shared" si="350"/>
        <v>2272.5041346155967</v>
      </c>
      <c r="AC230" s="47">
        <f t="shared" si="350"/>
        <v>2282.9778560960945</v>
      </c>
      <c r="AD230" s="47">
        <f t="shared" si="350"/>
        <v>2260.2667720802788</v>
      </c>
      <c r="AE230" s="47">
        <f t="shared" si="350"/>
        <v>2270.6852309427245</v>
      </c>
      <c r="AF230" s="47">
        <f t="shared" si="350"/>
        <v>2248.085675848391</v>
      </c>
      <c r="AG230" s="47">
        <f t="shared" si="350"/>
        <v>2258.4491771383159</v>
      </c>
      <c r="AH230" s="47">
        <f t="shared" si="350"/>
        <v>2238.8583626573882</v>
      </c>
      <c r="AI230" s="47">
        <f t="shared" si="350"/>
        <v>2243.3932440396666</v>
      </c>
      <c r="AJ230" s="47">
        <f t="shared" si="350"/>
        <v>2223.8914354853741</v>
      </c>
      <c r="AK230" s="47">
        <f t="shared" si="350"/>
        <v>2234.1459289328986</v>
      </c>
      <c r="AL230" s="47">
        <f t="shared" si="350"/>
        <v>2211.8778680770279</v>
      </c>
      <c r="AM230" s="47">
        <f t="shared" si="350"/>
        <v>2222.0783073783687</v>
      </c>
      <c r="AN230" s="47">
        <f t="shared" si="350"/>
        <v>2199.919720446735</v>
      </c>
      <c r="AO230" s="47">
        <f t="shared" si="350"/>
        <v>2210.0664028944593</v>
      </c>
      <c r="AP230" s="47">
        <f t="shared" si="350"/>
        <v>2190.8555686250502</v>
      </c>
      <c r="AQ230" s="47">
        <f t="shared" si="350"/>
        <v>2195.2922689986035</v>
      </c>
      <c r="AR230" s="47">
        <f t="shared" si="350"/>
        <v>2176.1688388376615</v>
      </c>
      <c r="AS230" s="47">
        <f t="shared" si="350"/>
        <v>2186.2088918783829</v>
      </c>
      <c r="AT230" s="47">
        <f t="shared" si="350"/>
        <v>2164.375682286352</v>
      </c>
      <c r="AU230" s="47">
        <f t="shared" si="350"/>
        <v>2174.3628590238836</v>
      </c>
      <c r="AV230" s="47">
        <f t="shared" si="350"/>
        <v>2152.6371003948248</v>
      </c>
      <c r="AW230" s="47">
        <f t="shared" si="350"/>
        <v>2162.5716906217904</v>
      </c>
      <c r="AX230" s="47">
        <f t="shared" si="350"/>
        <v>2143.7338627246008</v>
      </c>
      <c r="AY230" s="47">
        <f t="shared" si="350"/>
        <v>2148.074818962245</v>
      </c>
      <c r="AZ230" s="47">
        <f t="shared" si="350"/>
        <v>2129.3228169150038</v>
      </c>
      <c r="BA230" s="47">
        <f t="shared" si="350"/>
        <v>2139.15309616677</v>
      </c>
      <c r="BB230" s="47">
        <f t="shared" si="350"/>
        <v>2117.7466938875918</v>
      </c>
      <c r="BC230" s="47">
        <f t="shared" si="350"/>
        <v>2127.5252450460375</v>
      </c>
      <c r="BD230" s="47">
        <f t="shared" si="350"/>
        <v>2106.2243026663864</v>
      </c>
      <c r="BE230" s="47">
        <f t="shared" si="350"/>
        <v>2115.9514082664359</v>
      </c>
      <c r="BF230" s="47">
        <f t="shared" si="350"/>
        <v>2097.4797199114587</v>
      </c>
      <c r="BG230" s="47">
        <f t="shared" si="350"/>
        <v>2101.7272919852326</v>
      </c>
      <c r="BH230" s="47">
        <f t="shared" si="350"/>
        <v>2083.3398747831407</v>
      </c>
      <c r="BI230" s="47">
        <f t="shared" si="350"/>
        <v>2092.9649297743881</v>
      </c>
      <c r="BJ230" s="47">
        <f t="shared" si="350"/>
        <v>2071.9774182100582</v>
      </c>
      <c r="BK230" s="47">
        <f t="shared" si="350"/>
        <v>2081.5518646382143</v>
      </c>
      <c r="BL230" s="47">
        <f t="shared" si="350"/>
        <v>2060.6678536437616</v>
      </c>
      <c r="BM230" s="47">
        <f t="shared" si="350"/>
        <v>2070.1919670180764</v>
      </c>
      <c r="BN230" s="47">
        <f t="shared" si="350"/>
        <v>2052.079658048237</v>
      </c>
      <c r="BO230" s="47">
        <f t="shared" si="350"/>
        <v>2056.2361322115389</v>
      </c>
      <c r="BP230" s="47">
        <f t="shared" si="350"/>
        <v>2038.206563233731</v>
      </c>
      <c r="BQ230" s="47">
        <f t="shared" si="350"/>
        <v>2047.6308301566089</v>
      </c>
      <c r="BR230" s="47">
        <f t="shared" si="350"/>
        <v>2027.054419369787</v>
      </c>
      <c r="BS230" s="47">
        <f t="shared" si="350"/>
        <v>2036.4291694935305</v>
      </c>
      <c r="BT230" s="47">
        <f t="shared" si="350"/>
        <v>2015.9543314929972</v>
      </c>
      <c r="BU230" s="47">
        <f t="shared" si="350"/>
        <v>2025.279833523497</v>
      </c>
      <c r="BV230" s="47">
        <f t="shared" si="350"/>
        <v>2007.5202500221681</v>
      </c>
      <c r="BW230" s="47">
        <f t="shared" ref="BW230:EH230" si="351">BW226/BW229</f>
        <v>472.24821487582841</v>
      </c>
      <c r="BX230" s="47">
        <f t="shared" si="351"/>
        <v>0</v>
      </c>
      <c r="BY230" s="47">
        <f t="shared" si="351"/>
        <v>0</v>
      </c>
      <c r="BZ230" s="47">
        <f t="shared" si="351"/>
        <v>0</v>
      </c>
      <c r="CA230" s="47">
        <f t="shared" si="351"/>
        <v>0</v>
      </c>
      <c r="CB230" s="47">
        <f t="shared" si="351"/>
        <v>0</v>
      </c>
      <c r="CC230" s="47">
        <f t="shared" si="351"/>
        <v>0</v>
      </c>
      <c r="CD230" s="47">
        <f t="shared" si="351"/>
        <v>0</v>
      </c>
      <c r="CE230" s="47">
        <f t="shared" si="351"/>
        <v>0</v>
      </c>
      <c r="CF230" s="47">
        <f t="shared" si="351"/>
        <v>0</v>
      </c>
      <c r="CG230" s="47">
        <f t="shared" si="351"/>
        <v>0</v>
      </c>
      <c r="CH230" s="47">
        <f t="shared" si="351"/>
        <v>0</v>
      </c>
      <c r="CI230" s="47">
        <f t="shared" si="351"/>
        <v>0</v>
      </c>
      <c r="CJ230" s="47">
        <f t="shared" si="351"/>
        <v>0</v>
      </c>
      <c r="CK230" s="47">
        <f t="shared" si="351"/>
        <v>0</v>
      </c>
      <c r="CL230" s="47">
        <f t="shared" si="351"/>
        <v>0</v>
      </c>
      <c r="CM230" s="47">
        <f t="shared" si="351"/>
        <v>0</v>
      </c>
      <c r="CN230" s="47">
        <f t="shared" si="351"/>
        <v>0</v>
      </c>
      <c r="CO230" s="47">
        <f t="shared" si="351"/>
        <v>0</v>
      </c>
      <c r="CP230" s="47">
        <f t="shared" si="351"/>
        <v>0</v>
      </c>
      <c r="CQ230" s="47">
        <f t="shared" si="351"/>
        <v>0</v>
      </c>
      <c r="CR230" s="47">
        <f t="shared" si="351"/>
        <v>0</v>
      </c>
      <c r="CS230" s="47">
        <f t="shared" si="351"/>
        <v>0</v>
      </c>
      <c r="CT230" s="47">
        <f t="shared" si="351"/>
        <v>0</v>
      </c>
      <c r="CU230" s="47">
        <f t="shared" si="351"/>
        <v>0</v>
      </c>
      <c r="CV230" s="47">
        <f t="shared" si="351"/>
        <v>0</v>
      </c>
      <c r="CW230" s="47">
        <f t="shared" si="351"/>
        <v>0</v>
      </c>
      <c r="CX230" s="47">
        <f t="shared" si="351"/>
        <v>0</v>
      </c>
      <c r="CY230" s="47">
        <f t="shared" si="351"/>
        <v>0</v>
      </c>
      <c r="CZ230" s="47">
        <f t="shared" si="351"/>
        <v>0</v>
      </c>
      <c r="DA230" s="47">
        <f t="shared" si="351"/>
        <v>0</v>
      </c>
      <c r="DB230" s="47">
        <f t="shared" si="351"/>
        <v>0</v>
      </c>
      <c r="DC230" s="47">
        <f t="shared" si="351"/>
        <v>0</v>
      </c>
      <c r="DD230" s="47">
        <f t="shared" si="351"/>
        <v>0</v>
      </c>
      <c r="DE230" s="47">
        <f t="shared" si="351"/>
        <v>0</v>
      </c>
      <c r="DF230" s="47">
        <f t="shared" si="351"/>
        <v>0</v>
      </c>
      <c r="DG230" s="47">
        <f t="shared" si="351"/>
        <v>0</v>
      </c>
      <c r="DH230" s="47">
        <f t="shared" si="351"/>
        <v>0</v>
      </c>
      <c r="DI230" s="47">
        <f t="shared" si="351"/>
        <v>0</v>
      </c>
      <c r="DJ230" s="47">
        <f t="shared" si="351"/>
        <v>0</v>
      </c>
      <c r="DK230" s="47">
        <f t="shared" si="351"/>
        <v>0</v>
      </c>
      <c r="DL230" s="47">
        <f t="shared" si="351"/>
        <v>0</v>
      </c>
      <c r="DM230" s="47">
        <f t="shared" si="351"/>
        <v>0</v>
      </c>
      <c r="DN230" s="47">
        <f t="shared" si="351"/>
        <v>0</v>
      </c>
      <c r="DO230" s="47">
        <f t="shared" si="351"/>
        <v>0</v>
      </c>
      <c r="DP230" s="47">
        <f t="shared" si="351"/>
        <v>0</v>
      </c>
      <c r="DQ230" s="47">
        <f t="shared" si="351"/>
        <v>0</v>
      </c>
      <c r="DR230" s="47">
        <f t="shared" si="351"/>
        <v>0</v>
      </c>
      <c r="DS230" s="47">
        <f t="shared" si="351"/>
        <v>0</v>
      </c>
      <c r="DT230" s="47">
        <f t="shared" si="351"/>
        <v>0</v>
      </c>
      <c r="DU230" s="47">
        <f t="shared" si="351"/>
        <v>0</v>
      </c>
      <c r="DV230" s="47">
        <f t="shared" si="351"/>
        <v>0</v>
      </c>
      <c r="DW230" s="47">
        <f t="shared" si="351"/>
        <v>0</v>
      </c>
      <c r="DX230" s="47">
        <f t="shared" si="351"/>
        <v>0</v>
      </c>
      <c r="DY230" s="47">
        <f t="shared" si="351"/>
        <v>0</v>
      </c>
      <c r="DZ230" s="47">
        <f t="shared" si="351"/>
        <v>0</v>
      </c>
      <c r="EA230" s="47">
        <f t="shared" si="351"/>
        <v>0</v>
      </c>
      <c r="EB230" s="47">
        <f t="shared" si="351"/>
        <v>0</v>
      </c>
      <c r="EC230" s="47">
        <f t="shared" si="351"/>
        <v>0</v>
      </c>
      <c r="ED230" s="47">
        <f t="shared" si="351"/>
        <v>0</v>
      </c>
      <c r="EE230" s="47">
        <f t="shared" si="351"/>
        <v>0</v>
      </c>
      <c r="EF230" s="47">
        <f t="shared" si="351"/>
        <v>0</v>
      </c>
      <c r="EG230" s="47">
        <f t="shared" si="351"/>
        <v>0</v>
      </c>
      <c r="EH230" s="47">
        <f t="shared" si="351"/>
        <v>0</v>
      </c>
      <c r="EI230" s="47">
        <f t="shared" ref="EI230:GT230" si="352">EI226/EI229</f>
        <v>0</v>
      </c>
      <c r="EJ230" s="47">
        <f t="shared" si="352"/>
        <v>0</v>
      </c>
      <c r="EK230" s="47">
        <f t="shared" si="352"/>
        <v>0</v>
      </c>
      <c r="EL230" s="47">
        <f t="shared" si="352"/>
        <v>0</v>
      </c>
      <c r="EM230" s="47">
        <f t="shared" si="352"/>
        <v>0</v>
      </c>
      <c r="EN230" s="47">
        <f t="shared" si="352"/>
        <v>0</v>
      </c>
      <c r="EO230" s="47">
        <f t="shared" si="352"/>
        <v>0</v>
      </c>
      <c r="EP230" s="47">
        <f t="shared" si="352"/>
        <v>0</v>
      </c>
      <c r="EQ230" s="47">
        <f t="shared" si="352"/>
        <v>0</v>
      </c>
      <c r="ER230" s="47">
        <f t="shared" si="352"/>
        <v>0</v>
      </c>
      <c r="ES230" s="47">
        <f t="shared" si="352"/>
        <v>0</v>
      </c>
      <c r="ET230" s="47">
        <f t="shared" si="352"/>
        <v>0</v>
      </c>
      <c r="EU230" s="47">
        <f t="shared" si="352"/>
        <v>0</v>
      </c>
      <c r="EV230" s="47">
        <f t="shared" si="352"/>
        <v>0</v>
      </c>
      <c r="EW230" s="47">
        <f t="shared" si="352"/>
        <v>0</v>
      </c>
      <c r="EX230" s="47">
        <f t="shared" si="352"/>
        <v>0</v>
      </c>
      <c r="EY230" s="47">
        <f t="shared" si="352"/>
        <v>0</v>
      </c>
      <c r="EZ230" s="47">
        <f t="shared" si="352"/>
        <v>0</v>
      </c>
      <c r="FA230" s="47">
        <f t="shared" si="352"/>
        <v>0</v>
      </c>
      <c r="FB230" s="47">
        <f t="shared" si="352"/>
        <v>0</v>
      </c>
      <c r="FC230" s="47">
        <f t="shared" si="352"/>
        <v>0</v>
      </c>
      <c r="FD230" s="47">
        <f t="shared" si="352"/>
        <v>0</v>
      </c>
      <c r="FE230" s="47">
        <f t="shared" si="352"/>
        <v>0</v>
      </c>
      <c r="FF230" s="47">
        <f t="shared" si="352"/>
        <v>0</v>
      </c>
      <c r="FG230" s="47">
        <f t="shared" si="352"/>
        <v>0</v>
      </c>
      <c r="FH230" s="47">
        <f t="shared" si="352"/>
        <v>0</v>
      </c>
      <c r="FI230" s="47">
        <f t="shared" si="352"/>
        <v>0</v>
      </c>
      <c r="FJ230" s="47">
        <f t="shared" si="352"/>
        <v>0</v>
      </c>
      <c r="FK230" s="47">
        <f t="shared" si="352"/>
        <v>0</v>
      </c>
      <c r="FL230" s="47">
        <f t="shared" si="352"/>
        <v>0</v>
      </c>
      <c r="FM230" s="47">
        <f t="shared" si="352"/>
        <v>0</v>
      </c>
      <c r="FN230" s="47">
        <f t="shared" si="352"/>
        <v>0</v>
      </c>
      <c r="FO230" s="47">
        <f t="shared" si="352"/>
        <v>0</v>
      </c>
      <c r="FP230" s="47">
        <f t="shared" si="352"/>
        <v>0</v>
      </c>
      <c r="FQ230" s="47">
        <f t="shared" si="352"/>
        <v>0</v>
      </c>
      <c r="FR230" s="47">
        <f t="shared" si="352"/>
        <v>0</v>
      </c>
      <c r="FS230" s="47">
        <f t="shared" si="352"/>
        <v>0</v>
      </c>
      <c r="FT230" s="47">
        <f t="shared" si="352"/>
        <v>0</v>
      </c>
      <c r="FU230" s="47">
        <f t="shared" si="352"/>
        <v>0</v>
      </c>
      <c r="FV230" s="47">
        <f t="shared" si="352"/>
        <v>0</v>
      </c>
      <c r="FW230" s="47">
        <f t="shared" si="352"/>
        <v>0</v>
      </c>
      <c r="FX230" s="47">
        <f t="shared" si="352"/>
        <v>0</v>
      </c>
      <c r="FY230" s="47">
        <f t="shared" si="352"/>
        <v>0</v>
      </c>
      <c r="FZ230" s="47">
        <f t="shared" si="352"/>
        <v>0</v>
      </c>
      <c r="GA230" s="47">
        <f t="shared" si="352"/>
        <v>0</v>
      </c>
      <c r="GB230" s="47">
        <f t="shared" si="352"/>
        <v>0</v>
      </c>
      <c r="GC230" s="47">
        <f t="shared" si="352"/>
        <v>0</v>
      </c>
      <c r="GD230" s="47">
        <f t="shared" si="352"/>
        <v>0</v>
      </c>
      <c r="GE230" s="47">
        <f t="shared" si="352"/>
        <v>0</v>
      </c>
      <c r="GF230" s="47">
        <f t="shared" si="352"/>
        <v>0</v>
      </c>
      <c r="GG230" s="47">
        <f t="shared" si="352"/>
        <v>0</v>
      </c>
      <c r="GH230" s="47">
        <f t="shared" si="352"/>
        <v>0</v>
      </c>
      <c r="GI230" s="47">
        <f t="shared" si="352"/>
        <v>0</v>
      </c>
      <c r="GJ230" s="47">
        <f t="shared" si="352"/>
        <v>0</v>
      </c>
      <c r="GK230" s="47">
        <f t="shared" si="352"/>
        <v>0</v>
      </c>
      <c r="GL230" s="47">
        <f t="shared" si="352"/>
        <v>0</v>
      </c>
      <c r="GM230" s="47">
        <f t="shared" si="352"/>
        <v>0</v>
      </c>
      <c r="GN230" s="47">
        <f t="shared" si="352"/>
        <v>0</v>
      </c>
      <c r="GO230" s="47">
        <f t="shared" si="352"/>
        <v>0</v>
      </c>
      <c r="GP230" s="47">
        <f t="shared" si="352"/>
        <v>0</v>
      </c>
      <c r="GQ230" s="47">
        <f t="shared" si="352"/>
        <v>0</v>
      </c>
      <c r="GR230" s="47">
        <f t="shared" si="352"/>
        <v>0</v>
      </c>
      <c r="GS230" s="47">
        <f t="shared" si="352"/>
        <v>0</v>
      </c>
      <c r="GT230" s="47">
        <f t="shared" si="352"/>
        <v>0</v>
      </c>
      <c r="GU230" s="47">
        <f t="shared" ref="GU230:HA230" si="353">GU226/GU229</f>
        <v>0</v>
      </c>
      <c r="GV230" s="47">
        <f t="shared" si="353"/>
        <v>0</v>
      </c>
      <c r="GW230" s="47">
        <f t="shared" si="353"/>
        <v>0</v>
      </c>
      <c r="GX230" s="47">
        <f t="shared" si="353"/>
        <v>0</v>
      </c>
      <c r="GY230" s="47">
        <f t="shared" si="353"/>
        <v>0</v>
      </c>
      <c r="GZ230" s="47">
        <f t="shared" si="353"/>
        <v>0</v>
      </c>
      <c r="HA230" s="47">
        <f t="shared" si="353"/>
        <v>0</v>
      </c>
    </row>
    <row r="231" spans="2:209" x14ac:dyDescent="0.35">
      <c r="C231" s="46" t="s">
        <v>268</v>
      </c>
      <c r="D231" s="46"/>
      <c r="E231" s="46" t="s">
        <v>71</v>
      </c>
      <c r="F231" s="46"/>
      <c r="G231" s="48">
        <f>XIRR(J230:HA230,J6:HA6)</f>
        <v>3.8235864043235784E-2</v>
      </c>
      <c r="H231" s="46"/>
      <c r="I231" s="46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</row>
    <row r="232" spans="2:209" x14ac:dyDescent="0.35">
      <c r="C232" s="46"/>
      <c r="D232" s="46"/>
      <c r="E232" s="46"/>
      <c r="F232" s="46"/>
      <c r="G232" s="46"/>
      <c r="H232" s="46"/>
      <c r="I232" s="46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</row>
    <row r="233" spans="2:209" x14ac:dyDescent="0.35">
      <c r="C233" s="46" t="s">
        <v>224</v>
      </c>
      <c r="D233" s="46"/>
      <c r="E233" s="46" t="s">
        <v>379</v>
      </c>
      <c r="F233" s="46"/>
      <c r="G233" s="46"/>
      <c r="H233" s="46"/>
      <c r="I233" s="89">
        <f>'Financial Model'!I135</f>
        <v>17.53</v>
      </c>
      <c r="J233" s="89">
        <f>'Financial Model'!J135</f>
        <v>17.599343383286094</v>
      </c>
      <c r="K233" s="89">
        <f>'Financial Model'!K135</f>
        <v>17.668961068044265</v>
      </c>
      <c r="L233" s="89">
        <f>'Financial Model'!L135</f>
        <v>17.738854139328261</v>
      </c>
      <c r="M233" s="89">
        <f>'Financial Model'!M135</f>
        <v>17.80169636304452</v>
      </c>
      <c r="N233" s="89">
        <f>'Financial Model'!N135</f>
        <v>17.864761213602996</v>
      </c>
      <c r="O233" s="89">
        <f>'Financial Model'!O135</f>
        <v>17.928049479688557</v>
      </c>
      <c r="P233" s="89">
        <f>'Financial Model'!P135</f>
        <v>17.991561952780092</v>
      </c>
      <c r="Q233" s="89">
        <f>'Financial Model'!Q135</f>
        <v>18.055299427160403</v>
      </c>
      <c r="R233" s="89">
        <f>'Financial Model'!R135</f>
        <v>18.11926269992615</v>
      </c>
      <c r="S233" s="89">
        <f>'Financial Model'!S135</f>
        <v>18.183452570997808</v>
      </c>
      <c r="T233" s="89">
        <f>'Financial Model'!T135</f>
        <v>18.247869843129678</v>
      </c>
      <c r="U233" s="89">
        <f>'Financial Model'!U135</f>
        <v>18.312515321919921</v>
      </c>
      <c r="V233" s="89">
        <f>'Financial Model'!V135</f>
        <v>18.377389815820639</v>
      </c>
      <c r="W233" s="89">
        <f>'Financial Model'!W135</f>
        <v>18.442494136147975</v>
      </c>
      <c r="X233" s="89">
        <f>'Financial Model'!X135</f>
        <v>18.507829097092273</v>
      </c>
      <c r="Y233" s="89">
        <f>'Financial Model'!Y135</f>
        <v>18.904728275095383</v>
      </c>
      <c r="Z233" s="89">
        <f>'Financial Model'!Z135</f>
        <v>19.310138929872625</v>
      </c>
      <c r="AA233" s="89">
        <f>'Financial Model'!AA135</f>
        <v>19.724243589483748</v>
      </c>
      <c r="AB233" s="89">
        <f>'Financial Model'!AB135</f>
        <v>20.147228696290746</v>
      </c>
      <c r="AC233" s="89">
        <f>'Financial Model'!AC135</f>
        <v>20.57928469089979</v>
      </c>
      <c r="AD233" s="89">
        <f>'Financial Model'!AD135</f>
        <v>21.020606097903343</v>
      </c>
      <c r="AE233" s="89">
        <f>'Financial Model'!AE135</f>
        <v>21.471391613460959</v>
      </c>
      <c r="AF233" s="89">
        <f>'Financial Model'!AF135</f>
        <v>21.931844194758266</v>
      </c>
      <c r="AG233" s="89">
        <f>'Financial Model'!AG135</f>
        <v>22.40217115138439</v>
      </c>
      <c r="AH233" s="89">
        <f>'Financial Model'!AH135</f>
        <v>22.882584238668965</v>
      </c>
      <c r="AI233" s="89">
        <f>'Financial Model'!AI135</f>
        <v>23.373299753020753</v>
      </c>
      <c r="AJ233" s="89">
        <f>'Financial Model'!AJ135</f>
        <v>23.87453862931077</v>
      </c>
      <c r="AK233" s="89">
        <f>'Financial Model'!AK135</f>
        <v>24.386526540343819</v>
      </c>
      <c r="AL233" s="89">
        <f>'Financial Model'!AL135</f>
        <v>24.909493998463155</v>
      </c>
      <c r="AM233" s="89">
        <f>'Financial Model'!AM135</f>
        <v>25.443676459334085</v>
      </c>
      <c r="AN233" s="89">
        <f>'Financial Model'!AN135</f>
        <v>25.989314427953179</v>
      </c>
      <c r="AO233" s="89">
        <f>'Financial Model'!AO135</f>
        <v>26.546653566930832</v>
      </c>
      <c r="AP233" s="89">
        <f>'Financial Model'!AP135</f>
        <v>27.115944807095971</v>
      </c>
      <c r="AQ233" s="89">
        <f>'Financial Model'!AQ135</f>
        <v>27.697444460472656</v>
      </c>
      <c r="AR233" s="89">
        <f>'Financial Model'!AR135</f>
        <v>28.291414335679441</v>
      </c>
      <c r="AS233" s="89">
        <f>'Financial Model'!AS135</f>
        <v>28.898121855803492</v>
      </c>
      <c r="AT233" s="89">
        <f>'Financial Model'!AT135</f>
        <v>29.517840178802491</v>
      </c>
      <c r="AU233" s="89">
        <f>'Financial Model'!AU135</f>
        <v>30.150848320488564</v>
      </c>
      <c r="AV233" s="89">
        <f>'Financial Model'!AV135</f>
        <v>30.797431280149588</v>
      </c>
      <c r="AW233" s="89">
        <f>'Financial Model'!AW135</f>
        <v>31.457880168864421</v>
      </c>
      <c r="AX233" s="89">
        <f>'Financial Model'!AX135</f>
        <v>32.132492340569868</v>
      </c>
      <c r="AY233" s="89">
        <f>'Financial Model'!AY135</f>
        <v>32.821571525938346</v>
      </c>
      <c r="AZ233" s="89">
        <f>'Financial Model'!AZ135</f>
        <v>33.525427969126582</v>
      </c>
      <c r="BA233" s="89">
        <f>'Financial Model'!BA135</f>
        <v>34.244378567456849</v>
      </c>
      <c r="BB233" s="89">
        <f>'Financial Model'!BB135</f>
        <v>34.978747014093649</v>
      </c>
      <c r="BC233" s="89">
        <f>'Financial Model'!BC135</f>
        <v>35.728863943780105</v>
      </c>
      <c r="BD233" s="89">
        <f>'Financial Model'!BD135</f>
        <v>36.495067081699673</v>
      </c>
      <c r="BE233" s="89">
        <f>'Financial Model'!BE135</f>
        <v>37.277701395530165</v>
      </c>
      <c r="BF233" s="89">
        <f>'Financial Model'!BF135</f>
        <v>38.077119250758564</v>
      </c>
      <c r="BG233" s="89">
        <f>'Financial Model'!BG135</f>
        <v>38.893680569326541</v>
      </c>
      <c r="BH233" s="89">
        <f>'Financial Model'!BH135</f>
        <v>39.727752991678145</v>
      </c>
      <c r="BI233" s="89">
        <f>'Financial Model'!BI135</f>
        <v>40.579712042282566</v>
      </c>
      <c r="BJ233" s="89">
        <f>'Financial Model'!BJ135</f>
        <v>41.449941298706555</v>
      </c>
      <c r="BK233" s="89">
        <f>'Financial Model'!BK135</f>
        <v>42.338832564312547</v>
      </c>
      <c r="BL233" s="89">
        <f>'Financial Model'!BL135</f>
        <v>43.246786044660332</v>
      </c>
      <c r="BM233" s="89">
        <f>'Financial Model'!BM135</f>
        <v>44.174210527691606</v>
      </c>
      <c r="BN233" s="89">
        <f>'Financial Model'!BN135</f>
        <v>45.121523567778603</v>
      </c>
      <c r="BO233" s="89">
        <f>'Financial Model'!BO135</f>
        <v>46.089151673719613</v>
      </c>
      <c r="BP233" s="89">
        <f>'Financial Model'!BP135</f>
        <v>47.077530500766052</v>
      </c>
      <c r="BQ233" s="89">
        <f>'Financial Model'!BQ135</f>
        <v>48.087105046767554</v>
      </c>
      <c r="BR233" s="89">
        <f>'Financial Model'!BR135</f>
        <v>49.118329852523395</v>
      </c>
      <c r="BS233" s="89">
        <f>'Financial Model'!BS135</f>
        <v>50.171669206430387</v>
      </c>
      <c r="BT233" s="89">
        <f>'Financial Model'!BT135</f>
        <v>51.247597353519488</v>
      </c>
      <c r="BU233" s="89">
        <f>'Financial Model'!BU135</f>
        <v>52.346598708975151</v>
      </c>
      <c r="BV233" s="89">
        <f>'Financial Model'!BV135</f>
        <v>53.469168076233629</v>
      </c>
      <c r="BW233" s="89">
        <f>'Financial Model'!BW135</f>
        <v>54.615810869758313</v>
      </c>
      <c r="BX233" s="89">
        <f>'Financial Model'!BX135</f>
        <v>55.787043342592526</v>
      </c>
      <c r="BY233" s="89">
        <f>'Financial Model'!BY135</f>
        <v>56.983392818792161</v>
      </c>
      <c r="BZ233" s="89">
        <f>'Financial Model'!BZ135</f>
        <v>58.205397930842835</v>
      </c>
      <c r="CA233" s="89">
        <f>'Financial Model'!CA135</f>
        <v>59.453608862168373</v>
      </c>
      <c r="CB233" s="89">
        <f>'Financial Model'!CB135</f>
        <v>60.728587594839958</v>
      </c>
      <c r="CC233" s="89">
        <f>'Financial Model'!CC135</f>
        <v>62.030908162597335</v>
      </c>
      <c r="CD233" s="89">
        <f>'Financial Model'!CD135</f>
        <v>63.361156909296064</v>
      </c>
      <c r="CE233" s="89">
        <f>'Financial Model'!CE135</f>
        <v>64.719932752897122</v>
      </c>
      <c r="CF233" s="89">
        <f>'Financial Model'!CF135</f>
        <v>66.107847455117778</v>
      </c>
      <c r="CG233" s="89">
        <f>'Financial Model'!CG135</f>
        <v>67.525525896865091</v>
      </c>
      <c r="CH233" s="89">
        <f>'Financial Model'!CH135</f>
        <v>68.973606359576081</v>
      </c>
      <c r="CI233" s="89">
        <f>'Financial Model'!CI135</f>
        <v>70.452740812591244</v>
      </c>
      <c r="CJ233" s="89">
        <f>'Financial Model'!CJ135</f>
        <v>71.963595206690698</v>
      </c>
      <c r="CK233" s="89">
        <f>'Financial Model'!CK135</f>
        <v>73.506849773925239</v>
      </c>
      <c r="CL233" s="89">
        <f>'Financial Model'!CL135</f>
        <v>75.083199333877275</v>
      </c>
      <c r="CM233" s="89">
        <f>'Financial Model'!CM135</f>
        <v>76.693353606489481</v>
      </c>
      <c r="CN233" s="89">
        <f>'Financial Model'!CN135</f>
        <v>78.338037531601998</v>
      </c>
      <c r="CO233" s="89">
        <f>'Financial Model'!CO135</f>
        <v>80.01799159534221</v>
      </c>
      <c r="CP233" s="89">
        <f>'Financial Model'!CP135</f>
        <v>81.733972163513798</v>
      </c>
      <c r="CQ233" s="89">
        <f>'Financial Model'!CQ135</f>
        <v>83.486751822135361</v>
      </c>
      <c r="CR233" s="89">
        <f>'Financial Model'!CR135</f>
        <v>85.277119725281864</v>
      </c>
      <c r="CS233" s="89">
        <f>'Financial Model'!CS135</f>
        <v>87.105881950385552</v>
      </c>
      <c r="CT233" s="89">
        <f>'Financial Model'!CT135</f>
        <v>88.973861861156152</v>
      </c>
      <c r="CU233" s="89">
        <f>'Financial Model'!CU135</f>
        <v>90.881900478284024</v>
      </c>
      <c r="CV233" s="89">
        <f>'Financial Model'!CV135</f>
        <v>92.830856858092957</v>
      </c>
      <c r="CW233" s="89">
        <f>'Financial Model'!CW135</f>
        <v>94.821608479313085</v>
      </c>
      <c r="CX233" s="89">
        <f>'Financial Model'!CX135</f>
        <v>96.855051638148225</v>
      </c>
      <c r="CY233" s="89">
        <f>'Financial Model'!CY135</f>
        <v>98.932101851815332</v>
      </c>
      <c r="CZ233" s="89">
        <f>'Financial Model'!CZ135</f>
        <v>101.05369427073791</v>
      </c>
      <c r="DA233" s="89">
        <f>'Financial Model'!DA135</f>
        <v>103.22078409957875</v>
      </c>
      <c r="DB233" s="89">
        <f>'Financial Model'!DB135</f>
        <v>105.4343470273019</v>
      </c>
      <c r="DC233" s="89">
        <f>'Financial Model'!DC135</f>
        <v>107.69537966645703</v>
      </c>
      <c r="DD233" s="89">
        <f>'Financial Model'!DD135</f>
        <v>110.00490000188444</v>
      </c>
      <c r="DE233" s="89">
        <f>'Financial Model'!DE135</f>
        <v>112.36394784904236</v>
      </c>
      <c r="DF233" s="89">
        <f>'Financial Model'!DF135</f>
        <v>114.77358532216317</v>
      </c>
      <c r="DG233" s="89">
        <f>'Financial Model'!DG135</f>
        <v>117.23489731244912</v>
      </c>
      <c r="DH233" s="89">
        <f>'Financial Model'!DH135</f>
        <v>119.74899197652294</v>
      </c>
      <c r="DI233" s="89">
        <f>'Financial Model'!DI135</f>
        <v>122.3170012353533</v>
      </c>
      <c r="DJ233" s="89">
        <f>'Financial Model'!DJ135</f>
        <v>124.94008128387958</v>
      </c>
      <c r="DK233" s="89">
        <f>'Financial Model'!DK135</f>
        <v>127.61941311156565</v>
      </c>
      <c r="DL233" s="89">
        <f>'Financial Model'!DL135</f>
        <v>130.35620303411673</v>
      </c>
      <c r="DM233" s="89">
        <f>'Financial Model'!DM135</f>
        <v>133.15168323659904</v>
      </c>
      <c r="DN233" s="89">
        <f>'Financial Model'!DN135</f>
        <v>136.00711232820652</v>
      </c>
      <c r="DO233" s="89">
        <f>'Financial Model'!DO135</f>
        <v>138.92377590892451</v>
      </c>
      <c r="DP233" s="89">
        <f>'Financial Model'!DP135</f>
        <v>141.90298714834552</v>
      </c>
      <c r="DQ233" s="89">
        <f>'Financial Model'!DQ135</f>
        <v>144.94608737689759</v>
      </c>
      <c r="DR233" s="89">
        <f>'Financial Model'!DR135</f>
        <v>148.05444668975161</v>
      </c>
      <c r="DS233" s="89">
        <f>'Financial Model'!DS135</f>
        <v>151.22946456367933</v>
      </c>
      <c r="DT233" s="89">
        <f>'Financial Model'!DT135</f>
        <v>154.47257048713985</v>
      </c>
      <c r="DU233" s="89">
        <f>'Financial Model'!DU135</f>
        <v>157.78522460387825</v>
      </c>
      <c r="DV233" s="89">
        <f>'Financial Model'!DV135</f>
        <v>161.1689183703262</v>
      </c>
      <c r="DW233" s="89">
        <f>'Financial Model'!DW135</f>
        <v>164.62517522710053</v>
      </c>
      <c r="DX233" s="89">
        <f>'Financial Model'!DX135</f>
        <v>168.15555128490189</v>
      </c>
      <c r="DY233" s="89">
        <f>'Financial Model'!DY135</f>
        <v>171.76163602512261</v>
      </c>
      <c r="DZ233" s="89">
        <f>'Financial Model'!DZ135</f>
        <v>175.44505301547892</v>
      </c>
      <c r="EA233" s="89">
        <f>'Financial Model'!EA135</f>
        <v>179.20746064098998</v>
      </c>
      <c r="EB233" s="89">
        <f>'Financial Model'!EB135</f>
        <v>183.05055285063267</v>
      </c>
      <c r="EC233" s="89">
        <f>'Financial Model'!EC135</f>
        <v>186.97605992000825</v>
      </c>
      <c r="ED233" s="89">
        <f>'Financial Model'!ED135</f>
        <v>190.98574923036452</v>
      </c>
      <c r="EE233" s="89">
        <f>'Financial Model'!EE135</f>
        <v>195.08142606432386</v>
      </c>
      <c r="EF233" s="89">
        <f>'Financial Model'!EF135</f>
        <v>199.26493441867586</v>
      </c>
      <c r="EG233" s="89">
        <f>'Financial Model'!EG135</f>
        <v>203.53815783459996</v>
      </c>
      <c r="EH233" s="89">
        <f>'Financial Model'!EH135</f>
        <v>207.90302024569235</v>
      </c>
      <c r="EI233" s="89">
        <f>'Financial Model'!EI135</f>
        <v>212.36148684417867</v>
      </c>
      <c r="EJ233" s="89">
        <f>'Financial Model'!EJ135</f>
        <v>216.91556496570263</v>
      </c>
      <c r="EK233" s="89">
        <f>'Financial Model'!EK135</f>
        <v>221.56730499308884</v>
      </c>
      <c r="EL233" s="89">
        <f>'Financial Model'!EL135</f>
        <v>226.31880127948676</v>
      </c>
      <c r="EM233" s="89">
        <f>'Financial Model'!EM135</f>
        <v>231.17219309131139</v>
      </c>
      <c r="EN233" s="89">
        <f>'Financial Model'!EN135</f>
        <v>236.12966557140535</v>
      </c>
      <c r="EO233" s="89">
        <f>'Financial Model'!EO135</f>
        <v>241.19345072285589</v>
      </c>
      <c r="EP233" s="89">
        <f>'Financial Model'!EP135</f>
        <v>246.36582841390958</v>
      </c>
      <c r="EQ233" s="89">
        <f>'Financial Model'!EQ135</f>
        <v>251.64912740443776</v>
      </c>
      <c r="ER233" s="89">
        <f>'Financial Model'!ER135</f>
        <v>257.04572639441403</v>
      </c>
      <c r="ES233" s="89">
        <f>'Financial Model'!ES135</f>
        <v>262.55805509487647</v>
      </c>
      <c r="ET233" s="89">
        <f>'Financial Model'!ET135</f>
        <v>268.18859532185661</v>
      </c>
      <c r="EU233" s="89">
        <f>'Financial Model'!EU135</f>
        <v>273.93988211376768</v>
      </c>
      <c r="EV233" s="89">
        <f>'Financial Model'!EV135</f>
        <v>279.81450487275481</v>
      </c>
      <c r="EW233" s="89">
        <f>'Financial Model'!EW135</f>
        <v>285.81510853052208</v>
      </c>
      <c r="EX233" s="89">
        <f>'Financial Model'!EX135</f>
        <v>291.94439473915992</v>
      </c>
      <c r="EY233" s="89">
        <f>'Financial Model'!EY135</f>
        <v>298.20512308751017</v>
      </c>
      <c r="EZ233" s="89">
        <f>'Financial Model'!EZ135</f>
        <v>304.60011234361605</v>
      </c>
      <c r="FA233" s="89">
        <f>'Financial Model'!FA135</f>
        <v>311.13224172381598</v>
      </c>
      <c r="FB233" s="89">
        <f>'Financial Model'!FB135</f>
        <v>317.80445218905356</v>
      </c>
      <c r="FC233" s="89">
        <f>'Financial Model'!FC135</f>
        <v>324.61974776898631</v>
      </c>
      <c r="FD233" s="89">
        <f>'Financial Model'!FD135</f>
        <v>331.58119691449036</v>
      </c>
      <c r="FE233" s="89">
        <f>'Financial Model'!FE135</f>
        <v>338.69193387916903</v>
      </c>
      <c r="FF233" s="89">
        <f>'Financial Model'!FF135</f>
        <v>345.95516013048797</v>
      </c>
      <c r="FG233" s="89">
        <f>'Financial Model'!FG135</f>
        <v>353.37414579117234</v>
      </c>
      <c r="FH233" s="89">
        <f>'Financial Model'!FH135</f>
        <v>360.95223111151398</v>
      </c>
      <c r="FI233" s="89">
        <f>'Financial Model'!FI135</f>
        <v>368.69282797325269</v>
      </c>
      <c r="FJ233" s="89">
        <f>'Financial Model'!FJ135</f>
        <v>376.5994214257077</v>
      </c>
      <c r="FK233" s="89">
        <f>'Financial Model'!FK135</f>
        <v>384.67557125485183</v>
      </c>
      <c r="FL233" s="89">
        <f>'Financial Model'!FL135</f>
        <v>392.92491358603394</v>
      </c>
      <c r="FM233" s="89">
        <f>'Financial Model'!FM135</f>
        <v>401.35116252107196</v>
      </c>
      <c r="FN233" s="89">
        <f>'Financial Model'!FN135</f>
        <v>409.95811181045309</v>
      </c>
      <c r="FO233" s="89">
        <f>'Financial Model'!FO135</f>
        <v>418.74963656139425</v>
      </c>
      <c r="FP233" s="89">
        <f>'Financial Model'!FP135</f>
        <v>427.72969498253184</v>
      </c>
      <c r="FQ233" s="89">
        <f>'Financial Model'!FQ135</f>
        <v>436.9023301660261</v>
      </c>
      <c r="FR233" s="89">
        <f>'Financial Model'!FR135</f>
        <v>446.27167190788293</v>
      </c>
      <c r="FS233" s="89">
        <f>'Financial Model'!FS135</f>
        <v>455.84193856731196</v>
      </c>
      <c r="FT233" s="89">
        <f>'Financial Model'!FT135</f>
        <v>465.61743896595863</v>
      </c>
      <c r="FU233" s="89">
        <f>'Financial Model'!FU135</f>
        <v>475.60257432786534</v>
      </c>
      <c r="FV233" s="89">
        <f>'Financial Model'!FV135</f>
        <v>485.80184026103467</v>
      </c>
      <c r="FW233" s="89">
        <f>'Financial Model'!FW135</f>
        <v>496.21982878148708</v>
      </c>
      <c r="FX233" s="89">
        <f>'Financial Model'!FX135</f>
        <v>506.86123038072481</v>
      </c>
      <c r="FY233" s="89">
        <f>'Financial Model'!FY135</f>
        <v>517.73083613753181</v>
      </c>
      <c r="FZ233" s="89">
        <f>'Financial Model'!FZ135</f>
        <v>528.83353987506155</v>
      </c>
      <c r="GA233" s="89">
        <f>'Financial Model'!GA135</f>
        <v>540.17434036418331</v>
      </c>
      <c r="GB233" s="89">
        <f>'Financial Model'!GB135</f>
        <v>551.75834357407894</v>
      </c>
      <c r="GC233" s="89">
        <f>'Financial Model'!GC135</f>
        <v>563.59076497110357</v>
      </c>
      <c r="GD233" s="89">
        <f>'Financial Model'!GD135</f>
        <v>575.67693186694544</v>
      </c>
      <c r="GE233" s="89">
        <f>'Financial Model'!GE135</f>
        <v>588.02228581714155</v>
      </c>
      <c r="GF233" s="89">
        <f>'Financial Model'!GF135</f>
        <v>600.63238507102972</v>
      </c>
      <c r="GG233" s="89">
        <f>'Financial Model'!GG135</f>
        <v>613.51290707423925</v>
      </c>
      <c r="GH233" s="89">
        <f>'Financial Model'!GH135</f>
        <v>626.66965102484767</v>
      </c>
      <c r="GI233" s="89">
        <f>'Financial Model'!GI135</f>
        <v>640.10854048435397</v>
      </c>
      <c r="GJ233" s="89">
        <f>'Financial Model'!GJ135</f>
        <v>653.83562604464396</v>
      </c>
      <c r="GK233" s="89">
        <f>'Financial Model'!GK135</f>
        <v>667.85708805214858</v>
      </c>
      <c r="GL233" s="89">
        <f>'Financial Model'!GL135</f>
        <v>682.17923939042157</v>
      </c>
      <c r="GM233" s="89">
        <f>'Financial Model'!GM135</f>
        <v>696.80852832238941</v>
      </c>
      <c r="GN233" s="89">
        <f>'Financial Model'!GN135</f>
        <v>711.751541393553</v>
      </c>
      <c r="GO233" s="89">
        <f>'Financial Model'!GO135</f>
        <v>727.01500639744847</v>
      </c>
      <c r="GP233" s="89">
        <f>'Financial Model'!GP135</f>
        <v>742.60579540470201</v>
      </c>
      <c r="GQ233" s="89">
        <f>'Financial Model'!GQ135</f>
        <v>758.53092785704223</v>
      </c>
      <c r="GR233" s="89">
        <f>'Financial Model'!GR135</f>
        <v>774.79757372766437</v>
      </c>
      <c r="GS233" s="89">
        <f>'Financial Model'!GS135</f>
        <v>791.41305674936712</v>
      </c>
      <c r="GT233" s="47">
        <f t="shared" ref="GT233:HA233" si="354">GT135</f>
        <v>808.38485771191768</v>
      </c>
      <c r="GU233" s="47">
        <f t="shared" si="354"/>
        <v>825.72061783012771</v>
      </c>
      <c r="GV233" s="47">
        <f t="shared" si="354"/>
        <v>843.42814218415822</v>
      </c>
      <c r="GW233" s="47">
        <f t="shared" si="354"/>
        <v>861.51540323360109</v>
      </c>
      <c r="GX233" s="47">
        <f t="shared" si="354"/>
        <v>879.99054440691964</v>
      </c>
      <c r="GY233" s="47">
        <f t="shared" si="354"/>
        <v>898.86188376786538</v>
      </c>
      <c r="GZ233" s="47">
        <f t="shared" si="354"/>
        <v>918.13791776051994</v>
      </c>
      <c r="HA233" s="47">
        <f t="shared" si="354"/>
        <v>937.82732503464956</v>
      </c>
    </row>
    <row r="234" spans="2:209" x14ac:dyDescent="0.35">
      <c r="C234" s="10" t="s">
        <v>159</v>
      </c>
      <c r="D234" s="46"/>
      <c r="E234" s="10" t="s">
        <v>381</v>
      </c>
      <c r="F234" s="46"/>
      <c r="G234" s="46"/>
      <c r="H234" s="46"/>
      <c r="I234" s="47"/>
      <c r="J234" s="73">
        <f>J223*J233</f>
        <v>0</v>
      </c>
      <c r="K234" s="73">
        <f t="shared" ref="K234:BV234" si="355">K223*K233</f>
        <v>0</v>
      </c>
      <c r="L234" s="73">
        <f t="shared" si="355"/>
        <v>0</v>
      </c>
      <c r="M234" s="73">
        <f t="shared" si="355"/>
        <v>0</v>
      </c>
      <c r="N234" s="73">
        <f t="shared" si="355"/>
        <v>0</v>
      </c>
      <c r="O234" s="73">
        <f t="shared" si="355"/>
        <v>0</v>
      </c>
      <c r="P234" s="73">
        <f t="shared" si="355"/>
        <v>0</v>
      </c>
      <c r="Q234" s="73">
        <f t="shared" si="355"/>
        <v>0</v>
      </c>
      <c r="R234" s="73">
        <f t="shared" si="355"/>
        <v>0</v>
      </c>
      <c r="S234" s="73">
        <f t="shared" si="355"/>
        <v>0</v>
      </c>
      <c r="T234" s="73">
        <f t="shared" si="355"/>
        <v>0</v>
      </c>
      <c r="U234" s="73">
        <f t="shared" si="355"/>
        <v>0</v>
      </c>
      <c r="V234" s="73">
        <f t="shared" si="355"/>
        <v>0</v>
      </c>
      <c r="W234" s="73">
        <f t="shared" si="355"/>
        <v>0</v>
      </c>
      <c r="X234" s="73">
        <f t="shared" si="355"/>
        <v>0</v>
      </c>
      <c r="Y234" s="73">
        <f t="shared" si="355"/>
        <v>44798.717890522312</v>
      </c>
      <c r="Z234" s="73">
        <f t="shared" si="355"/>
        <v>45594.490635904032</v>
      </c>
      <c r="AA234" s="73">
        <f t="shared" si="355"/>
        <v>47186.819106803909</v>
      </c>
      <c r="AB234" s="73">
        <f t="shared" si="355"/>
        <v>48024.747440259336</v>
      </c>
      <c r="AC234" s="73">
        <f t="shared" si="355"/>
        <v>49702.012920240741</v>
      </c>
      <c r="AD234" s="73">
        <f t="shared" si="355"/>
        <v>50584.324178383875</v>
      </c>
      <c r="AE234" s="73">
        <f t="shared" si="355"/>
        <v>52351.051563377776</v>
      </c>
      <c r="AF234" s="73">
        <f t="shared" si="355"/>
        <v>53280.090438548592</v>
      </c>
      <c r="AG234" s="73">
        <f t="shared" si="355"/>
        <v>55141.045361623961</v>
      </c>
      <c r="AH234" s="73">
        <f t="shared" si="355"/>
        <v>56119.280066431384</v>
      </c>
      <c r="AI234" s="73">
        <f t="shared" si="355"/>
        <v>58079.481687595646</v>
      </c>
      <c r="AJ234" s="73">
        <f t="shared" si="355"/>
        <v>59109.51044218304</v>
      </c>
      <c r="AK234" s="73">
        <f t="shared" si="355"/>
        <v>61174.244916638301</v>
      </c>
      <c r="AL234" s="73">
        <f t="shared" si="355"/>
        <v>62258.802775502452</v>
      </c>
      <c r="AM234" s="73">
        <f t="shared" si="355"/>
        <v>64433.637436286779</v>
      </c>
      <c r="AN234" s="73">
        <f t="shared" si="355"/>
        <v>65575.60347235488</v>
      </c>
      <c r="AO234" s="73">
        <f t="shared" si="355"/>
        <v>67866.40176519801</v>
      </c>
      <c r="AP234" s="73">
        <f t="shared" si="355"/>
        <v>69068.806629786297</v>
      </c>
      <c r="AQ234" s="73">
        <f t="shared" si="355"/>
        <v>71481.743840007621</v>
      </c>
      <c r="AR234" s="73">
        <f t="shared" si="355"/>
        <v>72747.777718251979</v>
      </c>
      <c r="AS234" s="73">
        <f t="shared" si="355"/>
        <v>75289.357531634785</v>
      </c>
      <c r="AT234" s="73">
        <f t="shared" si="355"/>
        <v>76622.378513999764</v>
      </c>
      <c r="AU234" s="73">
        <f t="shared" si="355"/>
        <v>79299.4504557904</v>
      </c>
      <c r="AV234" s="73">
        <f t="shared" si="355"/>
        <v>80702.993347332449</v>
      </c>
      <c r="AW234" s="73">
        <f t="shared" si="355"/>
        <v>83522.771145846637</v>
      </c>
      <c r="AX234" s="73">
        <f t="shared" si="355"/>
        <v>85000.5567360313</v>
      </c>
      <c r="AY234" s="73">
        <f t="shared" si="355"/>
        <v>87970.637659804968</v>
      </c>
      <c r="AZ234" s="73">
        <f t="shared" si="355"/>
        <v>89526.582476859257</v>
      </c>
      <c r="BA234" s="73">
        <f t="shared" si="355"/>
        <v>92654.967696867432</v>
      </c>
      <c r="BB234" s="73">
        <f t="shared" si="355"/>
        <v>94293.194271892804</v>
      </c>
      <c r="BC234" s="73">
        <f t="shared" si="355"/>
        <v>97588.310303080667</v>
      </c>
      <c r="BD234" s="73">
        <f t="shared" si="355"/>
        <v>99313.157970457643</v>
      </c>
      <c r="BE234" s="73">
        <f t="shared" si="355"/>
        <v>102783.87924969279</v>
      </c>
      <c r="BF234" s="73">
        <f t="shared" si="355"/>
        <v>104599.9155116843</v>
      </c>
      <c r="BG234" s="73">
        <f t="shared" si="355"/>
        <v>108255.58817225667</v>
      </c>
      <c r="BH234" s="73">
        <f t="shared" si="355"/>
        <v>110167.62065716099</v>
      </c>
      <c r="BI234" s="73">
        <f t="shared" si="355"/>
        <v>114018.08756312901</v>
      </c>
      <c r="BJ234" s="73">
        <f t="shared" si="355"/>
        <v>116031.17660785378</v>
      </c>
      <c r="BK234" s="73">
        <f t="shared" si="355"/>
        <v>120086.80371488092</v>
      </c>
      <c r="BL234" s="73">
        <f t="shared" si="355"/>
        <v>122206.27560440765</v>
      </c>
      <c r="BM234" s="73">
        <f t="shared" si="355"/>
        <v>126477.97971724835</v>
      </c>
      <c r="BN234" s="73">
        <f t="shared" si="355"/>
        <v>128709.44061513648</v>
      </c>
      <c r="BO234" s="73">
        <f t="shared" si="355"/>
        <v>133208.71861563658</v>
      </c>
      <c r="BP234" s="73">
        <f t="shared" si="355"/>
        <v>135558.06922148349</v>
      </c>
      <c r="BQ234" s="73">
        <f t="shared" si="355"/>
        <v>140297.02884485704</v>
      </c>
      <c r="BR234" s="73">
        <f t="shared" si="355"/>
        <v>142770.47981648729</v>
      </c>
      <c r="BS234" s="73">
        <f t="shared" si="355"/>
        <v>147761.87205773694</v>
      </c>
      <c r="BT234" s="73">
        <f t="shared" si="355"/>
        <v>150365.96023784755</v>
      </c>
      <c r="BU234" s="73">
        <f t="shared" si="355"/>
        <v>155623.21347451457</v>
      </c>
      <c r="BV234" s="73">
        <f t="shared" si="355"/>
        <v>158364.81896355667</v>
      </c>
      <c r="BW234" s="73">
        <f t="shared" ref="BW234:EH234" si="356">BW223*BW233</f>
        <v>0</v>
      </c>
      <c r="BX234" s="73">
        <f t="shared" si="356"/>
        <v>0</v>
      </c>
      <c r="BY234" s="73">
        <f t="shared" si="356"/>
        <v>0</v>
      </c>
      <c r="BZ234" s="73">
        <f t="shared" si="356"/>
        <v>0</v>
      </c>
      <c r="CA234" s="73">
        <f t="shared" si="356"/>
        <v>0</v>
      </c>
      <c r="CB234" s="73">
        <f t="shared" si="356"/>
        <v>0</v>
      </c>
      <c r="CC234" s="73">
        <f t="shared" si="356"/>
        <v>0</v>
      </c>
      <c r="CD234" s="73">
        <f t="shared" si="356"/>
        <v>0</v>
      </c>
      <c r="CE234" s="73">
        <f t="shared" si="356"/>
        <v>0</v>
      </c>
      <c r="CF234" s="73">
        <f t="shared" si="356"/>
        <v>0</v>
      </c>
      <c r="CG234" s="73">
        <f t="shared" si="356"/>
        <v>0</v>
      </c>
      <c r="CH234" s="73">
        <f t="shared" si="356"/>
        <v>0</v>
      </c>
      <c r="CI234" s="73">
        <f t="shared" si="356"/>
        <v>0</v>
      </c>
      <c r="CJ234" s="73">
        <f t="shared" si="356"/>
        <v>0</v>
      </c>
      <c r="CK234" s="73">
        <f t="shared" si="356"/>
        <v>0</v>
      </c>
      <c r="CL234" s="73">
        <f t="shared" si="356"/>
        <v>0</v>
      </c>
      <c r="CM234" s="73">
        <f t="shared" si="356"/>
        <v>0</v>
      </c>
      <c r="CN234" s="73">
        <f t="shared" si="356"/>
        <v>0</v>
      </c>
      <c r="CO234" s="73">
        <f t="shared" si="356"/>
        <v>0</v>
      </c>
      <c r="CP234" s="73">
        <f t="shared" si="356"/>
        <v>0</v>
      </c>
      <c r="CQ234" s="73">
        <f t="shared" si="356"/>
        <v>0</v>
      </c>
      <c r="CR234" s="73">
        <f t="shared" si="356"/>
        <v>0</v>
      </c>
      <c r="CS234" s="73">
        <f t="shared" si="356"/>
        <v>0</v>
      </c>
      <c r="CT234" s="73">
        <f t="shared" si="356"/>
        <v>0</v>
      </c>
      <c r="CU234" s="73">
        <f t="shared" si="356"/>
        <v>0</v>
      </c>
      <c r="CV234" s="73">
        <f t="shared" si="356"/>
        <v>0</v>
      </c>
      <c r="CW234" s="73">
        <f t="shared" si="356"/>
        <v>0</v>
      </c>
      <c r="CX234" s="73">
        <f t="shared" si="356"/>
        <v>0</v>
      </c>
      <c r="CY234" s="73">
        <f t="shared" si="356"/>
        <v>0</v>
      </c>
      <c r="CZ234" s="73">
        <f t="shared" si="356"/>
        <v>0</v>
      </c>
      <c r="DA234" s="73">
        <f t="shared" si="356"/>
        <v>0</v>
      </c>
      <c r="DB234" s="73">
        <f t="shared" si="356"/>
        <v>0</v>
      </c>
      <c r="DC234" s="73">
        <f t="shared" si="356"/>
        <v>0</v>
      </c>
      <c r="DD234" s="73">
        <f t="shared" si="356"/>
        <v>0</v>
      </c>
      <c r="DE234" s="73">
        <f t="shared" si="356"/>
        <v>0</v>
      </c>
      <c r="DF234" s="73">
        <f t="shared" si="356"/>
        <v>0</v>
      </c>
      <c r="DG234" s="73">
        <f t="shared" si="356"/>
        <v>0</v>
      </c>
      <c r="DH234" s="73">
        <f t="shared" si="356"/>
        <v>0</v>
      </c>
      <c r="DI234" s="73">
        <f t="shared" si="356"/>
        <v>0</v>
      </c>
      <c r="DJ234" s="73">
        <f t="shared" si="356"/>
        <v>0</v>
      </c>
      <c r="DK234" s="73">
        <f t="shared" si="356"/>
        <v>0</v>
      </c>
      <c r="DL234" s="73">
        <f t="shared" si="356"/>
        <v>0</v>
      </c>
      <c r="DM234" s="73">
        <f t="shared" si="356"/>
        <v>0</v>
      </c>
      <c r="DN234" s="73">
        <f t="shared" si="356"/>
        <v>0</v>
      </c>
      <c r="DO234" s="73">
        <f t="shared" si="356"/>
        <v>0</v>
      </c>
      <c r="DP234" s="73">
        <f t="shared" si="356"/>
        <v>0</v>
      </c>
      <c r="DQ234" s="73">
        <f t="shared" si="356"/>
        <v>0</v>
      </c>
      <c r="DR234" s="73">
        <f t="shared" si="356"/>
        <v>0</v>
      </c>
      <c r="DS234" s="73">
        <f t="shared" si="356"/>
        <v>0</v>
      </c>
      <c r="DT234" s="73">
        <f t="shared" si="356"/>
        <v>0</v>
      </c>
      <c r="DU234" s="73">
        <f t="shared" si="356"/>
        <v>0</v>
      </c>
      <c r="DV234" s="73">
        <f t="shared" si="356"/>
        <v>0</v>
      </c>
      <c r="DW234" s="73">
        <f t="shared" si="356"/>
        <v>0</v>
      </c>
      <c r="DX234" s="73">
        <f t="shared" si="356"/>
        <v>0</v>
      </c>
      <c r="DY234" s="73">
        <f t="shared" si="356"/>
        <v>0</v>
      </c>
      <c r="DZ234" s="73">
        <f t="shared" si="356"/>
        <v>0</v>
      </c>
      <c r="EA234" s="73">
        <f t="shared" si="356"/>
        <v>0</v>
      </c>
      <c r="EB234" s="73">
        <f t="shared" si="356"/>
        <v>0</v>
      </c>
      <c r="EC234" s="73">
        <f t="shared" si="356"/>
        <v>0</v>
      </c>
      <c r="ED234" s="73">
        <f t="shared" si="356"/>
        <v>0</v>
      </c>
      <c r="EE234" s="73">
        <f t="shared" si="356"/>
        <v>0</v>
      </c>
      <c r="EF234" s="73">
        <f t="shared" si="356"/>
        <v>0</v>
      </c>
      <c r="EG234" s="73">
        <f t="shared" si="356"/>
        <v>0</v>
      </c>
      <c r="EH234" s="73">
        <f t="shared" si="356"/>
        <v>0</v>
      </c>
      <c r="EI234" s="73">
        <f t="shared" ref="EI234:GT234" si="357">EI223*EI233</f>
        <v>0</v>
      </c>
      <c r="EJ234" s="73">
        <f t="shared" si="357"/>
        <v>0</v>
      </c>
      <c r="EK234" s="73">
        <f t="shared" si="357"/>
        <v>0</v>
      </c>
      <c r="EL234" s="73">
        <f t="shared" si="357"/>
        <v>0</v>
      </c>
      <c r="EM234" s="73">
        <f t="shared" si="357"/>
        <v>0</v>
      </c>
      <c r="EN234" s="73">
        <f t="shared" si="357"/>
        <v>0</v>
      </c>
      <c r="EO234" s="73">
        <f t="shared" si="357"/>
        <v>0</v>
      </c>
      <c r="EP234" s="73">
        <f t="shared" si="357"/>
        <v>0</v>
      </c>
      <c r="EQ234" s="73">
        <f t="shared" si="357"/>
        <v>0</v>
      </c>
      <c r="ER234" s="73">
        <f t="shared" si="357"/>
        <v>0</v>
      </c>
      <c r="ES234" s="73">
        <f t="shared" si="357"/>
        <v>0</v>
      </c>
      <c r="ET234" s="73">
        <f t="shared" si="357"/>
        <v>0</v>
      </c>
      <c r="EU234" s="73">
        <f t="shared" si="357"/>
        <v>0</v>
      </c>
      <c r="EV234" s="73">
        <f t="shared" si="357"/>
        <v>0</v>
      </c>
      <c r="EW234" s="73">
        <f t="shared" si="357"/>
        <v>0</v>
      </c>
      <c r="EX234" s="73">
        <f t="shared" si="357"/>
        <v>0</v>
      </c>
      <c r="EY234" s="73">
        <f t="shared" si="357"/>
        <v>0</v>
      </c>
      <c r="EZ234" s="73">
        <f t="shared" si="357"/>
        <v>0</v>
      </c>
      <c r="FA234" s="73">
        <f t="shared" si="357"/>
        <v>0</v>
      </c>
      <c r="FB234" s="73">
        <f t="shared" si="357"/>
        <v>0</v>
      </c>
      <c r="FC234" s="73">
        <f t="shared" si="357"/>
        <v>0</v>
      </c>
      <c r="FD234" s="73">
        <f t="shared" si="357"/>
        <v>0</v>
      </c>
      <c r="FE234" s="73">
        <f t="shared" si="357"/>
        <v>0</v>
      </c>
      <c r="FF234" s="73">
        <f t="shared" si="357"/>
        <v>0</v>
      </c>
      <c r="FG234" s="73">
        <f t="shared" si="357"/>
        <v>0</v>
      </c>
      <c r="FH234" s="73">
        <f t="shared" si="357"/>
        <v>0</v>
      </c>
      <c r="FI234" s="73">
        <f t="shared" si="357"/>
        <v>0</v>
      </c>
      <c r="FJ234" s="73">
        <f t="shared" si="357"/>
        <v>0</v>
      </c>
      <c r="FK234" s="73">
        <f t="shared" si="357"/>
        <v>0</v>
      </c>
      <c r="FL234" s="73">
        <f t="shared" si="357"/>
        <v>0</v>
      </c>
      <c r="FM234" s="73">
        <f t="shared" si="357"/>
        <v>0</v>
      </c>
      <c r="FN234" s="73">
        <f t="shared" si="357"/>
        <v>0</v>
      </c>
      <c r="FO234" s="73">
        <f t="shared" si="357"/>
        <v>0</v>
      </c>
      <c r="FP234" s="73">
        <f t="shared" si="357"/>
        <v>0</v>
      </c>
      <c r="FQ234" s="73">
        <f t="shared" si="357"/>
        <v>0</v>
      </c>
      <c r="FR234" s="73">
        <f t="shared" si="357"/>
        <v>0</v>
      </c>
      <c r="FS234" s="73">
        <f t="shared" si="357"/>
        <v>0</v>
      </c>
      <c r="FT234" s="73">
        <f t="shared" si="357"/>
        <v>0</v>
      </c>
      <c r="FU234" s="73">
        <f t="shared" si="357"/>
        <v>0</v>
      </c>
      <c r="FV234" s="73">
        <f t="shared" si="357"/>
        <v>0</v>
      </c>
      <c r="FW234" s="73">
        <f t="shared" si="357"/>
        <v>0</v>
      </c>
      <c r="FX234" s="73">
        <f t="shared" si="357"/>
        <v>0</v>
      </c>
      <c r="FY234" s="73">
        <f t="shared" si="357"/>
        <v>0</v>
      </c>
      <c r="FZ234" s="73">
        <f t="shared" si="357"/>
        <v>0</v>
      </c>
      <c r="GA234" s="73">
        <f t="shared" si="357"/>
        <v>0</v>
      </c>
      <c r="GB234" s="73">
        <f t="shared" si="357"/>
        <v>0</v>
      </c>
      <c r="GC234" s="73">
        <f t="shared" si="357"/>
        <v>0</v>
      </c>
      <c r="GD234" s="73">
        <f t="shared" si="357"/>
        <v>0</v>
      </c>
      <c r="GE234" s="73">
        <f t="shared" si="357"/>
        <v>0</v>
      </c>
      <c r="GF234" s="73">
        <f t="shared" si="357"/>
        <v>0</v>
      </c>
      <c r="GG234" s="73">
        <f t="shared" si="357"/>
        <v>0</v>
      </c>
      <c r="GH234" s="73">
        <f t="shared" si="357"/>
        <v>0</v>
      </c>
      <c r="GI234" s="73">
        <f t="shared" si="357"/>
        <v>0</v>
      </c>
      <c r="GJ234" s="73">
        <f t="shared" si="357"/>
        <v>0</v>
      </c>
      <c r="GK234" s="73">
        <f t="shared" si="357"/>
        <v>0</v>
      </c>
      <c r="GL234" s="73">
        <f t="shared" si="357"/>
        <v>0</v>
      </c>
      <c r="GM234" s="73">
        <f t="shared" si="357"/>
        <v>0</v>
      </c>
      <c r="GN234" s="73">
        <f t="shared" si="357"/>
        <v>0</v>
      </c>
      <c r="GO234" s="73">
        <f t="shared" si="357"/>
        <v>0</v>
      </c>
      <c r="GP234" s="73">
        <f t="shared" si="357"/>
        <v>0</v>
      </c>
      <c r="GQ234" s="73">
        <f t="shared" si="357"/>
        <v>0</v>
      </c>
      <c r="GR234" s="73">
        <f t="shared" si="357"/>
        <v>0</v>
      </c>
      <c r="GS234" s="73">
        <f t="shared" si="357"/>
        <v>0</v>
      </c>
      <c r="GT234" s="73">
        <f t="shared" si="357"/>
        <v>0</v>
      </c>
      <c r="GU234" s="73">
        <f t="shared" ref="GU234:HA234" si="358">GU223*GU233</f>
        <v>0</v>
      </c>
      <c r="GV234" s="73">
        <f t="shared" si="358"/>
        <v>0</v>
      </c>
      <c r="GW234" s="73">
        <f t="shared" si="358"/>
        <v>0</v>
      </c>
      <c r="GX234" s="73">
        <f t="shared" si="358"/>
        <v>0</v>
      </c>
      <c r="GY234" s="73">
        <f t="shared" si="358"/>
        <v>0</v>
      </c>
      <c r="GZ234" s="73">
        <f t="shared" si="358"/>
        <v>0</v>
      </c>
      <c r="HA234" s="73">
        <f t="shared" si="358"/>
        <v>0</v>
      </c>
    </row>
    <row r="235" spans="2:209" x14ac:dyDescent="0.35">
      <c r="C235" s="10" t="s">
        <v>417</v>
      </c>
      <c r="D235" s="46"/>
      <c r="E235" s="10" t="s">
        <v>381</v>
      </c>
      <c r="F235" s="46"/>
      <c r="G235" s="46"/>
      <c r="H235" s="46"/>
      <c r="I235" s="47"/>
      <c r="J235" s="73">
        <f>J224*J233</f>
        <v>5158.7865279756743</v>
      </c>
      <c r="K235" s="73">
        <f t="shared" ref="K235:BV235" si="359">K224*K233</f>
        <v>5179.1931287458137</v>
      </c>
      <c r="L235" s="73">
        <f t="shared" si="359"/>
        <v>5199.6804518627177</v>
      </c>
      <c r="M235" s="73">
        <f t="shared" si="359"/>
        <v>5218.101003700086</v>
      </c>
      <c r="N235" s="73">
        <f t="shared" si="359"/>
        <v>5236.5868127649192</v>
      </c>
      <c r="O235" s="73">
        <f t="shared" si="359"/>
        <v>5255.138110239528</v>
      </c>
      <c r="P235" s="73">
        <f t="shared" si="359"/>
        <v>5273.7551281252181</v>
      </c>
      <c r="Q235" s="73">
        <f t="shared" si="359"/>
        <v>5292.4380992451861</v>
      </c>
      <c r="R235" s="73">
        <f t="shared" si="359"/>
        <v>5311.1872572474413</v>
      </c>
      <c r="S235" s="73">
        <f t="shared" si="359"/>
        <v>5330.0028366077167</v>
      </c>
      <c r="T235" s="73">
        <f t="shared" si="359"/>
        <v>5348.8850726324108</v>
      </c>
      <c r="U235" s="73">
        <f t="shared" si="359"/>
        <v>5367.8342014615209</v>
      </c>
      <c r="V235" s="73">
        <f t="shared" si="359"/>
        <v>409400.63496544148</v>
      </c>
      <c r="W235" s="73">
        <f t="shared" si="359"/>
        <v>410850.99055718386</v>
      </c>
      <c r="X235" s="73">
        <f t="shared" si="359"/>
        <v>412306.48422435368</v>
      </c>
      <c r="Y235" s="73">
        <f t="shared" si="359"/>
        <v>0</v>
      </c>
      <c r="Z235" s="73">
        <f t="shared" si="359"/>
        <v>0</v>
      </c>
      <c r="AA235" s="73">
        <f t="shared" si="359"/>
        <v>0</v>
      </c>
      <c r="AB235" s="73">
        <f t="shared" si="359"/>
        <v>0</v>
      </c>
      <c r="AC235" s="73">
        <f t="shared" si="359"/>
        <v>0</v>
      </c>
      <c r="AD235" s="73">
        <f t="shared" si="359"/>
        <v>0</v>
      </c>
      <c r="AE235" s="73">
        <f t="shared" si="359"/>
        <v>0</v>
      </c>
      <c r="AF235" s="73">
        <f t="shared" si="359"/>
        <v>0</v>
      </c>
      <c r="AG235" s="73">
        <f t="shared" si="359"/>
        <v>0</v>
      </c>
      <c r="AH235" s="73">
        <f t="shared" si="359"/>
        <v>0</v>
      </c>
      <c r="AI235" s="73">
        <f t="shared" si="359"/>
        <v>0</v>
      </c>
      <c r="AJ235" s="73">
        <f t="shared" si="359"/>
        <v>0</v>
      </c>
      <c r="AK235" s="73">
        <f t="shared" si="359"/>
        <v>0</v>
      </c>
      <c r="AL235" s="73">
        <f t="shared" si="359"/>
        <v>0</v>
      </c>
      <c r="AM235" s="73">
        <f t="shared" si="359"/>
        <v>0</v>
      </c>
      <c r="AN235" s="73">
        <f t="shared" si="359"/>
        <v>0</v>
      </c>
      <c r="AO235" s="73">
        <f t="shared" si="359"/>
        <v>0</v>
      </c>
      <c r="AP235" s="73">
        <f t="shared" si="359"/>
        <v>0</v>
      </c>
      <c r="AQ235" s="73">
        <f t="shared" si="359"/>
        <v>0</v>
      </c>
      <c r="AR235" s="73">
        <f t="shared" si="359"/>
        <v>0</v>
      </c>
      <c r="AS235" s="73">
        <f t="shared" si="359"/>
        <v>0</v>
      </c>
      <c r="AT235" s="73">
        <f t="shared" si="359"/>
        <v>0</v>
      </c>
      <c r="AU235" s="73">
        <f t="shared" si="359"/>
        <v>0</v>
      </c>
      <c r="AV235" s="73">
        <f t="shared" si="359"/>
        <v>0</v>
      </c>
      <c r="AW235" s="73">
        <f t="shared" si="359"/>
        <v>0</v>
      </c>
      <c r="AX235" s="73">
        <f t="shared" si="359"/>
        <v>0</v>
      </c>
      <c r="AY235" s="73">
        <f t="shared" si="359"/>
        <v>0</v>
      </c>
      <c r="AZ235" s="73">
        <f t="shared" si="359"/>
        <v>0</v>
      </c>
      <c r="BA235" s="73">
        <f t="shared" si="359"/>
        <v>0</v>
      </c>
      <c r="BB235" s="73">
        <f t="shared" si="359"/>
        <v>0</v>
      </c>
      <c r="BC235" s="73">
        <f t="shared" si="359"/>
        <v>0</v>
      </c>
      <c r="BD235" s="73">
        <f t="shared" si="359"/>
        <v>0</v>
      </c>
      <c r="BE235" s="73">
        <f t="shared" si="359"/>
        <v>0</v>
      </c>
      <c r="BF235" s="73">
        <f t="shared" si="359"/>
        <v>0</v>
      </c>
      <c r="BG235" s="73">
        <f t="shared" si="359"/>
        <v>0</v>
      </c>
      <c r="BH235" s="73">
        <f t="shared" si="359"/>
        <v>0</v>
      </c>
      <c r="BI235" s="73">
        <f t="shared" si="359"/>
        <v>0</v>
      </c>
      <c r="BJ235" s="73">
        <f t="shared" si="359"/>
        <v>0</v>
      </c>
      <c r="BK235" s="73">
        <f t="shared" si="359"/>
        <v>0</v>
      </c>
      <c r="BL235" s="73">
        <f t="shared" si="359"/>
        <v>0</v>
      </c>
      <c r="BM235" s="73">
        <f t="shared" si="359"/>
        <v>0</v>
      </c>
      <c r="BN235" s="73">
        <f t="shared" si="359"/>
        <v>0</v>
      </c>
      <c r="BO235" s="73">
        <f t="shared" si="359"/>
        <v>0</v>
      </c>
      <c r="BP235" s="73">
        <f t="shared" si="359"/>
        <v>0</v>
      </c>
      <c r="BQ235" s="73">
        <f t="shared" si="359"/>
        <v>0</v>
      </c>
      <c r="BR235" s="73">
        <f t="shared" si="359"/>
        <v>0</v>
      </c>
      <c r="BS235" s="73">
        <f t="shared" si="359"/>
        <v>0</v>
      </c>
      <c r="BT235" s="73">
        <f t="shared" si="359"/>
        <v>0</v>
      </c>
      <c r="BU235" s="73">
        <f t="shared" si="359"/>
        <v>0</v>
      </c>
      <c r="BV235" s="73">
        <f t="shared" si="359"/>
        <v>0</v>
      </c>
      <c r="BW235" s="73">
        <f t="shared" ref="BW235:EH235" si="360">BW224*BW233</f>
        <v>0</v>
      </c>
      <c r="BX235" s="73">
        <f t="shared" si="360"/>
        <v>0</v>
      </c>
      <c r="BY235" s="73">
        <f t="shared" si="360"/>
        <v>0</v>
      </c>
      <c r="BZ235" s="73">
        <f t="shared" si="360"/>
        <v>0</v>
      </c>
      <c r="CA235" s="73">
        <f t="shared" si="360"/>
        <v>0</v>
      </c>
      <c r="CB235" s="73">
        <f t="shared" si="360"/>
        <v>0</v>
      </c>
      <c r="CC235" s="73">
        <f t="shared" si="360"/>
        <v>0</v>
      </c>
      <c r="CD235" s="73">
        <f t="shared" si="360"/>
        <v>0</v>
      </c>
      <c r="CE235" s="73">
        <f t="shared" si="360"/>
        <v>0</v>
      </c>
      <c r="CF235" s="73">
        <f t="shared" si="360"/>
        <v>0</v>
      </c>
      <c r="CG235" s="73">
        <f t="shared" si="360"/>
        <v>0</v>
      </c>
      <c r="CH235" s="73">
        <f t="shared" si="360"/>
        <v>0</v>
      </c>
      <c r="CI235" s="73">
        <f t="shared" si="360"/>
        <v>0</v>
      </c>
      <c r="CJ235" s="73">
        <f t="shared" si="360"/>
        <v>0</v>
      </c>
      <c r="CK235" s="73">
        <f t="shared" si="360"/>
        <v>0</v>
      </c>
      <c r="CL235" s="73">
        <f t="shared" si="360"/>
        <v>0</v>
      </c>
      <c r="CM235" s="73">
        <f t="shared" si="360"/>
        <v>0</v>
      </c>
      <c r="CN235" s="73">
        <f t="shared" si="360"/>
        <v>0</v>
      </c>
      <c r="CO235" s="73">
        <f t="shared" si="360"/>
        <v>0</v>
      </c>
      <c r="CP235" s="73">
        <f t="shared" si="360"/>
        <v>0</v>
      </c>
      <c r="CQ235" s="73">
        <f t="shared" si="360"/>
        <v>0</v>
      </c>
      <c r="CR235" s="73">
        <f t="shared" si="360"/>
        <v>0</v>
      </c>
      <c r="CS235" s="73">
        <f t="shared" si="360"/>
        <v>0</v>
      </c>
      <c r="CT235" s="73">
        <f t="shared" si="360"/>
        <v>0</v>
      </c>
      <c r="CU235" s="73">
        <f t="shared" si="360"/>
        <v>0</v>
      </c>
      <c r="CV235" s="73">
        <f t="shared" si="360"/>
        <v>0</v>
      </c>
      <c r="CW235" s="73">
        <f t="shared" si="360"/>
        <v>0</v>
      </c>
      <c r="CX235" s="73">
        <f t="shared" si="360"/>
        <v>0</v>
      </c>
      <c r="CY235" s="73">
        <f t="shared" si="360"/>
        <v>0</v>
      </c>
      <c r="CZ235" s="73">
        <f t="shared" si="360"/>
        <v>0</v>
      </c>
      <c r="DA235" s="73">
        <f t="shared" si="360"/>
        <v>0</v>
      </c>
      <c r="DB235" s="73">
        <f t="shared" si="360"/>
        <v>0</v>
      </c>
      <c r="DC235" s="73">
        <f t="shared" si="360"/>
        <v>0</v>
      </c>
      <c r="DD235" s="73">
        <f t="shared" si="360"/>
        <v>0</v>
      </c>
      <c r="DE235" s="73">
        <f t="shared" si="360"/>
        <v>0</v>
      </c>
      <c r="DF235" s="73">
        <f t="shared" si="360"/>
        <v>0</v>
      </c>
      <c r="DG235" s="73">
        <f t="shared" si="360"/>
        <v>0</v>
      </c>
      <c r="DH235" s="73">
        <f t="shared" si="360"/>
        <v>0</v>
      </c>
      <c r="DI235" s="73">
        <f t="shared" si="360"/>
        <v>0</v>
      </c>
      <c r="DJ235" s="73">
        <f t="shared" si="360"/>
        <v>0</v>
      </c>
      <c r="DK235" s="73">
        <f t="shared" si="360"/>
        <v>0</v>
      </c>
      <c r="DL235" s="73">
        <f t="shared" si="360"/>
        <v>0</v>
      </c>
      <c r="DM235" s="73">
        <f t="shared" si="360"/>
        <v>0</v>
      </c>
      <c r="DN235" s="73">
        <f t="shared" si="360"/>
        <v>0</v>
      </c>
      <c r="DO235" s="73">
        <f t="shared" si="360"/>
        <v>0</v>
      </c>
      <c r="DP235" s="73">
        <f t="shared" si="360"/>
        <v>0</v>
      </c>
      <c r="DQ235" s="73">
        <f t="shared" si="360"/>
        <v>0</v>
      </c>
      <c r="DR235" s="73">
        <f t="shared" si="360"/>
        <v>0</v>
      </c>
      <c r="DS235" s="73">
        <f t="shared" si="360"/>
        <v>0</v>
      </c>
      <c r="DT235" s="73">
        <f t="shared" si="360"/>
        <v>0</v>
      </c>
      <c r="DU235" s="73">
        <f t="shared" si="360"/>
        <v>0</v>
      </c>
      <c r="DV235" s="73">
        <f t="shared" si="360"/>
        <v>0</v>
      </c>
      <c r="DW235" s="73">
        <f t="shared" si="360"/>
        <v>0</v>
      </c>
      <c r="DX235" s="73">
        <f t="shared" si="360"/>
        <v>0</v>
      </c>
      <c r="DY235" s="73">
        <f t="shared" si="360"/>
        <v>0</v>
      </c>
      <c r="DZ235" s="73">
        <f t="shared" si="360"/>
        <v>0</v>
      </c>
      <c r="EA235" s="73">
        <f t="shared" si="360"/>
        <v>0</v>
      </c>
      <c r="EB235" s="73">
        <f t="shared" si="360"/>
        <v>0</v>
      </c>
      <c r="EC235" s="73">
        <f t="shared" si="360"/>
        <v>0</v>
      </c>
      <c r="ED235" s="73">
        <f t="shared" si="360"/>
        <v>0</v>
      </c>
      <c r="EE235" s="73">
        <f t="shared" si="360"/>
        <v>0</v>
      </c>
      <c r="EF235" s="73">
        <f t="shared" si="360"/>
        <v>0</v>
      </c>
      <c r="EG235" s="73">
        <f t="shared" si="360"/>
        <v>0</v>
      </c>
      <c r="EH235" s="73">
        <f t="shared" si="360"/>
        <v>0</v>
      </c>
      <c r="EI235" s="73">
        <f t="shared" ref="EI235:GT235" si="361">EI224*EI233</f>
        <v>0</v>
      </c>
      <c r="EJ235" s="73">
        <f t="shared" si="361"/>
        <v>0</v>
      </c>
      <c r="EK235" s="73">
        <f t="shared" si="361"/>
        <v>0</v>
      </c>
      <c r="EL235" s="73">
        <f t="shared" si="361"/>
        <v>0</v>
      </c>
      <c r="EM235" s="73">
        <f t="shared" si="361"/>
        <v>0</v>
      </c>
      <c r="EN235" s="73">
        <f t="shared" si="361"/>
        <v>0</v>
      </c>
      <c r="EO235" s="73">
        <f t="shared" si="361"/>
        <v>0</v>
      </c>
      <c r="EP235" s="73">
        <f t="shared" si="361"/>
        <v>0</v>
      </c>
      <c r="EQ235" s="73">
        <f t="shared" si="361"/>
        <v>0</v>
      </c>
      <c r="ER235" s="73">
        <f t="shared" si="361"/>
        <v>0</v>
      </c>
      <c r="ES235" s="73">
        <f t="shared" si="361"/>
        <v>0</v>
      </c>
      <c r="ET235" s="73">
        <f t="shared" si="361"/>
        <v>0</v>
      </c>
      <c r="EU235" s="73">
        <f t="shared" si="361"/>
        <v>0</v>
      </c>
      <c r="EV235" s="73">
        <f t="shared" si="361"/>
        <v>0</v>
      </c>
      <c r="EW235" s="73">
        <f t="shared" si="361"/>
        <v>0</v>
      </c>
      <c r="EX235" s="73">
        <f t="shared" si="361"/>
        <v>0</v>
      </c>
      <c r="EY235" s="73">
        <f t="shared" si="361"/>
        <v>0</v>
      </c>
      <c r="EZ235" s="73">
        <f t="shared" si="361"/>
        <v>0</v>
      </c>
      <c r="FA235" s="73">
        <f t="shared" si="361"/>
        <v>0</v>
      </c>
      <c r="FB235" s="73">
        <f t="shared" si="361"/>
        <v>0</v>
      </c>
      <c r="FC235" s="73">
        <f t="shared" si="361"/>
        <v>0</v>
      </c>
      <c r="FD235" s="73">
        <f t="shared" si="361"/>
        <v>0</v>
      </c>
      <c r="FE235" s="73">
        <f t="shared" si="361"/>
        <v>0</v>
      </c>
      <c r="FF235" s="73">
        <f t="shared" si="361"/>
        <v>0</v>
      </c>
      <c r="FG235" s="73">
        <f t="shared" si="361"/>
        <v>0</v>
      </c>
      <c r="FH235" s="73">
        <f t="shared" si="361"/>
        <v>0</v>
      </c>
      <c r="FI235" s="73">
        <f t="shared" si="361"/>
        <v>0</v>
      </c>
      <c r="FJ235" s="73">
        <f t="shared" si="361"/>
        <v>0</v>
      </c>
      <c r="FK235" s="73">
        <f t="shared" si="361"/>
        <v>0</v>
      </c>
      <c r="FL235" s="73">
        <f t="shared" si="361"/>
        <v>0</v>
      </c>
      <c r="FM235" s="73">
        <f t="shared" si="361"/>
        <v>0</v>
      </c>
      <c r="FN235" s="73">
        <f t="shared" si="361"/>
        <v>0</v>
      </c>
      <c r="FO235" s="73">
        <f t="shared" si="361"/>
        <v>0</v>
      </c>
      <c r="FP235" s="73">
        <f t="shared" si="361"/>
        <v>0</v>
      </c>
      <c r="FQ235" s="73">
        <f t="shared" si="361"/>
        <v>0</v>
      </c>
      <c r="FR235" s="73">
        <f t="shared" si="361"/>
        <v>0</v>
      </c>
      <c r="FS235" s="73">
        <f t="shared" si="361"/>
        <v>0</v>
      </c>
      <c r="FT235" s="73">
        <f t="shared" si="361"/>
        <v>0</v>
      </c>
      <c r="FU235" s="73">
        <f t="shared" si="361"/>
        <v>0</v>
      </c>
      <c r="FV235" s="73">
        <f t="shared" si="361"/>
        <v>0</v>
      </c>
      <c r="FW235" s="73">
        <f t="shared" si="361"/>
        <v>0</v>
      </c>
      <c r="FX235" s="73">
        <f t="shared" si="361"/>
        <v>0</v>
      </c>
      <c r="FY235" s="73">
        <f t="shared" si="361"/>
        <v>0</v>
      </c>
      <c r="FZ235" s="73">
        <f t="shared" si="361"/>
        <v>0</v>
      </c>
      <c r="GA235" s="73">
        <f t="shared" si="361"/>
        <v>0</v>
      </c>
      <c r="GB235" s="73">
        <f t="shared" si="361"/>
        <v>0</v>
      </c>
      <c r="GC235" s="73">
        <f t="shared" si="361"/>
        <v>0</v>
      </c>
      <c r="GD235" s="73">
        <f t="shared" si="361"/>
        <v>0</v>
      </c>
      <c r="GE235" s="73">
        <f t="shared" si="361"/>
        <v>0</v>
      </c>
      <c r="GF235" s="73">
        <f t="shared" si="361"/>
        <v>0</v>
      </c>
      <c r="GG235" s="73">
        <f t="shared" si="361"/>
        <v>0</v>
      </c>
      <c r="GH235" s="73">
        <f t="shared" si="361"/>
        <v>0</v>
      </c>
      <c r="GI235" s="73">
        <f t="shared" si="361"/>
        <v>0</v>
      </c>
      <c r="GJ235" s="73">
        <f t="shared" si="361"/>
        <v>0</v>
      </c>
      <c r="GK235" s="73">
        <f t="shared" si="361"/>
        <v>0</v>
      </c>
      <c r="GL235" s="73">
        <f t="shared" si="361"/>
        <v>0</v>
      </c>
      <c r="GM235" s="73">
        <f t="shared" si="361"/>
        <v>0</v>
      </c>
      <c r="GN235" s="73">
        <f t="shared" si="361"/>
        <v>0</v>
      </c>
      <c r="GO235" s="73">
        <f t="shared" si="361"/>
        <v>0</v>
      </c>
      <c r="GP235" s="73">
        <f t="shared" si="361"/>
        <v>0</v>
      </c>
      <c r="GQ235" s="73">
        <f t="shared" si="361"/>
        <v>0</v>
      </c>
      <c r="GR235" s="73">
        <f t="shared" si="361"/>
        <v>0</v>
      </c>
      <c r="GS235" s="73">
        <f t="shared" si="361"/>
        <v>0</v>
      </c>
      <c r="GT235" s="73">
        <f t="shared" si="361"/>
        <v>0</v>
      </c>
      <c r="GU235" s="73">
        <f t="shared" ref="GU235:HA235" si="362">GU224*GU233</f>
        <v>0</v>
      </c>
      <c r="GV235" s="73">
        <f t="shared" si="362"/>
        <v>0</v>
      </c>
      <c r="GW235" s="73">
        <f t="shared" si="362"/>
        <v>0</v>
      </c>
      <c r="GX235" s="73">
        <f t="shared" si="362"/>
        <v>0</v>
      </c>
      <c r="GY235" s="73">
        <f t="shared" si="362"/>
        <v>0</v>
      </c>
      <c r="GZ235" s="73">
        <f t="shared" si="362"/>
        <v>0</v>
      </c>
      <c r="HA235" s="73">
        <f t="shared" si="362"/>
        <v>0</v>
      </c>
    </row>
    <row r="236" spans="2:209" x14ac:dyDescent="0.35">
      <c r="C236" s="10" t="s">
        <v>418</v>
      </c>
      <c r="D236" s="46"/>
      <c r="E236" s="10" t="s">
        <v>381</v>
      </c>
      <c r="F236" s="46"/>
      <c r="G236" s="46"/>
      <c r="H236" s="46"/>
      <c r="I236" s="47"/>
      <c r="J236" s="73">
        <f>J225*J233</f>
        <v>0</v>
      </c>
      <c r="K236" s="73">
        <f t="shared" ref="K236:BV236" si="363">K225*K233</f>
        <v>0</v>
      </c>
      <c r="L236" s="73">
        <f t="shared" si="363"/>
        <v>0</v>
      </c>
      <c r="M236" s="73">
        <f t="shared" si="363"/>
        <v>0</v>
      </c>
      <c r="N236" s="73">
        <f t="shared" si="363"/>
        <v>0</v>
      </c>
      <c r="O236" s="73">
        <f t="shared" si="363"/>
        <v>0</v>
      </c>
      <c r="P236" s="73">
        <f t="shared" si="363"/>
        <v>0</v>
      </c>
      <c r="Q236" s="73">
        <f t="shared" si="363"/>
        <v>0</v>
      </c>
      <c r="R236" s="73">
        <f t="shared" si="363"/>
        <v>0</v>
      </c>
      <c r="S236" s="73">
        <f t="shared" si="363"/>
        <v>0</v>
      </c>
      <c r="T236" s="73">
        <f t="shared" si="363"/>
        <v>0</v>
      </c>
      <c r="U236" s="73">
        <f t="shared" si="363"/>
        <v>0</v>
      </c>
      <c r="V236" s="73">
        <f t="shared" si="363"/>
        <v>0</v>
      </c>
      <c r="W236" s="73">
        <f t="shared" si="363"/>
        <v>0</v>
      </c>
      <c r="X236" s="73">
        <f t="shared" si="363"/>
        <v>0</v>
      </c>
      <c r="Y236" s="73">
        <f t="shared" si="363"/>
        <v>10540.92241717361</v>
      </c>
      <c r="Z236" s="73">
        <f t="shared" si="363"/>
        <v>-30.994077603469226</v>
      </c>
      <c r="AA236" s="73">
        <f t="shared" si="363"/>
        <v>139.53338272536951</v>
      </c>
      <c r="AB236" s="73">
        <f t="shared" si="363"/>
        <v>29.474198623171137</v>
      </c>
      <c r="AC236" s="73">
        <f t="shared" si="363"/>
        <v>83.531838814582457</v>
      </c>
      <c r="AD236" s="73">
        <f t="shared" si="363"/>
        <v>31.031564643119424</v>
      </c>
      <c r="AE236" s="73">
        <f t="shared" si="363"/>
        <v>88.01229077342758</v>
      </c>
      <c r="AF236" s="73">
        <f t="shared" si="363"/>
        <v>32.67100775421769</v>
      </c>
      <c r="AG236" s="73">
        <f t="shared" si="363"/>
        <v>92.733072023565313</v>
      </c>
      <c r="AH236" s="73">
        <f t="shared" si="363"/>
        <v>-38.287247628787384</v>
      </c>
      <c r="AI236" s="73">
        <f t="shared" si="363"/>
        <v>171.94986822632748</v>
      </c>
      <c r="AJ236" s="73">
        <f t="shared" si="363"/>
        <v>36.213604990706678</v>
      </c>
      <c r="AK236" s="73">
        <f t="shared" si="363"/>
        <v>102.94787834126427</v>
      </c>
      <c r="AL236" s="73">
        <f t="shared" si="363"/>
        <v>38.126075709597849</v>
      </c>
      <c r="AM236" s="73">
        <f t="shared" si="363"/>
        <v>108.46979708719384</v>
      </c>
      <c r="AN236" s="73">
        <f t="shared" si="363"/>
        <v>40.139280911386827</v>
      </c>
      <c r="AO236" s="73">
        <f t="shared" si="363"/>
        <v>114.28790864047023</v>
      </c>
      <c r="AP236" s="73">
        <f t="shared" si="363"/>
        <v>-47.298251842659198</v>
      </c>
      <c r="AQ236" s="73">
        <f t="shared" si="363"/>
        <v>211.89540241069878</v>
      </c>
      <c r="AR236" s="73">
        <f t="shared" si="363"/>
        <v>44.489334066598339</v>
      </c>
      <c r="AS236" s="73">
        <f t="shared" si="363"/>
        <v>126.87711228936337</v>
      </c>
      <c r="AT236" s="73">
        <f t="shared" si="363"/>
        <v>46.837608521420535</v>
      </c>
      <c r="AU236" s="73">
        <f t="shared" si="363"/>
        <v>133.68258153609943</v>
      </c>
      <c r="AV236" s="73">
        <f t="shared" si="363"/>
        <v>49.30950010330718</v>
      </c>
      <c r="AW236" s="73">
        <f t="shared" si="363"/>
        <v>140.85309175078555</v>
      </c>
      <c r="AX236" s="73">
        <f t="shared" si="363"/>
        <v>-58.432139983345358</v>
      </c>
      <c r="AY236" s="73">
        <f t="shared" si="363"/>
        <v>261.1181721816119</v>
      </c>
      <c r="AZ236" s="73">
        <f t="shared" si="363"/>
        <v>54.650426632739233</v>
      </c>
      <c r="BA236" s="73">
        <f t="shared" si="363"/>
        <v>156.36860636663539</v>
      </c>
      <c r="BB236" s="73">
        <f t="shared" si="363"/>
        <v>57.533473766285738</v>
      </c>
      <c r="BC236" s="73">
        <f t="shared" si="363"/>
        <v>164.75597825493386</v>
      </c>
      <c r="BD236" s="73">
        <f t="shared" si="363"/>
        <v>60.568198691247687</v>
      </c>
      <c r="BE236" s="73">
        <f t="shared" si="363"/>
        <v>173.59324175547371</v>
      </c>
      <c r="BF236" s="73">
        <f t="shared" si="363"/>
        <v>-72.189578632265793</v>
      </c>
      <c r="BG236" s="73">
        <f t="shared" si="363"/>
        <v>321.77214841009339</v>
      </c>
      <c r="BH236" s="73">
        <f t="shared" si="363"/>
        <v>67.124920156674136</v>
      </c>
      <c r="BI236" s="73">
        <f t="shared" si="363"/>
        <v>192.71526305996713</v>
      </c>
      <c r="BJ236" s="73">
        <f t="shared" si="363"/>
        <v>70.66409709484978</v>
      </c>
      <c r="BK236" s="73">
        <f t="shared" si="363"/>
        <v>203.05223572862667</v>
      </c>
      <c r="BL236" s="73">
        <f t="shared" si="363"/>
        <v>74.389357046587932</v>
      </c>
      <c r="BM236" s="73">
        <f t="shared" si="363"/>
        <v>213.94367228878596</v>
      </c>
      <c r="BN236" s="73">
        <f t="shared" si="363"/>
        <v>-89.189450659089829</v>
      </c>
      <c r="BO236" s="73">
        <f t="shared" si="363"/>
        <v>396.51124131385848</v>
      </c>
      <c r="BP236" s="73">
        <f t="shared" si="363"/>
        <v>82.437649249256822</v>
      </c>
      <c r="BQ236" s="73">
        <f t="shared" si="363"/>
        <v>237.51049222640481</v>
      </c>
      <c r="BR236" s="73">
        <f t="shared" si="363"/>
        <v>86.781743197337491</v>
      </c>
      <c r="BS236" s="73">
        <f t="shared" si="363"/>
        <v>250.25022643148657</v>
      </c>
      <c r="BT236" s="73">
        <f t="shared" si="363"/>
        <v>91.354097926541925</v>
      </c>
      <c r="BU236" s="73">
        <f t="shared" si="363"/>
        <v>263.67330185824028</v>
      </c>
      <c r="BV236" s="73">
        <f t="shared" si="363"/>
        <v>-110.19680324598858</v>
      </c>
      <c r="BW236" s="73">
        <f t="shared" ref="BW236:EH236" si="364">BW225*BW233</f>
        <v>-38363.584078359221</v>
      </c>
      <c r="BX236" s="73">
        <f t="shared" si="364"/>
        <v>0</v>
      </c>
      <c r="BY236" s="73">
        <f t="shared" si="364"/>
        <v>0</v>
      </c>
      <c r="BZ236" s="73">
        <f t="shared" si="364"/>
        <v>0</v>
      </c>
      <c r="CA236" s="73">
        <f t="shared" si="364"/>
        <v>0</v>
      </c>
      <c r="CB236" s="73">
        <f t="shared" si="364"/>
        <v>0</v>
      </c>
      <c r="CC236" s="73">
        <f t="shared" si="364"/>
        <v>0</v>
      </c>
      <c r="CD236" s="73">
        <f t="shared" si="364"/>
        <v>0</v>
      </c>
      <c r="CE236" s="73">
        <f t="shared" si="364"/>
        <v>0</v>
      </c>
      <c r="CF236" s="73">
        <f t="shared" si="364"/>
        <v>0</v>
      </c>
      <c r="CG236" s="73">
        <f t="shared" si="364"/>
        <v>0</v>
      </c>
      <c r="CH236" s="73">
        <f t="shared" si="364"/>
        <v>0</v>
      </c>
      <c r="CI236" s="73">
        <f t="shared" si="364"/>
        <v>0</v>
      </c>
      <c r="CJ236" s="73">
        <f t="shared" si="364"/>
        <v>0</v>
      </c>
      <c r="CK236" s="73">
        <f t="shared" si="364"/>
        <v>0</v>
      </c>
      <c r="CL236" s="73">
        <f t="shared" si="364"/>
        <v>0</v>
      </c>
      <c r="CM236" s="73">
        <f t="shared" si="364"/>
        <v>0</v>
      </c>
      <c r="CN236" s="73">
        <f t="shared" si="364"/>
        <v>0</v>
      </c>
      <c r="CO236" s="73">
        <f t="shared" si="364"/>
        <v>0</v>
      </c>
      <c r="CP236" s="73">
        <f t="shared" si="364"/>
        <v>0</v>
      </c>
      <c r="CQ236" s="73">
        <f t="shared" si="364"/>
        <v>0</v>
      </c>
      <c r="CR236" s="73">
        <f t="shared" si="364"/>
        <v>0</v>
      </c>
      <c r="CS236" s="73">
        <f t="shared" si="364"/>
        <v>0</v>
      </c>
      <c r="CT236" s="73">
        <f t="shared" si="364"/>
        <v>0</v>
      </c>
      <c r="CU236" s="73">
        <f t="shared" si="364"/>
        <v>0</v>
      </c>
      <c r="CV236" s="73">
        <f t="shared" si="364"/>
        <v>0</v>
      </c>
      <c r="CW236" s="73">
        <f t="shared" si="364"/>
        <v>0</v>
      </c>
      <c r="CX236" s="73">
        <f t="shared" si="364"/>
        <v>0</v>
      </c>
      <c r="CY236" s="73">
        <f t="shared" si="364"/>
        <v>0</v>
      </c>
      <c r="CZ236" s="73">
        <f t="shared" si="364"/>
        <v>0</v>
      </c>
      <c r="DA236" s="73">
        <f t="shared" si="364"/>
        <v>0</v>
      </c>
      <c r="DB236" s="73">
        <f t="shared" si="364"/>
        <v>0</v>
      </c>
      <c r="DC236" s="73">
        <f t="shared" si="364"/>
        <v>0</v>
      </c>
      <c r="DD236" s="73">
        <f t="shared" si="364"/>
        <v>0</v>
      </c>
      <c r="DE236" s="73">
        <f t="shared" si="364"/>
        <v>0</v>
      </c>
      <c r="DF236" s="73">
        <f t="shared" si="364"/>
        <v>0</v>
      </c>
      <c r="DG236" s="73">
        <f t="shared" si="364"/>
        <v>0</v>
      </c>
      <c r="DH236" s="73">
        <f t="shared" si="364"/>
        <v>0</v>
      </c>
      <c r="DI236" s="73">
        <f t="shared" si="364"/>
        <v>0</v>
      </c>
      <c r="DJ236" s="73">
        <f t="shared" si="364"/>
        <v>0</v>
      </c>
      <c r="DK236" s="73">
        <f t="shared" si="364"/>
        <v>0</v>
      </c>
      <c r="DL236" s="73">
        <f t="shared" si="364"/>
        <v>0</v>
      </c>
      <c r="DM236" s="73">
        <f t="shared" si="364"/>
        <v>0</v>
      </c>
      <c r="DN236" s="73">
        <f t="shared" si="364"/>
        <v>0</v>
      </c>
      <c r="DO236" s="73">
        <f t="shared" si="364"/>
        <v>0</v>
      </c>
      <c r="DP236" s="73">
        <f t="shared" si="364"/>
        <v>0</v>
      </c>
      <c r="DQ236" s="73">
        <f t="shared" si="364"/>
        <v>0</v>
      </c>
      <c r="DR236" s="73">
        <f t="shared" si="364"/>
        <v>0</v>
      </c>
      <c r="DS236" s="73">
        <f t="shared" si="364"/>
        <v>0</v>
      </c>
      <c r="DT236" s="73">
        <f t="shared" si="364"/>
        <v>0</v>
      </c>
      <c r="DU236" s="73">
        <f t="shared" si="364"/>
        <v>0</v>
      </c>
      <c r="DV236" s="73">
        <f t="shared" si="364"/>
        <v>0</v>
      </c>
      <c r="DW236" s="73">
        <f t="shared" si="364"/>
        <v>0</v>
      </c>
      <c r="DX236" s="73">
        <f t="shared" si="364"/>
        <v>0</v>
      </c>
      <c r="DY236" s="73">
        <f t="shared" si="364"/>
        <v>0</v>
      </c>
      <c r="DZ236" s="73">
        <f t="shared" si="364"/>
        <v>0</v>
      </c>
      <c r="EA236" s="73">
        <f t="shared" si="364"/>
        <v>0</v>
      </c>
      <c r="EB236" s="73">
        <f t="shared" si="364"/>
        <v>0</v>
      </c>
      <c r="EC236" s="73">
        <f t="shared" si="364"/>
        <v>0</v>
      </c>
      <c r="ED236" s="73">
        <f t="shared" si="364"/>
        <v>0</v>
      </c>
      <c r="EE236" s="73">
        <f t="shared" si="364"/>
        <v>0</v>
      </c>
      <c r="EF236" s="73">
        <f t="shared" si="364"/>
        <v>0</v>
      </c>
      <c r="EG236" s="73">
        <f t="shared" si="364"/>
        <v>0</v>
      </c>
      <c r="EH236" s="73">
        <f t="shared" si="364"/>
        <v>0</v>
      </c>
      <c r="EI236" s="73">
        <f t="shared" ref="EI236:GT236" si="365">EI225*EI233</f>
        <v>0</v>
      </c>
      <c r="EJ236" s="73">
        <f t="shared" si="365"/>
        <v>0</v>
      </c>
      <c r="EK236" s="73">
        <f t="shared" si="365"/>
        <v>0</v>
      </c>
      <c r="EL236" s="73">
        <f t="shared" si="365"/>
        <v>0</v>
      </c>
      <c r="EM236" s="73">
        <f t="shared" si="365"/>
        <v>0</v>
      </c>
      <c r="EN236" s="73">
        <f t="shared" si="365"/>
        <v>0</v>
      </c>
      <c r="EO236" s="73">
        <f t="shared" si="365"/>
        <v>0</v>
      </c>
      <c r="EP236" s="73">
        <f t="shared" si="365"/>
        <v>0</v>
      </c>
      <c r="EQ236" s="73">
        <f t="shared" si="365"/>
        <v>0</v>
      </c>
      <c r="ER236" s="73">
        <f t="shared" si="365"/>
        <v>0</v>
      </c>
      <c r="ES236" s="73">
        <f t="shared" si="365"/>
        <v>0</v>
      </c>
      <c r="ET236" s="73">
        <f t="shared" si="365"/>
        <v>0</v>
      </c>
      <c r="EU236" s="73">
        <f t="shared" si="365"/>
        <v>0</v>
      </c>
      <c r="EV236" s="73">
        <f t="shared" si="365"/>
        <v>0</v>
      </c>
      <c r="EW236" s="73">
        <f t="shared" si="365"/>
        <v>0</v>
      </c>
      <c r="EX236" s="73">
        <f t="shared" si="365"/>
        <v>0</v>
      </c>
      <c r="EY236" s="73">
        <f t="shared" si="365"/>
        <v>0</v>
      </c>
      <c r="EZ236" s="73">
        <f t="shared" si="365"/>
        <v>0</v>
      </c>
      <c r="FA236" s="73">
        <f t="shared" si="365"/>
        <v>0</v>
      </c>
      <c r="FB236" s="73">
        <f t="shared" si="365"/>
        <v>0</v>
      </c>
      <c r="FC236" s="73">
        <f t="shared" si="365"/>
        <v>0</v>
      </c>
      <c r="FD236" s="73">
        <f t="shared" si="365"/>
        <v>0</v>
      </c>
      <c r="FE236" s="73">
        <f t="shared" si="365"/>
        <v>0</v>
      </c>
      <c r="FF236" s="73">
        <f t="shared" si="365"/>
        <v>0</v>
      </c>
      <c r="FG236" s="73">
        <f t="shared" si="365"/>
        <v>0</v>
      </c>
      <c r="FH236" s="73">
        <f t="shared" si="365"/>
        <v>0</v>
      </c>
      <c r="FI236" s="73">
        <f t="shared" si="365"/>
        <v>0</v>
      </c>
      <c r="FJ236" s="73">
        <f t="shared" si="365"/>
        <v>0</v>
      </c>
      <c r="FK236" s="73">
        <f t="shared" si="365"/>
        <v>0</v>
      </c>
      <c r="FL236" s="73">
        <f t="shared" si="365"/>
        <v>0</v>
      </c>
      <c r="FM236" s="73">
        <f t="shared" si="365"/>
        <v>0</v>
      </c>
      <c r="FN236" s="73">
        <f t="shared" si="365"/>
        <v>0</v>
      </c>
      <c r="FO236" s="73">
        <f t="shared" si="365"/>
        <v>0</v>
      </c>
      <c r="FP236" s="73">
        <f t="shared" si="365"/>
        <v>0</v>
      </c>
      <c r="FQ236" s="73">
        <f t="shared" si="365"/>
        <v>0</v>
      </c>
      <c r="FR236" s="73">
        <f t="shared" si="365"/>
        <v>0</v>
      </c>
      <c r="FS236" s="73">
        <f t="shared" si="365"/>
        <v>0</v>
      </c>
      <c r="FT236" s="73">
        <f t="shared" si="365"/>
        <v>0</v>
      </c>
      <c r="FU236" s="73">
        <f t="shared" si="365"/>
        <v>0</v>
      </c>
      <c r="FV236" s="73">
        <f t="shared" si="365"/>
        <v>0</v>
      </c>
      <c r="FW236" s="73">
        <f t="shared" si="365"/>
        <v>0</v>
      </c>
      <c r="FX236" s="73">
        <f t="shared" si="365"/>
        <v>0</v>
      </c>
      <c r="FY236" s="73">
        <f t="shared" si="365"/>
        <v>0</v>
      </c>
      <c r="FZ236" s="73">
        <f t="shared" si="365"/>
        <v>0</v>
      </c>
      <c r="GA236" s="73">
        <f t="shared" si="365"/>
        <v>0</v>
      </c>
      <c r="GB236" s="73">
        <f t="shared" si="365"/>
        <v>0</v>
      </c>
      <c r="GC236" s="73">
        <f t="shared" si="365"/>
        <v>0</v>
      </c>
      <c r="GD236" s="73">
        <f t="shared" si="365"/>
        <v>0</v>
      </c>
      <c r="GE236" s="73">
        <f t="shared" si="365"/>
        <v>0</v>
      </c>
      <c r="GF236" s="73">
        <f t="shared" si="365"/>
        <v>0</v>
      </c>
      <c r="GG236" s="73">
        <f t="shared" si="365"/>
        <v>0</v>
      </c>
      <c r="GH236" s="73">
        <f t="shared" si="365"/>
        <v>0</v>
      </c>
      <c r="GI236" s="73">
        <f t="shared" si="365"/>
        <v>0</v>
      </c>
      <c r="GJ236" s="73">
        <f t="shared" si="365"/>
        <v>0</v>
      </c>
      <c r="GK236" s="73">
        <f t="shared" si="365"/>
        <v>0</v>
      </c>
      <c r="GL236" s="73">
        <f t="shared" si="365"/>
        <v>0</v>
      </c>
      <c r="GM236" s="73">
        <f t="shared" si="365"/>
        <v>0</v>
      </c>
      <c r="GN236" s="73">
        <f t="shared" si="365"/>
        <v>0</v>
      </c>
      <c r="GO236" s="73">
        <f t="shared" si="365"/>
        <v>0</v>
      </c>
      <c r="GP236" s="73">
        <f t="shared" si="365"/>
        <v>0</v>
      </c>
      <c r="GQ236" s="73">
        <f t="shared" si="365"/>
        <v>0</v>
      </c>
      <c r="GR236" s="73">
        <f t="shared" si="365"/>
        <v>0</v>
      </c>
      <c r="GS236" s="73">
        <f t="shared" si="365"/>
        <v>0</v>
      </c>
      <c r="GT236" s="73">
        <f t="shared" si="365"/>
        <v>0</v>
      </c>
      <c r="GU236" s="73">
        <f t="shared" ref="GU236:HA236" si="366">GU225*GU233</f>
        <v>0</v>
      </c>
      <c r="GV236" s="73">
        <f t="shared" si="366"/>
        <v>0</v>
      </c>
      <c r="GW236" s="73">
        <f t="shared" si="366"/>
        <v>0</v>
      </c>
      <c r="GX236" s="73">
        <f t="shared" si="366"/>
        <v>0</v>
      </c>
      <c r="GY236" s="73">
        <f t="shared" si="366"/>
        <v>0</v>
      </c>
      <c r="GZ236" s="73">
        <f t="shared" si="366"/>
        <v>0</v>
      </c>
      <c r="HA236" s="73">
        <f t="shared" si="366"/>
        <v>0</v>
      </c>
    </row>
    <row r="237" spans="2:209" x14ac:dyDescent="0.35">
      <c r="C237" s="10" t="s">
        <v>269</v>
      </c>
      <c r="E237" s="10" t="s">
        <v>381</v>
      </c>
      <c r="J237" s="49">
        <f>J234-J235-J236</f>
        <v>-5158.7865279756743</v>
      </c>
      <c r="K237" s="49">
        <f t="shared" ref="K237:BV237" si="367">K234-K235-K236</f>
        <v>-5179.1931287458137</v>
      </c>
      <c r="L237" s="49">
        <f t="shared" si="367"/>
        <v>-5199.6804518627177</v>
      </c>
      <c r="M237" s="49">
        <f t="shared" si="367"/>
        <v>-5218.101003700086</v>
      </c>
      <c r="N237" s="49">
        <f t="shared" si="367"/>
        <v>-5236.5868127649192</v>
      </c>
      <c r="O237" s="49">
        <f t="shared" si="367"/>
        <v>-5255.138110239528</v>
      </c>
      <c r="P237" s="49">
        <f t="shared" si="367"/>
        <v>-5273.7551281252181</v>
      </c>
      <c r="Q237" s="49">
        <f t="shared" si="367"/>
        <v>-5292.4380992451861</v>
      </c>
      <c r="R237" s="49">
        <f t="shared" si="367"/>
        <v>-5311.1872572474413</v>
      </c>
      <c r="S237" s="49">
        <f t="shared" si="367"/>
        <v>-5330.0028366077167</v>
      </c>
      <c r="T237" s="49">
        <f t="shared" si="367"/>
        <v>-5348.8850726324108</v>
      </c>
      <c r="U237" s="49">
        <f t="shared" si="367"/>
        <v>-5367.8342014615209</v>
      </c>
      <c r="V237" s="49">
        <f t="shared" si="367"/>
        <v>-409400.63496544148</v>
      </c>
      <c r="W237" s="49">
        <f t="shared" si="367"/>
        <v>-410850.99055718386</v>
      </c>
      <c r="X237" s="49">
        <f t="shared" si="367"/>
        <v>-412306.48422435368</v>
      </c>
      <c r="Y237" s="49">
        <f t="shared" si="367"/>
        <v>34257.795473348699</v>
      </c>
      <c r="Z237" s="49">
        <f t="shared" si="367"/>
        <v>45625.484713507503</v>
      </c>
      <c r="AA237" s="49">
        <f t="shared" si="367"/>
        <v>47047.285724078538</v>
      </c>
      <c r="AB237" s="49">
        <f t="shared" si="367"/>
        <v>47995.273241636161</v>
      </c>
      <c r="AC237" s="49">
        <f t="shared" si="367"/>
        <v>49618.481081426158</v>
      </c>
      <c r="AD237" s="49">
        <f t="shared" si="367"/>
        <v>50553.292613740756</v>
      </c>
      <c r="AE237" s="49">
        <f t="shared" si="367"/>
        <v>52263.03927260435</v>
      </c>
      <c r="AF237" s="49">
        <f t="shared" si="367"/>
        <v>53247.419430794376</v>
      </c>
      <c r="AG237" s="49">
        <f t="shared" si="367"/>
        <v>55048.312289600399</v>
      </c>
      <c r="AH237" s="49">
        <f t="shared" si="367"/>
        <v>56157.567314060172</v>
      </c>
      <c r="AI237" s="49">
        <f t="shared" si="367"/>
        <v>57907.531819369317</v>
      </c>
      <c r="AJ237" s="49">
        <f t="shared" si="367"/>
        <v>59073.296837192334</v>
      </c>
      <c r="AK237" s="49">
        <f t="shared" si="367"/>
        <v>61071.297038297038</v>
      </c>
      <c r="AL237" s="49">
        <f t="shared" si="367"/>
        <v>62220.676699792857</v>
      </c>
      <c r="AM237" s="49">
        <f t="shared" si="367"/>
        <v>64325.167639199586</v>
      </c>
      <c r="AN237" s="49">
        <f t="shared" si="367"/>
        <v>65535.464191443491</v>
      </c>
      <c r="AO237" s="49">
        <f t="shared" si="367"/>
        <v>67752.113856557538</v>
      </c>
      <c r="AP237" s="49">
        <f t="shared" si="367"/>
        <v>69116.104881628955</v>
      </c>
      <c r="AQ237" s="49">
        <f t="shared" si="367"/>
        <v>71269.848437596927</v>
      </c>
      <c r="AR237" s="49">
        <f t="shared" si="367"/>
        <v>72703.288384185376</v>
      </c>
      <c r="AS237" s="49">
        <f t="shared" si="367"/>
        <v>75162.480419345418</v>
      </c>
      <c r="AT237" s="49">
        <f t="shared" si="367"/>
        <v>76575.540905478338</v>
      </c>
      <c r="AU237" s="49">
        <f t="shared" si="367"/>
        <v>79165.767874254307</v>
      </c>
      <c r="AV237" s="49">
        <f t="shared" si="367"/>
        <v>80653.683847229142</v>
      </c>
      <c r="AW237" s="49">
        <f t="shared" si="367"/>
        <v>83381.918054095848</v>
      </c>
      <c r="AX237" s="49">
        <f t="shared" si="367"/>
        <v>85058.988876014642</v>
      </c>
      <c r="AY237" s="49">
        <f t="shared" si="367"/>
        <v>87709.519487623358</v>
      </c>
      <c r="AZ237" s="49">
        <f t="shared" si="367"/>
        <v>89471.932050226518</v>
      </c>
      <c r="BA237" s="49">
        <f t="shared" si="367"/>
        <v>92498.599090500793</v>
      </c>
      <c r="BB237" s="49">
        <f t="shared" si="367"/>
        <v>94235.660798126512</v>
      </c>
      <c r="BC237" s="49">
        <f t="shared" si="367"/>
        <v>97423.554324825731</v>
      </c>
      <c r="BD237" s="49">
        <f t="shared" si="367"/>
        <v>99252.58977176639</v>
      </c>
      <c r="BE237" s="49">
        <f t="shared" si="367"/>
        <v>102610.28600793732</v>
      </c>
      <c r="BF237" s="49">
        <f t="shared" si="367"/>
        <v>104672.10509031657</v>
      </c>
      <c r="BG237" s="49">
        <f t="shared" si="367"/>
        <v>107933.81602384658</v>
      </c>
      <c r="BH237" s="49">
        <f t="shared" si="367"/>
        <v>110100.49573700433</v>
      </c>
      <c r="BI237" s="49">
        <f t="shared" si="367"/>
        <v>113825.37230006904</v>
      </c>
      <c r="BJ237" s="49">
        <f t="shared" si="367"/>
        <v>115960.51251075893</v>
      </c>
      <c r="BK237" s="49">
        <f t="shared" si="367"/>
        <v>119883.7514791523</v>
      </c>
      <c r="BL237" s="49">
        <f t="shared" si="367"/>
        <v>122131.88624736106</v>
      </c>
      <c r="BM237" s="49">
        <f t="shared" si="367"/>
        <v>126264.03604495956</v>
      </c>
      <c r="BN237" s="49">
        <f t="shared" si="367"/>
        <v>128798.63006579557</v>
      </c>
      <c r="BO237" s="49">
        <f t="shared" si="367"/>
        <v>132812.20737432272</v>
      </c>
      <c r="BP237" s="49">
        <f t="shared" si="367"/>
        <v>135475.63157223424</v>
      </c>
      <c r="BQ237" s="49">
        <f t="shared" si="367"/>
        <v>140059.51835263064</v>
      </c>
      <c r="BR237" s="49">
        <f t="shared" si="367"/>
        <v>142683.69807328997</v>
      </c>
      <c r="BS237" s="49">
        <f t="shared" si="367"/>
        <v>147511.62183130544</v>
      </c>
      <c r="BT237" s="49">
        <f t="shared" si="367"/>
        <v>150274.606139921</v>
      </c>
      <c r="BU237" s="49">
        <f t="shared" si="367"/>
        <v>155359.54017265633</v>
      </c>
      <c r="BV237" s="49">
        <f t="shared" si="367"/>
        <v>158475.01576680265</v>
      </c>
      <c r="BW237" s="49">
        <f t="shared" ref="BW237:EH237" si="368">BW234-BW235-BW236</f>
        <v>38363.584078359221</v>
      </c>
      <c r="BX237" s="49">
        <f t="shared" si="368"/>
        <v>0</v>
      </c>
      <c r="BY237" s="49">
        <f t="shared" si="368"/>
        <v>0</v>
      </c>
      <c r="BZ237" s="49">
        <f t="shared" si="368"/>
        <v>0</v>
      </c>
      <c r="CA237" s="49">
        <f t="shared" si="368"/>
        <v>0</v>
      </c>
      <c r="CB237" s="49">
        <f t="shared" si="368"/>
        <v>0</v>
      </c>
      <c r="CC237" s="49">
        <f t="shared" si="368"/>
        <v>0</v>
      </c>
      <c r="CD237" s="49">
        <f t="shared" si="368"/>
        <v>0</v>
      </c>
      <c r="CE237" s="49">
        <f t="shared" si="368"/>
        <v>0</v>
      </c>
      <c r="CF237" s="49">
        <f t="shared" si="368"/>
        <v>0</v>
      </c>
      <c r="CG237" s="49">
        <f t="shared" si="368"/>
        <v>0</v>
      </c>
      <c r="CH237" s="49">
        <f t="shared" si="368"/>
        <v>0</v>
      </c>
      <c r="CI237" s="49">
        <f t="shared" si="368"/>
        <v>0</v>
      </c>
      <c r="CJ237" s="49">
        <f t="shared" si="368"/>
        <v>0</v>
      </c>
      <c r="CK237" s="49">
        <f t="shared" si="368"/>
        <v>0</v>
      </c>
      <c r="CL237" s="49">
        <f t="shared" si="368"/>
        <v>0</v>
      </c>
      <c r="CM237" s="49">
        <f t="shared" si="368"/>
        <v>0</v>
      </c>
      <c r="CN237" s="49">
        <f t="shared" si="368"/>
        <v>0</v>
      </c>
      <c r="CO237" s="49">
        <f t="shared" si="368"/>
        <v>0</v>
      </c>
      <c r="CP237" s="49">
        <f t="shared" si="368"/>
        <v>0</v>
      </c>
      <c r="CQ237" s="49">
        <f t="shared" si="368"/>
        <v>0</v>
      </c>
      <c r="CR237" s="49">
        <f t="shared" si="368"/>
        <v>0</v>
      </c>
      <c r="CS237" s="49">
        <f t="shared" si="368"/>
        <v>0</v>
      </c>
      <c r="CT237" s="49">
        <f t="shared" si="368"/>
        <v>0</v>
      </c>
      <c r="CU237" s="49">
        <f t="shared" si="368"/>
        <v>0</v>
      </c>
      <c r="CV237" s="49">
        <f t="shared" si="368"/>
        <v>0</v>
      </c>
      <c r="CW237" s="49">
        <f t="shared" si="368"/>
        <v>0</v>
      </c>
      <c r="CX237" s="49">
        <f t="shared" si="368"/>
        <v>0</v>
      </c>
      <c r="CY237" s="49">
        <f t="shared" si="368"/>
        <v>0</v>
      </c>
      <c r="CZ237" s="49">
        <f t="shared" si="368"/>
        <v>0</v>
      </c>
      <c r="DA237" s="49">
        <f t="shared" si="368"/>
        <v>0</v>
      </c>
      <c r="DB237" s="49">
        <f t="shared" si="368"/>
        <v>0</v>
      </c>
      <c r="DC237" s="49">
        <f t="shared" si="368"/>
        <v>0</v>
      </c>
      <c r="DD237" s="49">
        <f t="shared" si="368"/>
        <v>0</v>
      </c>
      <c r="DE237" s="49">
        <f t="shared" si="368"/>
        <v>0</v>
      </c>
      <c r="DF237" s="49">
        <f t="shared" si="368"/>
        <v>0</v>
      </c>
      <c r="DG237" s="49">
        <f t="shared" si="368"/>
        <v>0</v>
      </c>
      <c r="DH237" s="49">
        <f t="shared" si="368"/>
        <v>0</v>
      </c>
      <c r="DI237" s="49">
        <f t="shared" si="368"/>
        <v>0</v>
      </c>
      <c r="DJ237" s="49">
        <f t="shared" si="368"/>
        <v>0</v>
      </c>
      <c r="DK237" s="49">
        <f t="shared" si="368"/>
        <v>0</v>
      </c>
      <c r="DL237" s="49">
        <f t="shared" si="368"/>
        <v>0</v>
      </c>
      <c r="DM237" s="49">
        <f t="shared" si="368"/>
        <v>0</v>
      </c>
      <c r="DN237" s="49">
        <f t="shared" si="368"/>
        <v>0</v>
      </c>
      <c r="DO237" s="49">
        <f t="shared" si="368"/>
        <v>0</v>
      </c>
      <c r="DP237" s="49">
        <f t="shared" si="368"/>
        <v>0</v>
      </c>
      <c r="DQ237" s="49">
        <f t="shared" si="368"/>
        <v>0</v>
      </c>
      <c r="DR237" s="49">
        <f t="shared" si="368"/>
        <v>0</v>
      </c>
      <c r="DS237" s="49">
        <f t="shared" si="368"/>
        <v>0</v>
      </c>
      <c r="DT237" s="49">
        <f t="shared" si="368"/>
        <v>0</v>
      </c>
      <c r="DU237" s="49">
        <f t="shared" si="368"/>
        <v>0</v>
      </c>
      <c r="DV237" s="49">
        <f t="shared" si="368"/>
        <v>0</v>
      </c>
      <c r="DW237" s="49">
        <f t="shared" si="368"/>
        <v>0</v>
      </c>
      <c r="DX237" s="49">
        <f t="shared" si="368"/>
        <v>0</v>
      </c>
      <c r="DY237" s="49">
        <f t="shared" si="368"/>
        <v>0</v>
      </c>
      <c r="DZ237" s="49">
        <f t="shared" si="368"/>
        <v>0</v>
      </c>
      <c r="EA237" s="49">
        <f t="shared" si="368"/>
        <v>0</v>
      </c>
      <c r="EB237" s="49">
        <f t="shared" si="368"/>
        <v>0</v>
      </c>
      <c r="EC237" s="49">
        <f t="shared" si="368"/>
        <v>0</v>
      </c>
      <c r="ED237" s="49">
        <f t="shared" si="368"/>
        <v>0</v>
      </c>
      <c r="EE237" s="49">
        <f t="shared" si="368"/>
        <v>0</v>
      </c>
      <c r="EF237" s="49">
        <f t="shared" si="368"/>
        <v>0</v>
      </c>
      <c r="EG237" s="49">
        <f t="shared" si="368"/>
        <v>0</v>
      </c>
      <c r="EH237" s="49">
        <f t="shared" si="368"/>
        <v>0</v>
      </c>
      <c r="EI237" s="49">
        <f t="shared" ref="EI237:GT237" si="369">EI234-EI235-EI236</f>
        <v>0</v>
      </c>
      <c r="EJ237" s="49">
        <f t="shared" si="369"/>
        <v>0</v>
      </c>
      <c r="EK237" s="49">
        <f t="shared" si="369"/>
        <v>0</v>
      </c>
      <c r="EL237" s="49">
        <f t="shared" si="369"/>
        <v>0</v>
      </c>
      <c r="EM237" s="49">
        <f t="shared" si="369"/>
        <v>0</v>
      </c>
      <c r="EN237" s="49">
        <f t="shared" si="369"/>
        <v>0</v>
      </c>
      <c r="EO237" s="49">
        <f t="shared" si="369"/>
        <v>0</v>
      </c>
      <c r="EP237" s="49">
        <f t="shared" si="369"/>
        <v>0</v>
      </c>
      <c r="EQ237" s="49">
        <f t="shared" si="369"/>
        <v>0</v>
      </c>
      <c r="ER237" s="49">
        <f t="shared" si="369"/>
        <v>0</v>
      </c>
      <c r="ES237" s="49">
        <f t="shared" si="369"/>
        <v>0</v>
      </c>
      <c r="ET237" s="49">
        <f t="shared" si="369"/>
        <v>0</v>
      </c>
      <c r="EU237" s="49">
        <f t="shared" si="369"/>
        <v>0</v>
      </c>
      <c r="EV237" s="49">
        <f t="shared" si="369"/>
        <v>0</v>
      </c>
      <c r="EW237" s="49">
        <f t="shared" si="369"/>
        <v>0</v>
      </c>
      <c r="EX237" s="49">
        <f t="shared" si="369"/>
        <v>0</v>
      </c>
      <c r="EY237" s="49">
        <f t="shared" si="369"/>
        <v>0</v>
      </c>
      <c r="EZ237" s="49">
        <f t="shared" si="369"/>
        <v>0</v>
      </c>
      <c r="FA237" s="49">
        <f t="shared" si="369"/>
        <v>0</v>
      </c>
      <c r="FB237" s="49">
        <f t="shared" si="369"/>
        <v>0</v>
      </c>
      <c r="FC237" s="49">
        <f t="shared" si="369"/>
        <v>0</v>
      </c>
      <c r="FD237" s="49">
        <f t="shared" si="369"/>
        <v>0</v>
      </c>
      <c r="FE237" s="49">
        <f t="shared" si="369"/>
        <v>0</v>
      </c>
      <c r="FF237" s="49">
        <f t="shared" si="369"/>
        <v>0</v>
      </c>
      <c r="FG237" s="49">
        <f t="shared" si="369"/>
        <v>0</v>
      </c>
      <c r="FH237" s="49">
        <f t="shared" si="369"/>
        <v>0</v>
      </c>
      <c r="FI237" s="49">
        <f t="shared" si="369"/>
        <v>0</v>
      </c>
      <c r="FJ237" s="49">
        <f t="shared" si="369"/>
        <v>0</v>
      </c>
      <c r="FK237" s="49">
        <f t="shared" si="369"/>
        <v>0</v>
      </c>
      <c r="FL237" s="49">
        <f t="shared" si="369"/>
        <v>0</v>
      </c>
      <c r="FM237" s="49">
        <f t="shared" si="369"/>
        <v>0</v>
      </c>
      <c r="FN237" s="49">
        <f t="shared" si="369"/>
        <v>0</v>
      </c>
      <c r="FO237" s="49">
        <f t="shared" si="369"/>
        <v>0</v>
      </c>
      <c r="FP237" s="49">
        <f t="shared" si="369"/>
        <v>0</v>
      </c>
      <c r="FQ237" s="49">
        <f t="shared" si="369"/>
        <v>0</v>
      </c>
      <c r="FR237" s="49">
        <f t="shared" si="369"/>
        <v>0</v>
      </c>
      <c r="FS237" s="49">
        <f t="shared" si="369"/>
        <v>0</v>
      </c>
      <c r="FT237" s="49">
        <f t="shared" si="369"/>
        <v>0</v>
      </c>
      <c r="FU237" s="49">
        <f t="shared" si="369"/>
        <v>0</v>
      </c>
      <c r="FV237" s="49">
        <f t="shared" si="369"/>
        <v>0</v>
      </c>
      <c r="FW237" s="49">
        <f t="shared" si="369"/>
        <v>0</v>
      </c>
      <c r="FX237" s="49">
        <f t="shared" si="369"/>
        <v>0</v>
      </c>
      <c r="FY237" s="49">
        <f t="shared" si="369"/>
        <v>0</v>
      </c>
      <c r="FZ237" s="49">
        <f t="shared" si="369"/>
        <v>0</v>
      </c>
      <c r="GA237" s="49">
        <f t="shared" si="369"/>
        <v>0</v>
      </c>
      <c r="GB237" s="49">
        <f t="shared" si="369"/>
        <v>0</v>
      </c>
      <c r="GC237" s="49">
        <f t="shared" si="369"/>
        <v>0</v>
      </c>
      <c r="GD237" s="49">
        <f t="shared" si="369"/>
        <v>0</v>
      </c>
      <c r="GE237" s="49">
        <f t="shared" si="369"/>
        <v>0</v>
      </c>
      <c r="GF237" s="49">
        <f t="shared" si="369"/>
        <v>0</v>
      </c>
      <c r="GG237" s="49">
        <f t="shared" si="369"/>
        <v>0</v>
      </c>
      <c r="GH237" s="49">
        <f t="shared" si="369"/>
        <v>0</v>
      </c>
      <c r="GI237" s="49">
        <f t="shared" si="369"/>
        <v>0</v>
      </c>
      <c r="GJ237" s="49">
        <f t="shared" si="369"/>
        <v>0</v>
      </c>
      <c r="GK237" s="49">
        <f t="shared" si="369"/>
        <v>0</v>
      </c>
      <c r="GL237" s="49">
        <f t="shared" si="369"/>
        <v>0</v>
      </c>
      <c r="GM237" s="49">
        <f t="shared" si="369"/>
        <v>0</v>
      </c>
      <c r="GN237" s="49">
        <f t="shared" si="369"/>
        <v>0</v>
      </c>
      <c r="GO237" s="49">
        <f t="shared" si="369"/>
        <v>0</v>
      </c>
      <c r="GP237" s="49">
        <f t="shared" si="369"/>
        <v>0</v>
      </c>
      <c r="GQ237" s="49">
        <f t="shared" si="369"/>
        <v>0</v>
      </c>
      <c r="GR237" s="49">
        <f t="shared" si="369"/>
        <v>0</v>
      </c>
      <c r="GS237" s="49">
        <f t="shared" si="369"/>
        <v>0</v>
      </c>
      <c r="GT237" s="49">
        <f t="shared" si="369"/>
        <v>0</v>
      </c>
      <c r="GU237" s="49">
        <f t="shared" ref="GU237:HA237" si="370">GU234-GU235-GU236</f>
        <v>0</v>
      </c>
      <c r="GV237" s="49">
        <f t="shared" si="370"/>
        <v>0</v>
      </c>
      <c r="GW237" s="49">
        <f t="shared" si="370"/>
        <v>0</v>
      </c>
      <c r="GX237" s="49">
        <f t="shared" si="370"/>
        <v>0</v>
      </c>
      <c r="GY237" s="49">
        <f t="shared" si="370"/>
        <v>0</v>
      </c>
      <c r="GZ237" s="49">
        <f t="shared" si="370"/>
        <v>0</v>
      </c>
      <c r="HA237" s="49">
        <f t="shared" si="370"/>
        <v>0</v>
      </c>
    </row>
    <row r="238" spans="2:209" ht="15" thickBot="1" x14ac:dyDescent="0.4">
      <c r="C238" s="15" t="s">
        <v>270</v>
      </c>
      <c r="D238" s="15"/>
      <c r="E238" s="15" t="s">
        <v>71</v>
      </c>
      <c r="F238" s="15"/>
      <c r="G238" s="74">
        <f>XIRR(J237:HA237,J6:HA6)</f>
        <v>9.9446672201156633E-2</v>
      </c>
    </row>
    <row r="240" spans="2:209" x14ac:dyDescent="0.35">
      <c r="B240" s="10" t="s">
        <v>389</v>
      </c>
    </row>
    <row r="241" spans="2:209" x14ac:dyDescent="0.35">
      <c r="C241" s="10" t="s">
        <v>66</v>
      </c>
      <c r="E241" s="10" t="str">
        <f>E237</f>
        <v>MXN 000's</v>
      </c>
      <c r="J241" s="79">
        <f>J164+J168+J166</f>
        <v>10317.573055951349</v>
      </c>
      <c r="K241" s="79">
        <f t="shared" ref="K241:BV241" si="371">K164+K168+K166</f>
        <v>10358.386257491627</v>
      </c>
      <c r="L241" s="79">
        <f t="shared" si="371"/>
        <v>10399.360903725435</v>
      </c>
      <c r="M241" s="79">
        <f t="shared" si="371"/>
        <v>10436.202007400172</v>
      </c>
      <c r="N241" s="79">
        <f t="shared" si="371"/>
        <v>10473.173625529838</v>
      </c>
      <c r="O241" s="79">
        <f t="shared" si="371"/>
        <v>10510.276220479056</v>
      </c>
      <c r="P241" s="79">
        <f t="shared" si="371"/>
        <v>10547.510256250436</v>
      </c>
      <c r="Q241" s="79">
        <f t="shared" si="371"/>
        <v>10584.876198490372</v>
      </c>
      <c r="R241" s="79">
        <f t="shared" si="371"/>
        <v>10622.374514494883</v>
      </c>
      <c r="S241" s="79">
        <f t="shared" si="371"/>
        <v>10660.005673215433</v>
      </c>
      <c r="T241" s="79">
        <f t="shared" si="371"/>
        <v>10697.770145264822</v>
      </c>
      <c r="U241" s="79">
        <f t="shared" si="371"/>
        <v>10735.668402923042</v>
      </c>
      <c r="V241" s="79">
        <f t="shared" si="371"/>
        <v>409400.63496544148</v>
      </c>
      <c r="W241" s="79">
        <f t="shared" si="371"/>
        <v>410850.99055718386</v>
      </c>
      <c r="X241" s="79">
        <f t="shared" si="371"/>
        <v>412306.48422435368</v>
      </c>
      <c r="Y241" s="79">
        <f t="shared" si="371"/>
        <v>0</v>
      </c>
      <c r="Z241" s="79">
        <f t="shared" si="371"/>
        <v>0</v>
      </c>
      <c r="AA241" s="79">
        <f t="shared" si="371"/>
        <v>0</v>
      </c>
      <c r="AB241" s="79">
        <f t="shared" si="371"/>
        <v>0</v>
      </c>
      <c r="AC241" s="79">
        <f t="shared" si="371"/>
        <v>0</v>
      </c>
      <c r="AD241" s="79">
        <f t="shared" si="371"/>
        <v>0</v>
      </c>
      <c r="AE241" s="79">
        <f t="shared" si="371"/>
        <v>0</v>
      </c>
      <c r="AF241" s="79">
        <f t="shared" si="371"/>
        <v>0</v>
      </c>
      <c r="AG241" s="79">
        <f t="shared" si="371"/>
        <v>0</v>
      </c>
      <c r="AH241" s="79">
        <f t="shared" si="371"/>
        <v>0</v>
      </c>
      <c r="AI241" s="79">
        <f t="shared" si="371"/>
        <v>0</v>
      </c>
      <c r="AJ241" s="79">
        <f t="shared" si="371"/>
        <v>0</v>
      </c>
      <c r="AK241" s="79">
        <f t="shared" si="371"/>
        <v>0</v>
      </c>
      <c r="AL241" s="79">
        <f t="shared" si="371"/>
        <v>0</v>
      </c>
      <c r="AM241" s="79">
        <f t="shared" si="371"/>
        <v>0</v>
      </c>
      <c r="AN241" s="79">
        <f t="shared" si="371"/>
        <v>0</v>
      </c>
      <c r="AO241" s="79">
        <f t="shared" si="371"/>
        <v>0</v>
      </c>
      <c r="AP241" s="79">
        <f t="shared" si="371"/>
        <v>0</v>
      </c>
      <c r="AQ241" s="79">
        <f t="shared" si="371"/>
        <v>0</v>
      </c>
      <c r="AR241" s="79">
        <f t="shared" si="371"/>
        <v>0</v>
      </c>
      <c r="AS241" s="79">
        <f t="shared" si="371"/>
        <v>0</v>
      </c>
      <c r="AT241" s="79">
        <f t="shared" si="371"/>
        <v>0</v>
      </c>
      <c r="AU241" s="79">
        <f t="shared" si="371"/>
        <v>0</v>
      </c>
      <c r="AV241" s="79">
        <f t="shared" si="371"/>
        <v>0</v>
      </c>
      <c r="AW241" s="79">
        <f t="shared" si="371"/>
        <v>0</v>
      </c>
      <c r="AX241" s="79">
        <f t="shared" si="371"/>
        <v>0</v>
      </c>
      <c r="AY241" s="79">
        <f t="shared" si="371"/>
        <v>0</v>
      </c>
      <c r="AZ241" s="79">
        <f t="shared" si="371"/>
        <v>0</v>
      </c>
      <c r="BA241" s="79">
        <f t="shared" si="371"/>
        <v>0</v>
      </c>
      <c r="BB241" s="79">
        <f t="shared" si="371"/>
        <v>0</v>
      </c>
      <c r="BC241" s="79">
        <f t="shared" si="371"/>
        <v>0</v>
      </c>
      <c r="BD241" s="79">
        <f t="shared" si="371"/>
        <v>0</v>
      </c>
      <c r="BE241" s="79">
        <f t="shared" si="371"/>
        <v>0</v>
      </c>
      <c r="BF241" s="79">
        <f t="shared" si="371"/>
        <v>0</v>
      </c>
      <c r="BG241" s="79">
        <f t="shared" si="371"/>
        <v>0</v>
      </c>
      <c r="BH241" s="79">
        <f t="shared" si="371"/>
        <v>0</v>
      </c>
      <c r="BI241" s="79">
        <f t="shared" si="371"/>
        <v>0</v>
      </c>
      <c r="BJ241" s="79">
        <f t="shared" si="371"/>
        <v>0</v>
      </c>
      <c r="BK241" s="79">
        <f t="shared" si="371"/>
        <v>0</v>
      </c>
      <c r="BL241" s="79">
        <f t="shared" si="371"/>
        <v>0</v>
      </c>
      <c r="BM241" s="79">
        <f t="shared" si="371"/>
        <v>0</v>
      </c>
      <c r="BN241" s="79">
        <f t="shared" si="371"/>
        <v>0</v>
      </c>
      <c r="BO241" s="79">
        <f t="shared" si="371"/>
        <v>0</v>
      </c>
      <c r="BP241" s="79">
        <f t="shared" si="371"/>
        <v>0</v>
      </c>
      <c r="BQ241" s="79">
        <f t="shared" si="371"/>
        <v>0</v>
      </c>
      <c r="BR241" s="79">
        <f t="shared" si="371"/>
        <v>0</v>
      </c>
      <c r="BS241" s="79">
        <f t="shared" si="371"/>
        <v>0</v>
      </c>
      <c r="BT241" s="79">
        <f t="shared" si="371"/>
        <v>0</v>
      </c>
      <c r="BU241" s="79">
        <f t="shared" si="371"/>
        <v>0</v>
      </c>
      <c r="BV241" s="79">
        <f t="shared" si="371"/>
        <v>0</v>
      </c>
      <c r="BW241" s="79">
        <f t="shared" ref="BW241:EH241" si="372">BW164+BW168+BW166</f>
        <v>0</v>
      </c>
      <c r="BX241" s="79">
        <f t="shared" si="372"/>
        <v>0</v>
      </c>
      <c r="BY241" s="79">
        <f t="shared" si="372"/>
        <v>0</v>
      </c>
      <c r="BZ241" s="79">
        <f t="shared" si="372"/>
        <v>0</v>
      </c>
      <c r="CA241" s="79">
        <f t="shared" si="372"/>
        <v>0</v>
      </c>
      <c r="CB241" s="79">
        <f t="shared" si="372"/>
        <v>0</v>
      </c>
      <c r="CC241" s="79">
        <f t="shared" si="372"/>
        <v>0</v>
      </c>
      <c r="CD241" s="79">
        <f t="shared" si="372"/>
        <v>0</v>
      </c>
      <c r="CE241" s="79">
        <f t="shared" si="372"/>
        <v>0</v>
      </c>
      <c r="CF241" s="79">
        <f t="shared" si="372"/>
        <v>0</v>
      </c>
      <c r="CG241" s="79">
        <f t="shared" si="372"/>
        <v>0</v>
      </c>
      <c r="CH241" s="79">
        <f t="shared" si="372"/>
        <v>0</v>
      </c>
      <c r="CI241" s="79">
        <f t="shared" si="372"/>
        <v>0</v>
      </c>
      <c r="CJ241" s="79">
        <f t="shared" si="372"/>
        <v>0</v>
      </c>
      <c r="CK241" s="79">
        <f t="shared" si="372"/>
        <v>0</v>
      </c>
      <c r="CL241" s="79">
        <f t="shared" si="372"/>
        <v>0</v>
      </c>
      <c r="CM241" s="79">
        <f t="shared" si="372"/>
        <v>0</v>
      </c>
      <c r="CN241" s="79">
        <f t="shared" si="372"/>
        <v>0</v>
      </c>
      <c r="CO241" s="79">
        <f t="shared" si="372"/>
        <v>0</v>
      </c>
      <c r="CP241" s="79">
        <f t="shared" si="372"/>
        <v>0</v>
      </c>
      <c r="CQ241" s="79">
        <f t="shared" si="372"/>
        <v>0</v>
      </c>
      <c r="CR241" s="79">
        <f t="shared" si="372"/>
        <v>0</v>
      </c>
      <c r="CS241" s="79">
        <f t="shared" si="372"/>
        <v>0</v>
      </c>
      <c r="CT241" s="79">
        <f t="shared" si="372"/>
        <v>0</v>
      </c>
      <c r="CU241" s="79">
        <f t="shared" si="372"/>
        <v>0</v>
      </c>
      <c r="CV241" s="79">
        <f t="shared" si="372"/>
        <v>0</v>
      </c>
      <c r="CW241" s="79">
        <f t="shared" si="372"/>
        <v>0</v>
      </c>
      <c r="CX241" s="79">
        <f t="shared" si="372"/>
        <v>0</v>
      </c>
      <c r="CY241" s="79">
        <f t="shared" si="372"/>
        <v>0</v>
      </c>
      <c r="CZ241" s="79">
        <f t="shared" si="372"/>
        <v>0</v>
      </c>
      <c r="DA241" s="79">
        <f t="shared" si="372"/>
        <v>0</v>
      </c>
      <c r="DB241" s="79">
        <f t="shared" si="372"/>
        <v>0</v>
      </c>
      <c r="DC241" s="79">
        <f t="shared" si="372"/>
        <v>0</v>
      </c>
      <c r="DD241" s="79">
        <f t="shared" si="372"/>
        <v>0</v>
      </c>
      <c r="DE241" s="79">
        <f t="shared" si="372"/>
        <v>0</v>
      </c>
      <c r="DF241" s="79">
        <f t="shared" si="372"/>
        <v>0</v>
      </c>
      <c r="DG241" s="79">
        <f t="shared" si="372"/>
        <v>0</v>
      </c>
      <c r="DH241" s="79">
        <f t="shared" si="372"/>
        <v>0</v>
      </c>
      <c r="DI241" s="79">
        <f t="shared" si="372"/>
        <v>0</v>
      </c>
      <c r="DJ241" s="79">
        <f t="shared" si="372"/>
        <v>0</v>
      </c>
      <c r="DK241" s="79">
        <f t="shared" si="372"/>
        <v>0</v>
      </c>
      <c r="DL241" s="79">
        <f t="shared" si="372"/>
        <v>0</v>
      </c>
      <c r="DM241" s="79">
        <f t="shared" si="372"/>
        <v>0</v>
      </c>
      <c r="DN241" s="79">
        <f t="shared" si="372"/>
        <v>0</v>
      </c>
      <c r="DO241" s="79">
        <f t="shared" si="372"/>
        <v>0</v>
      </c>
      <c r="DP241" s="79">
        <f t="shared" si="372"/>
        <v>0</v>
      </c>
      <c r="DQ241" s="79">
        <f t="shared" si="372"/>
        <v>0</v>
      </c>
      <c r="DR241" s="79">
        <f t="shared" si="372"/>
        <v>0</v>
      </c>
      <c r="DS241" s="79">
        <f t="shared" si="372"/>
        <v>0</v>
      </c>
      <c r="DT241" s="79">
        <f t="shared" si="372"/>
        <v>0</v>
      </c>
      <c r="DU241" s="79">
        <f t="shared" si="372"/>
        <v>0</v>
      </c>
      <c r="DV241" s="79">
        <f t="shared" si="372"/>
        <v>0</v>
      </c>
      <c r="DW241" s="79">
        <f t="shared" si="372"/>
        <v>0</v>
      </c>
      <c r="DX241" s="79">
        <f t="shared" si="372"/>
        <v>0</v>
      </c>
      <c r="DY241" s="79">
        <f t="shared" si="372"/>
        <v>0</v>
      </c>
      <c r="DZ241" s="79">
        <f t="shared" si="372"/>
        <v>0</v>
      </c>
      <c r="EA241" s="79">
        <f t="shared" si="372"/>
        <v>0</v>
      </c>
      <c r="EB241" s="79">
        <f t="shared" si="372"/>
        <v>0</v>
      </c>
      <c r="EC241" s="79">
        <f t="shared" si="372"/>
        <v>0</v>
      </c>
      <c r="ED241" s="79">
        <f t="shared" si="372"/>
        <v>0</v>
      </c>
      <c r="EE241" s="79">
        <f t="shared" si="372"/>
        <v>0</v>
      </c>
      <c r="EF241" s="79">
        <f t="shared" si="372"/>
        <v>0</v>
      </c>
      <c r="EG241" s="79">
        <f t="shared" si="372"/>
        <v>0</v>
      </c>
      <c r="EH241" s="79">
        <f t="shared" si="372"/>
        <v>0</v>
      </c>
      <c r="EI241" s="79">
        <f t="shared" ref="EI241:GT241" si="373">EI164+EI168+EI166</f>
        <v>0</v>
      </c>
      <c r="EJ241" s="79">
        <f t="shared" si="373"/>
        <v>0</v>
      </c>
      <c r="EK241" s="79">
        <f t="shared" si="373"/>
        <v>0</v>
      </c>
      <c r="EL241" s="79">
        <f t="shared" si="373"/>
        <v>0</v>
      </c>
      <c r="EM241" s="79">
        <f t="shared" si="373"/>
        <v>0</v>
      </c>
      <c r="EN241" s="79">
        <f t="shared" si="373"/>
        <v>0</v>
      </c>
      <c r="EO241" s="79">
        <f t="shared" si="373"/>
        <v>0</v>
      </c>
      <c r="EP241" s="79">
        <f t="shared" si="373"/>
        <v>0</v>
      </c>
      <c r="EQ241" s="79">
        <f t="shared" si="373"/>
        <v>0</v>
      </c>
      <c r="ER241" s="79">
        <f t="shared" si="373"/>
        <v>0</v>
      </c>
      <c r="ES241" s="79">
        <f t="shared" si="373"/>
        <v>0</v>
      </c>
      <c r="ET241" s="79">
        <f t="shared" si="373"/>
        <v>0</v>
      </c>
      <c r="EU241" s="79">
        <f t="shared" si="373"/>
        <v>0</v>
      </c>
      <c r="EV241" s="79">
        <f t="shared" si="373"/>
        <v>0</v>
      </c>
      <c r="EW241" s="79">
        <f t="shared" si="373"/>
        <v>0</v>
      </c>
      <c r="EX241" s="79">
        <f t="shared" si="373"/>
        <v>0</v>
      </c>
      <c r="EY241" s="79">
        <f t="shared" si="373"/>
        <v>0</v>
      </c>
      <c r="EZ241" s="79">
        <f t="shared" si="373"/>
        <v>0</v>
      </c>
      <c r="FA241" s="79">
        <f t="shared" si="373"/>
        <v>0</v>
      </c>
      <c r="FB241" s="79">
        <f t="shared" si="373"/>
        <v>0</v>
      </c>
      <c r="FC241" s="79">
        <f t="shared" si="373"/>
        <v>0</v>
      </c>
      <c r="FD241" s="79">
        <f t="shared" si="373"/>
        <v>0</v>
      </c>
      <c r="FE241" s="79">
        <f t="shared" si="373"/>
        <v>0</v>
      </c>
      <c r="FF241" s="79">
        <f t="shared" si="373"/>
        <v>0</v>
      </c>
      <c r="FG241" s="79">
        <f t="shared" si="373"/>
        <v>0</v>
      </c>
      <c r="FH241" s="79">
        <f t="shared" si="373"/>
        <v>0</v>
      </c>
      <c r="FI241" s="79">
        <f t="shared" si="373"/>
        <v>0</v>
      </c>
      <c r="FJ241" s="79">
        <f t="shared" si="373"/>
        <v>0</v>
      </c>
      <c r="FK241" s="79">
        <f t="shared" si="373"/>
        <v>0</v>
      </c>
      <c r="FL241" s="79">
        <f t="shared" si="373"/>
        <v>0</v>
      </c>
      <c r="FM241" s="79">
        <f t="shared" si="373"/>
        <v>0</v>
      </c>
      <c r="FN241" s="79">
        <f t="shared" si="373"/>
        <v>0</v>
      </c>
      <c r="FO241" s="79">
        <f t="shared" si="373"/>
        <v>0</v>
      </c>
      <c r="FP241" s="79">
        <f t="shared" si="373"/>
        <v>0</v>
      </c>
      <c r="FQ241" s="79">
        <f t="shared" si="373"/>
        <v>0</v>
      </c>
      <c r="FR241" s="79">
        <f t="shared" si="373"/>
        <v>0</v>
      </c>
      <c r="FS241" s="79">
        <f t="shared" si="373"/>
        <v>0</v>
      </c>
      <c r="FT241" s="79">
        <f t="shared" si="373"/>
        <v>0</v>
      </c>
      <c r="FU241" s="79">
        <f t="shared" si="373"/>
        <v>0</v>
      </c>
      <c r="FV241" s="79">
        <f t="shared" si="373"/>
        <v>0</v>
      </c>
      <c r="FW241" s="79">
        <f t="shared" si="373"/>
        <v>0</v>
      </c>
      <c r="FX241" s="79">
        <f t="shared" si="373"/>
        <v>0</v>
      </c>
      <c r="FY241" s="79">
        <f t="shared" si="373"/>
        <v>0</v>
      </c>
      <c r="FZ241" s="79">
        <f t="shared" si="373"/>
        <v>0</v>
      </c>
      <c r="GA241" s="79">
        <f t="shared" si="373"/>
        <v>0</v>
      </c>
      <c r="GB241" s="79">
        <f t="shared" si="373"/>
        <v>0</v>
      </c>
      <c r="GC241" s="79">
        <f t="shared" si="373"/>
        <v>0</v>
      </c>
      <c r="GD241" s="79">
        <f t="shared" si="373"/>
        <v>0</v>
      </c>
      <c r="GE241" s="79">
        <f t="shared" si="373"/>
        <v>0</v>
      </c>
      <c r="GF241" s="79">
        <f t="shared" si="373"/>
        <v>0</v>
      </c>
      <c r="GG241" s="79">
        <f t="shared" si="373"/>
        <v>0</v>
      </c>
      <c r="GH241" s="79">
        <f t="shared" si="373"/>
        <v>0</v>
      </c>
      <c r="GI241" s="79">
        <f t="shared" si="373"/>
        <v>0</v>
      </c>
      <c r="GJ241" s="79">
        <f t="shared" si="373"/>
        <v>0</v>
      </c>
      <c r="GK241" s="79">
        <f t="shared" si="373"/>
        <v>0</v>
      </c>
      <c r="GL241" s="79">
        <f t="shared" si="373"/>
        <v>0</v>
      </c>
      <c r="GM241" s="79">
        <f t="shared" si="373"/>
        <v>0</v>
      </c>
      <c r="GN241" s="79">
        <f t="shared" si="373"/>
        <v>0</v>
      </c>
      <c r="GO241" s="79">
        <f t="shared" si="373"/>
        <v>0</v>
      </c>
      <c r="GP241" s="79">
        <f t="shared" si="373"/>
        <v>0</v>
      </c>
      <c r="GQ241" s="79">
        <f t="shared" si="373"/>
        <v>0</v>
      </c>
      <c r="GR241" s="79">
        <f t="shared" si="373"/>
        <v>0</v>
      </c>
      <c r="GS241" s="79">
        <f t="shared" si="373"/>
        <v>0</v>
      </c>
      <c r="GT241" s="79">
        <f t="shared" si="373"/>
        <v>0</v>
      </c>
      <c r="GU241" s="79">
        <f t="shared" ref="GU241:HA241" si="374">GU164+GU168+GU166</f>
        <v>0</v>
      </c>
      <c r="GV241" s="79">
        <f t="shared" si="374"/>
        <v>0</v>
      </c>
      <c r="GW241" s="79">
        <f t="shared" si="374"/>
        <v>0</v>
      </c>
      <c r="GX241" s="79">
        <f t="shared" si="374"/>
        <v>0</v>
      </c>
      <c r="GY241" s="79">
        <f t="shared" si="374"/>
        <v>0</v>
      </c>
      <c r="GZ241" s="79">
        <f t="shared" si="374"/>
        <v>0</v>
      </c>
      <c r="HA241" s="79">
        <f t="shared" si="374"/>
        <v>0</v>
      </c>
    </row>
    <row r="243" spans="2:209" x14ac:dyDescent="0.35">
      <c r="C243" s="10" t="s">
        <v>234</v>
      </c>
      <c r="E243" s="10" t="str">
        <f>E241</f>
        <v>MXN 000's</v>
      </c>
      <c r="J243" s="88">
        <f>I245</f>
        <v>0</v>
      </c>
      <c r="K243" s="88">
        <f t="shared" ref="K243:BV243" si="375">J245</f>
        <v>10317.573055951349</v>
      </c>
      <c r="L243" s="88">
        <f t="shared" si="375"/>
        <v>20675.959313442974</v>
      </c>
      <c r="M243" s="88">
        <f t="shared" si="375"/>
        <v>31075.32021716841</v>
      </c>
      <c r="N243" s="88">
        <f t="shared" si="375"/>
        <v>41511.52222456858</v>
      </c>
      <c r="O243" s="88">
        <f t="shared" si="375"/>
        <v>51984.695850098418</v>
      </c>
      <c r="P243" s="88">
        <f t="shared" si="375"/>
        <v>62494.972070577474</v>
      </c>
      <c r="Q243" s="88">
        <f t="shared" si="375"/>
        <v>73042.482326827914</v>
      </c>
      <c r="R243" s="88">
        <f t="shared" si="375"/>
        <v>83627.358525318283</v>
      </c>
      <c r="S243" s="88">
        <f t="shared" si="375"/>
        <v>94249.73303981316</v>
      </c>
      <c r="T243" s="88">
        <f t="shared" si="375"/>
        <v>104909.73871302859</v>
      </c>
      <c r="U243" s="88">
        <f t="shared" si="375"/>
        <v>115607.50885829341</v>
      </c>
      <c r="V243" s="88">
        <f t="shared" si="375"/>
        <v>126343.17726121645</v>
      </c>
      <c r="W243" s="88">
        <f t="shared" si="375"/>
        <v>535743.81222665799</v>
      </c>
      <c r="X243" s="88">
        <f t="shared" si="375"/>
        <v>946594.80278384185</v>
      </c>
      <c r="Y243" s="88">
        <f t="shared" si="375"/>
        <v>1358901.2870081956</v>
      </c>
      <c r="Z243" s="88">
        <f t="shared" si="375"/>
        <v>1358901.2870081956</v>
      </c>
      <c r="AA243" s="88">
        <f t="shared" si="375"/>
        <v>1358901.2870081956</v>
      </c>
      <c r="AB243" s="88">
        <f t="shared" si="375"/>
        <v>1358901.2870081956</v>
      </c>
      <c r="AC243" s="88">
        <f t="shared" si="375"/>
        <v>1358901.2870081956</v>
      </c>
      <c r="AD243" s="88">
        <f t="shared" si="375"/>
        <v>1358901.2870081956</v>
      </c>
      <c r="AE243" s="88">
        <f t="shared" si="375"/>
        <v>1358901.2870081956</v>
      </c>
      <c r="AF243" s="88">
        <f t="shared" si="375"/>
        <v>1358901.2870081956</v>
      </c>
      <c r="AG243" s="88">
        <f t="shared" si="375"/>
        <v>1358901.2870081956</v>
      </c>
      <c r="AH243" s="88">
        <f t="shared" si="375"/>
        <v>1358901.2870081956</v>
      </c>
      <c r="AI243" s="88">
        <f t="shared" si="375"/>
        <v>1358901.2870081956</v>
      </c>
      <c r="AJ243" s="88">
        <f t="shared" si="375"/>
        <v>1358901.2870081956</v>
      </c>
      <c r="AK243" s="88">
        <f t="shared" si="375"/>
        <v>1358901.2870081956</v>
      </c>
      <c r="AL243" s="88">
        <f t="shared" si="375"/>
        <v>1358901.2870081956</v>
      </c>
      <c r="AM243" s="88">
        <f t="shared" si="375"/>
        <v>1358901.2870081956</v>
      </c>
      <c r="AN243" s="88">
        <f t="shared" si="375"/>
        <v>1358901.2870081956</v>
      </c>
      <c r="AO243" s="88">
        <f t="shared" si="375"/>
        <v>1358901.2870081956</v>
      </c>
      <c r="AP243" s="88">
        <f t="shared" si="375"/>
        <v>1358901.2870081956</v>
      </c>
      <c r="AQ243" s="88">
        <f t="shared" si="375"/>
        <v>1358901.2870081956</v>
      </c>
      <c r="AR243" s="88">
        <f t="shared" si="375"/>
        <v>1358901.2870081956</v>
      </c>
      <c r="AS243" s="88">
        <f t="shared" si="375"/>
        <v>1358901.2870081956</v>
      </c>
      <c r="AT243" s="88">
        <f t="shared" si="375"/>
        <v>1358901.2870081956</v>
      </c>
      <c r="AU243" s="88">
        <f t="shared" si="375"/>
        <v>1358901.2870081956</v>
      </c>
      <c r="AV243" s="88">
        <f t="shared" si="375"/>
        <v>1358901.2870081956</v>
      </c>
      <c r="AW243" s="88">
        <f t="shared" si="375"/>
        <v>1358901.2870081956</v>
      </c>
      <c r="AX243" s="88">
        <f t="shared" si="375"/>
        <v>1358901.2870081956</v>
      </c>
      <c r="AY243" s="88">
        <f t="shared" si="375"/>
        <v>1358901.2870081956</v>
      </c>
      <c r="AZ243" s="88">
        <f t="shared" si="375"/>
        <v>1358901.2870081956</v>
      </c>
      <c r="BA243" s="88">
        <f t="shared" si="375"/>
        <v>1358901.2870081956</v>
      </c>
      <c r="BB243" s="88">
        <f t="shared" si="375"/>
        <v>1358901.2870081956</v>
      </c>
      <c r="BC243" s="88">
        <f t="shared" si="375"/>
        <v>1358901.2870081956</v>
      </c>
      <c r="BD243" s="88">
        <f t="shared" si="375"/>
        <v>1358901.2870081956</v>
      </c>
      <c r="BE243" s="88">
        <f t="shared" si="375"/>
        <v>1358901.2870081956</v>
      </c>
      <c r="BF243" s="88">
        <f t="shared" si="375"/>
        <v>1358901.2870081956</v>
      </c>
      <c r="BG243" s="88">
        <f t="shared" si="375"/>
        <v>1358901.2870081956</v>
      </c>
      <c r="BH243" s="88">
        <f t="shared" si="375"/>
        <v>1358901.2870081956</v>
      </c>
      <c r="BI243" s="88">
        <f t="shared" si="375"/>
        <v>1358901.2870081956</v>
      </c>
      <c r="BJ243" s="88">
        <f t="shared" si="375"/>
        <v>1358901.2870081956</v>
      </c>
      <c r="BK243" s="88">
        <f t="shared" si="375"/>
        <v>1358901.2870081956</v>
      </c>
      <c r="BL243" s="88">
        <f t="shared" si="375"/>
        <v>1358901.2870081956</v>
      </c>
      <c r="BM243" s="88">
        <f t="shared" si="375"/>
        <v>1358901.2870081956</v>
      </c>
      <c r="BN243" s="88">
        <f t="shared" si="375"/>
        <v>1358901.2870081956</v>
      </c>
      <c r="BO243" s="88">
        <f t="shared" si="375"/>
        <v>1358901.2870081956</v>
      </c>
      <c r="BP243" s="88">
        <f t="shared" si="375"/>
        <v>1358901.2870081956</v>
      </c>
      <c r="BQ243" s="88">
        <f t="shared" si="375"/>
        <v>1358901.2870081956</v>
      </c>
      <c r="BR243" s="88">
        <f t="shared" si="375"/>
        <v>1358901.2870081956</v>
      </c>
      <c r="BS243" s="88">
        <f t="shared" si="375"/>
        <v>1358901.2870081956</v>
      </c>
      <c r="BT243" s="88">
        <f t="shared" si="375"/>
        <v>1358901.2870081956</v>
      </c>
      <c r="BU243" s="88">
        <f t="shared" si="375"/>
        <v>1358901.2870081956</v>
      </c>
      <c r="BV243" s="88">
        <f t="shared" si="375"/>
        <v>1358901.2870081956</v>
      </c>
      <c r="BW243" s="88">
        <f t="shared" ref="BW243:EH243" si="376">BV245</f>
        <v>1358901.2870081956</v>
      </c>
      <c r="BX243" s="88">
        <f t="shared" si="376"/>
        <v>1358901.2870081956</v>
      </c>
      <c r="BY243" s="88">
        <f t="shared" si="376"/>
        <v>1358901.2870081956</v>
      </c>
      <c r="BZ243" s="88">
        <f t="shared" si="376"/>
        <v>1358901.2870081956</v>
      </c>
      <c r="CA243" s="88">
        <f t="shared" si="376"/>
        <v>1358901.2870081956</v>
      </c>
      <c r="CB243" s="88">
        <f t="shared" si="376"/>
        <v>1358901.2870081956</v>
      </c>
      <c r="CC243" s="88">
        <f t="shared" si="376"/>
        <v>1358901.2870081956</v>
      </c>
      <c r="CD243" s="88">
        <f t="shared" si="376"/>
        <v>1358901.2870081956</v>
      </c>
      <c r="CE243" s="88">
        <f t="shared" si="376"/>
        <v>1358901.2870081956</v>
      </c>
      <c r="CF243" s="88">
        <f t="shared" si="376"/>
        <v>1358901.2870081956</v>
      </c>
      <c r="CG243" s="88">
        <f t="shared" si="376"/>
        <v>1358901.2870081956</v>
      </c>
      <c r="CH243" s="88">
        <f t="shared" si="376"/>
        <v>1358901.2870081956</v>
      </c>
      <c r="CI243" s="88">
        <f t="shared" si="376"/>
        <v>1358901.2870081956</v>
      </c>
      <c r="CJ243" s="88">
        <f t="shared" si="376"/>
        <v>1358901.2870081956</v>
      </c>
      <c r="CK243" s="88">
        <f t="shared" si="376"/>
        <v>1358901.2870081956</v>
      </c>
      <c r="CL243" s="88">
        <f t="shared" si="376"/>
        <v>1358901.2870081956</v>
      </c>
      <c r="CM243" s="88">
        <f t="shared" si="376"/>
        <v>1358901.2870081956</v>
      </c>
      <c r="CN243" s="88">
        <f t="shared" si="376"/>
        <v>1358901.2870081956</v>
      </c>
      <c r="CO243" s="88">
        <f t="shared" si="376"/>
        <v>1358901.2870081956</v>
      </c>
      <c r="CP243" s="88">
        <f t="shared" si="376"/>
        <v>1358901.2870081956</v>
      </c>
      <c r="CQ243" s="88">
        <f t="shared" si="376"/>
        <v>1358901.2870081956</v>
      </c>
      <c r="CR243" s="88">
        <f t="shared" si="376"/>
        <v>1358901.2870081956</v>
      </c>
      <c r="CS243" s="88">
        <f t="shared" si="376"/>
        <v>1358901.2870081956</v>
      </c>
      <c r="CT243" s="88">
        <f t="shared" si="376"/>
        <v>1358901.2870081956</v>
      </c>
      <c r="CU243" s="88">
        <f t="shared" si="376"/>
        <v>1358901.2870081956</v>
      </c>
      <c r="CV243" s="88">
        <f t="shared" si="376"/>
        <v>1358901.2870081956</v>
      </c>
      <c r="CW243" s="88">
        <f t="shared" si="376"/>
        <v>1358901.2870081956</v>
      </c>
      <c r="CX243" s="88">
        <f t="shared" si="376"/>
        <v>1358901.2870081956</v>
      </c>
      <c r="CY243" s="88">
        <f t="shared" si="376"/>
        <v>1358901.2870081956</v>
      </c>
      <c r="CZ243" s="88">
        <f t="shared" si="376"/>
        <v>1358901.2870081956</v>
      </c>
      <c r="DA243" s="88">
        <f t="shared" si="376"/>
        <v>1358901.2870081956</v>
      </c>
      <c r="DB243" s="88">
        <f t="shared" si="376"/>
        <v>1358901.2870081956</v>
      </c>
      <c r="DC243" s="88">
        <f t="shared" si="376"/>
        <v>1358901.2870081956</v>
      </c>
      <c r="DD243" s="88">
        <f t="shared" si="376"/>
        <v>1358901.2870081956</v>
      </c>
      <c r="DE243" s="88">
        <f t="shared" si="376"/>
        <v>1358901.2870081956</v>
      </c>
      <c r="DF243" s="88">
        <f t="shared" si="376"/>
        <v>1358901.2870081956</v>
      </c>
      <c r="DG243" s="88">
        <f t="shared" si="376"/>
        <v>1358901.2870081956</v>
      </c>
      <c r="DH243" s="88">
        <f t="shared" si="376"/>
        <v>1358901.2870081956</v>
      </c>
      <c r="DI243" s="88">
        <f t="shared" si="376"/>
        <v>1358901.2870081956</v>
      </c>
      <c r="DJ243" s="88">
        <f t="shared" si="376"/>
        <v>1358901.2870081956</v>
      </c>
      <c r="DK243" s="88">
        <f t="shared" si="376"/>
        <v>1358901.2870081956</v>
      </c>
      <c r="DL243" s="88">
        <f t="shared" si="376"/>
        <v>1358901.2870081956</v>
      </c>
      <c r="DM243" s="88">
        <f t="shared" si="376"/>
        <v>1358901.2870081956</v>
      </c>
      <c r="DN243" s="88">
        <f t="shared" si="376"/>
        <v>1358901.2870081956</v>
      </c>
      <c r="DO243" s="88">
        <f t="shared" si="376"/>
        <v>1358901.2870081956</v>
      </c>
      <c r="DP243" s="88">
        <f t="shared" si="376"/>
        <v>1358901.2870081956</v>
      </c>
      <c r="DQ243" s="88">
        <f t="shared" si="376"/>
        <v>1358901.2870081956</v>
      </c>
      <c r="DR243" s="88">
        <f t="shared" si="376"/>
        <v>1358901.2870081956</v>
      </c>
      <c r="DS243" s="88">
        <f t="shared" si="376"/>
        <v>1358901.2870081956</v>
      </c>
      <c r="DT243" s="88">
        <f t="shared" si="376"/>
        <v>1358901.2870081956</v>
      </c>
      <c r="DU243" s="88">
        <f t="shared" si="376"/>
        <v>1358901.2870081956</v>
      </c>
      <c r="DV243" s="88">
        <f t="shared" si="376"/>
        <v>1358901.2870081956</v>
      </c>
      <c r="DW243" s="88">
        <f t="shared" si="376"/>
        <v>1358901.2870081956</v>
      </c>
      <c r="DX243" s="88">
        <f t="shared" si="376"/>
        <v>1358901.2870081956</v>
      </c>
      <c r="DY243" s="88">
        <f t="shared" si="376"/>
        <v>1358901.2870081956</v>
      </c>
      <c r="DZ243" s="88">
        <f t="shared" si="376"/>
        <v>1358901.2870081956</v>
      </c>
      <c r="EA243" s="88">
        <f t="shared" si="376"/>
        <v>1358901.2870081956</v>
      </c>
      <c r="EB243" s="88">
        <f t="shared" si="376"/>
        <v>1358901.2870081956</v>
      </c>
      <c r="EC243" s="88">
        <f t="shared" si="376"/>
        <v>1358901.2870081956</v>
      </c>
      <c r="ED243" s="88">
        <f t="shared" si="376"/>
        <v>1358901.2870081956</v>
      </c>
      <c r="EE243" s="88">
        <f t="shared" si="376"/>
        <v>1358901.2870081956</v>
      </c>
      <c r="EF243" s="88">
        <f t="shared" si="376"/>
        <v>1358901.2870081956</v>
      </c>
      <c r="EG243" s="88">
        <f t="shared" si="376"/>
        <v>1358901.2870081956</v>
      </c>
      <c r="EH243" s="88">
        <f t="shared" si="376"/>
        <v>1358901.2870081956</v>
      </c>
      <c r="EI243" s="88">
        <f t="shared" ref="EI243:GT243" si="377">EH245</f>
        <v>1358901.2870081956</v>
      </c>
      <c r="EJ243" s="88">
        <f t="shared" si="377"/>
        <v>1358901.2870081956</v>
      </c>
      <c r="EK243" s="88">
        <f t="shared" si="377"/>
        <v>1358901.2870081956</v>
      </c>
      <c r="EL243" s="88">
        <f t="shared" si="377"/>
        <v>1358901.2870081956</v>
      </c>
      <c r="EM243" s="88">
        <f t="shared" si="377"/>
        <v>1358901.2870081956</v>
      </c>
      <c r="EN243" s="88">
        <f t="shared" si="377"/>
        <v>1358901.2870081956</v>
      </c>
      <c r="EO243" s="88">
        <f t="shared" si="377"/>
        <v>1358901.2870081956</v>
      </c>
      <c r="EP243" s="88">
        <f t="shared" si="377"/>
        <v>1358901.2870081956</v>
      </c>
      <c r="EQ243" s="88">
        <f t="shared" si="377"/>
        <v>1358901.2870081956</v>
      </c>
      <c r="ER243" s="88">
        <f t="shared" si="377"/>
        <v>1358901.2870081956</v>
      </c>
      <c r="ES243" s="88">
        <f t="shared" si="377"/>
        <v>1358901.2870081956</v>
      </c>
      <c r="ET243" s="88">
        <f t="shared" si="377"/>
        <v>1358901.2870081956</v>
      </c>
      <c r="EU243" s="88">
        <f t="shared" si="377"/>
        <v>1358901.2870081956</v>
      </c>
      <c r="EV243" s="88">
        <f t="shared" si="377"/>
        <v>1358901.2870081956</v>
      </c>
      <c r="EW243" s="88">
        <f t="shared" si="377"/>
        <v>1358901.2870081956</v>
      </c>
      <c r="EX243" s="88">
        <f t="shared" si="377"/>
        <v>1358901.2870081956</v>
      </c>
      <c r="EY243" s="88">
        <f t="shared" si="377"/>
        <v>1358901.2870081956</v>
      </c>
      <c r="EZ243" s="88">
        <f t="shared" si="377"/>
        <v>1358901.2870081956</v>
      </c>
      <c r="FA243" s="88">
        <f t="shared" si="377"/>
        <v>1358901.2870081956</v>
      </c>
      <c r="FB243" s="88">
        <f t="shared" si="377"/>
        <v>1358901.2870081956</v>
      </c>
      <c r="FC243" s="88">
        <f t="shared" si="377"/>
        <v>1358901.2870081956</v>
      </c>
      <c r="FD243" s="88">
        <f t="shared" si="377"/>
        <v>1358901.2870081956</v>
      </c>
      <c r="FE243" s="88">
        <f t="shared" si="377"/>
        <v>1358901.2870081956</v>
      </c>
      <c r="FF243" s="88">
        <f t="shared" si="377"/>
        <v>1358901.2870081956</v>
      </c>
      <c r="FG243" s="88">
        <f t="shared" si="377"/>
        <v>1358901.2870081956</v>
      </c>
      <c r="FH243" s="88">
        <f t="shared" si="377"/>
        <v>1358901.2870081956</v>
      </c>
      <c r="FI243" s="88">
        <f t="shared" si="377"/>
        <v>1358901.2870081956</v>
      </c>
      <c r="FJ243" s="88">
        <f t="shared" si="377"/>
        <v>1358901.2870081956</v>
      </c>
      <c r="FK243" s="88">
        <f t="shared" si="377"/>
        <v>1358901.2870081956</v>
      </c>
      <c r="FL243" s="88">
        <f t="shared" si="377"/>
        <v>1358901.2870081956</v>
      </c>
      <c r="FM243" s="88">
        <f t="shared" si="377"/>
        <v>1358901.2870081956</v>
      </c>
      <c r="FN243" s="88">
        <f t="shared" si="377"/>
        <v>1358901.2870081956</v>
      </c>
      <c r="FO243" s="88">
        <f t="shared" si="377"/>
        <v>1358901.2870081956</v>
      </c>
      <c r="FP243" s="88">
        <f t="shared" si="377"/>
        <v>1358901.2870081956</v>
      </c>
      <c r="FQ243" s="88">
        <f t="shared" si="377"/>
        <v>1358901.2870081956</v>
      </c>
      <c r="FR243" s="88">
        <f t="shared" si="377"/>
        <v>1358901.2870081956</v>
      </c>
      <c r="FS243" s="88">
        <f t="shared" si="377"/>
        <v>1358901.2870081956</v>
      </c>
      <c r="FT243" s="88">
        <f t="shared" si="377"/>
        <v>1358901.2870081956</v>
      </c>
      <c r="FU243" s="88">
        <f t="shared" si="377"/>
        <v>1358901.2870081956</v>
      </c>
      <c r="FV243" s="88">
        <f t="shared" si="377"/>
        <v>1358901.2870081956</v>
      </c>
      <c r="FW243" s="88">
        <f t="shared" si="377"/>
        <v>1358901.2870081956</v>
      </c>
      <c r="FX243" s="88">
        <f t="shared" si="377"/>
        <v>1358901.2870081956</v>
      </c>
      <c r="FY243" s="88">
        <f t="shared" si="377"/>
        <v>1358901.2870081956</v>
      </c>
      <c r="FZ243" s="88">
        <f t="shared" si="377"/>
        <v>1358901.2870081956</v>
      </c>
      <c r="GA243" s="88">
        <f t="shared" si="377"/>
        <v>1358901.2870081956</v>
      </c>
      <c r="GB243" s="88">
        <f t="shared" si="377"/>
        <v>1358901.2870081956</v>
      </c>
      <c r="GC243" s="88">
        <f t="shared" si="377"/>
        <v>1358901.2870081956</v>
      </c>
      <c r="GD243" s="88">
        <f t="shared" si="377"/>
        <v>1358901.2870081956</v>
      </c>
      <c r="GE243" s="88">
        <f t="shared" si="377"/>
        <v>1358901.2870081956</v>
      </c>
      <c r="GF243" s="88">
        <f t="shared" si="377"/>
        <v>1358901.2870081956</v>
      </c>
      <c r="GG243" s="88">
        <f t="shared" si="377"/>
        <v>1358901.2870081956</v>
      </c>
      <c r="GH243" s="88">
        <f t="shared" si="377"/>
        <v>1358901.2870081956</v>
      </c>
      <c r="GI243" s="88">
        <f t="shared" si="377"/>
        <v>1358901.2870081956</v>
      </c>
      <c r="GJ243" s="88">
        <f t="shared" si="377"/>
        <v>1358901.2870081956</v>
      </c>
      <c r="GK243" s="88">
        <f t="shared" si="377"/>
        <v>1358901.2870081956</v>
      </c>
      <c r="GL243" s="88">
        <f t="shared" si="377"/>
        <v>1358901.2870081956</v>
      </c>
      <c r="GM243" s="88">
        <f t="shared" si="377"/>
        <v>1358901.2870081956</v>
      </c>
      <c r="GN243" s="88">
        <f t="shared" si="377"/>
        <v>1358901.2870081956</v>
      </c>
      <c r="GO243" s="88">
        <f t="shared" si="377"/>
        <v>1358901.2870081956</v>
      </c>
      <c r="GP243" s="88">
        <f t="shared" si="377"/>
        <v>1358901.2870081956</v>
      </c>
      <c r="GQ243" s="88">
        <f t="shared" si="377"/>
        <v>1358901.2870081956</v>
      </c>
      <c r="GR243" s="88">
        <f t="shared" si="377"/>
        <v>1358901.2870081956</v>
      </c>
      <c r="GS243" s="88">
        <f t="shared" si="377"/>
        <v>1358901.2870081956</v>
      </c>
      <c r="GT243" s="88">
        <f t="shared" si="377"/>
        <v>1358901.2870081956</v>
      </c>
      <c r="GU243" s="88">
        <f t="shared" ref="GU243:HA243" si="378">GT245</f>
        <v>1358901.2870081956</v>
      </c>
      <c r="GV243" s="88">
        <f t="shared" si="378"/>
        <v>1358901.2870081956</v>
      </c>
      <c r="GW243" s="88">
        <f t="shared" si="378"/>
        <v>1358901.2870081956</v>
      </c>
      <c r="GX243" s="88">
        <f t="shared" si="378"/>
        <v>1358901.2870081956</v>
      </c>
      <c r="GY243" s="88">
        <f t="shared" si="378"/>
        <v>1358901.2870081956</v>
      </c>
      <c r="GZ243" s="88">
        <f t="shared" si="378"/>
        <v>1358901.2870081956</v>
      </c>
      <c r="HA243" s="88">
        <f t="shared" si="378"/>
        <v>1358901.2870081956</v>
      </c>
    </row>
    <row r="244" spans="2:209" x14ac:dyDescent="0.35">
      <c r="C244" s="10" t="s">
        <v>255</v>
      </c>
      <c r="E244" s="10" t="str">
        <f>E243</f>
        <v>MXN 000's</v>
      </c>
      <c r="J244" s="88">
        <f>J241</f>
        <v>10317.573055951349</v>
      </c>
      <c r="K244" s="88">
        <f t="shared" ref="K244:BV244" si="379">K241</f>
        <v>10358.386257491627</v>
      </c>
      <c r="L244" s="88">
        <f t="shared" si="379"/>
        <v>10399.360903725435</v>
      </c>
      <c r="M244" s="88">
        <f t="shared" si="379"/>
        <v>10436.202007400172</v>
      </c>
      <c r="N244" s="88">
        <f t="shared" si="379"/>
        <v>10473.173625529838</v>
      </c>
      <c r="O244" s="88">
        <f t="shared" si="379"/>
        <v>10510.276220479056</v>
      </c>
      <c r="P244" s="88">
        <f t="shared" si="379"/>
        <v>10547.510256250436</v>
      </c>
      <c r="Q244" s="88">
        <f t="shared" si="379"/>
        <v>10584.876198490372</v>
      </c>
      <c r="R244" s="88">
        <f t="shared" si="379"/>
        <v>10622.374514494883</v>
      </c>
      <c r="S244" s="88">
        <f t="shared" si="379"/>
        <v>10660.005673215433</v>
      </c>
      <c r="T244" s="88">
        <f t="shared" si="379"/>
        <v>10697.770145264822</v>
      </c>
      <c r="U244" s="88">
        <f t="shared" si="379"/>
        <v>10735.668402923042</v>
      </c>
      <c r="V244" s="88">
        <f t="shared" si="379"/>
        <v>409400.63496544148</v>
      </c>
      <c r="W244" s="88">
        <f t="shared" si="379"/>
        <v>410850.99055718386</v>
      </c>
      <c r="X244" s="88">
        <f t="shared" si="379"/>
        <v>412306.48422435368</v>
      </c>
      <c r="Y244" s="88">
        <f t="shared" si="379"/>
        <v>0</v>
      </c>
      <c r="Z244" s="88">
        <f t="shared" si="379"/>
        <v>0</v>
      </c>
      <c r="AA244" s="88">
        <f t="shared" si="379"/>
        <v>0</v>
      </c>
      <c r="AB244" s="88">
        <f t="shared" si="379"/>
        <v>0</v>
      </c>
      <c r="AC244" s="88">
        <f t="shared" si="379"/>
        <v>0</v>
      </c>
      <c r="AD244" s="88">
        <f t="shared" si="379"/>
        <v>0</v>
      </c>
      <c r="AE244" s="88">
        <f t="shared" si="379"/>
        <v>0</v>
      </c>
      <c r="AF244" s="88">
        <f t="shared" si="379"/>
        <v>0</v>
      </c>
      <c r="AG244" s="88">
        <f t="shared" si="379"/>
        <v>0</v>
      </c>
      <c r="AH244" s="88">
        <f t="shared" si="379"/>
        <v>0</v>
      </c>
      <c r="AI244" s="88">
        <f t="shared" si="379"/>
        <v>0</v>
      </c>
      <c r="AJ244" s="88">
        <f t="shared" si="379"/>
        <v>0</v>
      </c>
      <c r="AK244" s="88">
        <f t="shared" si="379"/>
        <v>0</v>
      </c>
      <c r="AL244" s="88">
        <f t="shared" si="379"/>
        <v>0</v>
      </c>
      <c r="AM244" s="88">
        <f t="shared" si="379"/>
        <v>0</v>
      </c>
      <c r="AN244" s="88">
        <f t="shared" si="379"/>
        <v>0</v>
      </c>
      <c r="AO244" s="88">
        <f t="shared" si="379"/>
        <v>0</v>
      </c>
      <c r="AP244" s="88">
        <f t="shared" si="379"/>
        <v>0</v>
      </c>
      <c r="AQ244" s="88">
        <f t="shared" si="379"/>
        <v>0</v>
      </c>
      <c r="AR244" s="88">
        <f t="shared" si="379"/>
        <v>0</v>
      </c>
      <c r="AS244" s="88">
        <f t="shared" si="379"/>
        <v>0</v>
      </c>
      <c r="AT244" s="88">
        <f t="shared" si="379"/>
        <v>0</v>
      </c>
      <c r="AU244" s="88">
        <f t="shared" si="379"/>
        <v>0</v>
      </c>
      <c r="AV244" s="88">
        <f t="shared" si="379"/>
        <v>0</v>
      </c>
      <c r="AW244" s="88">
        <f t="shared" si="379"/>
        <v>0</v>
      </c>
      <c r="AX244" s="88">
        <f t="shared" si="379"/>
        <v>0</v>
      </c>
      <c r="AY244" s="88">
        <f t="shared" si="379"/>
        <v>0</v>
      </c>
      <c r="AZ244" s="88">
        <f t="shared" si="379"/>
        <v>0</v>
      </c>
      <c r="BA244" s="88">
        <f t="shared" si="379"/>
        <v>0</v>
      </c>
      <c r="BB244" s="88">
        <f t="shared" si="379"/>
        <v>0</v>
      </c>
      <c r="BC244" s="88">
        <f t="shared" si="379"/>
        <v>0</v>
      </c>
      <c r="BD244" s="88">
        <f t="shared" si="379"/>
        <v>0</v>
      </c>
      <c r="BE244" s="88">
        <f t="shared" si="379"/>
        <v>0</v>
      </c>
      <c r="BF244" s="88">
        <f t="shared" si="379"/>
        <v>0</v>
      </c>
      <c r="BG244" s="88">
        <f t="shared" si="379"/>
        <v>0</v>
      </c>
      <c r="BH244" s="88">
        <f t="shared" si="379"/>
        <v>0</v>
      </c>
      <c r="BI244" s="88">
        <f t="shared" si="379"/>
        <v>0</v>
      </c>
      <c r="BJ244" s="88">
        <f t="shared" si="379"/>
        <v>0</v>
      </c>
      <c r="BK244" s="88">
        <f t="shared" si="379"/>
        <v>0</v>
      </c>
      <c r="BL244" s="88">
        <f t="shared" si="379"/>
        <v>0</v>
      </c>
      <c r="BM244" s="88">
        <f t="shared" si="379"/>
        <v>0</v>
      </c>
      <c r="BN244" s="88">
        <f t="shared" si="379"/>
        <v>0</v>
      </c>
      <c r="BO244" s="88">
        <f t="shared" si="379"/>
        <v>0</v>
      </c>
      <c r="BP244" s="88">
        <f t="shared" si="379"/>
        <v>0</v>
      </c>
      <c r="BQ244" s="88">
        <f t="shared" si="379"/>
        <v>0</v>
      </c>
      <c r="BR244" s="88">
        <f t="shared" si="379"/>
        <v>0</v>
      </c>
      <c r="BS244" s="88">
        <f t="shared" si="379"/>
        <v>0</v>
      </c>
      <c r="BT244" s="88">
        <f t="shared" si="379"/>
        <v>0</v>
      </c>
      <c r="BU244" s="88">
        <f t="shared" si="379"/>
        <v>0</v>
      </c>
      <c r="BV244" s="88">
        <f t="shared" si="379"/>
        <v>0</v>
      </c>
      <c r="BW244" s="88">
        <f t="shared" ref="BW244:EH244" si="380">BW241</f>
        <v>0</v>
      </c>
      <c r="BX244" s="88">
        <f t="shared" si="380"/>
        <v>0</v>
      </c>
      <c r="BY244" s="88">
        <f t="shared" si="380"/>
        <v>0</v>
      </c>
      <c r="BZ244" s="88">
        <f t="shared" si="380"/>
        <v>0</v>
      </c>
      <c r="CA244" s="88">
        <f t="shared" si="380"/>
        <v>0</v>
      </c>
      <c r="CB244" s="88">
        <f t="shared" si="380"/>
        <v>0</v>
      </c>
      <c r="CC244" s="88">
        <f t="shared" si="380"/>
        <v>0</v>
      </c>
      <c r="CD244" s="88">
        <f t="shared" si="380"/>
        <v>0</v>
      </c>
      <c r="CE244" s="88">
        <f t="shared" si="380"/>
        <v>0</v>
      </c>
      <c r="CF244" s="88">
        <f t="shared" si="380"/>
        <v>0</v>
      </c>
      <c r="CG244" s="88">
        <f t="shared" si="380"/>
        <v>0</v>
      </c>
      <c r="CH244" s="88">
        <f t="shared" si="380"/>
        <v>0</v>
      </c>
      <c r="CI244" s="88">
        <f t="shared" si="380"/>
        <v>0</v>
      </c>
      <c r="CJ244" s="88">
        <f t="shared" si="380"/>
        <v>0</v>
      </c>
      <c r="CK244" s="88">
        <f t="shared" si="380"/>
        <v>0</v>
      </c>
      <c r="CL244" s="88">
        <f t="shared" si="380"/>
        <v>0</v>
      </c>
      <c r="CM244" s="88">
        <f t="shared" si="380"/>
        <v>0</v>
      </c>
      <c r="CN244" s="88">
        <f t="shared" si="380"/>
        <v>0</v>
      </c>
      <c r="CO244" s="88">
        <f t="shared" si="380"/>
        <v>0</v>
      </c>
      <c r="CP244" s="88">
        <f t="shared" si="380"/>
        <v>0</v>
      </c>
      <c r="CQ244" s="88">
        <f t="shared" si="380"/>
        <v>0</v>
      </c>
      <c r="CR244" s="88">
        <f t="shared" si="380"/>
        <v>0</v>
      </c>
      <c r="CS244" s="88">
        <f t="shared" si="380"/>
        <v>0</v>
      </c>
      <c r="CT244" s="88">
        <f t="shared" si="380"/>
        <v>0</v>
      </c>
      <c r="CU244" s="88">
        <f t="shared" si="380"/>
        <v>0</v>
      </c>
      <c r="CV244" s="88">
        <f t="shared" si="380"/>
        <v>0</v>
      </c>
      <c r="CW244" s="88">
        <f t="shared" si="380"/>
        <v>0</v>
      </c>
      <c r="CX244" s="88">
        <f t="shared" si="380"/>
        <v>0</v>
      </c>
      <c r="CY244" s="88">
        <f t="shared" si="380"/>
        <v>0</v>
      </c>
      <c r="CZ244" s="88">
        <f t="shared" si="380"/>
        <v>0</v>
      </c>
      <c r="DA244" s="88">
        <f t="shared" si="380"/>
        <v>0</v>
      </c>
      <c r="DB244" s="88">
        <f t="shared" si="380"/>
        <v>0</v>
      </c>
      <c r="DC244" s="88">
        <f t="shared" si="380"/>
        <v>0</v>
      </c>
      <c r="DD244" s="88">
        <f t="shared" si="380"/>
        <v>0</v>
      </c>
      <c r="DE244" s="88">
        <f t="shared" si="380"/>
        <v>0</v>
      </c>
      <c r="DF244" s="88">
        <f t="shared" si="380"/>
        <v>0</v>
      </c>
      <c r="DG244" s="88">
        <f t="shared" si="380"/>
        <v>0</v>
      </c>
      <c r="DH244" s="88">
        <f t="shared" si="380"/>
        <v>0</v>
      </c>
      <c r="DI244" s="88">
        <f t="shared" si="380"/>
        <v>0</v>
      </c>
      <c r="DJ244" s="88">
        <f t="shared" si="380"/>
        <v>0</v>
      </c>
      <c r="DK244" s="88">
        <f t="shared" si="380"/>
        <v>0</v>
      </c>
      <c r="DL244" s="88">
        <f t="shared" si="380"/>
        <v>0</v>
      </c>
      <c r="DM244" s="88">
        <f t="shared" si="380"/>
        <v>0</v>
      </c>
      <c r="DN244" s="88">
        <f t="shared" si="380"/>
        <v>0</v>
      </c>
      <c r="DO244" s="88">
        <f t="shared" si="380"/>
        <v>0</v>
      </c>
      <c r="DP244" s="88">
        <f t="shared" si="380"/>
        <v>0</v>
      </c>
      <c r="DQ244" s="88">
        <f t="shared" si="380"/>
        <v>0</v>
      </c>
      <c r="DR244" s="88">
        <f t="shared" si="380"/>
        <v>0</v>
      </c>
      <c r="DS244" s="88">
        <f t="shared" si="380"/>
        <v>0</v>
      </c>
      <c r="DT244" s="88">
        <f t="shared" si="380"/>
        <v>0</v>
      </c>
      <c r="DU244" s="88">
        <f t="shared" si="380"/>
        <v>0</v>
      </c>
      <c r="DV244" s="88">
        <f t="shared" si="380"/>
        <v>0</v>
      </c>
      <c r="DW244" s="88">
        <f t="shared" si="380"/>
        <v>0</v>
      </c>
      <c r="DX244" s="88">
        <f t="shared" si="380"/>
        <v>0</v>
      </c>
      <c r="DY244" s="88">
        <f t="shared" si="380"/>
        <v>0</v>
      </c>
      <c r="DZ244" s="88">
        <f t="shared" si="380"/>
        <v>0</v>
      </c>
      <c r="EA244" s="88">
        <f t="shared" si="380"/>
        <v>0</v>
      </c>
      <c r="EB244" s="88">
        <f t="shared" si="380"/>
        <v>0</v>
      </c>
      <c r="EC244" s="88">
        <f t="shared" si="380"/>
        <v>0</v>
      </c>
      <c r="ED244" s="88">
        <f t="shared" si="380"/>
        <v>0</v>
      </c>
      <c r="EE244" s="88">
        <f t="shared" si="380"/>
        <v>0</v>
      </c>
      <c r="EF244" s="88">
        <f t="shared" si="380"/>
        <v>0</v>
      </c>
      <c r="EG244" s="88">
        <f t="shared" si="380"/>
        <v>0</v>
      </c>
      <c r="EH244" s="88">
        <f t="shared" si="380"/>
        <v>0</v>
      </c>
      <c r="EI244" s="88">
        <f t="shared" ref="EI244:GT244" si="381">EI241</f>
        <v>0</v>
      </c>
      <c r="EJ244" s="88">
        <f t="shared" si="381"/>
        <v>0</v>
      </c>
      <c r="EK244" s="88">
        <f t="shared" si="381"/>
        <v>0</v>
      </c>
      <c r="EL244" s="88">
        <f t="shared" si="381"/>
        <v>0</v>
      </c>
      <c r="EM244" s="88">
        <f t="shared" si="381"/>
        <v>0</v>
      </c>
      <c r="EN244" s="88">
        <f t="shared" si="381"/>
        <v>0</v>
      </c>
      <c r="EO244" s="88">
        <f t="shared" si="381"/>
        <v>0</v>
      </c>
      <c r="EP244" s="88">
        <f t="shared" si="381"/>
        <v>0</v>
      </c>
      <c r="EQ244" s="88">
        <f t="shared" si="381"/>
        <v>0</v>
      </c>
      <c r="ER244" s="88">
        <f t="shared" si="381"/>
        <v>0</v>
      </c>
      <c r="ES244" s="88">
        <f t="shared" si="381"/>
        <v>0</v>
      </c>
      <c r="ET244" s="88">
        <f t="shared" si="381"/>
        <v>0</v>
      </c>
      <c r="EU244" s="88">
        <f t="shared" si="381"/>
        <v>0</v>
      </c>
      <c r="EV244" s="88">
        <f t="shared" si="381"/>
        <v>0</v>
      </c>
      <c r="EW244" s="88">
        <f t="shared" si="381"/>
        <v>0</v>
      </c>
      <c r="EX244" s="88">
        <f t="shared" si="381"/>
        <v>0</v>
      </c>
      <c r="EY244" s="88">
        <f t="shared" si="381"/>
        <v>0</v>
      </c>
      <c r="EZ244" s="88">
        <f t="shared" si="381"/>
        <v>0</v>
      </c>
      <c r="FA244" s="88">
        <f t="shared" si="381"/>
        <v>0</v>
      </c>
      <c r="FB244" s="88">
        <f t="shared" si="381"/>
        <v>0</v>
      </c>
      <c r="FC244" s="88">
        <f t="shared" si="381"/>
        <v>0</v>
      </c>
      <c r="FD244" s="88">
        <f t="shared" si="381"/>
        <v>0</v>
      </c>
      <c r="FE244" s="88">
        <f t="shared" si="381"/>
        <v>0</v>
      </c>
      <c r="FF244" s="88">
        <f t="shared" si="381"/>
        <v>0</v>
      </c>
      <c r="FG244" s="88">
        <f t="shared" si="381"/>
        <v>0</v>
      </c>
      <c r="FH244" s="88">
        <f t="shared" si="381"/>
        <v>0</v>
      </c>
      <c r="FI244" s="88">
        <f t="shared" si="381"/>
        <v>0</v>
      </c>
      <c r="FJ244" s="88">
        <f t="shared" si="381"/>
        <v>0</v>
      </c>
      <c r="FK244" s="88">
        <f t="shared" si="381"/>
        <v>0</v>
      </c>
      <c r="FL244" s="88">
        <f t="shared" si="381"/>
        <v>0</v>
      </c>
      <c r="FM244" s="88">
        <f t="shared" si="381"/>
        <v>0</v>
      </c>
      <c r="FN244" s="88">
        <f t="shared" si="381"/>
        <v>0</v>
      </c>
      <c r="FO244" s="88">
        <f t="shared" si="381"/>
        <v>0</v>
      </c>
      <c r="FP244" s="88">
        <f t="shared" si="381"/>
        <v>0</v>
      </c>
      <c r="FQ244" s="88">
        <f t="shared" si="381"/>
        <v>0</v>
      </c>
      <c r="FR244" s="88">
        <f t="shared" si="381"/>
        <v>0</v>
      </c>
      <c r="FS244" s="88">
        <f t="shared" si="381"/>
        <v>0</v>
      </c>
      <c r="FT244" s="88">
        <f t="shared" si="381"/>
        <v>0</v>
      </c>
      <c r="FU244" s="88">
        <f t="shared" si="381"/>
        <v>0</v>
      </c>
      <c r="FV244" s="88">
        <f t="shared" si="381"/>
        <v>0</v>
      </c>
      <c r="FW244" s="88">
        <f t="shared" si="381"/>
        <v>0</v>
      </c>
      <c r="FX244" s="88">
        <f t="shared" si="381"/>
        <v>0</v>
      </c>
      <c r="FY244" s="88">
        <f t="shared" si="381"/>
        <v>0</v>
      </c>
      <c r="FZ244" s="88">
        <f t="shared" si="381"/>
        <v>0</v>
      </c>
      <c r="GA244" s="88">
        <f t="shared" si="381"/>
        <v>0</v>
      </c>
      <c r="GB244" s="88">
        <f t="shared" si="381"/>
        <v>0</v>
      </c>
      <c r="GC244" s="88">
        <f t="shared" si="381"/>
        <v>0</v>
      </c>
      <c r="GD244" s="88">
        <f t="shared" si="381"/>
        <v>0</v>
      </c>
      <c r="GE244" s="88">
        <f t="shared" si="381"/>
        <v>0</v>
      </c>
      <c r="GF244" s="88">
        <f t="shared" si="381"/>
        <v>0</v>
      </c>
      <c r="GG244" s="88">
        <f t="shared" si="381"/>
        <v>0</v>
      </c>
      <c r="GH244" s="88">
        <f t="shared" si="381"/>
        <v>0</v>
      </c>
      <c r="GI244" s="88">
        <f t="shared" si="381"/>
        <v>0</v>
      </c>
      <c r="GJ244" s="88">
        <f t="shared" si="381"/>
        <v>0</v>
      </c>
      <c r="GK244" s="88">
        <f t="shared" si="381"/>
        <v>0</v>
      </c>
      <c r="GL244" s="88">
        <f t="shared" si="381"/>
        <v>0</v>
      </c>
      <c r="GM244" s="88">
        <f t="shared" si="381"/>
        <v>0</v>
      </c>
      <c r="GN244" s="88">
        <f t="shared" si="381"/>
        <v>0</v>
      </c>
      <c r="GO244" s="88">
        <f t="shared" si="381"/>
        <v>0</v>
      </c>
      <c r="GP244" s="88">
        <f t="shared" si="381"/>
        <v>0</v>
      </c>
      <c r="GQ244" s="88">
        <f t="shared" si="381"/>
        <v>0</v>
      </c>
      <c r="GR244" s="88">
        <f t="shared" si="381"/>
        <v>0</v>
      </c>
      <c r="GS244" s="88">
        <f t="shared" si="381"/>
        <v>0</v>
      </c>
      <c r="GT244" s="88">
        <f t="shared" si="381"/>
        <v>0</v>
      </c>
      <c r="GU244" s="88">
        <f t="shared" ref="GU244:HA244" si="382">GU241</f>
        <v>0</v>
      </c>
      <c r="GV244" s="88">
        <f t="shared" si="382"/>
        <v>0</v>
      </c>
      <c r="GW244" s="88">
        <f t="shared" si="382"/>
        <v>0</v>
      </c>
      <c r="GX244" s="88">
        <f t="shared" si="382"/>
        <v>0</v>
      </c>
      <c r="GY244" s="88">
        <f t="shared" si="382"/>
        <v>0</v>
      </c>
      <c r="GZ244" s="88">
        <f t="shared" si="382"/>
        <v>0</v>
      </c>
      <c r="HA244" s="88">
        <f t="shared" si="382"/>
        <v>0</v>
      </c>
    </row>
    <row r="245" spans="2:209" x14ac:dyDescent="0.35">
      <c r="C245" s="10" t="s">
        <v>241</v>
      </c>
      <c r="E245" s="10" t="str">
        <f>E244</f>
        <v>MXN 000's</v>
      </c>
      <c r="J245" s="49">
        <f>SUM(J243:J244)</f>
        <v>10317.573055951349</v>
      </c>
      <c r="K245" s="49">
        <f t="shared" ref="K245:BV245" si="383">SUM(K243:K244)</f>
        <v>20675.959313442974</v>
      </c>
      <c r="L245" s="49">
        <f t="shared" si="383"/>
        <v>31075.32021716841</v>
      </c>
      <c r="M245" s="49">
        <f t="shared" si="383"/>
        <v>41511.52222456858</v>
      </c>
      <c r="N245" s="49">
        <f t="shared" si="383"/>
        <v>51984.695850098418</v>
      </c>
      <c r="O245" s="49">
        <f t="shared" si="383"/>
        <v>62494.972070577474</v>
      </c>
      <c r="P245" s="49">
        <f t="shared" si="383"/>
        <v>73042.482326827914</v>
      </c>
      <c r="Q245" s="49">
        <f t="shared" si="383"/>
        <v>83627.358525318283</v>
      </c>
      <c r="R245" s="49">
        <f t="shared" si="383"/>
        <v>94249.73303981316</v>
      </c>
      <c r="S245" s="49">
        <f t="shared" si="383"/>
        <v>104909.73871302859</v>
      </c>
      <c r="T245" s="49">
        <f t="shared" si="383"/>
        <v>115607.50885829341</v>
      </c>
      <c r="U245" s="49">
        <f t="shared" si="383"/>
        <v>126343.17726121645</v>
      </c>
      <c r="V245" s="49">
        <f t="shared" si="383"/>
        <v>535743.81222665799</v>
      </c>
      <c r="W245" s="49">
        <f t="shared" si="383"/>
        <v>946594.80278384185</v>
      </c>
      <c r="X245" s="49">
        <f t="shared" si="383"/>
        <v>1358901.2870081956</v>
      </c>
      <c r="Y245" s="49">
        <f t="shared" si="383"/>
        <v>1358901.2870081956</v>
      </c>
      <c r="Z245" s="49">
        <f t="shared" si="383"/>
        <v>1358901.2870081956</v>
      </c>
      <c r="AA245" s="49">
        <f t="shared" si="383"/>
        <v>1358901.2870081956</v>
      </c>
      <c r="AB245" s="49">
        <f t="shared" si="383"/>
        <v>1358901.2870081956</v>
      </c>
      <c r="AC245" s="49">
        <f t="shared" si="383"/>
        <v>1358901.2870081956</v>
      </c>
      <c r="AD245" s="49">
        <f t="shared" si="383"/>
        <v>1358901.2870081956</v>
      </c>
      <c r="AE245" s="49">
        <f t="shared" si="383"/>
        <v>1358901.2870081956</v>
      </c>
      <c r="AF245" s="49">
        <f t="shared" si="383"/>
        <v>1358901.2870081956</v>
      </c>
      <c r="AG245" s="49">
        <f t="shared" si="383"/>
        <v>1358901.2870081956</v>
      </c>
      <c r="AH245" s="49">
        <f t="shared" si="383"/>
        <v>1358901.2870081956</v>
      </c>
      <c r="AI245" s="49">
        <f t="shared" si="383"/>
        <v>1358901.2870081956</v>
      </c>
      <c r="AJ245" s="49">
        <f t="shared" si="383"/>
        <v>1358901.2870081956</v>
      </c>
      <c r="AK245" s="49">
        <f t="shared" si="383"/>
        <v>1358901.2870081956</v>
      </c>
      <c r="AL245" s="49">
        <f t="shared" si="383"/>
        <v>1358901.2870081956</v>
      </c>
      <c r="AM245" s="49">
        <f t="shared" si="383"/>
        <v>1358901.2870081956</v>
      </c>
      <c r="AN245" s="49">
        <f t="shared" si="383"/>
        <v>1358901.2870081956</v>
      </c>
      <c r="AO245" s="49">
        <f t="shared" si="383"/>
        <v>1358901.2870081956</v>
      </c>
      <c r="AP245" s="49">
        <f t="shared" si="383"/>
        <v>1358901.2870081956</v>
      </c>
      <c r="AQ245" s="49">
        <f t="shared" si="383"/>
        <v>1358901.2870081956</v>
      </c>
      <c r="AR245" s="49">
        <f t="shared" si="383"/>
        <v>1358901.2870081956</v>
      </c>
      <c r="AS245" s="49">
        <f t="shared" si="383"/>
        <v>1358901.2870081956</v>
      </c>
      <c r="AT245" s="49">
        <f t="shared" si="383"/>
        <v>1358901.2870081956</v>
      </c>
      <c r="AU245" s="49">
        <f t="shared" si="383"/>
        <v>1358901.2870081956</v>
      </c>
      <c r="AV245" s="49">
        <f t="shared" si="383"/>
        <v>1358901.2870081956</v>
      </c>
      <c r="AW245" s="49">
        <f t="shared" si="383"/>
        <v>1358901.2870081956</v>
      </c>
      <c r="AX245" s="49">
        <f t="shared" si="383"/>
        <v>1358901.2870081956</v>
      </c>
      <c r="AY245" s="49">
        <f t="shared" si="383"/>
        <v>1358901.2870081956</v>
      </c>
      <c r="AZ245" s="49">
        <f t="shared" si="383"/>
        <v>1358901.2870081956</v>
      </c>
      <c r="BA245" s="49">
        <f t="shared" si="383"/>
        <v>1358901.2870081956</v>
      </c>
      <c r="BB245" s="49">
        <f t="shared" si="383"/>
        <v>1358901.2870081956</v>
      </c>
      <c r="BC245" s="49">
        <f t="shared" si="383"/>
        <v>1358901.2870081956</v>
      </c>
      <c r="BD245" s="49">
        <f t="shared" si="383"/>
        <v>1358901.2870081956</v>
      </c>
      <c r="BE245" s="49">
        <f t="shared" si="383"/>
        <v>1358901.2870081956</v>
      </c>
      <c r="BF245" s="49">
        <f t="shared" si="383"/>
        <v>1358901.2870081956</v>
      </c>
      <c r="BG245" s="49">
        <f t="shared" si="383"/>
        <v>1358901.2870081956</v>
      </c>
      <c r="BH245" s="49">
        <f t="shared" si="383"/>
        <v>1358901.2870081956</v>
      </c>
      <c r="BI245" s="49">
        <f t="shared" si="383"/>
        <v>1358901.2870081956</v>
      </c>
      <c r="BJ245" s="49">
        <f t="shared" si="383"/>
        <v>1358901.2870081956</v>
      </c>
      <c r="BK245" s="49">
        <f t="shared" si="383"/>
        <v>1358901.2870081956</v>
      </c>
      <c r="BL245" s="49">
        <f t="shared" si="383"/>
        <v>1358901.2870081956</v>
      </c>
      <c r="BM245" s="49">
        <f t="shared" si="383"/>
        <v>1358901.2870081956</v>
      </c>
      <c r="BN245" s="49">
        <f t="shared" si="383"/>
        <v>1358901.2870081956</v>
      </c>
      <c r="BO245" s="49">
        <f t="shared" si="383"/>
        <v>1358901.2870081956</v>
      </c>
      <c r="BP245" s="49">
        <f t="shared" si="383"/>
        <v>1358901.2870081956</v>
      </c>
      <c r="BQ245" s="49">
        <f t="shared" si="383"/>
        <v>1358901.2870081956</v>
      </c>
      <c r="BR245" s="49">
        <f t="shared" si="383"/>
        <v>1358901.2870081956</v>
      </c>
      <c r="BS245" s="49">
        <f t="shared" si="383"/>
        <v>1358901.2870081956</v>
      </c>
      <c r="BT245" s="49">
        <f t="shared" si="383"/>
        <v>1358901.2870081956</v>
      </c>
      <c r="BU245" s="49">
        <f t="shared" si="383"/>
        <v>1358901.2870081956</v>
      </c>
      <c r="BV245" s="49">
        <f t="shared" si="383"/>
        <v>1358901.2870081956</v>
      </c>
      <c r="BW245" s="49">
        <f t="shared" ref="BW245:EH245" si="384">SUM(BW243:BW244)</f>
        <v>1358901.2870081956</v>
      </c>
      <c r="BX245" s="49">
        <f t="shared" si="384"/>
        <v>1358901.2870081956</v>
      </c>
      <c r="BY245" s="49">
        <f t="shared" si="384"/>
        <v>1358901.2870081956</v>
      </c>
      <c r="BZ245" s="49">
        <f t="shared" si="384"/>
        <v>1358901.2870081956</v>
      </c>
      <c r="CA245" s="49">
        <f t="shared" si="384"/>
        <v>1358901.2870081956</v>
      </c>
      <c r="CB245" s="49">
        <f t="shared" si="384"/>
        <v>1358901.2870081956</v>
      </c>
      <c r="CC245" s="49">
        <f t="shared" si="384"/>
        <v>1358901.2870081956</v>
      </c>
      <c r="CD245" s="49">
        <f t="shared" si="384"/>
        <v>1358901.2870081956</v>
      </c>
      <c r="CE245" s="49">
        <f t="shared" si="384"/>
        <v>1358901.2870081956</v>
      </c>
      <c r="CF245" s="49">
        <f t="shared" si="384"/>
        <v>1358901.2870081956</v>
      </c>
      <c r="CG245" s="49">
        <f t="shared" si="384"/>
        <v>1358901.2870081956</v>
      </c>
      <c r="CH245" s="49">
        <f t="shared" si="384"/>
        <v>1358901.2870081956</v>
      </c>
      <c r="CI245" s="49">
        <f t="shared" si="384"/>
        <v>1358901.2870081956</v>
      </c>
      <c r="CJ245" s="49">
        <f t="shared" si="384"/>
        <v>1358901.2870081956</v>
      </c>
      <c r="CK245" s="49">
        <f t="shared" si="384"/>
        <v>1358901.2870081956</v>
      </c>
      <c r="CL245" s="49">
        <f t="shared" si="384"/>
        <v>1358901.2870081956</v>
      </c>
      <c r="CM245" s="49">
        <f t="shared" si="384"/>
        <v>1358901.2870081956</v>
      </c>
      <c r="CN245" s="49">
        <f t="shared" si="384"/>
        <v>1358901.2870081956</v>
      </c>
      <c r="CO245" s="49">
        <f t="shared" si="384"/>
        <v>1358901.2870081956</v>
      </c>
      <c r="CP245" s="49">
        <f t="shared" si="384"/>
        <v>1358901.2870081956</v>
      </c>
      <c r="CQ245" s="49">
        <f t="shared" si="384"/>
        <v>1358901.2870081956</v>
      </c>
      <c r="CR245" s="49">
        <f t="shared" si="384"/>
        <v>1358901.2870081956</v>
      </c>
      <c r="CS245" s="49">
        <f t="shared" si="384"/>
        <v>1358901.2870081956</v>
      </c>
      <c r="CT245" s="49">
        <f t="shared" si="384"/>
        <v>1358901.2870081956</v>
      </c>
      <c r="CU245" s="49">
        <f t="shared" si="384"/>
        <v>1358901.2870081956</v>
      </c>
      <c r="CV245" s="49">
        <f t="shared" si="384"/>
        <v>1358901.2870081956</v>
      </c>
      <c r="CW245" s="49">
        <f t="shared" si="384"/>
        <v>1358901.2870081956</v>
      </c>
      <c r="CX245" s="49">
        <f t="shared" si="384"/>
        <v>1358901.2870081956</v>
      </c>
      <c r="CY245" s="49">
        <f t="shared" si="384"/>
        <v>1358901.2870081956</v>
      </c>
      <c r="CZ245" s="49">
        <f t="shared" si="384"/>
        <v>1358901.2870081956</v>
      </c>
      <c r="DA245" s="49">
        <f t="shared" si="384"/>
        <v>1358901.2870081956</v>
      </c>
      <c r="DB245" s="49">
        <f t="shared" si="384"/>
        <v>1358901.2870081956</v>
      </c>
      <c r="DC245" s="49">
        <f t="shared" si="384"/>
        <v>1358901.2870081956</v>
      </c>
      <c r="DD245" s="49">
        <f t="shared" si="384"/>
        <v>1358901.2870081956</v>
      </c>
      <c r="DE245" s="49">
        <f t="shared" si="384"/>
        <v>1358901.2870081956</v>
      </c>
      <c r="DF245" s="49">
        <f t="shared" si="384"/>
        <v>1358901.2870081956</v>
      </c>
      <c r="DG245" s="49">
        <f t="shared" si="384"/>
        <v>1358901.2870081956</v>
      </c>
      <c r="DH245" s="49">
        <f t="shared" si="384"/>
        <v>1358901.2870081956</v>
      </c>
      <c r="DI245" s="49">
        <f t="shared" si="384"/>
        <v>1358901.2870081956</v>
      </c>
      <c r="DJ245" s="49">
        <f t="shared" si="384"/>
        <v>1358901.2870081956</v>
      </c>
      <c r="DK245" s="49">
        <f t="shared" si="384"/>
        <v>1358901.2870081956</v>
      </c>
      <c r="DL245" s="49">
        <f t="shared" si="384"/>
        <v>1358901.2870081956</v>
      </c>
      <c r="DM245" s="49">
        <f t="shared" si="384"/>
        <v>1358901.2870081956</v>
      </c>
      <c r="DN245" s="49">
        <f t="shared" si="384"/>
        <v>1358901.2870081956</v>
      </c>
      <c r="DO245" s="49">
        <f t="shared" si="384"/>
        <v>1358901.2870081956</v>
      </c>
      <c r="DP245" s="49">
        <f t="shared" si="384"/>
        <v>1358901.2870081956</v>
      </c>
      <c r="DQ245" s="49">
        <f t="shared" si="384"/>
        <v>1358901.2870081956</v>
      </c>
      <c r="DR245" s="49">
        <f t="shared" si="384"/>
        <v>1358901.2870081956</v>
      </c>
      <c r="DS245" s="49">
        <f t="shared" si="384"/>
        <v>1358901.2870081956</v>
      </c>
      <c r="DT245" s="49">
        <f t="shared" si="384"/>
        <v>1358901.2870081956</v>
      </c>
      <c r="DU245" s="49">
        <f t="shared" si="384"/>
        <v>1358901.2870081956</v>
      </c>
      <c r="DV245" s="49">
        <f t="shared" si="384"/>
        <v>1358901.2870081956</v>
      </c>
      <c r="DW245" s="49">
        <f t="shared" si="384"/>
        <v>1358901.2870081956</v>
      </c>
      <c r="DX245" s="49">
        <f t="shared" si="384"/>
        <v>1358901.2870081956</v>
      </c>
      <c r="DY245" s="49">
        <f t="shared" si="384"/>
        <v>1358901.2870081956</v>
      </c>
      <c r="DZ245" s="49">
        <f t="shared" si="384"/>
        <v>1358901.2870081956</v>
      </c>
      <c r="EA245" s="49">
        <f t="shared" si="384"/>
        <v>1358901.2870081956</v>
      </c>
      <c r="EB245" s="49">
        <f t="shared" si="384"/>
        <v>1358901.2870081956</v>
      </c>
      <c r="EC245" s="49">
        <f t="shared" si="384"/>
        <v>1358901.2870081956</v>
      </c>
      <c r="ED245" s="49">
        <f t="shared" si="384"/>
        <v>1358901.2870081956</v>
      </c>
      <c r="EE245" s="49">
        <f t="shared" si="384"/>
        <v>1358901.2870081956</v>
      </c>
      <c r="EF245" s="49">
        <f t="shared" si="384"/>
        <v>1358901.2870081956</v>
      </c>
      <c r="EG245" s="49">
        <f t="shared" si="384"/>
        <v>1358901.2870081956</v>
      </c>
      <c r="EH245" s="49">
        <f t="shared" si="384"/>
        <v>1358901.2870081956</v>
      </c>
      <c r="EI245" s="49">
        <f t="shared" ref="EI245:GT245" si="385">SUM(EI243:EI244)</f>
        <v>1358901.2870081956</v>
      </c>
      <c r="EJ245" s="49">
        <f t="shared" si="385"/>
        <v>1358901.2870081956</v>
      </c>
      <c r="EK245" s="49">
        <f t="shared" si="385"/>
        <v>1358901.2870081956</v>
      </c>
      <c r="EL245" s="49">
        <f t="shared" si="385"/>
        <v>1358901.2870081956</v>
      </c>
      <c r="EM245" s="49">
        <f t="shared" si="385"/>
        <v>1358901.2870081956</v>
      </c>
      <c r="EN245" s="49">
        <f t="shared" si="385"/>
        <v>1358901.2870081956</v>
      </c>
      <c r="EO245" s="49">
        <f t="shared" si="385"/>
        <v>1358901.2870081956</v>
      </c>
      <c r="EP245" s="49">
        <f t="shared" si="385"/>
        <v>1358901.2870081956</v>
      </c>
      <c r="EQ245" s="49">
        <f t="shared" si="385"/>
        <v>1358901.2870081956</v>
      </c>
      <c r="ER245" s="49">
        <f t="shared" si="385"/>
        <v>1358901.2870081956</v>
      </c>
      <c r="ES245" s="49">
        <f t="shared" si="385"/>
        <v>1358901.2870081956</v>
      </c>
      <c r="ET245" s="49">
        <f t="shared" si="385"/>
        <v>1358901.2870081956</v>
      </c>
      <c r="EU245" s="49">
        <f t="shared" si="385"/>
        <v>1358901.2870081956</v>
      </c>
      <c r="EV245" s="49">
        <f t="shared" si="385"/>
        <v>1358901.2870081956</v>
      </c>
      <c r="EW245" s="49">
        <f t="shared" si="385"/>
        <v>1358901.2870081956</v>
      </c>
      <c r="EX245" s="49">
        <f t="shared" si="385"/>
        <v>1358901.2870081956</v>
      </c>
      <c r="EY245" s="49">
        <f t="shared" si="385"/>
        <v>1358901.2870081956</v>
      </c>
      <c r="EZ245" s="49">
        <f t="shared" si="385"/>
        <v>1358901.2870081956</v>
      </c>
      <c r="FA245" s="49">
        <f t="shared" si="385"/>
        <v>1358901.2870081956</v>
      </c>
      <c r="FB245" s="49">
        <f t="shared" si="385"/>
        <v>1358901.2870081956</v>
      </c>
      <c r="FC245" s="49">
        <f t="shared" si="385"/>
        <v>1358901.2870081956</v>
      </c>
      <c r="FD245" s="49">
        <f t="shared" si="385"/>
        <v>1358901.2870081956</v>
      </c>
      <c r="FE245" s="49">
        <f t="shared" si="385"/>
        <v>1358901.2870081956</v>
      </c>
      <c r="FF245" s="49">
        <f t="shared" si="385"/>
        <v>1358901.2870081956</v>
      </c>
      <c r="FG245" s="49">
        <f t="shared" si="385"/>
        <v>1358901.2870081956</v>
      </c>
      <c r="FH245" s="49">
        <f t="shared" si="385"/>
        <v>1358901.2870081956</v>
      </c>
      <c r="FI245" s="49">
        <f t="shared" si="385"/>
        <v>1358901.2870081956</v>
      </c>
      <c r="FJ245" s="49">
        <f t="shared" si="385"/>
        <v>1358901.2870081956</v>
      </c>
      <c r="FK245" s="49">
        <f t="shared" si="385"/>
        <v>1358901.2870081956</v>
      </c>
      <c r="FL245" s="49">
        <f t="shared" si="385"/>
        <v>1358901.2870081956</v>
      </c>
      <c r="FM245" s="49">
        <f t="shared" si="385"/>
        <v>1358901.2870081956</v>
      </c>
      <c r="FN245" s="49">
        <f t="shared" si="385"/>
        <v>1358901.2870081956</v>
      </c>
      <c r="FO245" s="49">
        <f t="shared" si="385"/>
        <v>1358901.2870081956</v>
      </c>
      <c r="FP245" s="49">
        <f t="shared" si="385"/>
        <v>1358901.2870081956</v>
      </c>
      <c r="FQ245" s="49">
        <f t="shared" si="385"/>
        <v>1358901.2870081956</v>
      </c>
      <c r="FR245" s="49">
        <f t="shared" si="385"/>
        <v>1358901.2870081956</v>
      </c>
      <c r="FS245" s="49">
        <f t="shared" si="385"/>
        <v>1358901.2870081956</v>
      </c>
      <c r="FT245" s="49">
        <f t="shared" si="385"/>
        <v>1358901.2870081956</v>
      </c>
      <c r="FU245" s="49">
        <f t="shared" si="385"/>
        <v>1358901.2870081956</v>
      </c>
      <c r="FV245" s="49">
        <f t="shared" si="385"/>
        <v>1358901.2870081956</v>
      </c>
      <c r="FW245" s="49">
        <f t="shared" si="385"/>
        <v>1358901.2870081956</v>
      </c>
      <c r="FX245" s="49">
        <f t="shared" si="385"/>
        <v>1358901.2870081956</v>
      </c>
      <c r="FY245" s="49">
        <f t="shared" si="385"/>
        <v>1358901.2870081956</v>
      </c>
      <c r="FZ245" s="49">
        <f t="shared" si="385"/>
        <v>1358901.2870081956</v>
      </c>
      <c r="GA245" s="49">
        <f t="shared" si="385"/>
        <v>1358901.2870081956</v>
      </c>
      <c r="GB245" s="49">
        <f t="shared" si="385"/>
        <v>1358901.2870081956</v>
      </c>
      <c r="GC245" s="49">
        <f t="shared" si="385"/>
        <v>1358901.2870081956</v>
      </c>
      <c r="GD245" s="49">
        <f t="shared" si="385"/>
        <v>1358901.2870081956</v>
      </c>
      <c r="GE245" s="49">
        <f t="shared" si="385"/>
        <v>1358901.2870081956</v>
      </c>
      <c r="GF245" s="49">
        <f t="shared" si="385"/>
        <v>1358901.2870081956</v>
      </c>
      <c r="GG245" s="49">
        <f t="shared" si="385"/>
        <v>1358901.2870081956</v>
      </c>
      <c r="GH245" s="49">
        <f t="shared" si="385"/>
        <v>1358901.2870081956</v>
      </c>
      <c r="GI245" s="49">
        <f t="shared" si="385"/>
        <v>1358901.2870081956</v>
      </c>
      <c r="GJ245" s="49">
        <f t="shared" si="385"/>
        <v>1358901.2870081956</v>
      </c>
      <c r="GK245" s="49">
        <f t="shared" si="385"/>
        <v>1358901.2870081956</v>
      </c>
      <c r="GL245" s="49">
        <f t="shared" si="385"/>
        <v>1358901.2870081956</v>
      </c>
      <c r="GM245" s="49">
        <f t="shared" si="385"/>
        <v>1358901.2870081956</v>
      </c>
      <c r="GN245" s="49">
        <f t="shared" si="385"/>
        <v>1358901.2870081956</v>
      </c>
      <c r="GO245" s="49">
        <f t="shared" si="385"/>
        <v>1358901.2870081956</v>
      </c>
      <c r="GP245" s="49">
        <f t="shared" si="385"/>
        <v>1358901.2870081956</v>
      </c>
      <c r="GQ245" s="49">
        <f t="shared" si="385"/>
        <v>1358901.2870081956</v>
      </c>
      <c r="GR245" s="49">
        <f t="shared" si="385"/>
        <v>1358901.2870081956</v>
      </c>
      <c r="GS245" s="49">
        <f t="shared" si="385"/>
        <v>1358901.2870081956</v>
      </c>
      <c r="GT245" s="49">
        <f t="shared" si="385"/>
        <v>1358901.2870081956</v>
      </c>
      <c r="GU245" s="49">
        <f t="shared" ref="GU245:HA245" si="386">SUM(GU243:GU244)</f>
        <v>1358901.2870081956</v>
      </c>
      <c r="GV245" s="49">
        <f t="shared" si="386"/>
        <v>1358901.2870081956</v>
      </c>
      <c r="GW245" s="49">
        <f t="shared" si="386"/>
        <v>1358901.2870081956</v>
      </c>
      <c r="GX245" s="49">
        <f t="shared" si="386"/>
        <v>1358901.2870081956</v>
      </c>
      <c r="GY245" s="49">
        <f t="shared" si="386"/>
        <v>1358901.2870081956</v>
      </c>
      <c r="GZ245" s="49">
        <f t="shared" si="386"/>
        <v>1358901.2870081956</v>
      </c>
      <c r="HA245" s="49">
        <f t="shared" si="386"/>
        <v>1358901.2870081956</v>
      </c>
    </row>
    <row r="247" spans="2:209" x14ac:dyDescent="0.35">
      <c r="C247" s="10" t="s">
        <v>258</v>
      </c>
      <c r="E247" s="10" t="s">
        <v>109</v>
      </c>
      <c r="F247" s="12">
        <f>I4/12/F77</f>
        <v>3.3333333333333333E-2</v>
      </c>
      <c r="J247" s="12">
        <f t="shared" ref="J247:AO247" si="387">$F$247*J8</f>
        <v>0</v>
      </c>
      <c r="K247" s="12">
        <f t="shared" si="387"/>
        <v>0</v>
      </c>
      <c r="L247" s="12">
        <f t="shared" si="387"/>
        <v>0</v>
      </c>
      <c r="M247" s="12">
        <f t="shared" si="387"/>
        <v>0</v>
      </c>
      <c r="N247" s="12">
        <f t="shared" si="387"/>
        <v>0</v>
      </c>
      <c r="O247" s="12">
        <f t="shared" si="387"/>
        <v>0</v>
      </c>
      <c r="P247" s="12">
        <f t="shared" si="387"/>
        <v>0</v>
      </c>
      <c r="Q247" s="12">
        <f t="shared" si="387"/>
        <v>0</v>
      </c>
      <c r="R247" s="12">
        <f t="shared" si="387"/>
        <v>0</v>
      </c>
      <c r="S247" s="12">
        <f t="shared" si="387"/>
        <v>0</v>
      </c>
      <c r="T247" s="12">
        <f t="shared" si="387"/>
        <v>0</v>
      </c>
      <c r="U247" s="12">
        <f t="shared" si="387"/>
        <v>0</v>
      </c>
      <c r="V247" s="12">
        <f t="shared" si="387"/>
        <v>0</v>
      </c>
      <c r="W247" s="12">
        <f t="shared" si="387"/>
        <v>0</v>
      </c>
      <c r="X247" s="12">
        <f t="shared" si="387"/>
        <v>0</v>
      </c>
      <c r="Y247" s="12">
        <f t="shared" si="387"/>
        <v>3.3333333333333333E-2</v>
      </c>
      <c r="Z247" s="12">
        <f t="shared" si="387"/>
        <v>3.3333333333333333E-2</v>
      </c>
      <c r="AA247" s="12">
        <f t="shared" si="387"/>
        <v>3.3333333333333333E-2</v>
      </c>
      <c r="AB247" s="12">
        <f t="shared" si="387"/>
        <v>3.3333333333333333E-2</v>
      </c>
      <c r="AC247" s="12">
        <f t="shared" si="387"/>
        <v>3.3333333333333333E-2</v>
      </c>
      <c r="AD247" s="12">
        <f t="shared" si="387"/>
        <v>3.3333333333333333E-2</v>
      </c>
      <c r="AE247" s="12">
        <f t="shared" si="387"/>
        <v>3.3333333333333333E-2</v>
      </c>
      <c r="AF247" s="12">
        <f t="shared" si="387"/>
        <v>3.3333333333333333E-2</v>
      </c>
      <c r="AG247" s="12">
        <f t="shared" si="387"/>
        <v>3.3333333333333333E-2</v>
      </c>
      <c r="AH247" s="12">
        <f t="shared" si="387"/>
        <v>3.3333333333333333E-2</v>
      </c>
      <c r="AI247" s="12">
        <f t="shared" si="387"/>
        <v>3.3333333333333333E-2</v>
      </c>
      <c r="AJ247" s="12">
        <f t="shared" si="387"/>
        <v>3.3333333333333333E-2</v>
      </c>
      <c r="AK247" s="12">
        <f t="shared" si="387"/>
        <v>3.3333333333333333E-2</v>
      </c>
      <c r="AL247" s="12">
        <f t="shared" si="387"/>
        <v>3.3333333333333333E-2</v>
      </c>
      <c r="AM247" s="12">
        <f t="shared" si="387"/>
        <v>3.3333333333333333E-2</v>
      </c>
      <c r="AN247" s="12">
        <f t="shared" si="387"/>
        <v>3.3333333333333333E-2</v>
      </c>
      <c r="AO247" s="12">
        <f t="shared" si="387"/>
        <v>3.3333333333333333E-2</v>
      </c>
      <c r="AP247" s="12">
        <f t="shared" ref="AP247:BU247" si="388">$F$247*AP8</f>
        <v>3.3333333333333333E-2</v>
      </c>
      <c r="AQ247" s="12">
        <f t="shared" si="388"/>
        <v>3.3333333333333333E-2</v>
      </c>
      <c r="AR247" s="12">
        <f t="shared" si="388"/>
        <v>3.3333333333333333E-2</v>
      </c>
      <c r="AS247" s="12">
        <f t="shared" si="388"/>
        <v>3.3333333333333333E-2</v>
      </c>
      <c r="AT247" s="12">
        <f t="shared" si="388"/>
        <v>3.3333333333333333E-2</v>
      </c>
      <c r="AU247" s="12">
        <f t="shared" si="388"/>
        <v>3.3333333333333333E-2</v>
      </c>
      <c r="AV247" s="12">
        <f t="shared" si="388"/>
        <v>3.3333333333333333E-2</v>
      </c>
      <c r="AW247" s="12">
        <f t="shared" si="388"/>
        <v>3.3333333333333333E-2</v>
      </c>
      <c r="AX247" s="12">
        <f t="shared" si="388"/>
        <v>3.3333333333333333E-2</v>
      </c>
      <c r="AY247" s="12">
        <f t="shared" si="388"/>
        <v>3.3333333333333333E-2</v>
      </c>
      <c r="AZ247" s="12">
        <f t="shared" si="388"/>
        <v>3.3333333333333333E-2</v>
      </c>
      <c r="BA247" s="12">
        <f t="shared" si="388"/>
        <v>3.3333333333333333E-2</v>
      </c>
      <c r="BB247" s="12">
        <f t="shared" si="388"/>
        <v>3.3333333333333333E-2</v>
      </c>
      <c r="BC247" s="12">
        <f t="shared" si="388"/>
        <v>3.3333333333333333E-2</v>
      </c>
      <c r="BD247" s="12">
        <f t="shared" si="388"/>
        <v>3.3333333333333333E-2</v>
      </c>
      <c r="BE247" s="12">
        <f t="shared" si="388"/>
        <v>3.3333333333333333E-2</v>
      </c>
      <c r="BF247" s="12">
        <f t="shared" si="388"/>
        <v>3.3333333333333333E-2</v>
      </c>
      <c r="BG247" s="12">
        <f t="shared" si="388"/>
        <v>3.3333333333333333E-2</v>
      </c>
      <c r="BH247" s="12">
        <f t="shared" si="388"/>
        <v>3.3333333333333333E-2</v>
      </c>
      <c r="BI247" s="12">
        <f t="shared" si="388"/>
        <v>3.3333333333333333E-2</v>
      </c>
      <c r="BJ247" s="12">
        <f t="shared" si="388"/>
        <v>3.3333333333333333E-2</v>
      </c>
      <c r="BK247" s="12">
        <f t="shared" si="388"/>
        <v>3.3333333333333333E-2</v>
      </c>
      <c r="BL247" s="12">
        <f t="shared" si="388"/>
        <v>3.3333333333333333E-2</v>
      </c>
      <c r="BM247" s="12">
        <f t="shared" si="388"/>
        <v>3.3333333333333333E-2</v>
      </c>
      <c r="BN247" s="12">
        <f t="shared" si="388"/>
        <v>3.3333333333333333E-2</v>
      </c>
      <c r="BO247" s="12">
        <f t="shared" si="388"/>
        <v>3.3333333333333333E-2</v>
      </c>
      <c r="BP247" s="12">
        <f t="shared" si="388"/>
        <v>3.3333333333333333E-2</v>
      </c>
      <c r="BQ247" s="12">
        <f t="shared" si="388"/>
        <v>3.3333333333333333E-2</v>
      </c>
      <c r="BR247" s="12">
        <f t="shared" si="388"/>
        <v>3.3333333333333333E-2</v>
      </c>
      <c r="BS247" s="12">
        <f t="shared" si="388"/>
        <v>3.3333333333333333E-2</v>
      </c>
      <c r="BT247" s="12">
        <f t="shared" si="388"/>
        <v>3.3333333333333333E-2</v>
      </c>
      <c r="BU247" s="12">
        <f t="shared" si="388"/>
        <v>3.3333333333333333E-2</v>
      </c>
      <c r="BV247" s="12">
        <f t="shared" ref="BV247:DA247" si="389">$F$247*BV8</f>
        <v>3.3333333333333333E-2</v>
      </c>
      <c r="BW247" s="12">
        <f t="shared" si="389"/>
        <v>0</v>
      </c>
      <c r="BX247" s="12">
        <f t="shared" si="389"/>
        <v>0</v>
      </c>
      <c r="BY247" s="12">
        <f t="shared" si="389"/>
        <v>0</v>
      </c>
      <c r="BZ247" s="12">
        <f t="shared" si="389"/>
        <v>0</v>
      </c>
      <c r="CA247" s="12">
        <f t="shared" si="389"/>
        <v>0</v>
      </c>
      <c r="CB247" s="12">
        <f t="shared" si="389"/>
        <v>0</v>
      </c>
      <c r="CC247" s="12">
        <f t="shared" si="389"/>
        <v>0</v>
      </c>
      <c r="CD247" s="12">
        <f t="shared" si="389"/>
        <v>0</v>
      </c>
      <c r="CE247" s="12">
        <f t="shared" si="389"/>
        <v>0</v>
      </c>
      <c r="CF247" s="12">
        <f t="shared" si="389"/>
        <v>0</v>
      </c>
      <c r="CG247" s="12">
        <f t="shared" si="389"/>
        <v>0</v>
      </c>
      <c r="CH247" s="12">
        <f t="shared" si="389"/>
        <v>0</v>
      </c>
      <c r="CI247" s="12">
        <f t="shared" si="389"/>
        <v>0</v>
      </c>
      <c r="CJ247" s="12">
        <f t="shared" si="389"/>
        <v>0</v>
      </c>
      <c r="CK247" s="12">
        <f t="shared" si="389"/>
        <v>0</v>
      </c>
      <c r="CL247" s="12">
        <f t="shared" si="389"/>
        <v>0</v>
      </c>
      <c r="CM247" s="12">
        <f t="shared" si="389"/>
        <v>0</v>
      </c>
      <c r="CN247" s="12">
        <f t="shared" si="389"/>
        <v>0</v>
      </c>
      <c r="CO247" s="12">
        <f t="shared" si="389"/>
        <v>0</v>
      </c>
      <c r="CP247" s="12">
        <f t="shared" si="389"/>
        <v>0</v>
      </c>
      <c r="CQ247" s="12">
        <f t="shared" si="389"/>
        <v>0</v>
      </c>
      <c r="CR247" s="12">
        <f t="shared" si="389"/>
        <v>0</v>
      </c>
      <c r="CS247" s="12">
        <f t="shared" si="389"/>
        <v>0</v>
      </c>
      <c r="CT247" s="12">
        <f t="shared" si="389"/>
        <v>0</v>
      </c>
      <c r="CU247" s="12">
        <f t="shared" si="389"/>
        <v>0</v>
      </c>
      <c r="CV247" s="12">
        <f t="shared" si="389"/>
        <v>0</v>
      </c>
      <c r="CW247" s="12">
        <f t="shared" si="389"/>
        <v>0</v>
      </c>
      <c r="CX247" s="12">
        <f t="shared" si="389"/>
        <v>0</v>
      </c>
      <c r="CY247" s="12">
        <f t="shared" si="389"/>
        <v>0</v>
      </c>
      <c r="CZ247" s="12">
        <f t="shared" si="389"/>
        <v>0</v>
      </c>
      <c r="DA247" s="12">
        <f t="shared" si="389"/>
        <v>0</v>
      </c>
      <c r="DB247" s="12">
        <f t="shared" ref="DB247:EG247" si="390">$F$247*DB8</f>
        <v>0</v>
      </c>
      <c r="DC247" s="12">
        <f t="shared" si="390"/>
        <v>0</v>
      </c>
      <c r="DD247" s="12">
        <f t="shared" si="390"/>
        <v>0</v>
      </c>
      <c r="DE247" s="12">
        <f t="shared" si="390"/>
        <v>0</v>
      </c>
      <c r="DF247" s="12">
        <f t="shared" si="390"/>
        <v>0</v>
      </c>
      <c r="DG247" s="12">
        <f t="shared" si="390"/>
        <v>0</v>
      </c>
      <c r="DH247" s="12">
        <f t="shared" si="390"/>
        <v>0</v>
      </c>
      <c r="DI247" s="12">
        <f t="shared" si="390"/>
        <v>0</v>
      </c>
      <c r="DJ247" s="12">
        <f t="shared" si="390"/>
        <v>0</v>
      </c>
      <c r="DK247" s="12">
        <f t="shared" si="390"/>
        <v>0</v>
      </c>
      <c r="DL247" s="12">
        <f t="shared" si="390"/>
        <v>0</v>
      </c>
      <c r="DM247" s="12">
        <f t="shared" si="390"/>
        <v>0</v>
      </c>
      <c r="DN247" s="12">
        <f t="shared" si="390"/>
        <v>0</v>
      </c>
      <c r="DO247" s="12">
        <f t="shared" si="390"/>
        <v>0</v>
      </c>
      <c r="DP247" s="12">
        <f t="shared" si="390"/>
        <v>0</v>
      </c>
      <c r="DQ247" s="12">
        <f t="shared" si="390"/>
        <v>0</v>
      </c>
      <c r="DR247" s="12">
        <f t="shared" si="390"/>
        <v>0</v>
      </c>
      <c r="DS247" s="12">
        <f t="shared" si="390"/>
        <v>0</v>
      </c>
      <c r="DT247" s="12">
        <f t="shared" si="390"/>
        <v>0</v>
      </c>
      <c r="DU247" s="12">
        <f t="shared" si="390"/>
        <v>0</v>
      </c>
      <c r="DV247" s="12">
        <f t="shared" si="390"/>
        <v>0</v>
      </c>
      <c r="DW247" s="12">
        <f t="shared" si="390"/>
        <v>0</v>
      </c>
      <c r="DX247" s="12">
        <f t="shared" si="390"/>
        <v>0</v>
      </c>
      <c r="DY247" s="12">
        <f t="shared" si="390"/>
        <v>0</v>
      </c>
      <c r="DZ247" s="12">
        <f t="shared" si="390"/>
        <v>0</v>
      </c>
      <c r="EA247" s="12">
        <f t="shared" si="390"/>
        <v>0</v>
      </c>
      <c r="EB247" s="12">
        <f t="shared" si="390"/>
        <v>0</v>
      </c>
      <c r="EC247" s="12">
        <f t="shared" si="390"/>
        <v>0</v>
      </c>
      <c r="ED247" s="12">
        <f t="shared" si="390"/>
        <v>0</v>
      </c>
      <c r="EE247" s="12">
        <f t="shared" si="390"/>
        <v>0</v>
      </c>
      <c r="EF247" s="12">
        <f t="shared" si="390"/>
        <v>0</v>
      </c>
      <c r="EG247" s="12">
        <f t="shared" si="390"/>
        <v>0</v>
      </c>
      <c r="EH247" s="12">
        <f t="shared" ref="EH247:FM247" si="391">$F$247*EH8</f>
        <v>0</v>
      </c>
      <c r="EI247" s="12">
        <f t="shared" si="391"/>
        <v>0</v>
      </c>
      <c r="EJ247" s="12">
        <f t="shared" si="391"/>
        <v>0</v>
      </c>
      <c r="EK247" s="12">
        <f t="shared" si="391"/>
        <v>0</v>
      </c>
      <c r="EL247" s="12">
        <f t="shared" si="391"/>
        <v>0</v>
      </c>
      <c r="EM247" s="12">
        <f t="shared" si="391"/>
        <v>0</v>
      </c>
      <c r="EN247" s="12">
        <f t="shared" si="391"/>
        <v>0</v>
      </c>
      <c r="EO247" s="12">
        <f t="shared" si="391"/>
        <v>0</v>
      </c>
      <c r="EP247" s="12">
        <f t="shared" si="391"/>
        <v>0</v>
      </c>
      <c r="EQ247" s="12">
        <f t="shared" si="391"/>
        <v>0</v>
      </c>
      <c r="ER247" s="12">
        <f t="shared" si="391"/>
        <v>0</v>
      </c>
      <c r="ES247" s="12">
        <f t="shared" si="391"/>
        <v>0</v>
      </c>
      <c r="ET247" s="12">
        <f t="shared" si="391"/>
        <v>0</v>
      </c>
      <c r="EU247" s="12">
        <f t="shared" si="391"/>
        <v>0</v>
      </c>
      <c r="EV247" s="12">
        <f t="shared" si="391"/>
        <v>0</v>
      </c>
      <c r="EW247" s="12">
        <f t="shared" si="391"/>
        <v>0</v>
      </c>
      <c r="EX247" s="12">
        <f t="shared" si="391"/>
        <v>0</v>
      </c>
      <c r="EY247" s="12">
        <f t="shared" si="391"/>
        <v>0</v>
      </c>
      <c r="EZ247" s="12">
        <f t="shared" si="391"/>
        <v>0</v>
      </c>
      <c r="FA247" s="12">
        <f t="shared" si="391"/>
        <v>0</v>
      </c>
      <c r="FB247" s="12">
        <f t="shared" si="391"/>
        <v>0</v>
      </c>
      <c r="FC247" s="12">
        <f t="shared" si="391"/>
        <v>0</v>
      </c>
      <c r="FD247" s="12">
        <f t="shared" si="391"/>
        <v>0</v>
      </c>
      <c r="FE247" s="12">
        <f t="shared" si="391"/>
        <v>0</v>
      </c>
      <c r="FF247" s="12">
        <f t="shared" si="391"/>
        <v>0</v>
      </c>
      <c r="FG247" s="12">
        <f t="shared" si="391"/>
        <v>0</v>
      </c>
      <c r="FH247" s="12">
        <f t="shared" si="391"/>
        <v>0</v>
      </c>
      <c r="FI247" s="12">
        <f t="shared" si="391"/>
        <v>0</v>
      </c>
      <c r="FJ247" s="12">
        <f t="shared" si="391"/>
        <v>0</v>
      </c>
      <c r="FK247" s="12">
        <f t="shared" si="391"/>
        <v>0</v>
      </c>
      <c r="FL247" s="12">
        <f t="shared" si="391"/>
        <v>0</v>
      </c>
      <c r="FM247" s="12">
        <f t="shared" si="391"/>
        <v>0</v>
      </c>
      <c r="FN247" s="12">
        <f t="shared" ref="FN247:GS247" si="392">$F$247*FN8</f>
        <v>0</v>
      </c>
      <c r="FO247" s="12">
        <f t="shared" si="392"/>
        <v>0</v>
      </c>
      <c r="FP247" s="12">
        <f t="shared" si="392"/>
        <v>0</v>
      </c>
      <c r="FQ247" s="12">
        <f t="shared" si="392"/>
        <v>0</v>
      </c>
      <c r="FR247" s="12">
        <f t="shared" si="392"/>
        <v>0</v>
      </c>
      <c r="FS247" s="12">
        <f t="shared" si="392"/>
        <v>0</v>
      </c>
      <c r="FT247" s="12">
        <f t="shared" si="392"/>
        <v>0</v>
      </c>
      <c r="FU247" s="12">
        <f t="shared" si="392"/>
        <v>0</v>
      </c>
      <c r="FV247" s="12">
        <f t="shared" si="392"/>
        <v>0</v>
      </c>
      <c r="FW247" s="12">
        <f t="shared" si="392"/>
        <v>0</v>
      </c>
      <c r="FX247" s="12">
        <f t="shared" si="392"/>
        <v>0</v>
      </c>
      <c r="FY247" s="12">
        <f t="shared" si="392"/>
        <v>0</v>
      </c>
      <c r="FZ247" s="12">
        <f t="shared" si="392"/>
        <v>0</v>
      </c>
      <c r="GA247" s="12">
        <f t="shared" si="392"/>
        <v>0</v>
      </c>
      <c r="GB247" s="12">
        <f t="shared" si="392"/>
        <v>0</v>
      </c>
      <c r="GC247" s="12">
        <f t="shared" si="392"/>
        <v>0</v>
      </c>
      <c r="GD247" s="12">
        <f t="shared" si="392"/>
        <v>0</v>
      </c>
      <c r="GE247" s="12">
        <f t="shared" si="392"/>
        <v>0</v>
      </c>
      <c r="GF247" s="12">
        <f t="shared" si="392"/>
        <v>0</v>
      </c>
      <c r="GG247" s="12">
        <f t="shared" si="392"/>
        <v>0</v>
      </c>
      <c r="GH247" s="12">
        <f t="shared" si="392"/>
        <v>0</v>
      </c>
      <c r="GI247" s="12">
        <f t="shared" si="392"/>
        <v>0</v>
      </c>
      <c r="GJ247" s="12">
        <f t="shared" si="392"/>
        <v>0</v>
      </c>
      <c r="GK247" s="12">
        <f t="shared" si="392"/>
        <v>0</v>
      </c>
      <c r="GL247" s="12">
        <f t="shared" si="392"/>
        <v>0</v>
      </c>
      <c r="GM247" s="12">
        <f t="shared" si="392"/>
        <v>0</v>
      </c>
      <c r="GN247" s="12">
        <f t="shared" si="392"/>
        <v>0</v>
      </c>
      <c r="GO247" s="12">
        <f t="shared" si="392"/>
        <v>0</v>
      </c>
      <c r="GP247" s="12">
        <f t="shared" si="392"/>
        <v>0</v>
      </c>
      <c r="GQ247" s="12">
        <f t="shared" si="392"/>
        <v>0</v>
      </c>
      <c r="GR247" s="12">
        <f t="shared" si="392"/>
        <v>0</v>
      </c>
      <c r="GS247" s="12">
        <f t="shared" si="392"/>
        <v>0</v>
      </c>
      <c r="GT247" s="12">
        <f t="shared" ref="GT247:HA247" si="393">$F$247*GT8</f>
        <v>0</v>
      </c>
      <c r="GU247" s="12">
        <f t="shared" si="393"/>
        <v>0</v>
      </c>
      <c r="GV247" s="12">
        <f t="shared" si="393"/>
        <v>0</v>
      </c>
      <c r="GW247" s="12">
        <f t="shared" si="393"/>
        <v>0</v>
      </c>
      <c r="GX247" s="12">
        <f t="shared" si="393"/>
        <v>0</v>
      </c>
      <c r="GY247" s="12">
        <f t="shared" si="393"/>
        <v>0</v>
      </c>
      <c r="GZ247" s="12">
        <f t="shared" si="393"/>
        <v>0</v>
      </c>
      <c r="HA247" s="12">
        <f t="shared" si="393"/>
        <v>0</v>
      </c>
    </row>
    <row r="248" spans="2:209" x14ac:dyDescent="0.35">
      <c r="C248" s="10" t="s">
        <v>390</v>
      </c>
      <c r="E248" s="10" t="str">
        <f>E245</f>
        <v>MXN 000's</v>
      </c>
      <c r="F248" s="12"/>
      <c r="J248" s="49">
        <f>MIN(J247*J243,I251)</f>
        <v>0</v>
      </c>
      <c r="K248" s="49">
        <f t="shared" ref="K248:BV248" si="394">MIN(K247*K243,J251)</f>
        <v>0</v>
      </c>
      <c r="L248" s="49">
        <f t="shared" si="394"/>
        <v>0</v>
      </c>
      <c r="M248" s="49">
        <f t="shared" si="394"/>
        <v>0</v>
      </c>
      <c r="N248" s="49">
        <f t="shared" si="394"/>
        <v>0</v>
      </c>
      <c r="O248" s="49">
        <f t="shared" si="394"/>
        <v>0</v>
      </c>
      <c r="P248" s="49">
        <f t="shared" si="394"/>
        <v>0</v>
      </c>
      <c r="Q248" s="49">
        <f t="shared" si="394"/>
        <v>0</v>
      </c>
      <c r="R248" s="49">
        <f t="shared" si="394"/>
        <v>0</v>
      </c>
      <c r="S248" s="49">
        <f t="shared" si="394"/>
        <v>0</v>
      </c>
      <c r="T248" s="49">
        <f t="shared" si="394"/>
        <v>0</v>
      </c>
      <c r="U248" s="49">
        <f t="shared" si="394"/>
        <v>0</v>
      </c>
      <c r="V248" s="49">
        <f t="shared" si="394"/>
        <v>0</v>
      </c>
      <c r="W248" s="49">
        <f t="shared" si="394"/>
        <v>0</v>
      </c>
      <c r="X248" s="49">
        <f t="shared" si="394"/>
        <v>0</v>
      </c>
      <c r="Y248" s="49">
        <f t="shared" si="394"/>
        <v>45296.709566939855</v>
      </c>
      <c r="Z248" s="49">
        <f t="shared" si="394"/>
        <v>45296.709566939855</v>
      </c>
      <c r="AA248" s="49">
        <f t="shared" si="394"/>
        <v>45296.709566939855</v>
      </c>
      <c r="AB248" s="49">
        <f t="shared" si="394"/>
        <v>45296.709566939855</v>
      </c>
      <c r="AC248" s="49">
        <f t="shared" si="394"/>
        <v>45296.709566939855</v>
      </c>
      <c r="AD248" s="49">
        <f t="shared" si="394"/>
        <v>45296.709566939855</v>
      </c>
      <c r="AE248" s="49">
        <f t="shared" si="394"/>
        <v>45296.709566939855</v>
      </c>
      <c r="AF248" s="49">
        <f t="shared" si="394"/>
        <v>45296.709566939855</v>
      </c>
      <c r="AG248" s="49">
        <f t="shared" si="394"/>
        <v>45296.709566939855</v>
      </c>
      <c r="AH248" s="49">
        <f t="shared" si="394"/>
        <v>45296.709566939855</v>
      </c>
      <c r="AI248" s="49">
        <f t="shared" si="394"/>
        <v>45296.709566939855</v>
      </c>
      <c r="AJ248" s="49">
        <f t="shared" si="394"/>
        <v>45296.709566939855</v>
      </c>
      <c r="AK248" s="49">
        <f t="shared" si="394"/>
        <v>45296.709566939855</v>
      </c>
      <c r="AL248" s="49">
        <f t="shared" si="394"/>
        <v>45296.709566939855</v>
      </c>
      <c r="AM248" s="49">
        <f t="shared" si="394"/>
        <v>45296.709566939855</v>
      </c>
      <c r="AN248" s="49">
        <f t="shared" si="394"/>
        <v>45296.709566939855</v>
      </c>
      <c r="AO248" s="49">
        <f t="shared" si="394"/>
        <v>45296.709566939855</v>
      </c>
      <c r="AP248" s="49">
        <f t="shared" si="394"/>
        <v>45296.709566939855</v>
      </c>
      <c r="AQ248" s="49">
        <f t="shared" si="394"/>
        <v>45296.709566939855</v>
      </c>
      <c r="AR248" s="49">
        <f t="shared" si="394"/>
        <v>45296.709566939855</v>
      </c>
      <c r="AS248" s="49">
        <f t="shared" si="394"/>
        <v>45296.709566939855</v>
      </c>
      <c r="AT248" s="49">
        <f t="shared" si="394"/>
        <v>45296.709566939855</v>
      </c>
      <c r="AU248" s="49">
        <f t="shared" si="394"/>
        <v>45296.709566939855</v>
      </c>
      <c r="AV248" s="49">
        <f t="shared" si="394"/>
        <v>45296.709566939855</v>
      </c>
      <c r="AW248" s="49">
        <f t="shared" si="394"/>
        <v>45296.709566939855</v>
      </c>
      <c r="AX248" s="49">
        <f t="shared" si="394"/>
        <v>45296.709566939855</v>
      </c>
      <c r="AY248" s="49">
        <f t="shared" si="394"/>
        <v>45296.709566939855</v>
      </c>
      <c r="AZ248" s="49">
        <f t="shared" si="394"/>
        <v>45296.709566939855</v>
      </c>
      <c r="BA248" s="49">
        <f t="shared" si="394"/>
        <v>45296.709566939855</v>
      </c>
      <c r="BB248" s="49">
        <f t="shared" si="394"/>
        <v>45296.709566939855</v>
      </c>
      <c r="BC248" s="49">
        <f t="shared" si="394"/>
        <v>0</v>
      </c>
      <c r="BD248" s="49">
        <f t="shared" si="394"/>
        <v>0</v>
      </c>
      <c r="BE248" s="49">
        <f t="shared" si="394"/>
        <v>0</v>
      </c>
      <c r="BF248" s="49">
        <f t="shared" si="394"/>
        <v>0</v>
      </c>
      <c r="BG248" s="49">
        <f t="shared" si="394"/>
        <v>0</v>
      </c>
      <c r="BH248" s="49">
        <f t="shared" si="394"/>
        <v>0</v>
      </c>
      <c r="BI248" s="49">
        <f t="shared" si="394"/>
        <v>0</v>
      </c>
      <c r="BJ248" s="49">
        <f t="shared" si="394"/>
        <v>0</v>
      </c>
      <c r="BK248" s="49">
        <f t="shared" si="394"/>
        <v>0</v>
      </c>
      <c r="BL248" s="49">
        <f t="shared" si="394"/>
        <v>0</v>
      </c>
      <c r="BM248" s="49">
        <f t="shared" si="394"/>
        <v>0</v>
      </c>
      <c r="BN248" s="49">
        <f t="shared" si="394"/>
        <v>0</v>
      </c>
      <c r="BO248" s="49">
        <f t="shared" si="394"/>
        <v>0</v>
      </c>
      <c r="BP248" s="49">
        <f t="shared" si="394"/>
        <v>0</v>
      </c>
      <c r="BQ248" s="49">
        <f t="shared" si="394"/>
        <v>0</v>
      </c>
      <c r="BR248" s="49">
        <f t="shared" si="394"/>
        <v>0</v>
      </c>
      <c r="BS248" s="49">
        <f t="shared" si="394"/>
        <v>0</v>
      </c>
      <c r="BT248" s="49">
        <f t="shared" si="394"/>
        <v>0</v>
      </c>
      <c r="BU248" s="49">
        <f t="shared" si="394"/>
        <v>0</v>
      </c>
      <c r="BV248" s="49">
        <f t="shared" si="394"/>
        <v>0</v>
      </c>
      <c r="BW248" s="49">
        <f t="shared" ref="BW248:EH248" si="395">MIN(BW247*BW243,BV251)</f>
        <v>0</v>
      </c>
      <c r="BX248" s="49">
        <f t="shared" si="395"/>
        <v>0</v>
      </c>
      <c r="BY248" s="49">
        <f t="shared" si="395"/>
        <v>0</v>
      </c>
      <c r="BZ248" s="49">
        <f t="shared" si="395"/>
        <v>0</v>
      </c>
      <c r="CA248" s="49">
        <f t="shared" si="395"/>
        <v>0</v>
      </c>
      <c r="CB248" s="49">
        <f t="shared" si="395"/>
        <v>0</v>
      </c>
      <c r="CC248" s="49">
        <f t="shared" si="395"/>
        <v>0</v>
      </c>
      <c r="CD248" s="49">
        <f t="shared" si="395"/>
        <v>0</v>
      </c>
      <c r="CE248" s="49">
        <f t="shared" si="395"/>
        <v>0</v>
      </c>
      <c r="CF248" s="49">
        <f t="shared" si="395"/>
        <v>0</v>
      </c>
      <c r="CG248" s="49">
        <f t="shared" si="395"/>
        <v>0</v>
      </c>
      <c r="CH248" s="49">
        <f t="shared" si="395"/>
        <v>0</v>
      </c>
      <c r="CI248" s="49">
        <f t="shared" si="395"/>
        <v>0</v>
      </c>
      <c r="CJ248" s="49">
        <f t="shared" si="395"/>
        <v>0</v>
      </c>
      <c r="CK248" s="49">
        <f t="shared" si="395"/>
        <v>0</v>
      </c>
      <c r="CL248" s="49">
        <f t="shared" si="395"/>
        <v>0</v>
      </c>
      <c r="CM248" s="49">
        <f t="shared" si="395"/>
        <v>0</v>
      </c>
      <c r="CN248" s="49">
        <f t="shared" si="395"/>
        <v>0</v>
      </c>
      <c r="CO248" s="49">
        <f t="shared" si="395"/>
        <v>0</v>
      </c>
      <c r="CP248" s="49">
        <f t="shared" si="395"/>
        <v>0</v>
      </c>
      <c r="CQ248" s="49">
        <f t="shared" si="395"/>
        <v>0</v>
      </c>
      <c r="CR248" s="49">
        <f t="shared" si="395"/>
        <v>0</v>
      </c>
      <c r="CS248" s="49">
        <f t="shared" si="395"/>
        <v>0</v>
      </c>
      <c r="CT248" s="49">
        <f t="shared" si="395"/>
        <v>0</v>
      </c>
      <c r="CU248" s="49">
        <f t="shared" si="395"/>
        <v>0</v>
      </c>
      <c r="CV248" s="49">
        <f t="shared" si="395"/>
        <v>0</v>
      </c>
      <c r="CW248" s="49">
        <f t="shared" si="395"/>
        <v>0</v>
      </c>
      <c r="CX248" s="49">
        <f t="shared" si="395"/>
        <v>0</v>
      </c>
      <c r="CY248" s="49">
        <f t="shared" si="395"/>
        <v>0</v>
      </c>
      <c r="CZ248" s="49">
        <f t="shared" si="395"/>
        <v>0</v>
      </c>
      <c r="DA248" s="49">
        <f t="shared" si="395"/>
        <v>0</v>
      </c>
      <c r="DB248" s="49">
        <f t="shared" si="395"/>
        <v>0</v>
      </c>
      <c r="DC248" s="49">
        <f t="shared" si="395"/>
        <v>0</v>
      </c>
      <c r="DD248" s="49">
        <f t="shared" si="395"/>
        <v>0</v>
      </c>
      <c r="DE248" s="49">
        <f t="shared" si="395"/>
        <v>0</v>
      </c>
      <c r="DF248" s="49">
        <f t="shared" si="395"/>
        <v>0</v>
      </c>
      <c r="DG248" s="49">
        <f t="shared" si="395"/>
        <v>0</v>
      </c>
      <c r="DH248" s="49">
        <f t="shared" si="395"/>
        <v>0</v>
      </c>
      <c r="DI248" s="49">
        <f t="shared" si="395"/>
        <v>0</v>
      </c>
      <c r="DJ248" s="49">
        <f t="shared" si="395"/>
        <v>0</v>
      </c>
      <c r="DK248" s="49">
        <f t="shared" si="395"/>
        <v>0</v>
      </c>
      <c r="DL248" s="49">
        <f t="shared" si="395"/>
        <v>0</v>
      </c>
      <c r="DM248" s="49">
        <f t="shared" si="395"/>
        <v>0</v>
      </c>
      <c r="DN248" s="49">
        <f t="shared" si="395"/>
        <v>0</v>
      </c>
      <c r="DO248" s="49">
        <f t="shared" si="395"/>
        <v>0</v>
      </c>
      <c r="DP248" s="49">
        <f t="shared" si="395"/>
        <v>0</v>
      </c>
      <c r="DQ248" s="49">
        <f t="shared" si="395"/>
        <v>0</v>
      </c>
      <c r="DR248" s="49">
        <f t="shared" si="395"/>
        <v>0</v>
      </c>
      <c r="DS248" s="49">
        <f t="shared" si="395"/>
        <v>0</v>
      </c>
      <c r="DT248" s="49">
        <f t="shared" si="395"/>
        <v>0</v>
      </c>
      <c r="DU248" s="49">
        <f t="shared" si="395"/>
        <v>0</v>
      </c>
      <c r="DV248" s="49">
        <f t="shared" si="395"/>
        <v>0</v>
      </c>
      <c r="DW248" s="49">
        <f t="shared" si="395"/>
        <v>0</v>
      </c>
      <c r="DX248" s="49">
        <f t="shared" si="395"/>
        <v>0</v>
      </c>
      <c r="DY248" s="49">
        <f t="shared" si="395"/>
        <v>0</v>
      </c>
      <c r="DZ248" s="49">
        <f t="shared" si="395"/>
        <v>0</v>
      </c>
      <c r="EA248" s="49">
        <f t="shared" si="395"/>
        <v>0</v>
      </c>
      <c r="EB248" s="49">
        <f t="shared" si="395"/>
        <v>0</v>
      </c>
      <c r="EC248" s="49">
        <f t="shared" si="395"/>
        <v>0</v>
      </c>
      <c r="ED248" s="49">
        <f t="shared" si="395"/>
        <v>0</v>
      </c>
      <c r="EE248" s="49">
        <f t="shared" si="395"/>
        <v>0</v>
      </c>
      <c r="EF248" s="49">
        <f t="shared" si="395"/>
        <v>0</v>
      </c>
      <c r="EG248" s="49">
        <f t="shared" si="395"/>
        <v>0</v>
      </c>
      <c r="EH248" s="49">
        <f t="shared" si="395"/>
        <v>0</v>
      </c>
      <c r="EI248" s="49">
        <f t="shared" ref="EI248:GT248" si="396">MIN(EI247*EI243,EH251)</f>
        <v>0</v>
      </c>
      <c r="EJ248" s="49">
        <f t="shared" si="396"/>
        <v>0</v>
      </c>
      <c r="EK248" s="49">
        <f t="shared" si="396"/>
        <v>0</v>
      </c>
      <c r="EL248" s="49">
        <f t="shared" si="396"/>
        <v>0</v>
      </c>
      <c r="EM248" s="49">
        <f t="shared" si="396"/>
        <v>0</v>
      </c>
      <c r="EN248" s="49">
        <f t="shared" si="396"/>
        <v>0</v>
      </c>
      <c r="EO248" s="49">
        <f t="shared" si="396"/>
        <v>0</v>
      </c>
      <c r="EP248" s="49">
        <f t="shared" si="396"/>
        <v>0</v>
      </c>
      <c r="EQ248" s="49">
        <f t="shared" si="396"/>
        <v>0</v>
      </c>
      <c r="ER248" s="49">
        <f t="shared" si="396"/>
        <v>0</v>
      </c>
      <c r="ES248" s="49">
        <f t="shared" si="396"/>
        <v>0</v>
      </c>
      <c r="ET248" s="49">
        <f t="shared" si="396"/>
        <v>0</v>
      </c>
      <c r="EU248" s="49">
        <f t="shared" si="396"/>
        <v>0</v>
      </c>
      <c r="EV248" s="49">
        <f t="shared" si="396"/>
        <v>0</v>
      </c>
      <c r="EW248" s="49">
        <f t="shared" si="396"/>
        <v>0</v>
      </c>
      <c r="EX248" s="49">
        <f t="shared" si="396"/>
        <v>0</v>
      </c>
      <c r="EY248" s="49">
        <f t="shared" si="396"/>
        <v>0</v>
      </c>
      <c r="EZ248" s="49">
        <f t="shared" si="396"/>
        <v>0</v>
      </c>
      <c r="FA248" s="49">
        <f t="shared" si="396"/>
        <v>0</v>
      </c>
      <c r="FB248" s="49">
        <f t="shared" si="396"/>
        <v>0</v>
      </c>
      <c r="FC248" s="49">
        <f t="shared" si="396"/>
        <v>0</v>
      </c>
      <c r="FD248" s="49">
        <f t="shared" si="396"/>
        <v>0</v>
      </c>
      <c r="FE248" s="49">
        <f t="shared" si="396"/>
        <v>0</v>
      </c>
      <c r="FF248" s="49">
        <f t="shared" si="396"/>
        <v>0</v>
      </c>
      <c r="FG248" s="49">
        <f t="shared" si="396"/>
        <v>0</v>
      </c>
      <c r="FH248" s="49">
        <f t="shared" si="396"/>
        <v>0</v>
      </c>
      <c r="FI248" s="49">
        <f t="shared" si="396"/>
        <v>0</v>
      </c>
      <c r="FJ248" s="49">
        <f t="shared" si="396"/>
        <v>0</v>
      </c>
      <c r="FK248" s="49">
        <f t="shared" si="396"/>
        <v>0</v>
      </c>
      <c r="FL248" s="49">
        <f t="shared" si="396"/>
        <v>0</v>
      </c>
      <c r="FM248" s="49">
        <f t="shared" si="396"/>
        <v>0</v>
      </c>
      <c r="FN248" s="49">
        <f t="shared" si="396"/>
        <v>0</v>
      </c>
      <c r="FO248" s="49">
        <f t="shared" si="396"/>
        <v>0</v>
      </c>
      <c r="FP248" s="49">
        <f t="shared" si="396"/>
        <v>0</v>
      </c>
      <c r="FQ248" s="49">
        <f t="shared" si="396"/>
        <v>0</v>
      </c>
      <c r="FR248" s="49">
        <f t="shared" si="396"/>
        <v>0</v>
      </c>
      <c r="FS248" s="49">
        <f t="shared" si="396"/>
        <v>0</v>
      </c>
      <c r="FT248" s="49">
        <f t="shared" si="396"/>
        <v>0</v>
      </c>
      <c r="FU248" s="49">
        <f t="shared" si="396"/>
        <v>0</v>
      </c>
      <c r="FV248" s="49">
        <f t="shared" si="396"/>
        <v>0</v>
      </c>
      <c r="FW248" s="49">
        <f t="shared" si="396"/>
        <v>0</v>
      </c>
      <c r="FX248" s="49">
        <f t="shared" si="396"/>
        <v>0</v>
      </c>
      <c r="FY248" s="49">
        <f t="shared" si="396"/>
        <v>0</v>
      </c>
      <c r="FZ248" s="49">
        <f t="shared" si="396"/>
        <v>0</v>
      </c>
      <c r="GA248" s="49">
        <f t="shared" si="396"/>
        <v>0</v>
      </c>
      <c r="GB248" s="49">
        <f t="shared" si="396"/>
        <v>0</v>
      </c>
      <c r="GC248" s="49">
        <f t="shared" si="396"/>
        <v>0</v>
      </c>
      <c r="GD248" s="49">
        <f t="shared" si="396"/>
        <v>0</v>
      </c>
      <c r="GE248" s="49">
        <f t="shared" si="396"/>
        <v>0</v>
      </c>
      <c r="GF248" s="49">
        <f t="shared" si="396"/>
        <v>0</v>
      </c>
      <c r="GG248" s="49">
        <f t="shared" si="396"/>
        <v>0</v>
      </c>
      <c r="GH248" s="49">
        <f t="shared" si="396"/>
        <v>0</v>
      </c>
      <c r="GI248" s="49">
        <f t="shared" si="396"/>
        <v>0</v>
      </c>
      <c r="GJ248" s="49">
        <f t="shared" si="396"/>
        <v>0</v>
      </c>
      <c r="GK248" s="49">
        <f t="shared" si="396"/>
        <v>0</v>
      </c>
      <c r="GL248" s="49">
        <f t="shared" si="396"/>
        <v>0</v>
      </c>
      <c r="GM248" s="49">
        <f t="shared" si="396"/>
        <v>0</v>
      </c>
      <c r="GN248" s="49">
        <f t="shared" si="396"/>
        <v>0</v>
      </c>
      <c r="GO248" s="49">
        <f t="shared" si="396"/>
        <v>0</v>
      </c>
      <c r="GP248" s="49">
        <f t="shared" si="396"/>
        <v>0</v>
      </c>
      <c r="GQ248" s="49">
        <f t="shared" si="396"/>
        <v>0</v>
      </c>
      <c r="GR248" s="49">
        <f t="shared" si="396"/>
        <v>0</v>
      </c>
      <c r="GS248" s="49">
        <f t="shared" si="396"/>
        <v>0</v>
      </c>
      <c r="GT248" s="49">
        <f t="shared" si="396"/>
        <v>0</v>
      </c>
      <c r="GU248" s="49">
        <f t="shared" ref="GU248:HA248" si="397">MIN(GU247*GU243,GT251)</f>
        <v>0</v>
      </c>
      <c r="GV248" s="49">
        <f t="shared" si="397"/>
        <v>0</v>
      </c>
      <c r="GW248" s="49">
        <f t="shared" si="397"/>
        <v>0</v>
      </c>
      <c r="GX248" s="49">
        <f t="shared" si="397"/>
        <v>0</v>
      </c>
      <c r="GY248" s="49">
        <f t="shared" si="397"/>
        <v>0</v>
      </c>
      <c r="GZ248" s="49">
        <f t="shared" si="397"/>
        <v>0</v>
      </c>
      <c r="HA248" s="49">
        <f t="shared" si="397"/>
        <v>0</v>
      </c>
    </row>
    <row r="249" spans="2:209" x14ac:dyDescent="0.35">
      <c r="F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</row>
    <row r="250" spans="2:209" x14ac:dyDescent="0.35">
      <c r="C250" s="10" t="s">
        <v>293</v>
      </c>
      <c r="E250" s="10" t="str">
        <f>E248</f>
        <v>MXN 000's</v>
      </c>
      <c r="F250" s="12"/>
      <c r="J250" s="70">
        <f>I250+J248</f>
        <v>0</v>
      </c>
      <c r="K250" s="70">
        <f t="shared" ref="K250:BV250" si="398">J250+K248</f>
        <v>0</v>
      </c>
      <c r="L250" s="70">
        <f t="shared" si="398"/>
        <v>0</v>
      </c>
      <c r="M250" s="70">
        <f t="shared" si="398"/>
        <v>0</v>
      </c>
      <c r="N250" s="70">
        <f t="shared" si="398"/>
        <v>0</v>
      </c>
      <c r="O250" s="70">
        <f t="shared" si="398"/>
        <v>0</v>
      </c>
      <c r="P250" s="70">
        <f t="shared" si="398"/>
        <v>0</v>
      </c>
      <c r="Q250" s="70">
        <f t="shared" si="398"/>
        <v>0</v>
      </c>
      <c r="R250" s="70">
        <f t="shared" si="398"/>
        <v>0</v>
      </c>
      <c r="S250" s="70">
        <f t="shared" si="398"/>
        <v>0</v>
      </c>
      <c r="T250" s="70">
        <f t="shared" si="398"/>
        <v>0</v>
      </c>
      <c r="U250" s="70">
        <f t="shared" si="398"/>
        <v>0</v>
      </c>
      <c r="V250" s="70">
        <f t="shared" si="398"/>
        <v>0</v>
      </c>
      <c r="W250" s="70">
        <f t="shared" si="398"/>
        <v>0</v>
      </c>
      <c r="X250" s="70">
        <f t="shared" si="398"/>
        <v>0</v>
      </c>
      <c r="Y250" s="70">
        <f t="shared" si="398"/>
        <v>45296.709566939855</v>
      </c>
      <c r="Z250" s="70">
        <f t="shared" si="398"/>
        <v>90593.41913387971</v>
      </c>
      <c r="AA250" s="70">
        <f t="shared" si="398"/>
        <v>135890.12870081956</v>
      </c>
      <c r="AB250" s="70">
        <f t="shared" si="398"/>
        <v>181186.83826775942</v>
      </c>
      <c r="AC250" s="70">
        <f t="shared" si="398"/>
        <v>226483.54783469927</v>
      </c>
      <c r="AD250" s="70">
        <f t="shared" si="398"/>
        <v>271780.25740163913</v>
      </c>
      <c r="AE250" s="70">
        <f t="shared" si="398"/>
        <v>317076.96696857898</v>
      </c>
      <c r="AF250" s="70">
        <f t="shared" si="398"/>
        <v>362373.67653551884</v>
      </c>
      <c r="AG250" s="70">
        <f t="shared" si="398"/>
        <v>407670.38610245869</v>
      </c>
      <c r="AH250" s="70">
        <f t="shared" si="398"/>
        <v>452967.09566939855</v>
      </c>
      <c r="AI250" s="70">
        <f t="shared" si="398"/>
        <v>498263.8052363384</v>
      </c>
      <c r="AJ250" s="70">
        <f t="shared" si="398"/>
        <v>543560.51480327826</v>
      </c>
      <c r="AK250" s="70">
        <f t="shared" si="398"/>
        <v>588857.22437021811</v>
      </c>
      <c r="AL250" s="70">
        <f t="shared" si="398"/>
        <v>634153.93393715797</v>
      </c>
      <c r="AM250" s="70">
        <f t="shared" si="398"/>
        <v>679450.64350409782</v>
      </c>
      <c r="AN250" s="70">
        <f t="shared" si="398"/>
        <v>724747.35307103768</v>
      </c>
      <c r="AO250" s="70">
        <f t="shared" si="398"/>
        <v>770044.06263797753</v>
      </c>
      <c r="AP250" s="70">
        <f t="shared" si="398"/>
        <v>815340.77220491739</v>
      </c>
      <c r="AQ250" s="70">
        <f t="shared" si="398"/>
        <v>860637.48177185724</v>
      </c>
      <c r="AR250" s="70">
        <f t="shared" si="398"/>
        <v>905934.1913387971</v>
      </c>
      <c r="AS250" s="70">
        <f t="shared" si="398"/>
        <v>951230.90090573695</v>
      </c>
      <c r="AT250" s="70">
        <f t="shared" si="398"/>
        <v>996527.61047267681</v>
      </c>
      <c r="AU250" s="70">
        <f t="shared" si="398"/>
        <v>1041824.3200396167</v>
      </c>
      <c r="AV250" s="70">
        <f t="shared" si="398"/>
        <v>1087121.0296065565</v>
      </c>
      <c r="AW250" s="70">
        <f t="shared" si="398"/>
        <v>1132417.7391734964</v>
      </c>
      <c r="AX250" s="70">
        <f t="shared" si="398"/>
        <v>1177714.4487404362</v>
      </c>
      <c r="AY250" s="70">
        <f t="shared" si="398"/>
        <v>1223011.1583073761</v>
      </c>
      <c r="AZ250" s="70">
        <f t="shared" si="398"/>
        <v>1268307.8678743159</v>
      </c>
      <c r="BA250" s="70">
        <f t="shared" si="398"/>
        <v>1313604.5774412558</v>
      </c>
      <c r="BB250" s="70">
        <f t="shared" si="398"/>
        <v>1358901.2870081956</v>
      </c>
      <c r="BC250" s="70">
        <f t="shared" si="398"/>
        <v>1358901.2870081956</v>
      </c>
      <c r="BD250" s="70">
        <f t="shared" si="398"/>
        <v>1358901.2870081956</v>
      </c>
      <c r="BE250" s="70">
        <f t="shared" si="398"/>
        <v>1358901.2870081956</v>
      </c>
      <c r="BF250" s="70">
        <f t="shared" si="398"/>
        <v>1358901.2870081956</v>
      </c>
      <c r="BG250" s="70">
        <f t="shared" si="398"/>
        <v>1358901.2870081956</v>
      </c>
      <c r="BH250" s="70">
        <f t="shared" si="398"/>
        <v>1358901.2870081956</v>
      </c>
      <c r="BI250" s="70">
        <f t="shared" si="398"/>
        <v>1358901.2870081956</v>
      </c>
      <c r="BJ250" s="70">
        <f t="shared" si="398"/>
        <v>1358901.2870081956</v>
      </c>
      <c r="BK250" s="70">
        <f t="shared" si="398"/>
        <v>1358901.2870081956</v>
      </c>
      <c r="BL250" s="70">
        <f t="shared" si="398"/>
        <v>1358901.2870081956</v>
      </c>
      <c r="BM250" s="70">
        <f t="shared" si="398"/>
        <v>1358901.2870081956</v>
      </c>
      <c r="BN250" s="70">
        <f t="shared" si="398"/>
        <v>1358901.2870081956</v>
      </c>
      <c r="BO250" s="70">
        <f t="shared" si="398"/>
        <v>1358901.2870081956</v>
      </c>
      <c r="BP250" s="70">
        <f t="shared" si="398"/>
        <v>1358901.2870081956</v>
      </c>
      <c r="BQ250" s="70">
        <f t="shared" si="398"/>
        <v>1358901.2870081956</v>
      </c>
      <c r="BR250" s="70">
        <f t="shared" si="398"/>
        <v>1358901.2870081956</v>
      </c>
      <c r="BS250" s="70">
        <f t="shared" si="398"/>
        <v>1358901.2870081956</v>
      </c>
      <c r="BT250" s="70">
        <f t="shared" si="398"/>
        <v>1358901.2870081956</v>
      </c>
      <c r="BU250" s="70">
        <f t="shared" si="398"/>
        <v>1358901.2870081956</v>
      </c>
      <c r="BV250" s="70">
        <f t="shared" si="398"/>
        <v>1358901.2870081956</v>
      </c>
      <c r="BW250" s="70">
        <f t="shared" ref="BW250:EH250" si="399">BV250+BW248</f>
        <v>1358901.2870081956</v>
      </c>
      <c r="BX250" s="70">
        <f t="shared" si="399"/>
        <v>1358901.2870081956</v>
      </c>
      <c r="BY250" s="70">
        <f t="shared" si="399"/>
        <v>1358901.2870081956</v>
      </c>
      <c r="BZ250" s="70">
        <f t="shared" si="399"/>
        <v>1358901.2870081956</v>
      </c>
      <c r="CA250" s="70">
        <f t="shared" si="399"/>
        <v>1358901.2870081956</v>
      </c>
      <c r="CB250" s="70">
        <f t="shared" si="399"/>
        <v>1358901.2870081956</v>
      </c>
      <c r="CC250" s="70">
        <f t="shared" si="399"/>
        <v>1358901.2870081956</v>
      </c>
      <c r="CD250" s="70">
        <f t="shared" si="399"/>
        <v>1358901.2870081956</v>
      </c>
      <c r="CE250" s="70">
        <f t="shared" si="399"/>
        <v>1358901.2870081956</v>
      </c>
      <c r="CF250" s="70">
        <f t="shared" si="399"/>
        <v>1358901.2870081956</v>
      </c>
      <c r="CG250" s="70">
        <f t="shared" si="399"/>
        <v>1358901.2870081956</v>
      </c>
      <c r="CH250" s="70">
        <f t="shared" si="399"/>
        <v>1358901.2870081956</v>
      </c>
      <c r="CI250" s="70">
        <f t="shared" si="399"/>
        <v>1358901.2870081956</v>
      </c>
      <c r="CJ250" s="70">
        <f t="shared" si="399"/>
        <v>1358901.2870081956</v>
      </c>
      <c r="CK250" s="70">
        <f t="shared" si="399"/>
        <v>1358901.2870081956</v>
      </c>
      <c r="CL250" s="70">
        <f t="shared" si="399"/>
        <v>1358901.2870081956</v>
      </c>
      <c r="CM250" s="70">
        <f t="shared" si="399"/>
        <v>1358901.2870081956</v>
      </c>
      <c r="CN250" s="70">
        <f t="shared" si="399"/>
        <v>1358901.2870081956</v>
      </c>
      <c r="CO250" s="70">
        <f t="shared" si="399"/>
        <v>1358901.2870081956</v>
      </c>
      <c r="CP250" s="70">
        <f t="shared" si="399"/>
        <v>1358901.2870081956</v>
      </c>
      <c r="CQ250" s="70">
        <f t="shared" si="399"/>
        <v>1358901.2870081956</v>
      </c>
      <c r="CR250" s="70">
        <f t="shared" si="399"/>
        <v>1358901.2870081956</v>
      </c>
      <c r="CS250" s="70">
        <f t="shared" si="399"/>
        <v>1358901.2870081956</v>
      </c>
      <c r="CT250" s="70">
        <f t="shared" si="399"/>
        <v>1358901.2870081956</v>
      </c>
      <c r="CU250" s="70">
        <f t="shared" si="399"/>
        <v>1358901.2870081956</v>
      </c>
      <c r="CV250" s="70">
        <f t="shared" si="399"/>
        <v>1358901.2870081956</v>
      </c>
      <c r="CW250" s="70">
        <f t="shared" si="399"/>
        <v>1358901.2870081956</v>
      </c>
      <c r="CX250" s="70">
        <f t="shared" si="399"/>
        <v>1358901.2870081956</v>
      </c>
      <c r="CY250" s="70">
        <f t="shared" si="399"/>
        <v>1358901.2870081956</v>
      </c>
      <c r="CZ250" s="70">
        <f t="shared" si="399"/>
        <v>1358901.2870081956</v>
      </c>
      <c r="DA250" s="70">
        <f t="shared" si="399"/>
        <v>1358901.2870081956</v>
      </c>
      <c r="DB250" s="70">
        <f t="shared" si="399"/>
        <v>1358901.2870081956</v>
      </c>
      <c r="DC250" s="70">
        <f t="shared" si="399"/>
        <v>1358901.2870081956</v>
      </c>
      <c r="DD250" s="70">
        <f t="shared" si="399"/>
        <v>1358901.2870081956</v>
      </c>
      <c r="DE250" s="70">
        <f t="shared" si="399"/>
        <v>1358901.2870081956</v>
      </c>
      <c r="DF250" s="70">
        <f t="shared" si="399"/>
        <v>1358901.2870081956</v>
      </c>
      <c r="DG250" s="70">
        <f t="shared" si="399"/>
        <v>1358901.2870081956</v>
      </c>
      <c r="DH250" s="70">
        <f t="shared" si="399"/>
        <v>1358901.2870081956</v>
      </c>
      <c r="DI250" s="70">
        <f t="shared" si="399"/>
        <v>1358901.2870081956</v>
      </c>
      <c r="DJ250" s="70">
        <f t="shared" si="399"/>
        <v>1358901.2870081956</v>
      </c>
      <c r="DK250" s="70">
        <f t="shared" si="399"/>
        <v>1358901.2870081956</v>
      </c>
      <c r="DL250" s="70">
        <f t="shared" si="399"/>
        <v>1358901.2870081956</v>
      </c>
      <c r="DM250" s="70">
        <f t="shared" si="399"/>
        <v>1358901.2870081956</v>
      </c>
      <c r="DN250" s="70">
        <f t="shared" si="399"/>
        <v>1358901.2870081956</v>
      </c>
      <c r="DO250" s="70">
        <f t="shared" si="399"/>
        <v>1358901.2870081956</v>
      </c>
      <c r="DP250" s="70">
        <f t="shared" si="399"/>
        <v>1358901.2870081956</v>
      </c>
      <c r="DQ250" s="70">
        <f t="shared" si="399"/>
        <v>1358901.2870081956</v>
      </c>
      <c r="DR250" s="70">
        <f t="shared" si="399"/>
        <v>1358901.2870081956</v>
      </c>
      <c r="DS250" s="70">
        <f t="shared" si="399"/>
        <v>1358901.2870081956</v>
      </c>
      <c r="DT250" s="70">
        <f t="shared" si="399"/>
        <v>1358901.2870081956</v>
      </c>
      <c r="DU250" s="70">
        <f t="shared" si="399"/>
        <v>1358901.2870081956</v>
      </c>
      <c r="DV250" s="70">
        <f t="shared" si="399"/>
        <v>1358901.2870081956</v>
      </c>
      <c r="DW250" s="70">
        <f t="shared" si="399"/>
        <v>1358901.2870081956</v>
      </c>
      <c r="DX250" s="70">
        <f t="shared" si="399"/>
        <v>1358901.2870081956</v>
      </c>
      <c r="DY250" s="70">
        <f t="shared" si="399"/>
        <v>1358901.2870081956</v>
      </c>
      <c r="DZ250" s="70">
        <f t="shared" si="399"/>
        <v>1358901.2870081956</v>
      </c>
      <c r="EA250" s="70">
        <f t="shared" si="399"/>
        <v>1358901.2870081956</v>
      </c>
      <c r="EB250" s="70">
        <f t="shared" si="399"/>
        <v>1358901.2870081956</v>
      </c>
      <c r="EC250" s="70">
        <f t="shared" si="399"/>
        <v>1358901.2870081956</v>
      </c>
      <c r="ED250" s="70">
        <f t="shared" si="399"/>
        <v>1358901.2870081956</v>
      </c>
      <c r="EE250" s="70">
        <f t="shared" si="399"/>
        <v>1358901.2870081956</v>
      </c>
      <c r="EF250" s="70">
        <f t="shared" si="399"/>
        <v>1358901.2870081956</v>
      </c>
      <c r="EG250" s="70">
        <f t="shared" si="399"/>
        <v>1358901.2870081956</v>
      </c>
      <c r="EH250" s="70">
        <f t="shared" si="399"/>
        <v>1358901.2870081956</v>
      </c>
      <c r="EI250" s="70">
        <f t="shared" ref="EI250:GT250" si="400">EH250+EI248</f>
        <v>1358901.2870081956</v>
      </c>
      <c r="EJ250" s="70">
        <f t="shared" si="400"/>
        <v>1358901.2870081956</v>
      </c>
      <c r="EK250" s="70">
        <f t="shared" si="400"/>
        <v>1358901.2870081956</v>
      </c>
      <c r="EL250" s="70">
        <f t="shared" si="400"/>
        <v>1358901.2870081956</v>
      </c>
      <c r="EM250" s="70">
        <f t="shared" si="400"/>
        <v>1358901.2870081956</v>
      </c>
      <c r="EN250" s="70">
        <f t="shared" si="400"/>
        <v>1358901.2870081956</v>
      </c>
      <c r="EO250" s="70">
        <f t="shared" si="400"/>
        <v>1358901.2870081956</v>
      </c>
      <c r="EP250" s="70">
        <f t="shared" si="400"/>
        <v>1358901.2870081956</v>
      </c>
      <c r="EQ250" s="70">
        <f t="shared" si="400"/>
        <v>1358901.2870081956</v>
      </c>
      <c r="ER250" s="70">
        <f t="shared" si="400"/>
        <v>1358901.2870081956</v>
      </c>
      <c r="ES250" s="70">
        <f t="shared" si="400"/>
        <v>1358901.2870081956</v>
      </c>
      <c r="ET250" s="70">
        <f t="shared" si="400"/>
        <v>1358901.2870081956</v>
      </c>
      <c r="EU250" s="70">
        <f t="shared" si="400"/>
        <v>1358901.2870081956</v>
      </c>
      <c r="EV250" s="70">
        <f t="shared" si="400"/>
        <v>1358901.2870081956</v>
      </c>
      <c r="EW250" s="70">
        <f t="shared" si="400"/>
        <v>1358901.2870081956</v>
      </c>
      <c r="EX250" s="70">
        <f t="shared" si="400"/>
        <v>1358901.2870081956</v>
      </c>
      <c r="EY250" s="70">
        <f t="shared" si="400"/>
        <v>1358901.2870081956</v>
      </c>
      <c r="EZ250" s="70">
        <f t="shared" si="400"/>
        <v>1358901.2870081956</v>
      </c>
      <c r="FA250" s="70">
        <f t="shared" si="400"/>
        <v>1358901.2870081956</v>
      </c>
      <c r="FB250" s="70">
        <f t="shared" si="400"/>
        <v>1358901.2870081956</v>
      </c>
      <c r="FC250" s="70">
        <f t="shared" si="400"/>
        <v>1358901.2870081956</v>
      </c>
      <c r="FD250" s="70">
        <f t="shared" si="400"/>
        <v>1358901.2870081956</v>
      </c>
      <c r="FE250" s="70">
        <f t="shared" si="400"/>
        <v>1358901.2870081956</v>
      </c>
      <c r="FF250" s="70">
        <f t="shared" si="400"/>
        <v>1358901.2870081956</v>
      </c>
      <c r="FG250" s="70">
        <f t="shared" si="400"/>
        <v>1358901.2870081956</v>
      </c>
      <c r="FH250" s="70">
        <f t="shared" si="400"/>
        <v>1358901.2870081956</v>
      </c>
      <c r="FI250" s="70">
        <f t="shared" si="400"/>
        <v>1358901.2870081956</v>
      </c>
      <c r="FJ250" s="70">
        <f t="shared" si="400"/>
        <v>1358901.2870081956</v>
      </c>
      <c r="FK250" s="70">
        <f t="shared" si="400"/>
        <v>1358901.2870081956</v>
      </c>
      <c r="FL250" s="70">
        <f t="shared" si="400"/>
        <v>1358901.2870081956</v>
      </c>
      <c r="FM250" s="70">
        <f t="shared" si="400"/>
        <v>1358901.2870081956</v>
      </c>
      <c r="FN250" s="70">
        <f t="shared" si="400"/>
        <v>1358901.2870081956</v>
      </c>
      <c r="FO250" s="70">
        <f t="shared" si="400"/>
        <v>1358901.2870081956</v>
      </c>
      <c r="FP250" s="70">
        <f t="shared" si="400"/>
        <v>1358901.2870081956</v>
      </c>
      <c r="FQ250" s="70">
        <f t="shared" si="400"/>
        <v>1358901.2870081956</v>
      </c>
      <c r="FR250" s="70">
        <f t="shared" si="400"/>
        <v>1358901.2870081956</v>
      </c>
      <c r="FS250" s="70">
        <f t="shared" si="400"/>
        <v>1358901.2870081956</v>
      </c>
      <c r="FT250" s="70">
        <f t="shared" si="400"/>
        <v>1358901.2870081956</v>
      </c>
      <c r="FU250" s="70">
        <f t="shared" si="400"/>
        <v>1358901.2870081956</v>
      </c>
      <c r="FV250" s="70">
        <f t="shared" si="400"/>
        <v>1358901.2870081956</v>
      </c>
      <c r="FW250" s="70">
        <f t="shared" si="400"/>
        <v>1358901.2870081956</v>
      </c>
      <c r="FX250" s="70">
        <f t="shared" si="400"/>
        <v>1358901.2870081956</v>
      </c>
      <c r="FY250" s="70">
        <f t="shared" si="400"/>
        <v>1358901.2870081956</v>
      </c>
      <c r="FZ250" s="70">
        <f t="shared" si="400"/>
        <v>1358901.2870081956</v>
      </c>
      <c r="GA250" s="70">
        <f t="shared" si="400"/>
        <v>1358901.2870081956</v>
      </c>
      <c r="GB250" s="70">
        <f t="shared" si="400"/>
        <v>1358901.2870081956</v>
      </c>
      <c r="GC250" s="70">
        <f t="shared" si="400"/>
        <v>1358901.2870081956</v>
      </c>
      <c r="GD250" s="70">
        <f t="shared" si="400"/>
        <v>1358901.2870081956</v>
      </c>
      <c r="GE250" s="70">
        <f t="shared" si="400"/>
        <v>1358901.2870081956</v>
      </c>
      <c r="GF250" s="70">
        <f t="shared" si="400"/>
        <v>1358901.2870081956</v>
      </c>
      <c r="GG250" s="70">
        <f t="shared" si="400"/>
        <v>1358901.2870081956</v>
      </c>
      <c r="GH250" s="70">
        <f t="shared" si="400"/>
        <v>1358901.2870081956</v>
      </c>
      <c r="GI250" s="70">
        <f t="shared" si="400"/>
        <v>1358901.2870081956</v>
      </c>
      <c r="GJ250" s="70">
        <f t="shared" si="400"/>
        <v>1358901.2870081956</v>
      </c>
      <c r="GK250" s="70">
        <f t="shared" si="400"/>
        <v>1358901.2870081956</v>
      </c>
      <c r="GL250" s="70">
        <f t="shared" si="400"/>
        <v>1358901.2870081956</v>
      </c>
      <c r="GM250" s="70">
        <f t="shared" si="400"/>
        <v>1358901.2870081956</v>
      </c>
      <c r="GN250" s="70">
        <f t="shared" si="400"/>
        <v>1358901.2870081956</v>
      </c>
      <c r="GO250" s="70">
        <f t="shared" si="400"/>
        <v>1358901.2870081956</v>
      </c>
      <c r="GP250" s="70">
        <f t="shared" si="400"/>
        <v>1358901.2870081956</v>
      </c>
      <c r="GQ250" s="70">
        <f t="shared" si="400"/>
        <v>1358901.2870081956</v>
      </c>
      <c r="GR250" s="70">
        <f t="shared" si="400"/>
        <v>1358901.2870081956</v>
      </c>
      <c r="GS250" s="70">
        <f t="shared" si="400"/>
        <v>1358901.2870081956</v>
      </c>
      <c r="GT250" s="70">
        <f t="shared" si="400"/>
        <v>1358901.2870081956</v>
      </c>
      <c r="GU250" s="70">
        <f t="shared" ref="GU250:HA250" si="401">GT250+GU248</f>
        <v>1358901.2870081956</v>
      </c>
      <c r="GV250" s="70">
        <f t="shared" si="401"/>
        <v>1358901.2870081956</v>
      </c>
      <c r="GW250" s="70">
        <f t="shared" si="401"/>
        <v>1358901.2870081956</v>
      </c>
      <c r="GX250" s="70">
        <f t="shared" si="401"/>
        <v>1358901.2870081956</v>
      </c>
      <c r="GY250" s="70">
        <f t="shared" si="401"/>
        <v>1358901.2870081956</v>
      </c>
      <c r="GZ250" s="70">
        <f t="shared" si="401"/>
        <v>1358901.2870081956</v>
      </c>
      <c r="HA250" s="70">
        <f t="shared" si="401"/>
        <v>1358901.2870081956</v>
      </c>
    </row>
    <row r="251" spans="2:209" x14ac:dyDescent="0.35">
      <c r="C251" s="10" t="s">
        <v>391</v>
      </c>
      <c r="E251" s="10" t="str">
        <f>E250</f>
        <v>MXN 000's</v>
      </c>
      <c r="F251" s="12"/>
      <c r="J251" s="49">
        <f>J245-J250</f>
        <v>10317.573055951349</v>
      </c>
      <c r="K251" s="49">
        <f t="shared" ref="K251:BV251" si="402">K245-K250</f>
        <v>20675.959313442974</v>
      </c>
      <c r="L251" s="49">
        <f t="shared" si="402"/>
        <v>31075.32021716841</v>
      </c>
      <c r="M251" s="49">
        <f t="shared" si="402"/>
        <v>41511.52222456858</v>
      </c>
      <c r="N251" s="49">
        <f t="shared" si="402"/>
        <v>51984.695850098418</v>
      </c>
      <c r="O251" s="49">
        <f t="shared" si="402"/>
        <v>62494.972070577474</v>
      </c>
      <c r="P251" s="49">
        <f t="shared" si="402"/>
        <v>73042.482326827914</v>
      </c>
      <c r="Q251" s="49">
        <f t="shared" si="402"/>
        <v>83627.358525318283</v>
      </c>
      <c r="R251" s="49">
        <f t="shared" si="402"/>
        <v>94249.73303981316</v>
      </c>
      <c r="S251" s="49">
        <f t="shared" si="402"/>
        <v>104909.73871302859</v>
      </c>
      <c r="T251" s="49">
        <f t="shared" si="402"/>
        <v>115607.50885829341</v>
      </c>
      <c r="U251" s="49">
        <f t="shared" si="402"/>
        <v>126343.17726121645</v>
      </c>
      <c r="V251" s="49">
        <f t="shared" si="402"/>
        <v>535743.81222665799</v>
      </c>
      <c r="W251" s="49">
        <f t="shared" si="402"/>
        <v>946594.80278384185</v>
      </c>
      <c r="X251" s="49">
        <f t="shared" si="402"/>
        <v>1358901.2870081956</v>
      </c>
      <c r="Y251" s="49">
        <f t="shared" si="402"/>
        <v>1313604.5774412558</v>
      </c>
      <c r="Z251" s="49">
        <f t="shared" si="402"/>
        <v>1268307.8678743159</v>
      </c>
      <c r="AA251" s="49">
        <f t="shared" si="402"/>
        <v>1223011.1583073761</v>
      </c>
      <c r="AB251" s="49">
        <f t="shared" si="402"/>
        <v>1177714.4487404362</v>
      </c>
      <c r="AC251" s="49">
        <f t="shared" si="402"/>
        <v>1132417.7391734964</v>
      </c>
      <c r="AD251" s="49">
        <f t="shared" si="402"/>
        <v>1087121.0296065565</v>
      </c>
      <c r="AE251" s="49">
        <f t="shared" si="402"/>
        <v>1041824.3200396167</v>
      </c>
      <c r="AF251" s="49">
        <f t="shared" si="402"/>
        <v>996527.61047267681</v>
      </c>
      <c r="AG251" s="49">
        <f t="shared" si="402"/>
        <v>951230.90090573695</v>
      </c>
      <c r="AH251" s="49">
        <f t="shared" si="402"/>
        <v>905934.1913387971</v>
      </c>
      <c r="AI251" s="49">
        <f t="shared" si="402"/>
        <v>860637.48177185724</v>
      </c>
      <c r="AJ251" s="49">
        <f t="shared" si="402"/>
        <v>815340.77220491739</v>
      </c>
      <c r="AK251" s="49">
        <f t="shared" si="402"/>
        <v>770044.06263797753</v>
      </c>
      <c r="AL251" s="49">
        <f t="shared" si="402"/>
        <v>724747.35307103768</v>
      </c>
      <c r="AM251" s="49">
        <f t="shared" si="402"/>
        <v>679450.64350409782</v>
      </c>
      <c r="AN251" s="49">
        <f t="shared" si="402"/>
        <v>634153.93393715797</v>
      </c>
      <c r="AO251" s="49">
        <f t="shared" si="402"/>
        <v>588857.22437021811</v>
      </c>
      <c r="AP251" s="49">
        <f t="shared" si="402"/>
        <v>543560.51480327826</v>
      </c>
      <c r="AQ251" s="49">
        <f t="shared" si="402"/>
        <v>498263.8052363384</v>
      </c>
      <c r="AR251" s="49">
        <f t="shared" si="402"/>
        <v>452967.09566939855</v>
      </c>
      <c r="AS251" s="49">
        <f t="shared" si="402"/>
        <v>407670.38610245869</v>
      </c>
      <c r="AT251" s="49">
        <f t="shared" si="402"/>
        <v>362373.67653551884</v>
      </c>
      <c r="AU251" s="49">
        <f t="shared" si="402"/>
        <v>317076.96696857898</v>
      </c>
      <c r="AV251" s="49">
        <f t="shared" si="402"/>
        <v>271780.25740163913</v>
      </c>
      <c r="AW251" s="49">
        <f t="shared" si="402"/>
        <v>226483.54783469927</v>
      </c>
      <c r="AX251" s="49">
        <f t="shared" si="402"/>
        <v>181186.83826775942</v>
      </c>
      <c r="AY251" s="49">
        <f t="shared" si="402"/>
        <v>135890.12870081956</v>
      </c>
      <c r="AZ251" s="49">
        <f t="shared" si="402"/>
        <v>90593.41913387971</v>
      </c>
      <c r="BA251" s="49">
        <f t="shared" si="402"/>
        <v>45296.709566939855</v>
      </c>
      <c r="BB251" s="49">
        <f t="shared" si="402"/>
        <v>0</v>
      </c>
      <c r="BC251" s="49">
        <f t="shared" si="402"/>
        <v>0</v>
      </c>
      <c r="BD251" s="49">
        <f t="shared" si="402"/>
        <v>0</v>
      </c>
      <c r="BE251" s="49">
        <f t="shared" si="402"/>
        <v>0</v>
      </c>
      <c r="BF251" s="49">
        <f t="shared" si="402"/>
        <v>0</v>
      </c>
      <c r="BG251" s="49">
        <f t="shared" si="402"/>
        <v>0</v>
      </c>
      <c r="BH251" s="49">
        <f t="shared" si="402"/>
        <v>0</v>
      </c>
      <c r="BI251" s="49">
        <f t="shared" si="402"/>
        <v>0</v>
      </c>
      <c r="BJ251" s="49">
        <f t="shared" si="402"/>
        <v>0</v>
      </c>
      <c r="BK251" s="49">
        <f t="shared" si="402"/>
        <v>0</v>
      </c>
      <c r="BL251" s="49">
        <f t="shared" si="402"/>
        <v>0</v>
      </c>
      <c r="BM251" s="49">
        <f t="shared" si="402"/>
        <v>0</v>
      </c>
      <c r="BN251" s="49">
        <f t="shared" si="402"/>
        <v>0</v>
      </c>
      <c r="BO251" s="49">
        <f t="shared" si="402"/>
        <v>0</v>
      </c>
      <c r="BP251" s="49">
        <f t="shared" si="402"/>
        <v>0</v>
      </c>
      <c r="BQ251" s="49">
        <f t="shared" si="402"/>
        <v>0</v>
      </c>
      <c r="BR251" s="49">
        <f t="shared" si="402"/>
        <v>0</v>
      </c>
      <c r="BS251" s="49">
        <f t="shared" si="402"/>
        <v>0</v>
      </c>
      <c r="BT251" s="49">
        <f t="shared" si="402"/>
        <v>0</v>
      </c>
      <c r="BU251" s="49">
        <f t="shared" si="402"/>
        <v>0</v>
      </c>
      <c r="BV251" s="49">
        <f t="shared" si="402"/>
        <v>0</v>
      </c>
      <c r="BW251" s="49">
        <f t="shared" ref="BW251:EH251" si="403">BW245-BW250</f>
        <v>0</v>
      </c>
      <c r="BX251" s="49">
        <f t="shared" si="403"/>
        <v>0</v>
      </c>
      <c r="BY251" s="49">
        <f t="shared" si="403"/>
        <v>0</v>
      </c>
      <c r="BZ251" s="49">
        <f t="shared" si="403"/>
        <v>0</v>
      </c>
      <c r="CA251" s="49">
        <f t="shared" si="403"/>
        <v>0</v>
      </c>
      <c r="CB251" s="49">
        <f t="shared" si="403"/>
        <v>0</v>
      </c>
      <c r="CC251" s="49">
        <f t="shared" si="403"/>
        <v>0</v>
      </c>
      <c r="CD251" s="49">
        <f t="shared" si="403"/>
        <v>0</v>
      </c>
      <c r="CE251" s="49">
        <f t="shared" si="403"/>
        <v>0</v>
      </c>
      <c r="CF251" s="49">
        <f t="shared" si="403"/>
        <v>0</v>
      </c>
      <c r="CG251" s="49">
        <f t="shared" si="403"/>
        <v>0</v>
      </c>
      <c r="CH251" s="49">
        <f t="shared" si="403"/>
        <v>0</v>
      </c>
      <c r="CI251" s="49">
        <f t="shared" si="403"/>
        <v>0</v>
      </c>
      <c r="CJ251" s="49">
        <f t="shared" si="403"/>
        <v>0</v>
      </c>
      <c r="CK251" s="49">
        <f t="shared" si="403"/>
        <v>0</v>
      </c>
      <c r="CL251" s="49">
        <f t="shared" si="403"/>
        <v>0</v>
      </c>
      <c r="CM251" s="49">
        <f t="shared" si="403"/>
        <v>0</v>
      </c>
      <c r="CN251" s="49">
        <f t="shared" si="403"/>
        <v>0</v>
      </c>
      <c r="CO251" s="49">
        <f t="shared" si="403"/>
        <v>0</v>
      </c>
      <c r="CP251" s="49">
        <f t="shared" si="403"/>
        <v>0</v>
      </c>
      <c r="CQ251" s="49">
        <f t="shared" si="403"/>
        <v>0</v>
      </c>
      <c r="CR251" s="49">
        <f t="shared" si="403"/>
        <v>0</v>
      </c>
      <c r="CS251" s="49">
        <f t="shared" si="403"/>
        <v>0</v>
      </c>
      <c r="CT251" s="49">
        <f t="shared" si="403"/>
        <v>0</v>
      </c>
      <c r="CU251" s="49">
        <f t="shared" si="403"/>
        <v>0</v>
      </c>
      <c r="CV251" s="49">
        <f t="shared" si="403"/>
        <v>0</v>
      </c>
      <c r="CW251" s="49">
        <f t="shared" si="403"/>
        <v>0</v>
      </c>
      <c r="CX251" s="49">
        <f t="shared" si="403"/>
        <v>0</v>
      </c>
      <c r="CY251" s="49">
        <f t="shared" si="403"/>
        <v>0</v>
      </c>
      <c r="CZ251" s="49">
        <f t="shared" si="403"/>
        <v>0</v>
      </c>
      <c r="DA251" s="49">
        <f t="shared" si="403"/>
        <v>0</v>
      </c>
      <c r="DB251" s="49">
        <f t="shared" si="403"/>
        <v>0</v>
      </c>
      <c r="DC251" s="49">
        <f t="shared" si="403"/>
        <v>0</v>
      </c>
      <c r="DD251" s="49">
        <f t="shared" si="403"/>
        <v>0</v>
      </c>
      <c r="DE251" s="49">
        <f t="shared" si="403"/>
        <v>0</v>
      </c>
      <c r="DF251" s="49">
        <f t="shared" si="403"/>
        <v>0</v>
      </c>
      <c r="DG251" s="49">
        <f t="shared" si="403"/>
        <v>0</v>
      </c>
      <c r="DH251" s="49">
        <f t="shared" si="403"/>
        <v>0</v>
      </c>
      <c r="DI251" s="49">
        <f t="shared" si="403"/>
        <v>0</v>
      </c>
      <c r="DJ251" s="49">
        <f t="shared" si="403"/>
        <v>0</v>
      </c>
      <c r="DK251" s="49">
        <f t="shared" si="403"/>
        <v>0</v>
      </c>
      <c r="DL251" s="49">
        <f t="shared" si="403"/>
        <v>0</v>
      </c>
      <c r="DM251" s="49">
        <f t="shared" si="403"/>
        <v>0</v>
      </c>
      <c r="DN251" s="49">
        <f t="shared" si="403"/>
        <v>0</v>
      </c>
      <c r="DO251" s="49">
        <f t="shared" si="403"/>
        <v>0</v>
      </c>
      <c r="DP251" s="49">
        <f t="shared" si="403"/>
        <v>0</v>
      </c>
      <c r="DQ251" s="49">
        <f t="shared" si="403"/>
        <v>0</v>
      </c>
      <c r="DR251" s="49">
        <f t="shared" si="403"/>
        <v>0</v>
      </c>
      <c r="DS251" s="49">
        <f t="shared" si="403"/>
        <v>0</v>
      </c>
      <c r="DT251" s="49">
        <f t="shared" si="403"/>
        <v>0</v>
      </c>
      <c r="DU251" s="49">
        <f t="shared" si="403"/>
        <v>0</v>
      </c>
      <c r="DV251" s="49">
        <f t="shared" si="403"/>
        <v>0</v>
      </c>
      <c r="DW251" s="49">
        <f t="shared" si="403"/>
        <v>0</v>
      </c>
      <c r="DX251" s="49">
        <f t="shared" si="403"/>
        <v>0</v>
      </c>
      <c r="DY251" s="49">
        <f t="shared" si="403"/>
        <v>0</v>
      </c>
      <c r="DZ251" s="49">
        <f t="shared" si="403"/>
        <v>0</v>
      </c>
      <c r="EA251" s="49">
        <f t="shared" si="403"/>
        <v>0</v>
      </c>
      <c r="EB251" s="49">
        <f t="shared" si="403"/>
        <v>0</v>
      </c>
      <c r="EC251" s="49">
        <f t="shared" si="403"/>
        <v>0</v>
      </c>
      <c r="ED251" s="49">
        <f t="shared" si="403"/>
        <v>0</v>
      </c>
      <c r="EE251" s="49">
        <f t="shared" si="403"/>
        <v>0</v>
      </c>
      <c r="EF251" s="49">
        <f t="shared" si="403"/>
        <v>0</v>
      </c>
      <c r="EG251" s="49">
        <f t="shared" si="403"/>
        <v>0</v>
      </c>
      <c r="EH251" s="49">
        <f t="shared" si="403"/>
        <v>0</v>
      </c>
      <c r="EI251" s="49">
        <f t="shared" ref="EI251:GT251" si="404">EI245-EI250</f>
        <v>0</v>
      </c>
      <c r="EJ251" s="49">
        <f t="shared" si="404"/>
        <v>0</v>
      </c>
      <c r="EK251" s="49">
        <f t="shared" si="404"/>
        <v>0</v>
      </c>
      <c r="EL251" s="49">
        <f t="shared" si="404"/>
        <v>0</v>
      </c>
      <c r="EM251" s="49">
        <f t="shared" si="404"/>
        <v>0</v>
      </c>
      <c r="EN251" s="49">
        <f t="shared" si="404"/>
        <v>0</v>
      </c>
      <c r="EO251" s="49">
        <f t="shared" si="404"/>
        <v>0</v>
      </c>
      <c r="EP251" s="49">
        <f t="shared" si="404"/>
        <v>0</v>
      </c>
      <c r="EQ251" s="49">
        <f t="shared" si="404"/>
        <v>0</v>
      </c>
      <c r="ER251" s="49">
        <f t="shared" si="404"/>
        <v>0</v>
      </c>
      <c r="ES251" s="49">
        <f t="shared" si="404"/>
        <v>0</v>
      </c>
      <c r="ET251" s="49">
        <f t="shared" si="404"/>
        <v>0</v>
      </c>
      <c r="EU251" s="49">
        <f t="shared" si="404"/>
        <v>0</v>
      </c>
      <c r="EV251" s="49">
        <f t="shared" si="404"/>
        <v>0</v>
      </c>
      <c r="EW251" s="49">
        <f t="shared" si="404"/>
        <v>0</v>
      </c>
      <c r="EX251" s="49">
        <f t="shared" si="404"/>
        <v>0</v>
      </c>
      <c r="EY251" s="49">
        <f t="shared" si="404"/>
        <v>0</v>
      </c>
      <c r="EZ251" s="49">
        <f t="shared" si="404"/>
        <v>0</v>
      </c>
      <c r="FA251" s="49">
        <f t="shared" si="404"/>
        <v>0</v>
      </c>
      <c r="FB251" s="49">
        <f t="shared" si="404"/>
        <v>0</v>
      </c>
      <c r="FC251" s="49">
        <f t="shared" si="404"/>
        <v>0</v>
      </c>
      <c r="FD251" s="49">
        <f t="shared" si="404"/>
        <v>0</v>
      </c>
      <c r="FE251" s="49">
        <f t="shared" si="404"/>
        <v>0</v>
      </c>
      <c r="FF251" s="49">
        <f t="shared" si="404"/>
        <v>0</v>
      </c>
      <c r="FG251" s="49">
        <f t="shared" si="404"/>
        <v>0</v>
      </c>
      <c r="FH251" s="49">
        <f t="shared" si="404"/>
        <v>0</v>
      </c>
      <c r="FI251" s="49">
        <f t="shared" si="404"/>
        <v>0</v>
      </c>
      <c r="FJ251" s="49">
        <f t="shared" si="404"/>
        <v>0</v>
      </c>
      <c r="FK251" s="49">
        <f t="shared" si="404"/>
        <v>0</v>
      </c>
      <c r="FL251" s="49">
        <f t="shared" si="404"/>
        <v>0</v>
      </c>
      <c r="FM251" s="49">
        <f t="shared" si="404"/>
        <v>0</v>
      </c>
      <c r="FN251" s="49">
        <f t="shared" si="404"/>
        <v>0</v>
      </c>
      <c r="FO251" s="49">
        <f t="shared" si="404"/>
        <v>0</v>
      </c>
      <c r="FP251" s="49">
        <f t="shared" si="404"/>
        <v>0</v>
      </c>
      <c r="FQ251" s="49">
        <f t="shared" si="404"/>
        <v>0</v>
      </c>
      <c r="FR251" s="49">
        <f t="shared" si="404"/>
        <v>0</v>
      </c>
      <c r="FS251" s="49">
        <f t="shared" si="404"/>
        <v>0</v>
      </c>
      <c r="FT251" s="49">
        <f t="shared" si="404"/>
        <v>0</v>
      </c>
      <c r="FU251" s="49">
        <f t="shared" si="404"/>
        <v>0</v>
      </c>
      <c r="FV251" s="49">
        <f t="shared" si="404"/>
        <v>0</v>
      </c>
      <c r="FW251" s="49">
        <f t="shared" si="404"/>
        <v>0</v>
      </c>
      <c r="FX251" s="49">
        <f t="shared" si="404"/>
        <v>0</v>
      </c>
      <c r="FY251" s="49">
        <f t="shared" si="404"/>
        <v>0</v>
      </c>
      <c r="FZ251" s="49">
        <f t="shared" si="404"/>
        <v>0</v>
      </c>
      <c r="GA251" s="49">
        <f t="shared" si="404"/>
        <v>0</v>
      </c>
      <c r="GB251" s="49">
        <f t="shared" si="404"/>
        <v>0</v>
      </c>
      <c r="GC251" s="49">
        <f t="shared" si="404"/>
        <v>0</v>
      </c>
      <c r="GD251" s="49">
        <f t="shared" si="404"/>
        <v>0</v>
      </c>
      <c r="GE251" s="49">
        <f t="shared" si="404"/>
        <v>0</v>
      </c>
      <c r="GF251" s="49">
        <f t="shared" si="404"/>
        <v>0</v>
      </c>
      <c r="GG251" s="49">
        <f t="shared" si="404"/>
        <v>0</v>
      </c>
      <c r="GH251" s="49">
        <f t="shared" si="404"/>
        <v>0</v>
      </c>
      <c r="GI251" s="49">
        <f t="shared" si="404"/>
        <v>0</v>
      </c>
      <c r="GJ251" s="49">
        <f t="shared" si="404"/>
        <v>0</v>
      </c>
      <c r="GK251" s="49">
        <f t="shared" si="404"/>
        <v>0</v>
      </c>
      <c r="GL251" s="49">
        <f t="shared" si="404"/>
        <v>0</v>
      </c>
      <c r="GM251" s="49">
        <f t="shared" si="404"/>
        <v>0</v>
      </c>
      <c r="GN251" s="49">
        <f t="shared" si="404"/>
        <v>0</v>
      </c>
      <c r="GO251" s="49">
        <f t="shared" si="404"/>
        <v>0</v>
      </c>
      <c r="GP251" s="49">
        <f t="shared" si="404"/>
        <v>0</v>
      </c>
      <c r="GQ251" s="49">
        <f t="shared" si="404"/>
        <v>0</v>
      </c>
      <c r="GR251" s="49">
        <f t="shared" si="404"/>
        <v>0</v>
      </c>
      <c r="GS251" s="49">
        <f t="shared" si="404"/>
        <v>0</v>
      </c>
      <c r="GT251" s="49">
        <f t="shared" si="404"/>
        <v>0</v>
      </c>
      <c r="GU251" s="49">
        <f t="shared" ref="GU251:HA251" si="405">GU245-GU250</f>
        <v>0</v>
      </c>
      <c r="GV251" s="49">
        <f t="shared" si="405"/>
        <v>0</v>
      </c>
      <c r="GW251" s="49">
        <f t="shared" si="405"/>
        <v>0</v>
      </c>
      <c r="GX251" s="49">
        <f t="shared" si="405"/>
        <v>0</v>
      </c>
      <c r="GY251" s="49">
        <f t="shared" si="405"/>
        <v>0</v>
      </c>
      <c r="GZ251" s="49">
        <f t="shared" si="405"/>
        <v>0</v>
      </c>
      <c r="HA251" s="49">
        <f t="shared" si="405"/>
        <v>0</v>
      </c>
    </row>
    <row r="252" spans="2:209" x14ac:dyDescent="0.35">
      <c r="F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</row>
    <row r="253" spans="2:209" x14ac:dyDescent="0.35">
      <c r="C253" s="10" t="s">
        <v>224</v>
      </c>
      <c r="E253" s="10" t="s">
        <v>392</v>
      </c>
      <c r="F253" s="12"/>
      <c r="J253" s="14">
        <f t="shared" ref="J253:AO253" si="406">1/J180</f>
        <v>5.6820301656804378E-2</v>
      </c>
      <c r="K253" s="14">
        <f t="shared" si="406"/>
        <v>5.659642330689043E-2</v>
      </c>
      <c r="L253" s="14">
        <f t="shared" si="406"/>
        <v>5.6373427062739706E-2</v>
      </c>
      <c r="M253" s="14">
        <f t="shared" si="406"/>
        <v>5.6174421785777265E-2</v>
      </c>
      <c r="N253" s="14">
        <f t="shared" si="406"/>
        <v>5.5976119022433789E-2</v>
      </c>
      <c r="O253" s="14">
        <f t="shared" si="406"/>
        <v>5.5778516292747972E-2</v>
      </c>
      <c r="P253" s="14">
        <f t="shared" si="406"/>
        <v>5.5581611125513089E-2</v>
      </c>
      <c r="Q253" s="14">
        <f t="shared" si="406"/>
        <v>5.5385401058246103E-2</v>
      </c>
      <c r="R253" s="14">
        <f t="shared" si="406"/>
        <v>5.5189883637156815E-2</v>
      </c>
      <c r="S253" s="14">
        <f t="shared" si="406"/>
        <v>5.4995056417117244E-2</v>
      </c>
      <c r="T253" s="14">
        <f t="shared" si="406"/>
        <v>5.4800916961631002E-2</v>
      </c>
      <c r="U253" s="14">
        <f t="shared" si="406"/>
        <v>5.4607462842802851E-2</v>
      </c>
      <c r="V253" s="14">
        <f t="shared" si="406"/>
        <v>5.441469164130832E-2</v>
      </c>
      <c r="W253" s="14">
        <f t="shared" si="406"/>
        <v>5.4222600946363476E-2</v>
      </c>
      <c r="X253" s="14">
        <f t="shared" si="406"/>
        <v>5.4031188355694725E-2</v>
      </c>
      <c r="Y253" s="14">
        <f t="shared" si="406"/>
        <v>5.2896819538917943E-2</v>
      </c>
      <c r="Z253" s="14">
        <f t="shared" si="406"/>
        <v>5.1786266459896271E-2</v>
      </c>
      <c r="AA253" s="14">
        <f t="shared" si="406"/>
        <v>5.0699029114260372E-2</v>
      </c>
      <c r="AB253" s="14">
        <f t="shared" si="406"/>
        <v>4.9634617995084722E-2</v>
      </c>
      <c r="AC253" s="14">
        <f t="shared" si="406"/>
        <v>4.859255387249696E-2</v>
      </c>
      <c r="AD253" s="14">
        <f t="shared" si="406"/>
        <v>4.7572367577914082E-2</v>
      </c>
      <c r="AE253" s="14">
        <f t="shared" si="406"/>
        <v>4.6573599792808708E-2</v>
      </c>
      <c r="AF253" s="14">
        <f t="shared" si="406"/>
        <v>4.5595800841910096E-2</v>
      </c>
      <c r="AG253" s="14">
        <f t="shared" si="406"/>
        <v>4.4638530490746779E-2</v>
      </c>
      <c r="AH253" s="14">
        <f t="shared" si="406"/>
        <v>4.3701357747439808E-2</v>
      </c>
      <c r="AI253" s="14">
        <f t="shared" si="406"/>
        <v>4.2783860668657213E-2</v>
      </c>
      <c r="AJ253" s="14">
        <f t="shared" si="406"/>
        <v>4.1885626169642504E-2</v>
      </c>
      <c r="AK253" s="14">
        <f t="shared" si="406"/>
        <v>4.1006249838231423E-2</v>
      </c>
      <c r="AL253" s="14">
        <f t="shared" si="406"/>
        <v>4.0145335752773507E-2</v>
      </c>
      <c r="AM253" s="14">
        <f t="shared" si="406"/>
        <v>3.9302496303876208E-2</v>
      </c>
      <c r="AN253" s="14">
        <f t="shared" si="406"/>
        <v>3.8477352019891518E-2</v>
      </c>
      <c r="AO253" s="14">
        <f t="shared" si="406"/>
        <v>3.7669531396066436E-2</v>
      </c>
      <c r="AP253" s="14">
        <f t="shared" ref="AP253:BU253" si="407">1/AP180</f>
        <v>3.6878670727280356E-2</v>
      </c>
      <c r="AQ253" s="14">
        <f t="shared" si="407"/>
        <v>3.6104413944294089E-2</v>
      </c>
      <c r="AR253" s="14">
        <f t="shared" si="407"/>
        <v>3.5346412453436796E-2</v>
      </c>
      <c r="AS253" s="14">
        <f t="shared" si="407"/>
        <v>3.4604324979658638E-2</v>
      </c>
      <c r="AT253" s="14">
        <f t="shared" si="407"/>
        <v>3.3877817412878514E-2</v>
      </c>
      <c r="AU253" s="14">
        <f t="shared" si="407"/>
        <v>3.3166562657557623E-2</v>
      </c>
      <c r="AV253" s="14">
        <f t="shared" si="407"/>
        <v>3.2470240485431255E-2</v>
      </c>
      <c r="AW253" s="14">
        <f t="shared" si="407"/>
        <v>3.1788537391332382E-2</v>
      </c>
      <c r="AX253" s="14">
        <f t="shared" si="407"/>
        <v>3.1121146452042229E-2</v>
      </c>
      <c r="AY253" s="14">
        <f t="shared" si="407"/>
        <v>3.0467767188104216E-2</v>
      </c>
      <c r="AZ253" s="14">
        <f t="shared" si="407"/>
        <v>2.9828105428539066E-2</v>
      </c>
      <c r="BA253" s="14">
        <f t="shared" si="407"/>
        <v>2.9201873178400176E-2</v>
      </c>
      <c r="BB253" s="14">
        <f t="shared" si="407"/>
        <v>2.8588788489109677E-2</v>
      </c>
      <c r="BC253" s="14">
        <f t="shared" si="407"/>
        <v>2.7988575331516691E-2</v>
      </c>
      <c r="BD253" s="14">
        <f t="shared" si="407"/>
        <v>2.7400963471620705E-2</v>
      </c>
      <c r="BE253" s="14">
        <f t="shared" si="407"/>
        <v>2.6825688348904107E-2</v>
      </c>
      <c r="BF253" s="14">
        <f t="shared" si="407"/>
        <v>2.6262490957219099E-2</v>
      </c>
      <c r="BG253" s="14">
        <f t="shared" si="407"/>
        <v>2.5711117728175331E-2</v>
      </c>
      <c r="BH253" s="14">
        <f t="shared" si="407"/>
        <v>2.5171320416975812E-2</v>
      </c>
      <c r="BI253" s="14">
        <f t="shared" si="407"/>
        <v>2.4642855990649633E-2</v>
      </c>
      <c r="BJ253" s="14">
        <f t="shared" si="407"/>
        <v>2.4125486518631209E-2</v>
      </c>
      <c r="BK253" s="14">
        <f t="shared" si="407"/>
        <v>2.3618979065636807E-2</v>
      </c>
      <c r="BL253" s="14">
        <f t="shared" si="407"/>
        <v>2.3123105586790066E-2</v>
      </c>
      <c r="BM253" s="14">
        <f t="shared" si="407"/>
        <v>2.2637642824949351E-2</v>
      </c>
      <c r="BN253" s="14">
        <f t="shared" si="407"/>
        <v>2.2162372210190674E-2</v>
      </c>
      <c r="BO253" s="14">
        <f t="shared" si="407"/>
        <v>2.169707976140094E-2</v>
      </c>
      <c r="BP253" s="14">
        <f t="shared" si="407"/>
        <v>2.1241555989937235E-2</v>
      </c>
      <c r="BQ253" s="14">
        <f t="shared" si="407"/>
        <v>2.0795595805308736E-2</v>
      </c>
      <c r="BR253" s="14">
        <f t="shared" si="407"/>
        <v>2.0358998422838805E-2</v>
      </c>
      <c r="BS253" s="14">
        <f t="shared" si="407"/>
        <v>1.9931567273265692E-2</v>
      </c>
      <c r="BT253" s="14">
        <f t="shared" si="407"/>
        <v>1.9513109914241156E-2</v>
      </c>
      <c r="BU253" s="14">
        <f t="shared" si="407"/>
        <v>1.9103437943687136E-2</v>
      </c>
      <c r="BV253" s="14">
        <f t="shared" ref="BV253:DA253" si="408">1/BV180</f>
        <v>1.8702366914971461E-2</v>
      </c>
      <c r="BW253" s="14">
        <f t="shared" si="408"/>
        <v>1.830971625386444E-2</v>
      </c>
      <c r="BX253" s="14">
        <f t="shared" si="408"/>
        <v>1.7925309177238936E-2</v>
      </c>
      <c r="BY253" s="14">
        <f t="shared" si="408"/>
        <v>1.7548972613477251E-2</v>
      </c>
      <c r="BZ253" s="14">
        <f t="shared" si="408"/>
        <v>1.7180537124549124E-2</v>
      </c>
      <c r="CA253" s="14">
        <f t="shared" si="408"/>
        <v>1.6819836829725602E-2</v>
      </c>
      <c r="CB253" s="14">
        <f t="shared" si="408"/>
        <v>1.6466709330894582E-2</v>
      </c>
      <c r="CC253" s="14">
        <f t="shared" si="408"/>
        <v>1.6120995639444278E-2</v>
      </c>
      <c r="CD253" s="14">
        <f t="shared" si="408"/>
        <v>1.5782540104681778E-2</v>
      </c>
      <c r="CE253" s="14">
        <f t="shared" si="408"/>
        <v>1.5451190343754429E-2</v>
      </c>
      <c r="CF253" s="14">
        <f t="shared" si="408"/>
        <v>1.5126797173042494E-2</v>
      </c>
      <c r="CG253" s="14">
        <f t="shared" si="408"/>
        <v>1.4809214540992202E-2</v>
      </c>
      <c r="CH253" s="14">
        <f t="shared" si="408"/>
        <v>1.4498299462358954E-2</v>
      </c>
      <c r="CI253" s="14">
        <f t="shared" si="408"/>
        <v>1.4193911953831056E-2</v>
      </c>
      <c r="CJ253" s="14">
        <f t="shared" si="408"/>
        <v>1.3895914971005043E-2</v>
      </c>
      <c r="CK253" s="14">
        <f t="shared" si="408"/>
        <v>1.3604174346684159E-2</v>
      </c>
      <c r="CL253" s="14">
        <f t="shared" si="408"/>
        <v>1.3318558730472259E-2</v>
      </c>
      <c r="CM253" s="14">
        <f t="shared" si="408"/>
        <v>1.3038939529635904E-2</v>
      </c>
      <c r="CN253" s="14">
        <f t="shared" si="408"/>
        <v>1.2765190851208067E-2</v>
      </c>
      <c r="CO253" s="14">
        <f t="shared" si="408"/>
        <v>1.2497189445307314E-2</v>
      </c>
      <c r="CP253" s="14">
        <f t="shared" si="408"/>
        <v>1.2234814649647015E-2</v>
      </c>
      <c r="CQ253" s="14">
        <f t="shared" si="408"/>
        <v>1.197794833520956E-2</v>
      </c>
      <c r="CR253" s="14">
        <f t="shared" si="408"/>
        <v>1.1726474853061117E-2</v>
      </c>
      <c r="CS253" s="14">
        <f t="shared" si="408"/>
        <v>1.1480280982283009E-2</v>
      </c>
      <c r="CT253" s="14">
        <f t="shared" si="408"/>
        <v>1.1239255878996256E-2</v>
      </c>
      <c r="CU253" s="14">
        <f t="shared" si="408"/>
        <v>1.1003291026456332E-2</v>
      </c>
      <c r="CV253" s="14">
        <f t="shared" si="408"/>
        <v>1.0772280186195657E-2</v>
      </c>
      <c r="CW253" s="14">
        <f t="shared" si="408"/>
        <v>1.0546119350191858E-2</v>
      </c>
      <c r="CX253" s="14">
        <f t="shared" si="408"/>
        <v>1.0324706694040219E-2</v>
      </c>
      <c r="CY253" s="14">
        <f t="shared" si="408"/>
        <v>1.0107942531109287E-2</v>
      </c>
      <c r="CZ253" s="14">
        <f t="shared" si="408"/>
        <v>9.8957292676589443E-3</v>
      </c>
      <c r="DA253" s="14">
        <f t="shared" si="408"/>
        <v>9.6879713589007807E-3</v>
      </c>
      <c r="DB253" s="14">
        <f t="shared" ref="DB253:EG253" si="409">1/DB180</f>
        <v>9.4845752659809528E-3</v>
      </c>
      <c r="DC253" s="14">
        <f t="shared" si="409"/>
        <v>9.2854494138661873E-3</v>
      </c>
      <c r="DD253" s="14">
        <f t="shared" si="409"/>
        <v>9.0905041501139448E-3</v>
      </c>
      <c r="DE253" s="14">
        <f t="shared" si="409"/>
        <v>8.8996517045081963E-3</v>
      </c>
      <c r="DF253" s="14">
        <f t="shared" si="409"/>
        <v>8.7128061495426387E-3</v>
      </c>
      <c r="DG253" s="14">
        <f t="shared" si="409"/>
        <v>8.5298833617335409E-3</v>
      </c>
      <c r="DH253" s="14">
        <f t="shared" si="409"/>
        <v>8.3508009837448341E-3</v>
      </c>
      <c r="DI253" s="14">
        <f t="shared" si="409"/>
        <v>8.175478387308352E-3</v>
      </c>
      <c r="DJ253" s="14">
        <f t="shared" si="409"/>
        <v>8.0038366369225757E-3</v>
      </c>
      <c r="DK253" s="14">
        <f t="shared" si="409"/>
        <v>7.8357984543134841E-3</v>
      </c>
      <c r="DL253" s="14">
        <f t="shared" si="409"/>
        <v>7.6712881836415621E-3</v>
      </c>
      <c r="DM253" s="14">
        <f t="shared" si="409"/>
        <v>7.5102317574392684E-3</v>
      </c>
      <c r="DN253" s="14">
        <f t="shared" si="409"/>
        <v>7.3525566632636312E-3</v>
      </c>
      <c r="DO253" s="14">
        <f t="shared" si="409"/>
        <v>7.1981919110489685E-3</v>
      </c>
      <c r="DP253" s="14">
        <f t="shared" si="409"/>
        <v>7.0470680011450295E-3</v>
      </c>
      <c r="DQ253" s="14">
        <f t="shared" si="409"/>
        <v>6.8991168930261594E-3</v>
      </c>
      <c r="DR253" s="14">
        <f t="shared" si="409"/>
        <v>6.7542719746574173E-3</v>
      </c>
      <c r="DS253" s="14">
        <f t="shared" si="409"/>
        <v>6.6124680325038276E-3</v>
      </c>
      <c r="DT253" s="14">
        <f t="shared" si="409"/>
        <v>6.4736412221692912E-3</v>
      </c>
      <c r="DU253" s="14">
        <f t="shared" si="409"/>
        <v>6.3377290396519209E-3</v>
      </c>
      <c r="DV253" s="14">
        <f t="shared" si="409"/>
        <v>6.204670293202862E-3</v>
      </c>
      <c r="DW253" s="14">
        <f t="shared" si="409"/>
        <v>6.0744050757759217E-3</v>
      </c>
      <c r="DX253" s="14">
        <f t="shared" si="409"/>
        <v>5.946874738055624E-3</v>
      </c>
      <c r="DY253" s="14">
        <f t="shared" si="409"/>
        <v>5.8220218620515215E-3</v>
      </c>
      <c r="DZ253" s="14">
        <f t="shared" si="409"/>
        <v>5.699790235246892E-3</v>
      </c>
      <c r="EA253" s="14">
        <f t="shared" si="409"/>
        <v>5.5801248252901744E-3</v>
      </c>
      <c r="EB253" s="14">
        <f t="shared" si="409"/>
        <v>5.4629717552177482E-3</v>
      </c>
      <c r="EC253" s="14">
        <f t="shared" si="409"/>
        <v>5.3482782791969092E-3</v>
      </c>
      <c r="ED253" s="14">
        <f t="shared" si="409"/>
        <v>5.2359927587781064E-3</v>
      </c>
      <c r="EE253" s="14">
        <f t="shared" si="409"/>
        <v>5.1260646396457639E-3</v>
      </c>
      <c r="EF253" s="14">
        <f t="shared" si="409"/>
        <v>5.0184444288572036E-3</v>
      </c>
      <c r="EG253" s="14">
        <f t="shared" si="409"/>
        <v>4.9130836725594434E-3</v>
      </c>
      <c r="EH253" s="14">
        <f t="shared" ref="EH253:FM253" si="410">1/EH180</f>
        <v>4.8099349341738078E-3</v>
      </c>
      <c r="EI253" s="14">
        <f t="shared" si="410"/>
        <v>4.7089517730385597E-3</v>
      </c>
      <c r="EJ253" s="14">
        <f t="shared" si="410"/>
        <v>4.6100887234999197E-3</v>
      </c>
      <c r="EK253" s="14">
        <f t="shared" si="410"/>
        <v>4.5133012744420576E-3</v>
      </c>
      <c r="EL253" s="14">
        <f t="shared" si="410"/>
        <v>4.4185458492468545E-3</v>
      </c>
      <c r="EM253" s="14">
        <f t="shared" si="410"/>
        <v>4.3257797861744E-3</v>
      </c>
      <c r="EN253" s="14">
        <f t="shared" si="410"/>
        <v>4.2349613191553902E-3</v>
      </c>
      <c r="EO253" s="14">
        <f t="shared" si="410"/>
        <v>4.146049558986795E-3</v>
      </c>
      <c r="EP253" s="14">
        <f t="shared" si="410"/>
        <v>4.0590044749223061E-3</v>
      </c>
      <c r="EQ253" s="14">
        <f t="shared" si="410"/>
        <v>3.9737868766492905E-3</v>
      </c>
      <c r="ER253" s="14">
        <f t="shared" si="410"/>
        <v>3.8903583966441368E-3</v>
      </c>
      <c r="ES253" s="14">
        <f t="shared" si="410"/>
        <v>3.8086814728980445E-3</v>
      </c>
      <c r="ET253" s="14">
        <f t="shared" si="410"/>
        <v>3.7287193320054758E-3</v>
      </c>
      <c r="EU253" s="14">
        <f t="shared" si="410"/>
        <v>3.6504359726076629E-3</v>
      </c>
      <c r="EV253" s="14">
        <f t="shared" si="410"/>
        <v>3.5737961491837185E-3</v>
      </c>
      <c r="EW253" s="14">
        <f t="shared" si="410"/>
        <v>3.4987653561820383E-3</v>
      </c>
      <c r="EX253" s="14">
        <f t="shared" si="410"/>
        <v>3.4253098124848677E-3</v>
      </c>
      <c r="EY253" s="14">
        <f t="shared" si="410"/>
        <v>3.3533964461990268E-3</v>
      </c>
      <c r="EZ253" s="14">
        <f t="shared" si="410"/>
        <v>3.2829928797659504E-3</v>
      </c>
      <c r="FA253" s="14">
        <f t="shared" si="410"/>
        <v>3.2140674153843369E-3</v>
      </c>
      <c r="FB253" s="14">
        <f t="shared" si="410"/>
        <v>3.1465890207388477E-3</v>
      </c>
      <c r="FC253" s="14">
        <f t="shared" si="410"/>
        <v>3.0805273150284252E-3</v>
      </c>
      <c r="FD253" s="14">
        <f t="shared" si="410"/>
        <v>3.0158525552879418E-3</v>
      </c>
      <c r="FE253" s="14">
        <f t="shared" si="410"/>
        <v>2.9525356229970264E-3</v>
      </c>
      <c r="FF253" s="14">
        <f t="shared" si="410"/>
        <v>2.8905480109700293E-3</v>
      </c>
      <c r="FG253" s="14">
        <f t="shared" si="410"/>
        <v>2.8298618105212299E-3</v>
      </c>
      <c r="FH253" s="14">
        <f t="shared" si="410"/>
        <v>2.7704496988995094E-3</v>
      </c>
      <c r="FI253" s="14">
        <f t="shared" si="410"/>
        <v>2.712284926986826E-3</v>
      </c>
      <c r="FJ253" s="14">
        <f t="shared" si="410"/>
        <v>2.6553413072549592E-3</v>
      </c>
      <c r="FK253" s="14">
        <f t="shared" si="410"/>
        <v>2.5995932019750975E-3</v>
      </c>
      <c r="FL253" s="14">
        <f t="shared" si="410"/>
        <v>2.5450155116749609E-3</v>
      </c>
      <c r="FM253" s="14">
        <f t="shared" si="410"/>
        <v>2.4915836638382664E-3</v>
      </c>
      <c r="FN253" s="14">
        <f t="shared" ref="FN253:GS253" si="411">1/FN180</f>
        <v>2.4392736018414409E-3</v>
      </c>
      <c r="FO253" s="14">
        <f t="shared" si="411"/>
        <v>2.3880617741226066E-3</v>
      </c>
      <c r="FP253" s="14">
        <f t="shared" si="411"/>
        <v>2.3379251235779628E-3</v>
      </c>
      <c r="FQ253" s="14">
        <f t="shared" si="411"/>
        <v>2.2888410771807802E-3</v>
      </c>
      <c r="FR253" s="14">
        <f t="shared" si="411"/>
        <v>2.2407875358183495E-3</v>
      </c>
      <c r="FS253" s="14">
        <f t="shared" si="411"/>
        <v>2.1937428643422963E-3</v>
      </c>
      <c r="FT253" s="14">
        <f t="shared" si="411"/>
        <v>2.1476858818277856E-3</v>
      </c>
      <c r="FU253" s="14">
        <f t="shared" si="411"/>
        <v>2.1025958520372342E-3</v>
      </c>
      <c r="FV253" s="14">
        <f t="shared" si="411"/>
        <v>2.0584524740842325E-3</v>
      </c>
      <c r="FW253" s="14">
        <f t="shared" si="411"/>
        <v>2.0152358732934777E-3</v>
      </c>
      <c r="FX253" s="14">
        <f t="shared" si="411"/>
        <v>1.9729265922525932E-3</v>
      </c>
      <c r="FY253" s="14">
        <f t="shared" si="411"/>
        <v>1.9315055820518223E-3</v>
      </c>
      <c r="FZ253" s="14">
        <f t="shared" si="411"/>
        <v>1.8909541937076322E-3</v>
      </c>
      <c r="GA253" s="14">
        <f t="shared" si="411"/>
        <v>1.8512541697663836E-3</v>
      </c>
      <c r="GB253" s="14">
        <f t="shared" si="411"/>
        <v>1.8123876360842748E-3</v>
      </c>
      <c r="GC253" s="14">
        <f t="shared" si="411"/>
        <v>1.7743370937798671E-3</v>
      </c>
      <c r="GD253" s="14">
        <f t="shared" si="411"/>
        <v>1.7370854113555607E-3</v>
      </c>
      <c r="GE253" s="14">
        <f t="shared" si="411"/>
        <v>1.7006158169844807E-3</v>
      </c>
      <c r="GF253" s="14">
        <f t="shared" si="411"/>
        <v>1.6649118909592957E-3</v>
      </c>
      <c r="GG253" s="14">
        <f t="shared" si="411"/>
        <v>1.6299575582995733E-3</v>
      </c>
      <c r="GH253" s="14">
        <f t="shared" si="411"/>
        <v>1.5957370815143394E-3</v>
      </c>
      <c r="GI253" s="14">
        <f t="shared" si="411"/>
        <v>1.5622350535165884E-3</v>
      </c>
      <c r="GJ253" s="14">
        <f t="shared" si="411"/>
        <v>1.5294363906865483E-3</v>
      </c>
      <c r="GK253" s="14">
        <f t="shared" si="411"/>
        <v>1.4973263260805829E-3</v>
      </c>
      <c r="GL253" s="14">
        <f t="shared" si="411"/>
        <v>1.4658904027826693E-3</v>
      </c>
      <c r="GM253" s="14">
        <f t="shared" si="411"/>
        <v>1.4351144673954597E-3</v>
      </c>
      <c r="GN253" s="14">
        <f t="shared" si="411"/>
        <v>1.4049846636679977E-3</v>
      </c>
      <c r="GO253" s="14">
        <f t="shared" si="411"/>
        <v>1.3754874262572163E-3</v>
      </c>
      <c r="GP253" s="14">
        <f t="shared" si="411"/>
        <v>1.3466094746204134E-3</v>
      </c>
      <c r="GQ253" s="14">
        <f t="shared" si="411"/>
        <v>1.3183378070359534E-3</v>
      </c>
      <c r="GR253" s="14">
        <f t="shared" si="411"/>
        <v>1.2906596947494992E-3</v>
      </c>
      <c r="GS253" s="14">
        <f t="shared" si="411"/>
        <v>1.2635626762431472E-3</v>
      </c>
      <c r="GT253" s="14">
        <f t="shared" ref="GT253:HA253" si="412">1/GT180</f>
        <v>1.2370345516248744E-3</v>
      </c>
      <c r="GU253" s="14">
        <f t="shared" si="412"/>
        <v>1.2110633771357834E-3</v>
      </c>
      <c r="GV253" s="14">
        <f t="shared" si="412"/>
        <v>1.1856374597726609E-3</v>
      </c>
      <c r="GW253" s="14">
        <f t="shared" si="412"/>
        <v>1.1607453520234374E-3</v>
      </c>
      <c r="GX253" s="14">
        <f t="shared" si="412"/>
        <v>1.1363758467131738E-3</v>
      </c>
      <c r="GY253" s="14">
        <f t="shared" si="412"/>
        <v>1.1125179719582523E-3</v>
      </c>
      <c r="GZ253" s="14">
        <f t="shared" si="412"/>
        <v>1.0891609862265076E-3</v>
      </c>
      <c r="HA253" s="14">
        <f t="shared" si="412"/>
        <v>1.0662943735010636E-3</v>
      </c>
    </row>
    <row r="254" spans="2:209" x14ac:dyDescent="0.35">
      <c r="C254" s="10" t="s">
        <v>259</v>
      </c>
      <c r="E254" s="10" t="s">
        <v>119</v>
      </c>
      <c r="J254" s="71">
        <f>J253*J248</f>
        <v>0</v>
      </c>
      <c r="K254" s="71">
        <f t="shared" ref="K254:BV254" si="413">K253*K248</f>
        <v>0</v>
      </c>
      <c r="L254" s="71">
        <f t="shared" si="413"/>
        <v>0</v>
      </c>
      <c r="M254" s="71">
        <f t="shared" si="413"/>
        <v>0</v>
      </c>
      <c r="N254" s="71">
        <f t="shared" si="413"/>
        <v>0</v>
      </c>
      <c r="O254" s="71">
        <f t="shared" si="413"/>
        <v>0</v>
      </c>
      <c r="P254" s="71">
        <f t="shared" si="413"/>
        <v>0</v>
      </c>
      <c r="Q254" s="71">
        <f t="shared" si="413"/>
        <v>0</v>
      </c>
      <c r="R254" s="71">
        <f t="shared" si="413"/>
        <v>0</v>
      </c>
      <c r="S254" s="71">
        <f t="shared" si="413"/>
        <v>0</v>
      </c>
      <c r="T254" s="71">
        <f t="shared" si="413"/>
        <v>0</v>
      </c>
      <c r="U254" s="71">
        <f t="shared" si="413"/>
        <v>0</v>
      </c>
      <c r="V254" s="71">
        <f t="shared" si="413"/>
        <v>0</v>
      </c>
      <c r="W254" s="71">
        <f t="shared" si="413"/>
        <v>0</v>
      </c>
      <c r="X254" s="71">
        <f t="shared" si="413"/>
        <v>0</v>
      </c>
      <c r="Y254" s="71">
        <f t="shared" si="413"/>
        <v>2396.0518716691954</v>
      </c>
      <c r="Z254" s="71">
        <f t="shared" si="413"/>
        <v>2345.7474713900801</v>
      </c>
      <c r="AA254" s="71">
        <f t="shared" si="413"/>
        <v>2296.49919711448</v>
      </c>
      <c r="AB254" s="71">
        <f t="shared" si="413"/>
        <v>2248.2848757893594</v>
      </c>
      <c r="AC254" s="71">
        <f t="shared" si="413"/>
        <v>2201.0827998783734</v>
      </c>
      <c r="AD254" s="71">
        <f t="shared" si="413"/>
        <v>2154.8717175884804</v>
      </c>
      <c r="AE254" s="71">
        <f t="shared" si="413"/>
        <v>2109.6308233017462</v>
      </c>
      <c r="AF254" s="71">
        <f t="shared" si="413"/>
        <v>2065.3397482080331</v>
      </c>
      <c r="AG254" s="71">
        <f t="shared" si="413"/>
        <v>2021.9785511343462</v>
      </c>
      <c r="AH254" s="71">
        <f t="shared" si="413"/>
        <v>1979.5277095667179</v>
      </c>
      <c r="AI254" s="71">
        <f t="shared" si="413"/>
        <v>1937.9681108605869</v>
      </c>
      <c r="AJ254" s="71">
        <f t="shared" si="413"/>
        <v>1897.281043635712</v>
      </c>
      <c r="AK254" s="71">
        <f t="shared" si="413"/>
        <v>1857.4481893517432</v>
      </c>
      <c r="AL254" s="71">
        <f t="shared" si="413"/>
        <v>1818.4516140606684</v>
      </c>
      <c r="AM254" s="71">
        <f t="shared" si="413"/>
        <v>1780.2737603324076</v>
      </c>
      <c r="AN254" s="71">
        <f t="shared" si="413"/>
        <v>1742.8974393499327</v>
      </c>
      <c r="AO254" s="71">
        <f t="shared" si="413"/>
        <v>1706.3058231703437</v>
      </c>
      <c r="AP254" s="71">
        <f t="shared" si="413"/>
        <v>1670.4824371484249</v>
      </c>
      <c r="AQ254" s="71">
        <f t="shared" si="413"/>
        <v>1635.4111525192627</v>
      </c>
      <c r="AR254" s="71">
        <f t="shared" si="413"/>
        <v>1601.0761791365926</v>
      </c>
      <c r="AS254" s="71">
        <f t="shared" si="413"/>
        <v>1567.4620583635992</v>
      </c>
      <c r="AT254" s="71">
        <f t="shared" si="413"/>
        <v>1534.5536561129759</v>
      </c>
      <c r="AU254" s="71">
        <f t="shared" si="413"/>
        <v>1502.3361560331005</v>
      </c>
      <c r="AV254" s="71">
        <f t="shared" si="413"/>
        <v>1470.7950528372717</v>
      </c>
      <c r="AW254" s="71">
        <f t="shared" si="413"/>
        <v>1439.9161457729908</v>
      </c>
      <c r="AX254" s="71">
        <f t="shared" si="413"/>
        <v>1409.6855322283575</v>
      </c>
      <c r="AY254" s="71">
        <f t="shared" si="413"/>
        <v>1380.0896014726964</v>
      </c>
      <c r="AZ254" s="71">
        <f t="shared" si="413"/>
        <v>1351.1150285285962</v>
      </c>
      <c r="BA254" s="71">
        <f t="shared" si="413"/>
        <v>1322.7487681726036</v>
      </c>
      <c r="BB254" s="71">
        <f t="shared" si="413"/>
        <v>1294.9780490618743</v>
      </c>
      <c r="BC254" s="71">
        <f t="shared" si="413"/>
        <v>0</v>
      </c>
      <c r="BD254" s="71">
        <f t="shared" si="413"/>
        <v>0</v>
      </c>
      <c r="BE254" s="71">
        <f t="shared" si="413"/>
        <v>0</v>
      </c>
      <c r="BF254" s="71">
        <f t="shared" si="413"/>
        <v>0</v>
      </c>
      <c r="BG254" s="71">
        <f t="shared" si="413"/>
        <v>0</v>
      </c>
      <c r="BH254" s="71">
        <f t="shared" si="413"/>
        <v>0</v>
      </c>
      <c r="BI254" s="71">
        <f t="shared" si="413"/>
        <v>0</v>
      </c>
      <c r="BJ254" s="71">
        <f t="shared" si="413"/>
        <v>0</v>
      </c>
      <c r="BK254" s="71">
        <f t="shared" si="413"/>
        <v>0</v>
      </c>
      <c r="BL254" s="71">
        <f t="shared" si="413"/>
        <v>0</v>
      </c>
      <c r="BM254" s="71">
        <f t="shared" si="413"/>
        <v>0</v>
      </c>
      <c r="BN254" s="71">
        <f t="shared" si="413"/>
        <v>0</v>
      </c>
      <c r="BO254" s="71">
        <f t="shared" si="413"/>
        <v>0</v>
      </c>
      <c r="BP254" s="71">
        <f t="shared" si="413"/>
        <v>0</v>
      </c>
      <c r="BQ254" s="71">
        <f t="shared" si="413"/>
        <v>0</v>
      </c>
      <c r="BR254" s="71">
        <f t="shared" si="413"/>
        <v>0</v>
      </c>
      <c r="BS254" s="71">
        <f t="shared" si="413"/>
        <v>0</v>
      </c>
      <c r="BT254" s="71">
        <f t="shared" si="413"/>
        <v>0</v>
      </c>
      <c r="BU254" s="71">
        <f t="shared" si="413"/>
        <v>0</v>
      </c>
      <c r="BV254" s="71">
        <f t="shared" si="413"/>
        <v>0</v>
      </c>
      <c r="BW254" s="71">
        <f t="shared" ref="BW254:EH254" si="414">BW253*BW248</f>
        <v>0</v>
      </c>
      <c r="BX254" s="71">
        <f t="shared" si="414"/>
        <v>0</v>
      </c>
      <c r="BY254" s="71">
        <f t="shared" si="414"/>
        <v>0</v>
      </c>
      <c r="BZ254" s="71">
        <f t="shared" si="414"/>
        <v>0</v>
      </c>
      <c r="CA254" s="71">
        <f t="shared" si="414"/>
        <v>0</v>
      </c>
      <c r="CB254" s="71">
        <f t="shared" si="414"/>
        <v>0</v>
      </c>
      <c r="CC254" s="71">
        <f t="shared" si="414"/>
        <v>0</v>
      </c>
      <c r="CD254" s="71">
        <f t="shared" si="414"/>
        <v>0</v>
      </c>
      <c r="CE254" s="71">
        <f t="shared" si="414"/>
        <v>0</v>
      </c>
      <c r="CF254" s="71">
        <f t="shared" si="414"/>
        <v>0</v>
      </c>
      <c r="CG254" s="71">
        <f t="shared" si="414"/>
        <v>0</v>
      </c>
      <c r="CH254" s="71">
        <f t="shared" si="414"/>
        <v>0</v>
      </c>
      <c r="CI254" s="71">
        <f t="shared" si="414"/>
        <v>0</v>
      </c>
      <c r="CJ254" s="71">
        <f t="shared" si="414"/>
        <v>0</v>
      </c>
      <c r="CK254" s="71">
        <f t="shared" si="414"/>
        <v>0</v>
      </c>
      <c r="CL254" s="71">
        <f t="shared" si="414"/>
        <v>0</v>
      </c>
      <c r="CM254" s="71">
        <f t="shared" si="414"/>
        <v>0</v>
      </c>
      <c r="CN254" s="71">
        <f t="shared" si="414"/>
        <v>0</v>
      </c>
      <c r="CO254" s="71">
        <f t="shared" si="414"/>
        <v>0</v>
      </c>
      <c r="CP254" s="71">
        <f t="shared" si="414"/>
        <v>0</v>
      </c>
      <c r="CQ254" s="71">
        <f t="shared" si="414"/>
        <v>0</v>
      </c>
      <c r="CR254" s="71">
        <f t="shared" si="414"/>
        <v>0</v>
      </c>
      <c r="CS254" s="71">
        <f t="shared" si="414"/>
        <v>0</v>
      </c>
      <c r="CT254" s="71">
        <f t="shared" si="414"/>
        <v>0</v>
      </c>
      <c r="CU254" s="71">
        <f t="shared" si="414"/>
        <v>0</v>
      </c>
      <c r="CV254" s="71">
        <f t="shared" si="414"/>
        <v>0</v>
      </c>
      <c r="CW254" s="71">
        <f t="shared" si="414"/>
        <v>0</v>
      </c>
      <c r="CX254" s="71">
        <f t="shared" si="414"/>
        <v>0</v>
      </c>
      <c r="CY254" s="71">
        <f t="shared" si="414"/>
        <v>0</v>
      </c>
      <c r="CZ254" s="71">
        <f t="shared" si="414"/>
        <v>0</v>
      </c>
      <c r="DA254" s="71">
        <f t="shared" si="414"/>
        <v>0</v>
      </c>
      <c r="DB254" s="71">
        <f t="shared" si="414"/>
        <v>0</v>
      </c>
      <c r="DC254" s="71">
        <f t="shared" si="414"/>
        <v>0</v>
      </c>
      <c r="DD254" s="71">
        <f t="shared" si="414"/>
        <v>0</v>
      </c>
      <c r="DE254" s="71">
        <f t="shared" si="414"/>
        <v>0</v>
      </c>
      <c r="DF254" s="71">
        <f t="shared" si="414"/>
        <v>0</v>
      </c>
      <c r="DG254" s="71">
        <f t="shared" si="414"/>
        <v>0</v>
      </c>
      <c r="DH254" s="71">
        <f t="shared" si="414"/>
        <v>0</v>
      </c>
      <c r="DI254" s="71">
        <f t="shared" si="414"/>
        <v>0</v>
      </c>
      <c r="DJ254" s="71">
        <f t="shared" si="414"/>
        <v>0</v>
      </c>
      <c r="DK254" s="71">
        <f t="shared" si="414"/>
        <v>0</v>
      </c>
      <c r="DL254" s="71">
        <f t="shared" si="414"/>
        <v>0</v>
      </c>
      <c r="DM254" s="71">
        <f t="shared" si="414"/>
        <v>0</v>
      </c>
      <c r="DN254" s="71">
        <f t="shared" si="414"/>
        <v>0</v>
      </c>
      <c r="DO254" s="71">
        <f t="shared" si="414"/>
        <v>0</v>
      </c>
      <c r="DP254" s="71">
        <f t="shared" si="414"/>
        <v>0</v>
      </c>
      <c r="DQ254" s="71">
        <f t="shared" si="414"/>
        <v>0</v>
      </c>
      <c r="DR254" s="71">
        <f t="shared" si="414"/>
        <v>0</v>
      </c>
      <c r="DS254" s="71">
        <f t="shared" si="414"/>
        <v>0</v>
      </c>
      <c r="DT254" s="71">
        <f t="shared" si="414"/>
        <v>0</v>
      </c>
      <c r="DU254" s="71">
        <f t="shared" si="414"/>
        <v>0</v>
      </c>
      <c r="DV254" s="71">
        <f t="shared" si="414"/>
        <v>0</v>
      </c>
      <c r="DW254" s="71">
        <f t="shared" si="414"/>
        <v>0</v>
      </c>
      <c r="DX254" s="71">
        <f t="shared" si="414"/>
        <v>0</v>
      </c>
      <c r="DY254" s="71">
        <f t="shared" si="414"/>
        <v>0</v>
      </c>
      <c r="DZ254" s="71">
        <f t="shared" si="414"/>
        <v>0</v>
      </c>
      <c r="EA254" s="71">
        <f t="shared" si="414"/>
        <v>0</v>
      </c>
      <c r="EB254" s="71">
        <f t="shared" si="414"/>
        <v>0</v>
      </c>
      <c r="EC254" s="71">
        <f t="shared" si="414"/>
        <v>0</v>
      </c>
      <c r="ED254" s="71">
        <f t="shared" si="414"/>
        <v>0</v>
      </c>
      <c r="EE254" s="71">
        <f t="shared" si="414"/>
        <v>0</v>
      </c>
      <c r="EF254" s="71">
        <f t="shared" si="414"/>
        <v>0</v>
      </c>
      <c r="EG254" s="71">
        <f t="shared" si="414"/>
        <v>0</v>
      </c>
      <c r="EH254" s="71">
        <f t="shared" si="414"/>
        <v>0</v>
      </c>
      <c r="EI254" s="71">
        <f t="shared" ref="EI254:GT254" si="415">EI253*EI248</f>
        <v>0</v>
      </c>
      <c r="EJ254" s="71">
        <f t="shared" si="415"/>
        <v>0</v>
      </c>
      <c r="EK254" s="71">
        <f t="shared" si="415"/>
        <v>0</v>
      </c>
      <c r="EL254" s="71">
        <f t="shared" si="415"/>
        <v>0</v>
      </c>
      <c r="EM254" s="71">
        <f t="shared" si="415"/>
        <v>0</v>
      </c>
      <c r="EN254" s="71">
        <f t="shared" si="415"/>
        <v>0</v>
      </c>
      <c r="EO254" s="71">
        <f t="shared" si="415"/>
        <v>0</v>
      </c>
      <c r="EP254" s="71">
        <f t="shared" si="415"/>
        <v>0</v>
      </c>
      <c r="EQ254" s="71">
        <f t="shared" si="415"/>
        <v>0</v>
      </c>
      <c r="ER254" s="71">
        <f t="shared" si="415"/>
        <v>0</v>
      </c>
      <c r="ES254" s="71">
        <f t="shared" si="415"/>
        <v>0</v>
      </c>
      <c r="ET254" s="71">
        <f t="shared" si="415"/>
        <v>0</v>
      </c>
      <c r="EU254" s="71">
        <f t="shared" si="415"/>
        <v>0</v>
      </c>
      <c r="EV254" s="71">
        <f t="shared" si="415"/>
        <v>0</v>
      </c>
      <c r="EW254" s="71">
        <f t="shared" si="415"/>
        <v>0</v>
      </c>
      <c r="EX254" s="71">
        <f t="shared" si="415"/>
        <v>0</v>
      </c>
      <c r="EY254" s="71">
        <f t="shared" si="415"/>
        <v>0</v>
      </c>
      <c r="EZ254" s="71">
        <f t="shared" si="415"/>
        <v>0</v>
      </c>
      <c r="FA254" s="71">
        <f t="shared" si="415"/>
        <v>0</v>
      </c>
      <c r="FB254" s="71">
        <f t="shared" si="415"/>
        <v>0</v>
      </c>
      <c r="FC254" s="71">
        <f t="shared" si="415"/>
        <v>0</v>
      </c>
      <c r="FD254" s="71">
        <f t="shared" si="415"/>
        <v>0</v>
      </c>
      <c r="FE254" s="71">
        <f t="shared" si="415"/>
        <v>0</v>
      </c>
      <c r="FF254" s="71">
        <f t="shared" si="415"/>
        <v>0</v>
      </c>
      <c r="FG254" s="71">
        <f t="shared" si="415"/>
        <v>0</v>
      </c>
      <c r="FH254" s="71">
        <f t="shared" si="415"/>
        <v>0</v>
      </c>
      <c r="FI254" s="71">
        <f t="shared" si="415"/>
        <v>0</v>
      </c>
      <c r="FJ254" s="71">
        <f t="shared" si="415"/>
        <v>0</v>
      </c>
      <c r="FK254" s="71">
        <f t="shared" si="415"/>
        <v>0</v>
      </c>
      <c r="FL254" s="71">
        <f t="shared" si="415"/>
        <v>0</v>
      </c>
      <c r="FM254" s="71">
        <f t="shared" si="415"/>
        <v>0</v>
      </c>
      <c r="FN254" s="71">
        <f t="shared" si="415"/>
        <v>0</v>
      </c>
      <c r="FO254" s="71">
        <f t="shared" si="415"/>
        <v>0</v>
      </c>
      <c r="FP254" s="71">
        <f t="shared" si="415"/>
        <v>0</v>
      </c>
      <c r="FQ254" s="71">
        <f t="shared" si="415"/>
        <v>0</v>
      </c>
      <c r="FR254" s="71">
        <f t="shared" si="415"/>
        <v>0</v>
      </c>
      <c r="FS254" s="71">
        <f t="shared" si="415"/>
        <v>0</v>
      </c>
      <c r="FT254" s="71">
        <f t="shared" si="415"/>
        <v>0</v>
      </c>
      <c r="FU254" s="71">
        <f t="shared" si="415"/>
        <v>0</v>
      </c>
      <c r="FV254" s="71">
        <f t="shared" si="415"/>
        <v>0</v>
      </c>
      <c r="FW254" s="71">
        <f t="shared" si="415"/>
        <v>0</v>
      </c>
      <c r="FX254" s="71">
        <f t="shared" si="415"/>
        <v>0</v>
      </c>
      <c r="FY254" s="71">
        <f t="shared" si="415"/>
        <v>0</v>
      </c>
      <c r="FZ254" s="71">
        <f t="shared" si="415"/>
        <v>0</v>
      </c>
      <c r="GA254" s="71">
        <f t="shared" si="415"/>
        <v>0</v>
      </c>
      <c r="GB254" s="71">
        <f t="shared" si="415"/>
        <v>0</v>
      </c>
      <c r="GC254" s="71">
        <f t="shared" si="415"/>
        <v>0</v>
      </c>
      <c r="GD254" s="71">
        <f t="shared" si="415"/>
        <v>0</v>
      </c>
      <c r="GE254" s="71">
        <f t="shared" si="415"/>
        <v>0</v>
      </c>
      <c r="GF254" s="71">
        <f t="shared" si="415"/>
        <v>0</v>
      </c>
      <c r="GG254" s="71">
        <f t="shared" si="415"/>
        <v>0</v>
      </c>
      <c r="GH254" s="71">
        <f t="shared" si="415"/>
        <v>0</v>
      </c>
      <c r="GI254" s="71">
        <f t="shared" si="415"/>
        <v>0</v>
      </c>
      <c r="GJ254" s="71">
        <f t="shared" si="415"/>
        <v>0</v>
      </c>
      <c r="GK254" s="71">
        <f t="shared" si="415"/>
        <v>0</v>
      </c>
      <c r="GL254" s="71">
        <f t="shared" si="415"/>
        <v>0</v>
      </c>
      <c r="GM254" s="71">
        <f t="shared" si="415"/>
        <v>0</v>
      </c>
      <c r="GN254" s="71">
        <f t="shared" si="415"/>
        <v>0</v>
      </c>
      <c r="GO254" s="71">
        <f t="shared" si="415"/>
        <v>0</v>
      </c>
      <c r="GP254" s="71">
        <f t="shared" si="415"/>
        <v>0</v>
      </c>
      <c r="GQ254" s="71">
        <f t="shared" si="415"/>
        <v>0</v>
      </c>
      <c r="GR254" s="71">
        <f t="shared" si="415"/>
        <v>0</v>
      </c>
      <c r="GS254" s="71">
        <f t="shared" si="415"/>
        <v>0</v>
      </c>
      <c r="GT254" s="71">
        <f t="shared" si="415"/>
        <v>0</v>
      </c>
      <c r="GU254" s="71">
        <f t="shared" ref="GU254:HA254" si="416">GU253*GU248</f>
        <v>0</v>
      </c>
      <c r="GV254" s="71">
        <f t="shared" si="416"/>
        <v>0</v>
      </c>
      <c r="GW254" s="71">
        <f t="shared" si="416"/>
        <v>0</v>
      </c>
      <c r="GX254" s="71">
        <f t="shared" si="416"/>
        <v>0</v>
      </c>
      <c r="GY254" s="71">
        <f t="shared" si="416"/>
        <v>0</v>
      </c>
      <c r="GZ254" s="71">
        <f t="shared" si="416"/>
        <v>0</v>
      </c>
      <c r="HA254" s="71">
        <f t="shared" si="416"/>
        <v>0</v>
      </c>
    </row>
    <row r="256" spans="2:209" x14ac:dyDescent="0.35">
      <c r="B256" s="10" t="s">
        <v>396</v>
      </c>
    </row>
    <row r="257" spans="3:209" x14ac:dyDescent="0.35">
      <c r="C257" s="10" t="s">
        <v>159</v>
      </c>
      <c r="E257" s="10" t="s">
        <v>119</v>
      </c>
      <c r="J257" s="88">
        <f>'Financial Model'!J223</f>
        <v>0</v>
      </c>
      <c r="K257" s="88">
        <f>'Financial Model'!K223</f>
        <v>0</v>
      </c>
      <c r="L257" s="88">
        <f>'Financial Model'!L223</f>
        <v>0</v>
      </c>
      <c r="M257" s="88">
        <f>'Financial Model'!M223</f>
        <v>0</v>
      </c>
      <c r="N257" s="88">
        <f>'Financial Model'!N223</f>
        <v>0</v>
      </c>
      <c r="O257" s="88">
        <f>'Financial Model'!O223</f>
        <v>0</v>
      </c>
      <c r="P257" s="88">
        <f>'Financial Model'!P223</f>
        <v>0</v>
      </c>
      <c r="Q257" s="88">
        <f>'Financial Model'!Q223</f>
        <v>0</v>
      </c>
      <c r="R257" s="88">
        <f>'Financial Model'!R223</f>
        <v>0</v>
      </c>
      <c r="S257" s="88">
        <f>'Financial Model'!S223</f>
        <v>0</v>
      </c>
      <c r="T257" s="88">
        <f>'Financial Model'!T223</f>
        <v>0</v>
      </c>
      <c r="U257" s="88">
        <f>'Financial Model'!U223</f>
        <v>0</v>
      </c>
      <c r="V257" s="88">
        <f>'Financial Model'!V223</f>
        <v>0</v>
      </c>
      <c r="W257" s="88">
        <f>'Financial Model'!W223</f>
        <v>0</v>
      </c>
      <c r="X257" s="88">
        <f>'Financial Model'!X223</f>
        <v>0</v>
      </c>
      <c r="Y257" s="88">
        <f>'Financial Model'!Y223</f>
        <v>2369.7096958298534</v>
      </c>
      <c r="Z257" s="88">
        <f>'Financial Model'!Z223</f>
        <v>2361.1684411741717</v>
      </c>
      <c r="AA257" s="88">
        <f>'Financial Model'!AA223</f>
        <v>2392.3259157051889</v>
      </c>
      <c r="AB257" s="88">
        <f>'Financial Model'!AB223</f>
        <v>2383.6899935076949</v>
      </c>
      <c r="AC257" s="88">
        <f>'Financial Model'!AC223</f>
        <v>2415.1477403983381</v>
      </c>
      <c r="AD257" s="88">
        <f>'Financial Model'!AD223</f>
        <v>2406.4160634944442</v>
      </c>
      <c r="AE257" s="88">
        <f>'Financial Model'!AE223</f>
        <v>2438.1769242454493</v>
      </c>
      <c r="AF257" s="88">
        <f>'Financial Model'!AF223</f>
        <v>2429.3483924750199</v>
      </c>
      <c r="AG257" s="88">
        <f>'Financial Model'!AG223</f>
        <v>2461.4152346665023</v>
      </c>
      <c r="AH257" s="88">
        <f>'Financial Model'!AH223</f>
        <v>2452.4887347118856</v>
      </c>
      <c r="AI257" s="88">
        <f>'Financial Model'!AI223</f>
        <v>2484.8644522299205</v>
      </c>
      <c r="AJ257" s="88">
        <f>'Financial Model'!AJ223</f>
        <v>2475.8388574518585</v>
      </c>
      <c r="AK257" s="88">
        <f>'Financial Model'!AK223</f>
        <v>2508.5263707168288</v>
      </c>
      <c r="AL257" s="88">
        <f>'Financial Model'!AL223</f>
        <v>2499.4005409882529</v>
      </c>
      <c r="AM257" s="88">
        <f>'Financial Model'!AM223</f>
        <v>2532.4027971849609</v>
      </c>
      <c r="AN257" s="88">
        <f>'Financial Model'!AN223</f>
        <v>2523.1755787226193</v>
      </c>
      <c r="AO257" s="88">
        <f>'Financial Model'!AO223</f>
        <v>2556.4955520321851</v>
      </c>
      <c r="AP257" s="88">
        <f>'Financial Model'!AP223</f>
        <v>2547.1657772260874</v>
      </c>
      <c r="AQ257" s="88">
        <f>'Financial Model'!AQ223</f>
        <v>2580.8064690596293</v>
      </c>
      <c r="AR257" s="88">
        <f>'Financial Model'!AR223</f>
        <v>2571.3729563002735</v>
      </c>
      <c r="AS257" s="88">
        <f>'Financial Model'!AS223</f>
        <v>2605.3373955344</v>
      </c>
      <c r="AT257" s="88">
        <f>'Financial Model'!AT223</f>
        <v>2595.7989490377495</v>
      </c>
      <c r="AU257" s="88">
        <f>'Financial Model'!AU223</f>
        <v>2630.0901922518588</v>
      </c>
      <c r="AV257" s="88">
        <f>'Financial Model'!AV223</f>
        <v>2620.4456018820433</v>
      </c>
      <c r="AW257" s="88">
        <f>'Financial Model'!AW223</f>
        <v>2655.0667335974431</v>
      </c>
      <c r="AX257" s="88">
        <f>'Financial Model'!AX223</f>
        <v>2645.3147746871546</v>
      </c>
      <c r="AY257" s="88">
        <f>'Financial Model'!AY223</f>
        <v>2680.268907608011</v>
      </c>
      <c r="AZ257" s="88">
        <f>'Financial Model'!AZ223</f>
        <v>2670.4083407765561</v>
      </c>
      <c r="BA257" s="88">
        <f>'Financial Model'!BA223</f>
        <v>2705.6986160326878</v>
      </c>
      <c r="BB257" s="88">
        <f>'Financial Model'!BB223</f>
        <v>2695.7281870016714</v>
      </c>
      <c r="BC257" s="88">
        <f>'Financial Model'!BC223</f>
        <v>2731.3577743931996</v>
      </c>
      <c r="BD257" s="88">
        <f>'Financial Model'!BD223</f>
        <v>2721.2762137998066</v>
      </c>
      <c r="BE257" s="88">
        <f>'Financial Model'!BE223</f>
        <v>2757.2483120436509</v>
      </c>
      <c r="BF257" s="88">
        <f>'Financial Model'!BF223</f>
        <v>2747.0543352514906</v>
      </c>
      <c r="BG257" s="88">
        <f>'Financial Model'!BG223</f>
        <v>2783.372172229756</v>
      </c>
      <c r="BH257" s="88">
        <f>'Financial Model'!BH223</f>
        <v>2773.0644791372429</v>
      </c>
      <c r="BI257" s="88">
        <f>'Financial Model'!BI223</f>
        <v>2809.7313121474681</v>
      </c>
      <c r="BJ257" s="88">
        <f>'Financial Model'!BJ223</f>
        <v>2799.3085869936931</v>
      </c>
      <c r="BK257" s="88">
        <f>'Financial Model'!BK223</f>
        <v>2836.327703001009</v>
      </c>
      <c r="BL257" s="88">
        <f>'Financial Model'!BL223</f>
        <v>2825.7886141690851</v>
      </c>
      <c r="BM257" s="88">
        <f>'Financial Model'!BM223</f>
        <v>2863.1633300602566</v>
      </c>
      <c r="BN257" s="88">
        <f>'Financial Model'!BN223</f>
        <v>2852.5065298780873</v>
      </c>
      <c r="BO257" s="88">
        <f>'Financial Model'!BO223</f>
        <v>2890.240192717481</v>
      </c>
      <c r="BP257" s="88">
        <f>'Financial Model'!BP223</f>
        <v>2879.464317255929</v>
      </c>
      <c r="BQ257" s="88">
        <f>'Financial Model'!BQ223</f>
        <v>2917.5603045433882</v>
      </c>
      <c r="BR257" s="88">
        <f>'Financial Model'!BR223</f>
        <v>2906.6639734118044</v>
      </c>
      <c r="BS257" s="88">
        <f>'Financial Model'!BS223</f>
        <v>2945.125693342462</v>
      </c>
      <c r="BT257" s="88">
        <f>'Financial Model'!BT223</f>
        <v>2934.1075094815346</v>
      </c>
      <c r="BU257" s="88">
        <f>'Financial Model'!BU223</f>
        <v>2972.9384012075652</v>
      </c>
      <c r="BV257" s="88">
        <f>'Financial Model'!BV223</f>
        <v>2961.796950679467</v>
      </c>
      <c r="BW257" s="88">
        <f>'Financial Model'!BW223</f>
        <v>0</v>
      </c>
      <c r="BX257" s="88">
        <f>'Financial Model'!BX223</f>
        <v>0</v>
      </c>
      <c r="BY257" s="88">
        <f>'Financial Model'!BY223</f>
        <v>0</v>
      </c>
      <c r="BZ257" s="88">
        <f>'Financial Model'!BZ223</f>
        <v>0</v>
      </c>
      <c r="CA257" s="88">
        <f>'Financial Model'!CA223</f>
        <v>0</v>
      </c>
      <c r="CB257" s="88">
        <f>'Financial Model'!CB223</f>
        <v>0</v>
      </c>
      <c r="CC257" s="88">
        <f>'Financial Model'!CC223</f>
        <v>0</v>
      </c>
      <c r="CD257" s="88">
        <f>'Financial Model'!CD223</f>
        <v>0</v>
      </c>
      <c r="CE257" s="88">
        <f>'Financial Model'!CE223</f>
        <v>0</v>
      </c>
      <c r="CF257" s="88">
        <f>'Financial Model'!CF223</f>
        <v>0</v>
      </c>
      <c r="CG257" s="88">
        <f>'Financial Model'!CG223</f>
        <v>0</v>
      </c>
      <c r="CH257" s="88">
        <f>'Financial Model'!CH223</f>
        <v>0</v>
      </c>
      <c r="CI257" s="88">
        <f>'Financial Model'!CI223</f>
        <v>0</v>
      </c>
      <c r="CJ257" s="88">
        <f>'Financial Model'!CJ223</f>
        <v>0</v>
      </c>
      <c r="CK257" s="88">
        <f>'Financial Model'!CK223</f>
        <v>0</v>
      </c>
      <c r="CL257" s="88">
        <f>'Financial Model'!CL223</f>
        <v>0</v>
      </c>
      <c r="CM257" s="88">
        <f>'Financial Model'!CM223</f>
        <v>0</v>
      </c>
      <c r="CN257" s="88">
        <f>'Financial Model'!CN223</f>
        <v>0</v>
      </c>
      <c r="CO257" s="88">
        <f>'Financial Model'!CO223</f>
        <v>0</v>
      </c>
      <c r="CP257" s="88">
        <f>'Financial Model'!CP223</f>
        <v>0</v>
      </c>
      <c r="CQ257" s="88">
        <f>'Financial Model'!CQ223</f>
        <v>0</v>
      </c>
      <c r="CR257" s="88">
        <f>'Financial Model'!CR223</f>
        <v>0</v>
      </c>
      <c r="CS257" s="88">
        <f>'Financial Model'!CS223</f>
        <v>0</v>
      </c>
      <c r="CT257" s="88">
        <f>'Financial Model'!CT223</f>
        <v>0</v>
      </c>
      <c r="CU257" s="88">
        <f>'Financial Model'!CU223</f>
        <v>0</v>
      </c>
      <c r="CV257" s="88">
        <f>'Financial Model'!CV223</f>
        <v>0</v>
      </c>
      <c r="CW257" s="88">
        <f>'Financial Model'!CW223</f>
        <v>0</v>
      </c>
      <c r="CX257" s="88">
        <f>'Financial Model'!CX223</f>
        <v>0</v>
      </c>
      <c r="CY257" s="88">
        <f>'Financial Model'!CY223</f>
        <v>0</v>
      </c>
      <c r="CZ257" s="88">
        <f>'Financial Model'!CZ223</f>
        <v>0</v>
      </c>
      <c r="DA257" s="88">
        <f>'Financial Model'!DA223</f>
        <v>0</v>
      </c>
      <c r="DB257" s="88">
        <f>'Financial Model'!DB223</f>
        <v>0</v>
      </c>
      <c r="DC257" s="88">
        <f>'Financial Model'!DC223</f>
        <v>0</v>
      </c>
      <c r="DD257" s="88">
        <f>'Financial Model'!DD223</f>
        <v>0</v>
      </c>
      <c r="DE257" s="88">
        <f>'Financial Model'!DE223</f>
        <v>0</v>
      </c>
      <c r="DF257" s="88">
        <f>'Financial Model'!DF223</f>
        <v>0</v>
      </c>
      <c r="DG257" s="88">
        <f>'Financial Model'!DG223</f>
        <v>0</v>
      </c>
      <c r="DH257" s="88">
        <f>'Financial Model'!DH223</f>
        <v>0</v>
      </c>
      <c r="DI257" s="88">
        <f>'Financial Model'!DI223</f>
        <v>0</v>
      </c>
      <c r="DJ257" s="88">
        <f>'Financial Model'!DJ223</f>
        <v>0</v>
      </c>
      <c r="DK257" s="88">
        <f>'Financial Model'!DK223</f>
        <v>0</v>
      </c>
      <c r="DL257" s="88">
        <f>'Financial Model'!DL223</f>
        <v>0</v>
      </c>
      <c r="DM257" s="88">
        <f>'Financial Model'!DM223</f>
        <v>0</v>
      </c>
      <c r="DN257" s="88">
        <f>'Financial Model'!DN223</f>
        <v>0</v>
      </c>
      <c r="DO257" s="88">
        <f>'Financial Model'!DO223</f>
        <v>0</v>
      </c>
      <c r="DP257" s="88">
        <f>'Financial Model'!DP223</f>
        <v>0</v>
      </c>
      <c r="DQ257" s="88">
        <f>'Financial Model'!DQ223</f>
        <v>0</v>
      </c>
      <c r="DR257" s="88">
        <f>'Financial Model'!DR223</f>
        <v>0</v>
      </c>
      <c r="DS257" s="88">
        <f>'Financial Model'!DS223</f>
        <v>0</v>
      </c>
      <c r="DT257" s="88">
        <f>'Financial Model'!DT223</f>
        <v>0</v>
      </c>
      <c r="DU257" s="88">
        <f>'Financial Model'!DU223</f>
        <v>0</v>
      </c>
      <c r="DV257" s="88">
        <f>'Financial Model'!DV223</f>
        <v>0</v>
      </c>
      <c r="DW257" s="88">
        <f>'Financial Model'!DW223</f>
        <v>0</v>
      </c>
      <c r="DX257" s="88">
        <f>'Financial Model'!DX223</f>
        <v>0</v>
      </c>
      <c r="DY257" s="88">
        <f>'Financial Model'!DY223</f>
        <v>0</v>
      </c>
      <c r="DZ257" s="88">
        <f>'Financial Model'!DZ223</f>
        <v>0</v>
      </c>
      <c r="EA257" s="88">
        <f>'Financial Model'!EA223</f>
        <v>0</v>
      </c>
      <c r="EB257" s="88">
        <f>'Financial Model'!EB223</f>
        <v>0</v>
      </c>
      <c r="EC257" s="88">
        <f>'Financial Model'!EC223</f>
        <v>0</v>
      </c>
      <c r="ED257" s="88">
        <f>'Financial Model'!ED223</f>
        <v>0</v>
      </c>
      <c r="EE257" s="88">
        <f>'Financial Model'!EE223</f>
        <v>0</v>
      </c>
      <c r="EF257" s="88">
        <f>'Financial Model'!EF223</f>
        <v>0</v>
      </c>
      <c r="EG257" s="88">
        <f>'Financial Model'!EG223</f>
        <v>0</v>
      </c>
      <c r="EH257" s="88">
        <f>'Financial Model'!EH223</f>
        <v>0</v>
      </c>
      <c r="EI257" s="88">
        <f>'Financial Model'!EI223</f>
        <v>0</v>
      </c>
      <c r="EJ257" s="88">
        <f>'Financial Model'!EJ223</f>
        <v>0</v>
      </c>
      <c r="EK257" s="88">
        <f>'Financial Model'!EK223</f>
        <v>0</v>
      </c>
      <c r="EL257" s="88">
        <f>'Financial Model'!EL223</f>
        <v>0</v>
      </c>
      <c r="EM257" s="88">
        <f>'Financial Model'!EM223</f>
        <v>0</v>
      </c>
      <c r="EN257" s="88">
        <f>'Financial Model'!EN223</f>
        <v>0</v>
      </c>
      <c r="EO257" s="88">
        <f>'Financial Model'!EO223</f>
        <v>0</v>
      </c>
      <c r="EP257" s="88">
        <f>'Financial Model'!EP223</f>
        <v>0</v>
      </c>
      <c r="EQ257" s="88">
        <f>'Financial Model'!EQ223</f>
        <v>0</v>
      </c>
      <c r="ER257" s="88">
        <f>'Financial Model'!ER223</f>
        <v>0</v>
      </c>
      <c r="ES257" s="88">
        <f>'Financial Model'!ES223</f>
        <v>0</v>
      </c>
      <c r="ET257" s="88">
        <f>'Financial Model'!ET223</f>
        <v>0</v>
      </c>
      <c r="EU257" s="88">
        <f>'Financial Model'!EU223</f>
        <v>0</v>
      </c>
      <c r="EV257" s="88">
        <f>'Financial Model'!EV223</f>
        <v>0</v>
      </c>
      <c r="EW257" s="88">
        <f>'Financial Model'!EW223</f>
        <v>0</v>
      </c>
      <c r="EX257" s="88">
        <f>'Financial Model'!EX223</f>
        <v>0</v>
      </c>
      <c r="EY257" s="88">
        <f>'Financial Model'!EY223</f>
        <v>0</v>
      </c>
      <c r="EZ257" s="88">
        <f>'Financial Model'!EZ223</f>
        <v>0</v>
      </c>
      <c r="FA257" s="88">
        <f>'Financial Model'!FA223</f>
        <v>0</v>
      </c>
      <c r="FB257" s="88">
        <f>'Financial Model'!FB223</f>
        <v>0</v>
      </c>
      <c r="FC257" s="88">
        <f>'Financial Model'!FC223</f>
        <v>0</v>
      </c>
      <c r="FD257" s="88">
        <f>'Financial Model'!FD223</f>
        <v>0</v>
      </c>
      <c r="FE257" s="88">
        <f>'Financial Model'!FE223</f>
        <v>0</v>
      </c>
      <c r="FF257" s="88">
        <f>'Financial Model'!FF223</f>
        <v>0</v>
      </c>
      <c r="FG257" s="88">
        <f>'Financial Model'!FG223</f>
        <v>0</v>
      </c>
      <c r="FH257" s="88">
        <f>'Financial Model'!FH223</f>
        <v>0</v>
      </c>
      <c r="FI257" s="88">
        <f>'Financial Model'!FI223</f>
        <v>0</v>
      </c>
      <c r="FJ257" s="88">
        <f>'Financial Model'!FJ223</f>
        <v>0</v>
      </c>
      <c r="FK257" s="88">
        <f>'Financial Model'!FK223</f>
        <v>0</v>
      </c>
      <c r="FL257" s="88">
        <f>'Financial Model'!FL223</f>
        <v>0</v>
      </c>
      <c r="FM257" s="88">
        <f>'Financial Model'!FM223</f>
        <v>0</v>
      </c>
      <c r="FN257" s="88">
        <f>'Financial Model'!FN223</f>
        <v>0</v>
      </c>
      <c r="FO257" s="88">
        <f>'Financial Model'!FO223</f>
        <v>0</v>
      </c>
      <c r="FP257" s="88">
        <f>'Financial Model'!FP223</f>
        <v>0</v>
      </c>
      <c r="FQ257" s="88">
        <f>'Financial Model'!FQ223</f>
        <v>0</v>
      </c>
      <c r="FR257" s="88">
        <f>'Financial Model'!FR223</f>
        <v>0</v>
      </c>
      <c r="FS257" s="88">
        <f>'Financial Model'!FS223</f>
        <v>0</v>
      </c>
      <c r="FT257" s="88">
        <f>'Financial Model'!FT223</f>
        <v>0</v>
      </c>
      <c r="FU257" s="88">
        <f>'Financial Model'!FU223</f>
        <v>0</v>
      </c>
      <c r="FV257" s="88">
        <f>'Financial Model'!FV223</f>
        <v>0</v>
      </c>
      <c r="FW257" s="88">
        <f>'Financial Model'!FW223</f>
        <v>0</v>
      </c>
      <c r="FX257" s="88">
        <f>'Financial Model'!FX223</f>
        <v>0</v>
      </c>
      <c r="FY257" s="88">
        <f>'Financial Model'!FY223</f>
        <v>0</v>
      </c>
      <c r="FZ257" s="88">
        <f>'Financial Model'!FZ223</f>
        <v>0</v>
      </c>
      <c r="GA257" s="88">
        <f>'Financial Model'!GA223</f>
        <v>0</v>
      </c>
      <c r="GB257" s="88">
        <f>'Financial Model'!GB223</f>
        <v>0</v>
      </c>
      <c r="GC257" s="88">
        <f>'Financial Model'!GC223</f>
        <v>0</v>
      </c>
      <c r="GD257" s="88">
        <f>'Financial Model'!GD223</f>
        <v>0</v>
      </c>
      <c r="GE257" s="88">
        <f>'Financial Model'!GE223</f>
        <v>0</v>
      </c>
      <c r="GF257" s="88">
        <f>'Financial Model'!GF223</f>
        <v>0</v>
      </c>
      <c r="GG257" s="88">
        <f>'Financial Model'!GG223</f>
        <v>0</v>
      </c>
      <c r="GH257" s="88">
        <f>'Financial Model'!GH223</f>
        <v>0</v>
      </c>
      <c r="GI257" s="88">
        <f>'Financial Model'!GI223</f>
        <v>0</v>
      </c>
      <c r="GJ257" s="88">
        <f>'Financial Model'!GJ223</f>
        <v>0</v>
      </c>
      <c r="GK257" s="88">
        <f>'Financial Model'!GK223</f>
        <v>0</v>
      </c>
      <c r="GL257" s="88">
        <f>'Financial Model'!GL223</f>
        <v>0</v>
      </c>
      <c r="GM257" s="88">
        <f>'Financial Model'!GM223</f>
        <v>0</v>
      </c>
      <c r="GN257" s="88">
        <f>'Financial Model'!GN223</f>
        <v>0</v>
      </c>
      <c r="GO257" s="88">
        <f>'Financial Model'!GO223</f>
        <v>0</v>
      </c>
      <c r="GP257" s="88">
        <f>'Financial Model'!GP223</f>
        <v>0</v>
      </c>
      <c r="GQ257" s="88">
        <f>'Financial Model'!GQ223</f>
        <v>0</v>
      </c>
      <c r="GR257" s="88">
        <f>'Financial Model'!GR223</f>
        <v>0</v>
      </c>
      <c r="GS257" s="88">
        <f>'Financial Model'!GS223</f>
        <v>0</v>
      </c>
      <c r="GT257" s="49">
        <f t="shared" ref="GT257" si="417">GT223</f>
        <v>0</v>
      </c>
      <c r="GU257" s="49">
        <f t="shared" ref="GU257:HA257" si="418">GU223</f>
        <v>0</v>
      </c>
      <c r="GV257" s="49">
        <f t="shared" si="418"/>
        <v>0</v>
      </c>
      <c r="GW257" s="49">
        <f t="shared" si="418"/>
        <v>0</v>
      </c>
      <c r="GX257" s="49">
        <f t="shared" si="418"/>
        <v>0</v>
      </c>
      <c r="GY257" s="49">
        <f t="shared" si="418"/>
        <v>0</v>
      </c>
      <c r="GZ257" s="49">
        <f t="shared" si="418"/>
        <v>0</v>
      </c>
      <c r="HA257" s="49">
        <f t="shared" si="418"/>
        <v>0</v>
      </c>
    </row>
    <row r="258" spans="3:209" x14ac:dyDescent="0.35">
      <c r="C258" s="10" t="s">
        <v>397</v>
      </c>
      <c r="E258" s="10" t="s">
        <v>119</v>
      </c>
      <c r="J258" s="88">
        <f>'Financial Model'!J254</f>
        <v>0</v>
      </c>
      <c r="K258" s="88">
        <f>'Financial Model'!K254</f>
        <v>0</v>
      </c>
      <c r="L258" s="88">
        <f>'Financial Model'!L254</f>
        <v>0</v>
      </c>
      <c r="M258" s="88">
        <f>'Financial Model'!M254</f>
        <v>0</v>
      </c>
      <c r="N258" s="88">
        <f>'Financial Model'!N254</f>
        <v>0</v>
      </c>
      <c r="O258" s="88">
        <f>'Financial Model'!O254</f>
        <v>0</v>
      </c>
      <c r="P258" s="88">
        <f>'Financial Model'!P254</f>
        <v>0</v>
      </c>
      <c r="Q258" s="88">
        <f>'Financial Model'!Q254</f>
        <v>0</v>
      </c>
      <c r="R258" s="88">
        <f>'Financial Model'!R254</f>
        <v>0</v>
      </c>
      <c r="S258" s="88">
        <f>'Financial Model'!S254</f>
        <v>0</v>
      </c>
      <c r="T258" s="88">
        <f>'Financial Model'!T254</f>
        <v>0</v>
      </c>
      <c r="U258" s="88">
        <f>'Financial Model'!U254</f>
        <v>0</v>
      </c>
      <c r="V258" s="88">
        <f>'Financial Model'!V254</f>
        <v>0</v>
      </c>
      <c r="W258" s="88">
        <f>'Financial Model'!W254</f>
        <v>0</v>
      </c>
      <c r="X258" s="88">
        <f>'Financial Model'!X254</f>
        <v>0</v>
      </c>
      <c r="Y258" s="88">
        <f>'Financial Model'!Y254</f>
        <v>2396.0518716691954</v>
      </c>
      <c r="Z258" s="88">
        <f>'Financial Model'!Z254</f>
        <v>2345.7474713900801</v>
      </c>
      <c r="AA258" s="88">
        <f>'Financial Model'!AA254</f>
        <v>2296.49919711448</v>
      </c>
      <c r="AB258" s="88">
        <f>'Financial Model'!AB254</f>
        <v>2248.2848757893594</v>
      </c>
      <c r="AC258" s="88">
        <f>'Financial Model'!AC254</f>
        <v>2201.0827998783734</v>
      </c>
      <c r="AD258" s="88">
        <f>'Financial Model'!AD254</f>
        <v>2154.8717175884804</v>
      </c>
      <c r="AE258" s="88">
        <f>'Financial Model'!AE254</f>
        <v>2109.6308233017462</v>
      </c>
      <c r="AF258" s="88">
        <f>'Financial Model'!AF254</f>
        <v>2065.3397482080331</v>
      </c>
      <c r="AG258" s="88">
        <f>'Financial Model'!AG254</f>
        <v>2021.9785511343462</v>
      </c>
      <c r="AH258" s="88">
        <f>'Financial Model'!AH254</f>
        <v>1979.5277095667179</v>
      </c>
      <c r="AI258" s="88">
        <f>'Financial Model'!AI254</f>
        <v>1937.9681108605869</v>
      </c>
      <c r="AJ258" s="88">
        <f>'Financial Model'!AJ254</f>
        <v>1897.281043635712</v>
      </c>
      <c r="AK258" s="88">
        <f>'Financial Model'!AK254</f>
        <v>1857.4481893517432</v>
      </c>
      <c r="AL258" s="88">
        <f>'Financial Model'!AL254</f>
        <v>1818.4516140606684</v>
      </c>
      <c r="AM258" s="88">
        <f>'Financial Model'!AM254</f>
        <v>1780.2737603324076</v>
      </c>
      <c r="AN258" s="88">
        <f>'Financial Model'!AN254</f>
        <v>1742.8974393499327</v>
      </c>
      <c r="AO258" s="88">
        <f>'Financial Model'!AO254</f>
        <v>1706.3058231703437</v>
      </c>
      <c r="AP258" s="88">
        <f>'Financial Model'!AP254</f>
        <v>1670.4824371484249</v>
      </c>
      <c r="AQ258" s="88">
        <f>'Financial Model'!AQ254</f>
        <v>1635.4111525192627</v>
      </c>
      <c r="AR258" s="88">
        <f>'Financial Model'!AR254</f>
        <v>1601.0761791365926</v>
      </c>
      <c r="AS258" s="88">
        <f>'Financial Model'!AS254</f>
        <v>1567.4620583635992</v>
      </c>
      <c r="AT258" s="88">
        <f>'Financial Model'!AT254</f>
        <v>1534.5536561129759</v>
      </c>
      <c r="AU258" s="88">
        <f>'Financial Model'!AU254</f>
        <v>1502.3361560331005</v>
      </c>
      <c r="AV258" s="88">
        <f>'Financial Model'!AV254</f>
        <v>1470.7950528372717</v>
      </c>
      <c r="AW258" s="88">
        <f>'Financial Model'!AW254</f>
        <v>1439.9161457729908</v>
      </c>
      <c r="AX258" s="88">
        <f>'Financial Model'!AX254</f>
        <v>1409.6855322283575</v>
      </c>
      <c r="AY258" s="88">
        <f>'Financial Model'!AY254</f>
        <v>1380.0896014726964</v>
      </c>
      <c r="AZ258" s="88">
        <f>'Financial Model'!AZ254</f>
        <v>1351.1150285285962</v>
      </c>
      <c r="BA258" s="88">
        <f>'Financial Model'!BA254</f>
        <v>1322.7487681726036</v>
      </c>
      <c r="BB258" s="88">
        <f>'Financial Model'!BB254</f>
        <v>1294.9780490618743</v>
      </c>
      <c r="BC258" s="88">
        <f>'Financial Model'!BC254</f>
        <v>0</v>
      </c>
      <c r="BD258" s="88">
        <f>'Financial Model'!BD254</f>
        <v>0</v>
      </c>
      <c r="BE258" s="88">
        <f>'Financial Model'!BE254</f>
        <v>0</v>
      </c>
      <c r="BF258" s="88">
        <f>'Financial Model'!BF254</f>
        <v>0</v>
      </c>
      <c r="BG258" s="88">
        <f>'Financial Model'!BG254</f>
        <v>0</v>
      </c>
      <c r="BH258" s="88">
        <f>'Financial Model'!BH254</f>
        <v>0</v>
      </c>
      <c r="BI258" s="88">
        <f>'Financial Model'!BI254</f>
        <v>0</v>
      </c>
      <c r="BJ258" s="88">
        <f>'Financial Model'!BJ254</f>
        <v>0</v>
      </c>
      <c r="BK258" s="88">
        <f>'Financial Model'!BK254</f>
        <v>0</v>
      </c>
      <c r="BL258" s="88">
        <f>'Financial Model'!BL254</f>
        <v>0</v>
      </c>
      <c r="BM258" s="88">
        <f>'Financial Model'!BM254</f>
        <v>0</v>
      </c>
      <c r="BN258" s="88">
        <f>'Financial Model'!BN254</f>
        <v>0</v>
      </c>
      <c r="BO258" s="88">
        <f>'Financial Model'!BO254</f>
        <v>0</v>
      </c>
      <c r="BP258" s="88">
        <f>'Financial Model'!BP254</f>
        <v>0</v>
      </c>
      <c r="BQ258" s="88">
        <f>'Financial Model'!BQ254</f>
        <v>0</v>
      </c>
      <c r="BR258" s="88">
        <f>'Financial Model'!BR254</f>
        <v>0</v>
      </c>
      <c r="BS258" s="88">
        <f>'Financial Model'!BS254</f>
        <v>0</v>
      </c>
      <c r="BT258" s="88">
        <f>'Financial Model'!BT254</f>
        <v>0</v>
      </c>
      <c r="BU258" s="88">
        <f>'Financial Model'!BU254</f>
        <v>0</v>
      </c>
      <c r="BV258" s="88">
        <f>'Financial Model'!BV254</f>
        <v>0</v>
      </c>
      <c r="BW258" s="88">
        <f>'Financial Model'!BW254</f>
        <v>0</v>
      </c>
      <c r="BX258" s="88">
        <f>'Financial Model'!BX254</f>
        <v>0</v>
      </c>
      <c r="BY258" s="88">
        <f>'Financial Model'!BY254</f>
        <v>0</v>
      </c>
      <c r="BZ258" s="88">
        <f>'Financial Model'!BZ254</f>
        <v>0</v>
      </c>
      <c r="CA258" s="88">
        <f>'Financial Model'!CA254</f>
        <v>0</v>
      </c>
      <c r="CB258" s="88">
        <f>'Financial Model'!CB254</f>
        <v>0</v>
      </c>
      <c r="CC258" s="88">
        <f>'Financial Model'!CC254</f>
        <v>0</v>
      </c>
      <c r="CD258" s="88">
        <f>'Financial Model'!CD254</f>
        <v>0</v>
      </c>
      <c r="CE258" s="88">
        <f>'Financial Model'!CE254</f>
        <v>0</v>
      </c>
      <c r="CF258" s="88">
        <f>'Financial Model'!CF254</f>
        <v>0</v>
      </c>
      <c r="CG258" s="88">
        <f>'Financial Model'!CG254</f>
        <v>0</v>
      </c>
      <c r="CH258" s="88">
        <f>'Financial Model'!CH254</f>
        <v>0</v>
      </c>
      <c r="CI258" s="88">
        <f>'Financial Model'!CI254</f>
        <v>0</v>
      </c>
      <c r="CJ258" s="88">
        <f>'Financial Model'!CJ254</f>
        <v>0</v>
      </c>
      <c r="CK258" s="88">
        <f>'Financial Model'!CK254</f>
        <v>0</v>
      </c>
      <c r="CL258" s="88">
        <f>'Financial Model'!CL254</f>
        <v>0</v>
      </c>
      <c r="CM258" s="88">
        <f>'Financial Model'!CM254</f>
        <v>0</v>
      </c>
      <c r="CN258" s="88">
        <f>'Financial Model'!CN254</f>
        <v>0</v>
      </c>
      <c r="CO258" s="88">
        <f>'Financial Model'!CO254</f>
        <v>0</v>
      </c>
      <c r="CP258" s="88">
        <f>'Financial Model'!CP254</f>
        <v>0</v>
      </c>
      <c r="CQ258" s="88">
        <f>'Financial Model'!CQ254</f>
        <v>0</v>
      </c>
      <c r="CR258" s="88">
        <f>'Financial Model'!CR254</f>
        <v>0</v>
      </c>
      <c r="CS258" s="88">
        <f>'Financial Model'!CS254</f>
        <v>0</v>
      </c>
      <c r="CT258" s="88">
        <f>'Financial Model'!CT254</f>
        <v>0</v>
      </c>
      <c r="CU258" s="88">
        <f>'Financial Model'!CU254</f>
        <v>0</v>
      </c>
      <c r="CV258" s="88">
        <f>'Financial Model'!CV254</f>
        <v>0</v>
      </c>
      <c r="CW258" s="88">
        <f>'Financial Model'!CW254</f>
        <v>0</v>
      </c>
      <c r="CX258" s="88">
        <f>'Financial Model'!CX254</f>
        <v>0</v>
      </c>
      <c r="CY258" s="88">
        <f>'Financial Model'!CY254</f>
        <v>0</v>
      </c>
      <c r="CZ258" s="88">
        <f>'Financial Model'!CZ254</f>
        <v>0</v>
      </c>
      <c r="DA258" s="88">
        <f>'Financial Model'!DA254</f>
        <v>0</v>
      </c>
      <c r="DB258" s="88">
        <f>'Financial Model'!DB254</f>
        <v>0</v>
      </c>
      <c r="DC258" s="88">
        <f>'Financial Model'!DC254</f>
        <v>0</v>
      </c>
      <c r="DD258" s="88">
        <f>'Financial Model'!DD254</f>
        <v>0</v>
      </c>
      <c r="DE258" s="88">
        <f>'Financial Model'!DE254</f>
        <v>0</v>
      </c>
      <c r="DF258" s="88">
        <f>'Financial Model'!DF254</f>
        <v>0</v>
      </c>
      <c r="DG258" s="88">
        <f>'Financial Model'!DG254</f>
        <v>0</v>
      </c>
      <c r="DH258" s="88">
        <f>'Financial Model'!DH254</f>
        <v>0</v>
      </c>
      <c r="DI258" s="88">
        <f>'Financial Model'!DI254</f>
        <v>0</v>
      </c>
      <c r="DJ258" s="88">
        <f>'Financial Model'!DJ254</f>
        <v>0</v>
      </c>
      <c r="DK258" s="88">
        <f>'Financial Model'!DK254</f>
        <v>0</v>
      </c>
      <c r="DL258" s="88">
        <f>'Financial Model'!DL254</f>
        <v>0</v>
      </c>
      <c r="DM258" s="88">
        <f>'Financial Model'!DM254</f>
        <v>0</v>
      </c>
      <c r="DN258" s="88">
        <f>'Financial Model'!DN254</f>
        <v>0</v>
      </c>
      <c r="DO258" s="88">
        <f>'Financial Model'!DO254</f>
        <v>0</v>
      </c>
      <c r="DP258" s="88">
        <f>'Financial Model'!DP254</f>
        <v>0</v>
      </c>
      <c r="DQ258" s="88">
        <f>'Financial Model'!DQ254</f>
        <v>0</v>
      </c>
      <c r="DR258" s="88">
        <f>'Financial Model'!DR254</f>
        <v>0</v>
      </c>
      <c r="DS258" s="88">
        <f>'Financial Model'!DS254</f>
        <v>0</v>
      </c>
      <c r="DT258" s="88">
        <f>'Financial Model'!DT254</f>
        <v>0</v>
      </c>
      <c r="DU258" s="88">
        <f>'Financial Model'!DU254</f>
        <v>0</v>
      </c>
      <c r="DV258" s="88">
        <f>'Financial Model'!DV254</f>
        <v>0</v>
      </c>
      <c r="DW258" s="88">
        <f>'Financial Model'!DW254</f>
        <v>0</v>
      </c>
      <c r="DX258" s="88">
        <f>'Financial Model'!DX254</f>
        <v>0</v>
      </c>
      <c r="DY258" s="88">
        <f>'Financial Model'!DY254</f>
        <v>0</v>
      </c>
      <c r="DZ258" s="88">
        <f>'Financial Model'!DZ254</f>
        <v>0</v>
      </c>
      <c r="EA258" s="88">
        <f>'Financial Model'!EA254</f>
        <v>0</v>
      </c>
      <c r="EB258" s="88">
        <f>'Financial Model'!EB254</f>
        <v>0</v>
      </c>
      <c r="EC258" s="88">
        <f>'Financial Model'!EC254</f>
        <v>0</v>
      </c>
      <c r="ED258" s="88">
        <f>'Financial Model'!ED254</f>
        <v>0</v>
      </c>
      <c r="EE258" s="88">
        <f>'Financial Model'!EE254</f>
        <v>0</v>
      </c>
      <c r="EF258" s="88">
        <f>'Financial Model'!EF254</f>
        <v>0</v>
      </c>
      <c r="EG258" s="88">
        <f>'Financial Model'!EG254</f>
        <v>0</v>
      </c>
      <c r="EH258" s="88">
        <f>'Financial Model'!EH254</f>
        <v>0</v>
      </c>
      <c r="EI258" s="88">
        <f>'Financial Model'!EI254</f>
        <v>0</v>
      </c>
      <c r="EJ258" s="88">
        <f>'Financial Model'!EJ254</f>
        <v>0</v>
      </c>
      <c r="EK258" s="88">
        <f>'Financial Model'!EK254</f>
        <v>0</v>
      </c>
      <c r="EL258" s="88">
        <f>'Financial Model'!EL254</f>
        <v>0</v>
      </c>
      <c r="EM258" s="88">
        <f>'Financial Model'!EM254</f>
        <v>0</v>
      </c>
      <c r="EN258" s="88">
        <f>'Financial Model'!EN254</f>
        <v>0</v>
      </c>
      <c r="EO258" s="88">
        <f>'Financial Model'!EO254</f>
        <v>0</v>
      </c>
      <c r="EP258" s="88">
        <f>'Financial Model'!EP254</f>
        <v>0</v>
      </c>
      <c r="EQ258" s="88">
        <f>'Financial Model'!EQ254</f>
        <v>0</v>
      </c>
      <c r="ER258" s="88">
        <f>'Financial Model'!ER254</f>
        <v>0</v>
      </c>
      <c r="ES258" s="88">
        <f>'Financial Model'!ES254</f>
        <v>0</v>
      </c>
      <c r="ET258" s="88">
        <f>'Financial Model'!ET254</f>
        <v>0</v>
      </c>
      <c r="EU258" s="88">
        <f>'Financial Model'!EU254</f>
        <v>0</v>
      </c>
      <c r="EV258" s="88">
        <f>'Financial Model'!EV254</f>
        <v>0</v>
      </c>
      <c r="EW258" s="88">
        <f>'Financial Model'!EW254</f>
        <v>0</v>
      </c>
      <c r="EX258" s="88">
        <f>'Financial Model'!EX254</f>
        <v>0</v>
      </c>
      <c r="EY258" s="88">
        <f>'Financial Model'!EY254</f>
        <v>0</v>
      </c>
      <c r="EZ258" s="88">
        <f>'Financial Model'!EZ254</f>
        <v>0</v>
      </c>
      <c r="FA258" s="88">
        <f>'Financial Model'!FA254</f>
        <v>0</v>
      </c>
      <c r="FB258" s="88">
        <f>'Financial Model'!FB254</f>
        <v>0</v>
      </c>
      <c r="FC258" s="88">
        <f>'Financial Model'!FC254</f>
        <v>0</v>
      </c>
      <c r="FD258" s="88">
        <f>'Financial Model'!FD254</f>
        <v>0</v>
      </c>
      <c r="FE258" s="88">
        <f>'Financial Model'!FE254</f>
        <v>0</v>
      </c>
      <c r="FF258" s="88">
        <f>'Financial Model'!FF254</f>
        <v>0</v>
      </c>
      <c r="FG258" s="88">
        <f>'Financial Model'!FG254</f>
        <v>0</v>
      </c>
      <c r="FH258" s="88">
        <f>'Financial Model'!FH254</f>
        <v>0</v>
      </c>
      <c r="FI258" s="88">
        <f>'Financial Model'!FI254</f>
        <v>0</v>
      </c>
      <c r="FJ258" s="88">
        <f>'Financial Model'!FJ254</f>
        <v>0</v>
      </c>
      <c r="FK258" s="88">
        <f>'Financial Model'!FK254</f>
        <v>0</v>
      </c>
      <c r="FL258" s="88">
        <f>'Financial Model'!FL254</f>
        <v>0</v>
      </c>
      <c r="FM258" s="88">
        <f>'Financial Model'!FM254</f>
        <v>0</v>
      </c>
      <c r="FN258" s="88">
        <f>'Financial Model'!FN254</f>
        <v>0</v>
      </c>
      <c r="FO258" s="88">
        <f>'Financial Model'!FO254</f>
        <v>0</v>
      </c>
      <c r="FP258" s="88">
        <f>'Financial Model'!FP254</f>
        <v>0</v>
      </c>
      <c r="FQ258" s="88">
        <f>'Financial Model'!FQ254</f>
        <v>0</v>
      </c>
      <c r="FR258" s="88">
        <f>'Financial Model'!FR254</f>
        <v>0</v>
      </c>
      <c r="FS258" s="88">
        <f>'Financial Model'!FS254</f>
        <v>0</v>
      </c>
      <c r="FT258" s="88">
        <f>'Financial Model'!FT254</f>
        <v>0</v>
      </c>
      <c r="FU258" s="88">
        <f>'Financial Model'!FU254</f>
        <v>0</v>
      </c>
      <c r="FV258" s="88">
        <f>'Financial Model'!FV254</f>
        <v>0</v>
      </c>
      <c r="FW258" s="88">
        <f>'Financial Model'!FW254</f>
        <v>0</v>
      </c>
      <c r="FX258" s="88">
        <f>'Financial Model'!FX254</f>
        <v>0</v>
      </c>
      <c r="FY258" s="88">
        <f>'Financial Model'!FY254</f>
        <v>0</v>
      </c>
      <c r="FZ258" s="88">
        <f>'Financial Model'!FZ254</f>
        <v>0</v>
      </c>
      <c r="GA258" s="88">
        <f>'Financial Model'!GA254</f>
        <v>0</v>
      </c>
      <c r="GB258" s="88">
        <f>'Financial Model'!GB254</f>
        <v>0</v>
      </c>
      <c r="GC258" s="88">
        <f>'Financial Model'!GC254</f>
        <v>0</v>
      </c>
      <c r="GD258" s="88">
        <f>'Financial Model'!GD254</f>
        <v>0</v>
      </c>
      <c r="GE258" s="88">
        <f>'Financial Model'!GE254</f>
        <v>0</v>
      </c>
      <c r="GF258" s="88">
        <f>'Financial Model'!GF254</f>
        <v>0</v>
      </c>
      <c r="GG258" s="88">
        <f>'Financial Model'!GG254</f>
        <v>0</v>
      </c>
      <c r="GH258" s="88">
        <f>'Financial Model'!GH254</f>
        <v>0</v>
      </c>
      <c r="GI258" s="88">
        <f>'Financial Model'!GI254</f>
        <v>0</v>
      </c>
      <c r="GJ258" s="88">
        <f>'Financial Model'!GJ254</f>
        <v>0</v>
      </c>
      <c r="GK258" s="88">
        <f>'Financial Model'!GK254</f>
        <v>0</v>
      </c>
      <c r="GL258" s="88">
        <f>'Financial Model'!GL254</f>
        <v>0</v>
      </c>
      <c r="GM258" s="88">
        <f>'Financial Model'!GM254</f>
        <v>0</v>
      </c>
      <c r="GN258" s="88">
        <f>'Financial Model'!GN254</f>
        <v>0</v>
      </c>
      <c r="GO258" s="88">
        <f>'Financial Model'!GO254</f>
        <v>0</v>
      </c>
      <c r="GP258" s="88">
        <f>'Financial Model'!GP254</f>
        <v>0</v>
      </c>
      <c r="GQ258" s="88">
        <f>'Financial Model'!GQ254</f>
        <v>0</v>
      </c>
      <c r="GR258" s="88">
        <f>'Financial Model'!GR254</f>
        <v>0</v>
      </c>
      <c r="GS258" s="88">
        <f>'Financial Model'!GS254</f>
        <v>0</v>
      </c>
      <c r="GT258" s="49">
        <f t="shared" ref="GT258" si="419">GT254</f>
        <v>0</v>
      </c>
      <c r="GU258" s="49">
        <f t="shared" ref="GU258:HA258" si="420">GU254</f>
        <v>0</v>
      </c>
      <c r="GV258" s="49">
        <f t="shared" si="420"/>
        <v>0</v>
      </c>
      <c r="GW258" s="49">
        <f t="shared" si="420"/>
        <v>0</v>
      </c>
      <c r="GX258" s="49">
        <f t="shared" si="420"/>
        <v>0</v>
      </c>
      <c r="GY258" s="49">
        <f t="shared" si="420"/>
        <v>0</v>
      </c>
      <c r="GZ258" s="49">
        <f t="shared" si="420"/>
        <v>0</v>
      </c>
      <c r="HA258" s="49">
        <f t="shared" si="420"/>
        <v>0</v>
      </c>
    </row>
    <row r="259" spans="3:209" x14ac:dyDescent="0.35">
      <c r="D259" s="10" t="s">
        <v>398</v>
      </c>
      <c r="E259" s="10" t="s">
        <v>119</v>
      </c>
      <c r="J259" s="49">
        <f>J257-J258</f>
        <v>0</v>
      </c>
      <c r="K259" s="49">
        <f t="shared" ref="K259:BV259" si="421">K257-K258</f>
        <v>0</v>
      </c>
      <c r="L259" s="49">
        <f t="shared" si="421"/>
        <v>0</v>
      </c>
      <c r="M259" s="49">
        <f t="shared" si="421"/>
        <v>0</v>
      </c>
      <c r="N259" s="49">
        <f t="shared" si="421"/>
        <v>0</v>
      </c>
      <c r="O259" s="49">
        <f t="shared" si="421"/>
        <v>0</v>
      </c>
      <c r="P259" s="49">
        <f t="shared" si="421"/>
        <v>0</v>
      </c>
      <c r="Q259" s="49">
        <f t="shared" si="421"/>
        <v>0</v>
      </c>
      <c r="R259" s="49">
        <f t="shared" si="421"/>
        <v>0</v>
      </c>
      <c r="S259" s="49">
        <f t="shared" si="421"/>
        <v>0</v>
      </c>
      <c r="T259" s="49">
        <f t="shared" si="421"/>
        <v>0</v>
      </c>
      <c r="U259" s="49">
        <f t="shared" si="421"/>
        <v>0</v>
      </c>
      <c r="V259" s="49">
        <f t="shared" si="421"/>
        <v>0</v>
      </c>
      <c r="W259" s="49">
        <f t="shared" si="421"/>
        <v>0</v>
      </c>
      <c r="X259" s="49">
        <f t="shared" si="421"/>
        <v>0</v>
      </c>
      <c r="Y259" s="49">
        <f t="shared" si="421"/>
        <v>-26.342175839341962</v>
      </c>
      <c r="Z259" s="49">
        <f t="shared" si="421"/>
        <v>15.42096978409154</v>
      </c>
      <c r="AA259" s="49">
        <f t="shared" si="421"/>
        <v>95.826718590708879</v>
      </c>
      <c r="AB259" s="49">
        <f t="shared" si="421"/>
        <v>135.40511771833553</v>
      </c>
      <c r="AC259" s="49">
        <f t="shared" si="421"/>
        <v>214.06494051996469</v>
      </c>
      <c r="AD259" s="49">
        <f t="shared" si="421"/>
        <v>251.54434590596384</v>
      </c>
      <c r="AE259" s="49">
        <f t="shared" si="421"/>
        <v>328.5461009437031</v>
      </c>
      <c r="AF259" s="49">
        <f t="shared" si="421"/>
        <v>364.00864426698672</v>
      </c>
      <c r="AG259" s="49">
        <f t="shared" si="421"/>
        <v>439.43668353215617</v>
      </c>
      <c r="AH259" s="49">
        <f t="shared" si="421"/>
        <v>472.9610251451677</v>
      </c>
      <c r="AI259" s="49">
        <f t="shared" si="421"/>
        <v>546.89634136933364</v>
      </c>
      <c r="AJ259" s="49">
        <f t="shared" si="421"/>
        <v>578.55781381614656</v>
      </c>
      <c r="AK259" s="49">
        <f t="shared" si="421"/>
        <v>651.07818136508558</v>
      </c>
      <c r="AL259" s="49">
        <f t="shared" si="421"/>
        <v>680.94892692758458</v>
      </c>
      <c r="AM259" s="49">
        <f t="shared" si="421"/>
        <v>752.12903685255333</v>
      </c>
      <c r="AN259" s="49">
        <f t="shared" si="421"/>
        <v>780.27813937268661</v>
      </c>
      <c r="AO259" s="49">
        <f t="shared" si="421"/>
        <v>850.18972886184133</v>
      </c>
      <c r="AP259" s="49">
        <f t="shared" si="421"/>
        <v>876.68334007766248</v>
      </c>
      <c r="AQ259" s="49">
        <f t="shared" si="421"/>
        <v>945.39531654036659</v>
      </c>
      <c r="AR259" s="49">
        <f t="shared" si="421"/>
        <v>970.29677716368087</v>
      </c>
      <c r="AS259" s="49">
        <f t="shared" si="421"/>
        <v>1037.8753371708008</v>
      </c>
      <c r="AT259" s="49">
        <f t="shared" si="421"/>
        <v>1061.2452929247736</v>
      </c>
      <c r="AU259" s="49">
        <f t="shared" si="421"/>
        <v>1127.7540362187583</v>
      </c>
      <c r="AV259" s="49">
        <f t="shared" si="421"/>
        <v>1149.6505490447717</v>
      </c>
      <c r="AW259" s="49">
        <f t="shared" si="421"/>
        <v>1215.1505878244523</v>
      </c>
      <c r="AX259" s="49">
        <f t="shared" si="421"/>
        <v>1235.6292424587971</v>
      </c>
      <c r="AY259" s="49">
        <f t="shared" si="421"/>
        <v>1300.1793061353146</v>
      </c>
      <c r="AZ259" s="49">
        <f t="shared" si="421"/>
        <v>1319.2933122479599</v>
      </c>
      <c r="BA259" s="49">
        <f t="shared" si="421"/>
        <v>1382.9498478600842</v>
      </c>
      <c r="BB259" s="49">
        <f t="shared" si="421"/>
        <v>1400.750137939797</v>
      </c>
      <c r="BC259" s="49">
        <f t="shared" si="421"/>
        <v>2731.3577743931996</v>
      </c>
      <c r="BD259" s="49">
        <f t="shared" si="421"/>
        <v>2721.2762137998066</v>
      </c>
      <c r="BE259" s="49">
        <f t="shared" si="421"/>
        <v>2757.2483120436509</v>
      </c>
      <c r="BF259" s="49">
        <f t="shared" si="421"/>
        <v>2747.0543352514906</v>
      </c>
      <c r="BG259" s="49">
        <f t="shared" si="421"/>
        <v>2783.372172229756</v>
      </c>
      <c r="BH259" s="49">
        <f t="shared" si="421"/>
        <v>2773.0644791372429</v>
      </c>
      <c r="BI259" s="49">
        <f t="shared" si="421"/>
        <v>2809.7313121474681</v>
      </c>
      <c r="BJ259" s="49">
        <f t="shared" si="421"/>
        <v>2799.3085869936931</v>
      </c>
      <c r="BK259" s="49">
        <f t="shared" si="421"/>
        <v>2836.327703001009</v>
      </c>
      <c r="BL259" s="49">
        <f t="shared" si="421"/>
        <v>2825.7886141690851</v>
      </c>
      <c r="BM259" s="49">
        <f t="shared" si="421"/>
        <v>2863.1633300602566</v>
      </c>
      <c r="BN259" s="49">
        <f t="shared" si="421"/>
        <v>2852.5065298780873</v>
      </c>
      <c r="BO259" s="49">
        <f t="shared" si="421"/>
        <v>2890.240192717481</v>
      </c>
      <c r="BP259" s="49">
        <f t="shared" si="421"/>
        <v>2879.464317255929</v>
      </c>
      <c r="BQ259" s="49">
        <f t="shared" si="421"/>
        <v>2917.5603045433882</v>
      </c>
      <c r="BR259" s="49">
        <f t="shared" si="421"/>
        <v>2906.6639734118044</v>
      </c>
      <c r="BS259" s="49">
        <f t="shared" si="421"/>
        <v>2945.125693342462</v>
      </c>
      <c r="BT259" s="49">
        <f t="shared" si="421"/>
        <v>2934.1075094815346</v>
      </c>
      <c r="BU259" s="49">
        <f t="shared" si="421"/>
        <v>2972.9384012075652</v>
      </c>
      <c r="BV259" s="49">
        <f t="shared" si="421"/>
        <v>2961.796950679467</v>
      </c>
      <c r="BW259" s="49">
        <f t="shared" ref="BW259:EH259" si="422">BW257-BW258</f>
        <v>0</v>
      </c>
      <c r="BX259" s="49">
        <f t="shared" si="422"/>
        <v>0</v>
      </c>
      <c r="BY259" s="49">
        <f t="shared" si="422"/>
        <v>0</v>
      </c>
      <c r="BZ259" s="49">
        <f t="shared" si="422"/>
        <v>0</v>
      </c>
      <c r="CA259" s="49">
        <f t="shared" si="422"/>
        <v>0</v>
      </c>
      <c r="CB259" s="49">
        <f t="shared" si="422"/>
        <v>0</v>
      </c>
      <c r="CC259" s="49">
        <f t="shared" si="422"/>
        <v>0</v>
      </c>
      <c r="CD259" s="49">
        <f t="shared" si="422"/>
        <v>0</v>
      </c>
      <c r="CE259" s="49">
        <f t="shared" si="422"/>
        <v>0</v>
      </c>
      <c r="CF259" s="49">
        <f t="shared" si="422"/>
        <v>0</v>
      </c>
      <c r="CG259" s="49">
        <f t="shared" si="422"/>
        <v>0</v>
      </c>
      <c r="CH259" s="49">
        <f t="shared" si="422"/>
        <v>0</v>
      </c>
      <c r="CI259" s="49">
        <f t="shared" si="422"/>
        <v>0</v>
      </c>
      <c r="CJ259" s="49">
        <f t="shared" si="422"/>
        <v>0</v>
      </c>
      <c r="CK259" s="49">
        <f t="shared" si="422"/>
        <v>0</v>
      </c>
      <c r="CL259" s="49">
        <f t="shared" si="422"/>
        <v>0</v>
      </c>
      <c r="CM259" s="49">
        <f t="shared" si="422"/>
        <v>0</v>
      </c>
      <c r="CN259" s="49">
        <f t="shared" si="422"/>
        <v>0</v>
      </c>
      <c r="CO259" s="49">
        <f t="shared" si="422"/>
        <v>0</v>
      </c>
      <c r="CP259" s="49">
        <f t="shared" si="422"/>
        <v>0</v>
      </c>
      <c r="CQ259" s="49">
        <f t="shared" si="422"/>
        <v>0</v>
      </c>
      <c r="CR259" s="49">
        <f t="shared" si="422"/>
        <v>0</v>
      </c>
      <c r="CS259" s="49">
        <f t="shared" si="422"/>
        <v>0</v>
      </c>
      <c r="CT259" s="49">
        <f t="shared" si="422"/>
        <v>0</v>
      </c>
      <c r="CU259" s="49">
        <f t="shared" si="422"/>
        <v>0</v>
      </c>
      <c r="CV259" s="49">
        <f t="shared" si="422"/>
        <v>0</v>
      </c>
      <c r="CW259" s="49">
        <f t="shared" si="422"/>
        <v>0</v>
      </c>
      <c r="CX259" s="49">
        <f t="shared" si="422"/>
        <v>0</v>
      </c>
      <c r="CY259" s="49">
        <f t="shared" si="422"/>
        <v>0</v>
      </c>
      <c r="CZ259" s="49">
        <f t="shared" si="422"/>
        <v>0</v>
      </c>
      <c r="DA259" s="49">
        <f t="shared" si="422"/>
        <v>0</v>
      </c>
      <c r="DB259" s="49">
        <f t="shared" si="422"/>
        <v>0</v>
      </c>
      <c r="DC259" s="49">
        <f t="shared" si="422"/>
        <v>0</v>
      </c>
      <c r="DD259" s="49">
        <f t="shared" si="422"/>
        <v>0</v>
      </c>
      <c r="DE259" s="49">
        <f t="shared" si="422"/>
        <v>0</v>
      </c>
      <c r="DF259" s="49">
        <f t="shared" si="422"/>
        <v>0</v>
      </c>
      <c r="DG259" s="49">
        <f t="shared" si="422"/>
        <v>0</v>
      </c>
      <c r="DH259" s="49">
        <f t="shared" si="422"/>
        <v>0</v>
      </c>
      <c r="DI259" s="49">
        <f t="shared" si="422"/>
        <v>0</v>
      </c>
      <c r="DJ259" s="49">
        <f t="shared" si="422"/>
        <v>0</v>
      </c>
      <c r="DK259" s="49">
        <f t="shared" si="422"/>
        <v>0</v>
      </c>
      <c r="DL259" s="49">
        <f t="shared" si="422"/>
        <v>0</v>
      </c>
      <c r="DM259" s="49">
        <f t="shared" si="422"/>
        <v>0</v>
      </c>
      <c r="DN259" s="49">
        <f t="shared" si="422"/>
        <v>0</v>
      </c>
      <c r="DO259" s="49">
        <f t="shared" si="422"/>
        <v>0</v>
      </c>
      <c r="DP259" s="49">
        <f t="shared" si="422"/>
        <v>0</v>
      </c>
      <c r="DQ259" s="49">
        <f t="shared" si="422"/>
        <v>0</v>
      </c>
      <c r="DR259" s="49">
        <f t="shared" si="422"/>
        <v>0</v>
      </c>
      <c r="DS259" s="49">
        <f t="shared" si="422"/>
        <v>0</v>
      </c>
      <c r="DT259" s="49">
        <f t="shared" si="422"/>
        <v>0</v>
      </c>
      <c r="DU259" s="49">
        <f t="shared" si="422"/>
        <v>0</v>
      </c>
      <c r="DV259" s="49">
        <f t="shared" si="422"/>
        <v>0</v>
      </c>
      <c r="DW259" s="49">
        <f t="shared" si="422"/>
        <v>0</v>
      </c>
      <c r="DX259" s="49">
        <f t="shared" si="422"/>
        <v>0</v>
      </c>
      <c r="DY259" s="49">
        <f t="shared" si="422"/>
        <v>0</v>
      </c>
      <c r="DZ259" s="49">
        <f t="shared" si="422"/>
        <v>0</v>
      </c>
      <c r="EA259" s="49">
        <f t="shared" si="422"/>
        <v>0</v>
      </c>
      <c r="EB259" s="49">
        <f t="shared" si="422"/>
        <v>0</v>
      </c>
      <c r="EC259" s="49">
        <f t="shared" si="422"/>
        <v>0</v>
      </c>
      <c r="ED259" s="49">
        <f t="shared" si="422"/>
        <v>0</v>
      </c>
      <c r="EE259" s="49">
        <f t="shared" si="422"/>
        <v>0</v>
      </c>
      <c r="EF259" s="49">
        <f t="shared" si="422"/>
        <v>0</v>
      </c>
      <c r="EG259" s="49">
        <f t="shared" si="422"/>
        <v>0</v>
      </c>
      <c r="EH259" s="49">
        <f t="shared" si="422"/>
        <v>0</v>
      </c>
      <c r="EI259" s="49">
        <f t="shared" ref="EI259:GT259" si="423">EI257-EI258</f>
        <v>0</v>
      </c>
      <c r="EJ259" s="49">
        <f t="shared" si="423"/>
        <v>0</v>
      </c>
      <c r="EK259" s="49">
        <f t="shared" si="423"/>
        <v>0</v>
      </c>
      <c r="EL259" s="49">
        <f t="shared" si="423"/>
        <v>0</v>
      </c>
      <c r="EM259" s="49">
        <f t="shared" si="423"/>
        <v>0</v>
      </c>
      <c r="EN259" s="49">
        <f t="shared" si="423"/>
        <v>0</v>
      </c>
      <c r="EO259" s="49">
        <f t="shared" si="423"/>
        <v>0</v>
      </c>
      <c r="EP259" s="49">
        <f t="shared" si="423"/>
        <v>0</v>
      </c>
      <c r="EQ259" s="49">
        <f t="shared" si="423"/>
        <v>0</v>
      </c>
      <c r="ER259" s="49">
        <f t="shared" si="423"/>
        <v>0</v>
      </c>
      <c r="ES259" s="49">
        <f t="shared" si="423"/>
        <v>0</v>
      </c>
      <c r="ET259" s="49">
        <f t="shared" si="423"/>
        <v>0</v>
      </c>
      <c r="EU259" s="49">
        <f t="shared" si="423"/>
        <v>0</v>
      </c>
      <c r="EV259" s="49">
        <f t="shared" si="423"/>
        <v>0</v>
      </c>
      <c r="EW259" s="49">
        <f t="shared" si="423"/>
        <v>0</v>
      </c>
      <c r="EX259" s="49">
        <f t="shared" si="423"/>
        <v>0</v>
      </c>
      <c r="EY259" s="49">
        <f t="shared" si="423"/>
        <v>0</v>
      </c>
      <c r="EZ259" s="49">
        <f t="shared" si="423"/>
        <v>0</v>
      </c>
      <c r="FA259" s="49">
        <f t="shared" si="423"/>
        <v>0</v>
      </c>
      <c r="FB259" s="49">
        <f t="shared" si="423"/>
        <v>0</v>
      </c>
      <c r="FC259" s="49">
        <f t="shared" si="423"/>
        <v>0</v>
      </c>
      <c r="FD259" s="49">
        <f t="shared" si="423"/>
        <v>0</v>
      </c>
      <c r="FE259" s="49">
        <f t="shared" si="423"/>
        <v>0</v>
      </c>
      <c r="FF259" s="49">
        <f t="shared" si="423"/>
        <v>0</v>
      </c>
      <c r="FG259" s="49">
        <f t="shared" si="423"/>
        <v>0</v>
      </c>
      <c r="FH259" s="49">
        <f t="shared" si="423"/>
        <v>0</v>
      </c>
      <c r="FI259" s="49">
        <f t="shared" si="423"/>
        <v>0</v>
      </c>
      <c r="FJ259" s="49">
        <f t="shared" si="423"/>
        <v>0</v>
      </c>
      <c r="FK259" s="49">
        <f t="shared" si="423"/>
        <v>0</v>
      </c>
      <c r="FL259" s="49">
        <f t="shared" si="423"/>
        <v>0</v>
      </c>
      <c r="FM259" s="49">
        <f t="shared" si="423"/>
        <v>0</v>
      </c>
      <c r="FN259" s="49">
        <f t="shared" si="423"/>
        <v>0</v>
      </c>
      <c r="FO259" s="49">
        <f t="shared" si="423"/>
        <v>0</v>
      </c>
      <c r="FP259" s="49">
        <f t="shared" si="423"/>
        <v>0</v>
      </c>
      <c r="FQ259" s="49">
        <f t="shared" si="423"/>
        <v>0</v>
      </c>
      <c r="FR259" s="49">
        <f t="shared" si="423"/>
        <v>0</v>
      </c>
      <c r="FS259" s="49">
        <f t="shared" si="423"/>
        <v>0</v>
      </c>
      <c r="FT259" s="49">
        <f t="shared" si="423"/>
        <v>0</v>
      </c>
      <c r="FU259" s="49">
        <f t="shared" si="423"/>
        <v>0</v>
      </c>
      <c r="FV259" s="49">
        <f t="shared" si="423"/>
        <v>0</v>
      </c>
      <c r="FW259" s="49">
        <f t="shared" si="423"/>
        <v>0</v>
      </c>
      <c r="FX259" s="49">
        <f t="shared" si="423"/>
        <v>0</v>
      </c>
      <c r="FY259" s="49">
        <f t="shared" si="423"/>
        <v>0</v>
      </c>
      <c r="FZ259" s="49">
        <f t="shared" si="423"/>
        <v>0</v>
      </c>
      <c r="GA259" s="49">
        <f t="shared" si="423"/>
        <v>0</v>
      </c>
      <c r="GB259" s="49">
        <f t="shared" si="423"/>
        <v>0</v>
      </c>
      <c r="GC259" s="49">
        <f t="shared" si="423"/>
        <v>0</v>
      </c>
      <c r="GD259" s="49">
        <f t="shared" si="423"/>
        <v>0</v>
      </c>
      <c r="GE259" s="49">
        <f t="shared" si="423"/>
        <v>0</v>
      </c>
      <c r="GF259" s="49">
        <f t="shared" si="423"/>
        <v>0</v>
      </c>
      <c r="GG259" s="49">
        <f t="shared" si="423"/>
        <v>0</v>
      </c>
      <c r="GH259" s="49">
        <f t="shared" si="423"/>
        <v>0</v>
      </c>
      <c r="GI259" s="49">
        <f t="shared" si="423"/>
        <v>0</v>
      </c>
      <c r="GJ259" s="49">
        <f t="shared" si="423"/>
        <v>0</v>
      </c>
      <c r="GK259" s="49">
        <f t="shared" si="423"/>
        <v>0</v>
      </c>
      <c r="GL259" s="49">
        <f t="shared" si="423"/>
        <v>0</v>
      </c>
      <c r="GM259" s="49">
        <f t="shared" si="423"/>
        <v>0</v>
      </c>
      <c r="GN259" s="49">
        <f t="shared" si="423"/>
        <v>0</v>
      </c>
      <c r="GO259" s="49">
        <f t="shared" si="423"/>
        <v>0</v>
      </c>
      <c r="GP259" s="49">
        <f t="shared" si="423"/>
        <v>0</v>
      </c>
      <c r="GQ259" s="49">
        <f t="shared" si="423"/>
        <v>0</v>
      </c>
      <c r="GR259" s="49">
        <f t="shared" si="423"/>
        <v>0</v>
      </c>
      <c r="GS259" s="49">
        <f t="shared" si="423"/>
        <v>0</v>
      </c>
      <c r="GT259" s="49">
        <f t="shared" si="423"/>
        <v>0</v>
      </c>
      <c r="GU259" s="49">
        <f t="shared" ref="GU259:HA259" si="424">GU257-GU258</f>
        <v>0</v>
      </c>
      <c r="GV259" s="49">
        <f t="shared" si="424"/>
        <v>0</v>
      </c>
      <c r="GW259" s="49">
        <f t="shared" si="424"/>
        <v>0</v>
      </c>
      <c r="GX259" s="49">
        <f t="shared" si="424"/>
        <v>0</v>
      </c>
      <c r="GY259" s="49">
        <f t="shared" si="424"/>
        <v>0</v>
      </c>
      <c r="GZ259" s="49">
        <f t="shared" si="424"/>
        <v>0</v>
      </c>
      <c r="HA259" s="49">
        <f t="shared" si="424"/>
        <v>0</v>
      </c>
    </row>
    <row r="260" spans="3:209" x14ac:dyDescent="0.35">
      <c r="C260" s="10" t="s">
        <v>399</v>
      </c>
      <c r="E260" s="10" t="s">
        <v>71</v>
      </c>
      <c r="F260" s="90">
        <f>'Financial Model'!F78</f>
        <v>0.3</v>
      </c>
      <c r="J260" s="19">
        <f>$F$260</f>
        <v>0.3</v>
      </c>
      <c r="K260" s="19">
        <f t="shared" ref="K260:BV260" si="425">$F$260</f>
        <v>0.3</v>
      </c>
      <c r="L260" s="19">
        <f t="shared" si="425"/>
        <v>0.3</v>
      </c>
      <c r="M260" s="19">
        <f t="shared" si="425"/>
        <v>0.3</v>
      </c>
      <c r="N260" s="19">
        <f t="shared" si="425"/>
        <v>0.3</v>
      </c>
      <c r="O260" s="19">
        <f t="shared" si="425"/>
        <v>0.3</v>
      </c>
      <c r="P260" s="19">
        <f t="shared" si="425"/>
        <v>0.3</v>
      </c>
      <c r="Q260" s="19">
        <f t="shared" si="425"/>
        <v>0.3</v>
      </c>
      <c r="R260" s="19">
        <f t="shared" si="425"/>
        <v>0.3</v>
      </c>
      <c r="S260" s="19">
        <f t="shared" si="425"/>
        <v>0.3</v>
      </c>
      <c r="T260" s="19">
        <f t="shared" si="425"/>
        <v>0.3</v>
      </c>
      <c r="U260" s="19">
        <f t="shared" si="425"/>
        <v>0.3</v>
      </c>
      <c r="V260" s="19">
        <f t="shared" si="425"/>
        <v>0.3</v>
      </c>
      <c r="W260" s="19">
        <f t="shared" si="425"/>
        <v>0.3</v>
      </c>
      <c r="X260" s="19">
        <f t="shared" si="425"/>
        <v>0.3</v>
      </c>
      <c r="Y260" s="19">
        <f t="shared" si="425"/>
        <v>0.3</v>
      </c>
      <c r="Z260" s="19">
        <f t="shared" si="425"/>
        <v>0.3</v>
      </c>
      <c r="AA260" s="19">
        <f t="shared" si="425"/>
        <v>0.3</v>
      </c>
      <c r="AB260" s="19">
        <f t="shared" si="425"/>
        <v>0.3</v>
      </c>
      <c r="AC260" s="19">
        <f t="shared" si="425"/>
        <v>0.3</v>
      </c>
      <c r="AD260" s="19">
        <f t="shared" si="425"/>
        <v>0.3</v>
      </c>
      <c r="AE260" s="19">
        <f t="shared" si="425"/>
        <v>0.3</v>
      </c>
      <c r="AF260" s="19">
        <f t="shared" si="425"/>
        <v>0.3</v>
      </c>
      <c r="AG260" s="19">
        <f t="shared" si="425"/>
        <v>0.3</v>
      </c>
      <c r="AH260" s="19">
        <f t="shared" si="425"/>
        <v>0.3</v>
      </c>
      <c r="AI260" s="19">
        <f t="shared" si="425"/>
        <v>0.3</v>
      </c>
      <c r="AJ260" s="19">
        <f t="shared" si="425"/>
        <v>0.3</v>
      </c>
      <c r="AK260" s="19">
        <f t="shared" si="425"/>
        <v>0.3</v>
      </c>
      <c r="AL260" s="19">
        <f t="shared" si="425"/>
        <v>0.3</v>
      </c>
      <c r="AM260" s="19">
        <f t="shared" si="425"/>
        <v>0.3</v>
      </c>
      <c r="AN260" s="19">
        <f t="shared" si="425"/>
        <v>0.3</v>
      </c>
      <c r="AO260" s="19">
        <f t="shared" si="425"/>
        <v>0.3</v>
      </c>
      <c r="AP260" s="19">
        <f t="shared" si="425"/>
        <v>0.3</v>
      </c>
      <c r="AQ260" s="19">
        <f t="shared" si="425"/>
        <v>0.3</v>
      </c>
      <c r="AR260" s="19">
        <f t="shared" si="425"/>
        <v>0.3</v>
      </c>
      <c r="AS260" s="19">
        <f t="shared" si="425"/>
        <v>0.3</v>
      </c>
      <c r="AT260" s="19">
        <f t="shared" si="425"/>
        <v>0.3</v>
      </c>
      <c r="AU260" s="19">
        <f t="shared" si="425"/>
        <v>0.3</v>
      </c>
      <c r="AV260" s="19">
        <f t="shared" si="425"/>
        <v>0.3</v>
      </c>
      <c r="AW260" s="19">
        <f t="shared" si="425"/>
        <v>0.3</v>
      </c>
      <c r="AX260" s="19">
        <f t="shared" si="425"/>
        <v>0.3</v>
      </c>
      <c r="AY260" s="19">
        <f t="shared" si="425"/>
        <v>0.3</v>
      </c>
      <c r="AZ260" s="19">
        <f t="shared" si="425"/>
        <v>0.3</v>
      </c>
      <c r="BA260" s="19">
        <f t="shared" si="425"/>
        <v>0.3</v>
      </c>
      <c r="BB260" s="19">
        <f t="shared" si="425"/>
        <v>0.3</v>
      </c>
      <c r="BC260" s="19">
        <f t="shared" si="425"/>
        <v>0.3</v>
      </c>
      <c r="BD260" s="19">
        <f t="shared" si="425"/>
        <v>0.3</v>
      </c>
      <c r="BE260" s="19">
        <f t="shared" si="425"/>
        <v>0.3</v>
      </c>
      <c r="BF260" s="19">
        <f t="shared" si="425"/>
        <v>0.3</v>
      </c>
      <c r="BG260" s="19">
        <f t="shared" si="425"/>
        <v>0.3</v>
      </c>
      <c r="BH260" s="19">
        <f t="shared" si="425"/>
        <v>0.3</v>
      </c>
      <c r="BI260" s="19">
        <f t="shared" si="425"/>
        <v>0.3</v>
      </c>
      <c r="BJ260" s="19">
        <f t="shared" si="425"/>
        <v>0.3</v>
      </c>
      <c r="BK260" s="19">
        <f t="shared" si="425"/>
        <v>0.3</v>
      </c>
      <c r="BL260" s="19">
        <f t="shared" si="425"/>
        <v>0.3</v>
      </c>
      <c r="BM260" s="19">
        <f t="shared" si="425"/>
        <v>0.3</v>
      </c>
      <c r="BN260" s="19">
        <f t="shared" si="425"/>
        <v>0.3</v>
      </c>
      <c r="BO260" s="19">
        <f t="shared" si="425"/>
        <v>0.3</v>
      </c>
      <c r="BP260" s="19">
        <f t="shared" si="425"/>
        <v>0.3</v>
      </c>
      <c r="BQ260" s="19">
        <f t="shared" si="425"/>
        <v>0.3</v>
      </c>
      <c r="BR260" s="19">
        <f t="shared" si="425"/>
        <v>0.3</v>
      </c>
      <c r="BS260" s="19">
        <f t="shared" si="425"/>
        <v>0.3</v>
      </c>
      <c r="BT260" s="19">
        <f t="shared" si="425"/>
        <v>0.3</v>
      </c>
      <c r="BU260" s="19">
        <f t="shared" si="425"/>
        <v>0.3</v>
      </c>
      <c r="BV260" s="19">
        <f t="shared" si="425"/>
        <v>0.3</v>
      </c>
      <c r="BW260" s="19">
        <f t="shared" ref="BW260:EH260" si="426">$F$260</f>
        <v>0.3</v>
      </c>
      <c r="BX260" s="19">
        <f t="shared" si="426"/>
        <v>0.3</v>
      </c>
      <c r="BY260" s="19">
        <f t="shared" si="426"/>
        <v>0.3</v>
      </c>
      <c r="BZ260" s="19">
        <f t="shared" si="426"/>
        <v>0.3</v>
      </c>
      <c r="CA260" s="19">
        <f t="shared" si="426"/>
        <v>0.3</v>
      </c>
      <c r="CB260" s="19">
        <f t="shared" si="426"/>
        <v>0.3</v>
      </c>
      <c r="CC260" s="19">
        <f t="shared" si="426"/>
        <v>0.3</v>
      </c>
      <c r="CD260" s="19">
        <f t="shared" si="426"/>
        <v>0.3</v>
      </c>
      <c r="CE260" s="19">
        <f t="shared" si="426"/>
        <v>0.3</v>
      </c>
      <c r="CF260" s="19">
        <f t="shared" si="426"/>
        <v>0.3</v>
      </c>
      <c r="CG260" s="19">
        <f t="shared" si="426"/>
        <v>0.3</v>
      </c>
      <c r="CH260" s="19">
        <f t="shared" si="426"/>
        <v>0.3</v>
      </c>
      <c r="CI260" s="19">
        <f t="shared" si="426"/>
        <v>0.3</v>
      </c>
      <c r="CJ260" s="19">
        <f t="shared" si="426"/>
        <v>0.3</v>
      </c>
      <c r="CK260" s="19">
        <f t="shared" si="426"/>
        <v>0.3</v>
      </c>
      <c r="CL260" s="19">
        <f t="shared" si="426"/>
        <v>0.3</v>
      </c>
      <c r="CM260" s="19">
        <f t="shared" si="426"/>
        <v>0.3</v>
      </c>
      <c r="CN260" s="19">
        <f t="shared" si="426"/>
        <v>0.3</v>
      </c>
      <c r="CO260" s="19">
        <f t="shared" si="426"/>
        <v>0.3</v>
      </c>
      <c r="CP260" s="19">
        <f t="shared" si="426"/>
        <v>0.3</v>
      </c>
      <c r="CQ260" s="19">
        <f t="shared" si="426"/>
        <v>0.3</v>
      </c>
      <c r="CR260" s="19">
        <f t="shared" si="426"/>
        <v>0.3</v>
      </c>
      <c r="CS260" s="19">
        <f t="shared" si="426"/>
        <v>0.3</v>
      </c>
      <c r="CT260" s="19">
        <f t="shared" si="426"/>
        <v>0.3</v>
      </c>
      <c r="CU260" s="19">
        <f t="shared" si="426"/>
        <v>0.3</v>
      </c>
      <c r="CV260" s="19">
        <f t="shared" si="426"/>
        <v>0.3</v>
      </c>
      <c r="CW260" s="19">
        <f t="shared" si="426"/>
        <v>0.3</v>
      </c>
      <c r="CX260" s="19">
        <f t="shared" si="426"/>
        <v>0.3</v>
      </c>
      <c r="CY260" s="19">
        <f t="shared" si="426"/>
        <v>0.3</v>
      </c>
      <c r="CZ260" s="19">
        <f t="shared" si="426"/>
        <v>0.3</v>
      </c>
      <c r="DA260" s="19">
        <f t="shared" si="426"/>
        <v>0.3</v>
      </c>
      <c r="DB260" s="19">
        <f t="shared" si="426"/>
        <v>0.3</v>
      </c>
      <c r="DC260" s="19">
        <f t="shared" si="426"/>
        <v>0.3</v>
      </c>
      <c r="DD260" s="19">
        <f t="shared" si="426"/>
        <v>0.3</v>
      </c>
      <c r="DE260" s="19">
        <f t="shared" si="426"/>
        <v>0.3</v>
      </c>
      <c r="DF260" s="19">
        <f t="shared" si="426"/>
        <v>0.3</v>
      </c>
      <c r="DG260" s="19">
        <f t="shared" si="426"/>
        <v>0.3</v>
      </c>
      <c r="DH260" s="19">
        <f t="shared" si="426"/>
        <v>0.3</v>
      </c>
      <c r="DI260" s="19">
        <f t="shared" si="426"/>
        <v>0.3</v>
      </c>
      <c r="DJ260" s="19">
        <f t="shared" si="426"/>
        <v>0.3</v>
      </c>
      <c r="DK260" s="19">
        <f t="shared" si="426"/>
        <v>0.3</v>
      </c>
      <c r="DL260" s="19">
        <f t="shared" si="426"/>
        <v>0.3</v>
      </c>
      <c r="DM260" s="19">
        <f t="shared" si="426"/>
        <v>0.3</v>
      </c>
      <c r="DN260" s="19">
        <f t="shared" si="426"/>
        <v>0.3</v>
      </c>
      <c r="DO260" s="19">
        <f t="shared" si="426"/>
        <v>0.3</v>
      </c>
      <c r="DP260" s="19">
        <f t="shared" si="426"/>
        <v>0.3</v>
      </c>
      <c r="DQ260" s="19">
        <f t="shared" si="426"/>
        <v>0.3</v>
      </c>
      <c r="DR260" s="19">
        <f t="shared" si="426"/>
        <v>0.3</v>
      </c>
      <c r="DS260" s="19">
        <f t="shared" si="426"/>
        <v>0.3</v>
      </c>
      <c r="DT260" s="19">
        <f t="shared" si="426"/>
        <v>0.3</v>
      </c>
      <c r="DU260" s="19">
        <f t="shared" si="426"/>
        <v>0.3</v>
      </c>
      <c r="DV260" s="19">
        <f t="shared" si="426"/>
        <v>0.3</v>
      </c>
      <c r="DW260" s="19">
        <f t="shared" si="426"/>
        <v>0.3</v>
      </c>
      <c r="DX260" s="19">
        <f t="shared" si="426"/>
        <v>0.3</v>
      </c>
      <c r="DY260" s="19">
        <f t="shared" si="426"/>
        <v>0.3</v>
      </c>
      <c r="DZ260" s="19">
        <f t="shared" si="426"/>
        <v>0.3</v>
      </c>
      <c r="EA260" s="19">
        <f t="shared" si="426"/>
        <v>0.3</v>
      </c>
      <c r="EB260" s="19">
        <f t="shared" si="426"/>
        <v>0.3</v>
      </c>
      <c r="EC260" s="19">
        <f t="shared" si="426"/>
        <v>0.3</v>
      </c>
      <c r="ED260" s="19">
        <f t="shared" si="426"/>
        <v>0.3</v>
      </c>
      <c r="EE260" s="19">
        <f t="shared" si="426"/>
        <v>0.3</v>
      </c>
      <c r="EF260" s="19">
        <f t="shared" si="426"/>
        <v>0.3</v>
      </c>
      <c r="EG260" s="19">
        <f t="shared" si="426"/>
        <v>0.3</v>
      </c>
      <c r="EH260" s="19">
        <f t="shared" si="426"/>
        <v>0.3</v>
      </c>
      <c r="EI260" s="19">
        <f t="shared" ref="EI260:GT260" si="427">$F$260</f>
        <v>0.3</v>
      </c>
      <c r="EJ260" s="19">
        <f t="shared" si="427"/>
        <v>0.3</v>
      </c>
      <c r="EK260" s="19">
        <f t="shared" si="427"/>
        <v>0.3</v>
      </c>
      <c r="EL260" s="19">
        <f t="shared" si="427"/>
        <v>0.3</v>
      </c>
      <c r="EM260" s="19">
        <f t="shared" si="427"/>
        <v>0.3</v>
      </c>
      <c r="EN260" s="19">
        <f t="shared" si="427"/>
        <v>0.3</v>
      </c>
      <c r="EO260" s="19">
        <f t="shared" si="427"/>
        <v>0.3</v>
      </c>
      <c r="EP260" s="19">
        <f t="shared" si="427"/>
        <v>0.3</v>
      </c>
      <c r="EQ260" s="19">
        <f t="shared" si="427"/>
        <v>0.3</v>
      </c>
      <c r="ER260" s="19">
        <f t="shared" si="427"/>
        <v>0.3</v>
      </c>
      <c r="ES260" s="19">
        <f t="shared" si="427"/>
        <v>0.3</v>
      </c>
      <c r="ET260" s="19">
        <f t="shared" si="427"/>
        <v>0.3</v>
      </c>
      <c r="EU260" s="19">
        <f t="shared" si="427"/>
        <v>0.3</v>
      </c>
      <c r="EV260" s="19">
        <f t="shared" si="427"/>
        <v>0.3</v>
      </c>
      <c r="EW260" s="19">
        <f t="shared" si="427"/>
        <v>0.3</v>
      </c>
      <c r="EX260" s="19">
        <f t="shared" si="427"/>
        <v>0.3</v>
      </c>
      <c r="EY260" s="19">
        <f t="shared" si="427"/>
        <v>0.3</v>
      </c>
      <c r="EZ260" s="19">
        <f t="shared" si="427"/>
        <v>0.3</v>
      </c>
      <c r="FA260" s="19">
        <f t="shared" si="427"/>
        <v>0.3</v>
      </c>
      <c r="FB260" s="19">
        <f t="shared" si="427"/>
        <v>0.3</v>
      </c>
      <c r="FC260" s="19">
        <f t="shared" si="427"/>
        <v>0.3</v>
      </c>
      <c r="FD260" s="19">
        <f t="shared" si="427"/>
        <v>0.3</v>
      </c>
      <c r="FE260" s="19">
        <f t="shared" si="427"/>
        <v>0.3</v>
      </c>
      <c r="FF260" s="19">
        <f t="shared" si="427"/>
        <v>0.3</v>
      </c>
      <c r="FG260" s="19">
        <f t="shared" si="427"/>
        <v>0.3</v>
      </c>
      <c r="FH260" s="19">
        <f t="shared" si="427"/>
        <v>0.3</v>
      </c>
      <c r="FI260" s="19">
        <f t="shared" si="427"/>
        <v>0.3</v>
      </c>
      <c r="FJ260" s="19">
        <f t="shared" si="427"/>
        <v>0.3</v>
      </c>
      <c r="FK260" s="19">
        <f t="shared" si="427"/>
        <v>0.3</v>
      </c>
      <c r="FL260" s="19">
        <f t="shared" si="427"/>
        <v>0.3</v>
      </c>
      <c r="FM260" s="19">
        <f t="shared" si="427"/>
        <v>0.3</v>
      </c>
      <c r="FN260" s="19">
        <f t="shared" si="427"/>
        <v>0.3</v>
      </c>
      <c r="FO260" s="19">
        <f t="shared" si="427"/>
        <v>0.3</v>
      </c>
      <c r="FP260" s="19">
        <f t="shared" si="427"/>
        <v>0.3</v>
      </c>
      <c r="FQ260" s="19">
        <f t="shared" si="427"/>
        <v>0.3</v>
      </c>
      <c r="FR260" s="19">
        <f t="shared" si="427"/>
        <v>0.3</v>
      </c>
      <c r="FS260" s="19">
        <f t="shared" si="427"/>
        <v>0.3</v>
      </c>
      <c r="FT260" s="19">
        <f t="shared" si="427"/>
        <v>0.3</v>
      </c>
      <c r="FU260" s="19">
        <f t="shared" si="427"/>
        <v>0.3</v>
      </c>
      <c r="FV260" s="19">
        <f t="shared" si="427"/>
        <v>0.3</v>
      </c>
      <c r="FW260" s="19">
        <f t="shared" si="427"/>
        <v>0.3</v>
      </c>
      <c r="FX260" s="19">
        <f t="shared" si="427"/>
        <v>0.3</v>
      </c>
      <c r="FY260" s="19">
        <f t="shared" si="427"/>
        <v>0.3</v>
      </c>
      <c r="FZ260" s="19">
        <f t="shared" si="427"/>
        <v>0.3</v>
      </c>
      <c r="GA260" s="19">
        <f t="shared" si="427"/>
        <v>0.3</v>
      </c>
      <c r="GB260" s="19">
        <f t="shared" si="427"/>
        <v>0.3</v>
      </c>
      <c r="GC260" s="19">
        <f t="shared" si="427"/>
        <v>0.3</v>
      </c>
      <c r="GD260" s="19">
        <f t="shared" si="427"/>
        <v>0.3</v>
      </c>
      <c r="GE260" s="19">
        <f t="shared" si="427"/>
        <v>0.3</v>
      </c>
      <c r="GF260" s="19">
        <f t="shared" si="427"/>
        <v>0.3</v>
      </c>
      <c r="GG260" s="19">
        <f t="shared" si="427"/>
        <v>0.3</v>
      </c>
      <c r="GH260" s="19">
        <f t="shared" si="427"/>
        <v>0.3</v>
      </c>
      <c r="GI260" s="19">
        <f t="shared" si="427"/>
        <v>0.3</v>
      </c>
      <c r="GJ260" s="19">
        <f t="shared" si="427"/>
        <v>0.3</v>
      </c>
      <c r="GK260" s="19">
        <f t="shared" si="427"/>
        <v>0.3</v>
      </c>
      <c r="GL260" s="19">
        <f t="shared" si="427"/>
        <v>0.3</v>
      </c>
      <c r="GM260" s="19">
        <f t="shared" si="427"/>
        <v>0.3</v>
      </c>
      <c r="GN260" s="19">
        <f t="shared" si="427"/>
        <v>0.3</v>
      </c>
      <c r="GO260" s="19">
        <f t="shared" si="427"/>
        <v>0.3</v>
      </c>
      <c r="GP260" s="19">
        <f t="shared" si="427"/>
        <v>0.3</v>
      </c>
      <c r="GQ260" s="19">
        <f t="shared" si="427"/>
        <v>0.3</v>
      </c>
      <c r="GR260" s="19">
        <f t="shared" si="427"/>
        <v>0.3</v>
      </c>
      <c r="GS260" s="19">
        <f t="shared" si="427"/>
        <v>0.3</v>
      </c>
      <c r="GT260" s="19">
        <f t="shared" si="427"/>
        <v>0.3</v>
      </c>
      <c r="GU260" s="19">
        <f t="shared" ref="GU260:HA260" si="428">$F$260</f>
        <v>0.3</v>
      </c>
      <c r="GV260" s="19">
        <f t="shared" si="428"/>
        <v>0.3</v>
      </c>
      <c r="GW260" s="19">
        <f t="shared" si="428"/>
        <v>0.3</v>
      </c>
      <c r="GX260" s="19">
        <f t="shared" si="428"/>
        <v>0.3</v>
      </c>
      <c r="GY260" s="19">
        <f t="shared" si="428"/>
        <v>0.3</v>
      </c>
      <c r="GZ260" s="19">
        <f t="shared" si="428"/>
        <v>0.3</v>
      </c>
      <c r="HA260" s="19">
        <f t="shared" si="428"/>
        <v>0.3</v>
      </c>
    </row>
    <row r="261" spans="3:209" ht="15" thickBot="1" x14ac:dyDescent="0.4">
      <c r="D261" s="15" t="s">
        <v>404</v>
      </c>
      <c r="E261" s="15" t="s">
        <v>119</v>
      </c>
      <c r="F261" s="15"/>
      <c r="G261" s="15"/>
      <c r="H261" s="15"/>
      <c r="I261" s="15"/>
      <c r="J261" s="75">
        <f>J260*J259</f>
        <v>0</v>
      </c>
      <c r="K261" s="75">
        <f t="shared" ref="K261:BV261" si="429">K260*K259</f>
        <v>0</v>
      </c>
      <c r="L261" s="75">
        <f t="shared" si="429"/>
        <v>0</v>
      </c>
      <c r="M261" s="75">
        <f t="shared" si="429"/>
        <v>0</v>
      </c>
      <c r="N261" s="75">
        <f t="shared" si="429"/>
        <v>0</v>
      </c>
      <c r="O261" s="75">
        <f t="shared" si="429"/>
        <v>0</v>
      </c>
      <c r="P261" s="75">
        <f t="shared" si="429"/>
        <v>0</v>
      </c>
      <c r="Q261" s="75">
        <f t="shared" si="429"/>
        <v>0</v>
      </c>
      <c r="R261" s="75">
        <f t="shared" si="429"/>
        <v>0</v>
      </c>
      <c r="S261" s="75">
        <f t="shared" si="429"/>
        <v>0</v>
      </c>
      <c r="T261" s="75">
        <f t="shared" si="429"/>
        <v>0</v>
      </c>
      <c r="U261" s="75">
        <f t="shared" si="429"/>
        <v>0</v>
      </c>
      <c r="V261" s="75">
        <f t="shared" si="429"/>
        <v>0</v>
      </c>
      <c r="W261" s="75">
        <f t="shared" si="429"/>
        <v>0</v>
      </c>
      <c r="X261" s="75">
        <f t="shared" si="429"/>
        <v>0</v>
      </c>
      <c r="Y261" s="75">
        <f t="shared" si="429"/>
        <v>-7.902652751802588</v>
      </c>
      <c r="Z261" s="75">
        <f t="shared" si="429"/>
        <v>4.6262909352274617</v>
      </c>
      <c r="AA261" s="75">
        <f t="shared" si="429"/>
        <v>28.748015577212662</v>
      </c>
      <c r="AB261" s="75">
        <f t="shared" si="429"/>
        <v>40.621535315500658</v>
      </c>
      <c r="AC261" s="75">
        <f t="shared" si="429"/>
        <v>64.219482155989411</v>
      </c>
      <c r="AD261" s="75">
        <f t="shared" si="429"/>
        <v>75.463303771789143</v>
      </c>
      <c r="AE261" s="75">
        <f t="shared" si="429"/>
        <v>98.563830283110931</v>
      </c>
      <c r="AF261" s="75">
        <f t="shared" si="429"/>
        <v>109.20259328009601</v>
      </c>
      <c r="AG261" s="75">
        <f t="shared" si="429"/>
        <v>131.83100505964686</v>
      </c>
      <c r="AH261" s="75">
        <f t="shared" si="429"/>
        <v>141.8883075435503</v>
      </c>
      <c r="AI261" s="75">
        <f t="shared" si="429"/>
        <v>164.06890241080009</v>
      </c>
      <c r="AJ261" s="75">
        <f t="shared" si="429"/>
        <v>173.56734414484396</v>
      </c>
      <c r="AK261" s="75">
        <f t="shared" si="429"/>
        <v>195.32345440952568</v>
      </c>
      <c r="AL261" s="75">
        <f t="shared" si="429"/>
        <v>204.28467807827536</v>
      </c>
      <c r="AM261" s="75">
        <f t="shared" si="429"/>
        <v>225.63871105576598</v>
      </c>
      <c r="AN261" s="75">
        <f t="shared" si="429"/>
        <v>234.08344181180598</v>
      </c>
      <c r="AO261" s="75">
        <f t="shared" si="429"/>
        <v>255.05691865855238</v>
      </c>
      <c r="AP261" s="75">
        <f t="shared" si="429"/>
        <v>263.00500202329874</v>
      </c>
      <c r="AQ261" s="75">
        <f t="shared" si="429"/>
        <v>283.61859496210997</v>
      </c>
      <c r="AR261" s="75">
        <f t="shared" si="429"/>
        <v>291.08903314910424</v>
      </c>
      <c r="AS261" s="75">
        <f t="shared" si="429"/>
        <v>311.3626011512402</v>
      </c>
      <c r="AT261" s="75">
        <f t="shared" si="429"/>
        <v>318.37358787743204</v>
      </c>
      <c r="AU261" s="75">
        <f t="shared" si="429"/>
        <v>338.3262108656275</v>
      </c>
      <c r="AV261" s="75">
        <f t="shared" si="429"/>
        <v>344.89516471343148</v>
      </c>
      <c r="AW261" s="75">
        <f t="shared" si="429"/>
        <v>364.54517634733566</v>
      </c>
      <c r="AX261" s="75">
        <f t="shared" si="429"/>
        <v>370.68877273763911</v>
      </c>
      <c r="AY261" s="75">
        <f t="shared" si="429"/>
        <v>390.05379184059439</v>
      </c>
      <c r="AZ261" s="75">
        <f t="shared" si="429"/>
        <v>395.78799367438796</v>
      </c>
      <c r="BA261" s="75">
        <f t="shared" si="429"/>
        <v>414.88495435802525</v>
      </c>
      <c r="BB261" s="75">
        <f t="shared" si="429"/>
        <v>420.22504138193909</v>
      </c>
      <c r="BC261" s="75">
        <f t="shared" si="429"/>
        <v>819.40733231795991</v>
      </c>
      <c r="BD261" s="75">
        <f t="shared" si="429"/>
        <v>816.38286413994194</v>
      </c>
      <c r="BE261" s="75">
        <f t="shared" si="429"/>
        <v>827.17449361309525</v>
      </c>
      <c r="BF261" s="75">
        <f t="shared" si="429"/>
        <v>824.1163005754471</v>
      </c>
      <c r="BG261" s="75">
        <f t="shared" si="429"/>
        <v>835.01165166892679</v>
      </c>
      <c r="BH261" s="75">
        <f t="shared" si="429"/>
        <v>831.91934374117284</v>
      </c>
      <c r="BI261" s="75">
        <f t="shared" si="429"/>
        <v>842.91939364424036</v>
      </c>
      <c r="BJ261" s="75">
        <f t="shared" si="429"/>
        <v>839.79257609810793</v>
      </c>
      <c r="BK261" s="75">
        <f t="shared" si="429"/>
        <v>850.8983109003027</v>
      </c>
      <c r="BL261" s="75">
        <f t="shared" si="429"/>
        <v>847.73658425072551</v>
      </c>
      <c r="BM261" s="75">
        <f t="shared" si="429"/>
        <v>858.94899901807696</v>
      </c>
      <c r="BN261" s="75">
        <f t="shared" si="429"/>
        <v>855.7519589634262</v>
      </c>
      <c r="BO261" s="75">
        <f t="shared" si="429"/>
        <v>867.07205781524431</v>
      </c>
      <c r="BP261" s="75">
        <f t="shared" si="429"/>
        <v>863.83929517677871</v>
      </c>
      <c r="BQ261" s="75">
        <f t="shared" si="429"/>
        <v>875.26809136301642</v>
      </c>
      <c r="BR261" s="75">
        <f t="shared" si="429"/>
        <v>871.99919202354124</v>
      </c>
      <c r="BS261" s="75">
        <f t="shared" si="429"/>
        <v>883.53770800273855</v>
      </c>
      <c r="BT261" s="75">
        <f t="shared" si="429"/>
        <v>880.23225284446039</v>
      </c>
      <c r="BU261" s="75">
        <f t="shared" si="429"/>
        <v>891.8815203622695</v>
      </c>
      <c r="BV261" s="75">
        <f t="shared" si="429"/>
        <v>888.53908520384005</v>
      </c>
      <c r="BW261" s="75">
        <f t="shared" ref="BW261:EH261" si="430">BW260*BW259</f>
        <v>0</v>
      </c>
      <c r="BX261" s="75">
        <f t="shared" si="430"/>
        <v>0</v>
      </c>
      <c r="BY261" s="75">
        <f t="shared" si="430"/>
        <v>0</v>
      </c>
      <c r="BZ261" s="75">
        <f t="shared" si="430"/>
        <v>0</v>
      </c>
      <c r="CA261" s="75">
        <f t="shared" si="430"/>
        <v>0</v>
      </c>
      <c r="CB261" s="75">
        <f t="shared" si="430"/>
        <v>0</v>
      </c>
      <c r="CC261" s="75">
        <f t="shared" si="430"/>
        <v>0</v>
      </c>
      <c r="CD261" s="75">
        <f t="shared" si="430"/>
        <v>0</v>
      </c>
      <c r="CE261" s="75">
        <f t="shared" si="430"/>
        <v>0</v>
      </c>
      <c r="CF261" s="75">
        <f t="shared" si="430"/>
        <v>0</v>
      </c>
      <c r="CG261" s="75">
        <f t="shared" si="430"/>
        <v>0</v>
      </c>
      <c r="CH261" s="75">
        <f t="shared" si="430"/>
        <v>0</v>
      </c>
      <c r="CI261" s="75">
        <f t="shared" si="430"/>
        <v>0</v>
      </c>
      <c r="CJ261" s="75">
        <f t="shared" si="430"/>
        <v>0</v>
      </c>
      <c r="CK261" s="75">
        <f t="shared" si="430"/>
        <v>0</v>
      </c>
      <c r="CL261" s="75">
        <f t="shared" si="430"/>
        <v>0</v>
      </c>
      <c r="CM261" s="75">
        <f t="shared" si="430"/>
        <v>0</v>
      </c>
      <c r="CN261" s="75">
        <f t="shared" si="430"/>
        <v>0</v>
      </c>
      <c r="CO261" s="75">
        <f t="shared" si="430"/>
        <v>0</v>
      </c>
      <c r="CP261" s="75">
        <f t="shared" si="430"/>
        <v>0</v>
      </c>
      <c r="CQ261" s="75">
        <f t="shared" si="430"/>
        <v>0</v>
      </c>
      <c r="CR261" s="75">
        <f t="shared" si="430"/>
        <v>0</v>
      </c>
      <c r="CS261" s="75">
        <f t="shared" si="430"/>
        <v>0</v>
      </c>
      <c r="CT261" s="75">
        <f t="shared" si="430"/>
        <v>0</v>
      </c>
      <c r="CU261" s="75">
        <f t="shared" si="430"/>
        <v>0</v>
      </c>
      <c r="CV261" s="75">
        <f t="shared" si="430"/>
        <v>0</v>
      </c>
      <c r="CW261" s="75">
        <f t="shared" si="430"/>
        <v>0</v>
      </c>
      <c r="CX261" s="75">
        <f t="shared" si="430"/>
        <v>0</v>
      </c>
      <c r="CY261" s="75">
        <f t="shared" si="430"/>
        <v>0</v>
      </c>
      <c r="CZ261" s="75">
        <f t="shared" si="430"/>
        <v>0</v>
      </c>
      <c r="DA261" s="75">
        <f t="shared" si="430"/>
        <v>0</v>
      </c>
      <c r="DB261" s="75">
        <f t="shared" si="430"/>
        <v>0</v>
      </c>
      <c r="DC261" s="75">
        <f t="shared" si="430"/>
        <v>0</v>
      </c>
      <c r="DD261" s="75">
        <f t="shared" si="430"/>
        <v>0</v>
      </c>
      <c r="DE261" s="75">
        <f t="shared" si="430"/>
        <v>0</v>
      </c>
      <c r="DF261" s="75">
        <f t="shared" si="430"/>
        <v>0</v>
      </c>
      <c r="DG261" s="75">
        <f t="shared" si="430"/>
        <v>0</v>
      </c>
      <c r="DH261" s="75">
        <f t="shared" si="430"/>
        <v>0</v>
      </c>
      <c r="DI261" s="75">
        <f t="shared" si="430"/>
        <v>0</v>
      </c>
      <c r="DJ261" s="75">
        <f t="shared" si="430"/>
        <v>0</v>
      </c>
      <c r="DK261" s="75">
        <f t="shared" si="430"/>
        <v>0</v>
      </c>
      <c r="DL261" s="75">
        <f t="shared" si="430"/>
        <v>0</v>
      </c>
      <c r="DM261" s="75">
        <f t="shared" si="430"/>
        <v>0</v>
      </c>
      <c r="DN261" s="75">
        <f t="shared" si="430"/>
        <v>0</v>
      </c>
      <c r="DO261" s="75">
        <f t="shared" si="430"/>
        <v>0</v>
      </c>
      <c r="DP261" s="75">
        <f t="shared" si="430"/>
        <v>0</v>
      </c>
      <c r="DQ261" s="75">
        <f t="shared" si="430"/>
        <v>0</v>
      </c>
      <c r="DR261" s="75">
        <f t="shared" si="430"/>
        <v>0</v>
      </c>
      <c r="DS261" s="75">
        <f t="shared" si="430"/>
        <v>0</v>
      </c>
      <c r="DT261" s="75">
        <f t="shared" si="430"/>
        <v>0</v>
      </c>
      <c r="DU261" s="75">
        <f t="shared" si="430"/>
        <v>0</v>
      </c>
      <c r="DV261" s="75">
        <f t="shared" si="430"/>
        <v>0</v>
      </c>
      <c r="DW261" s="75">
        <f t="shared" si="430"/>
        <v>0</v>
      </c>
      <c r="DX261" s="75">
        <f t="shared" si="430"/>
        <v>0</v>
      </c>
      <c r="DY261" s="75">
        <f t="shared" si="430"/>
        <v>0</v>
      </c>
      <c r="DZ261" s="75">
        <f t="shared" si="430"/>
        <v>0</v>
      </c>
      <c r="EA261" s="75">
        <f t="shared" si="430"/>
        <v>0</v>
      </c>
      <c r="EB261" s="75">
        <f t="shared" si="430"/>
        <v>0</v>
      </c>
      <c r="EC261" s="75">
        <f t="shared" si="430"/>
        <v>0</v>
      </c>
      <c r="ED261" s="75">
        <f t="shared" si="430"/>
        <v>0</v>
      </c>
      <c r="EE261" s="75">
        <f t="shared" si="430"/>
        <v>0</v>
      </c>
      <c r="EF261" s="75">
        <f t="shared" si="430"/>
        <v>0</v>
      </c>
      <c r="EG261" s="75">
        <f t="shared" si="430"/>
        <v>0</v>
      </c>
      <c r="EH261" s="75">
        <f t="shared" si="430"/>
        <v>0</v>
      </c>
      <c r="EI261" s="75">
        <f t="shared" ref="EI261:GT261" si="431">EI260*EI259</f>
        <v>0</v>
      </c>
      <c r="EJ261" s="75">
        <f t="shared" si="431"/>
        <v>0</v>
      </c>
      <c r="EK261" s="75">
        <f t="shared" si="431"/>
        <v>0</v>
      </c>
      <c r="EL261" s="75">
        <f t="shared" si="431"/>
        <v>0</v>
      </c>
      <c r="EM261" s="75">
        <f t="shared" si="431"/>
        <v>0</v>
      </c>
      <c r="EN261" s="75">
        <f t="shared" si="431"/>
        <v>0</v>
      </c>
      <c r="EO261" s="75">
        <f t="shared" si="431"/>
        <v>0</v>
      </c>
      <c r="EP261" s="75">
        <f t="shared" si="431"/>
        <v>0</v>
      </c>
      <c r="EQ261" s="75">
        <f t="shared" si="431"/>
        <v>0</v>
      </c>
      <c r="ER261" s="75">
        <f t="shared" si="431"/>
        <v>0</v>
      </c>
      <c r="ES261" s="75">
        <f t="shared" si="431"/>
        <v>0</v>
      </c>
      <c r="ET261" s="75">
        <f t="shared" si="431"/>
        <v>0</v>
      </c>
      <c r="EU261" s="75">
        <f t="shared" si="431"/>
        <v>0</v>
      </c>
      <c r="EV261" s="75">
        <f t="shared" si="431"/>
        <v>0</v>
      </c>
      <c r="EW261" s="75">
        <f t="shared" si="431"/>
        <v>0</v>
      </c>
      <c r="EX261" s="75">
        <f t="shared" si="431"/>
        <v>0</v>
      </c>
      <c r="EY261" s="75">
        <f t="shared" si="431"/>
        <v>0</v>
      </c>
      <c r="EZ261" s="75">
        <f t="shared" si="431"/>
        <v>0</v>
      </c>
      <c r="FA261" s="75">
        <f t="shared" si="431"/>
        <v>0</v>
      </c>
      <c r="FB261" s="75">
        <f t="shared" si="431"/>
        <v>0</v>
      </c>
      <c r="FC261" s="75">
        <f t="shared" si="431"/>
        <v>0</v>
      </c>
      <c r="FD261" s="75">
        <f t="shared" si="431"/>
        <v>0</v>
      </c>
      <c r="FE261" s="75">
        <f t="shared" si="431"/>
        <v>0</v>
      </c>
      <c r="FF261" s="75">
        <f t="shared" si="431"/>
        <v>0</v>
      </c>
      <c r="FG261" s="75">
        <f t="shared" si="431"/>
        <v>0</v>
      </c>
      <c r="FH261" s="75">
        <f t="shared" si="431"/>
        <v>0</v>
      </c>
      <c r="FI261" s="75">
        <f t="shared" si="431"/>
        <v>0</v>
      </c>
      <c r="FJ261" s="75">
        <f t="shared" si="431"/>
        <v>0</v>
      </c>
      <c r="FK261" s="75">
        <f t="shared" si="431"/>
        <v>0</v>
      </c>
      <c r="FL261" s="75">
        <f t="shared" si="431"/>
        <v>0</v>
      </c>
      <c r="FM261" s="75">
        <f t="shared" si="431"/>
        <v>0</v>
      </c>
      <c r="FN261" s="75">
        <f t="shared" si="431"/>
        <v>0</v>
      </c>
      <c r="FO261" s="75">
        <f t="shared" si="431"/>
        <v>0</v>
      </c>
      <c r="FP261" s="75">
        <f t="shared" si="431"/>
        <v>0</v>
      </c>
      <c r="FQ261" s="75">
        <f t="shared" si="431"/>
        <v>0</v>
      </c>
      <c r="FR261" s="75">
        <f t="shared" si="431"/>
        <v>0</v>
      </c>
      <c r="FS261" s="75">
        <f t="shared" si="431"/>
        <v>0</v>
      </c>
      <c r="FT261" s="75">
        <f t="shared" si="431"/>
        <v>0</v>
      </c>
      <c r="FU261" s="75">
        <f t="shared" si="431"/>
        <v>0</v>
      </c>
      <c r="FV261" s="75">
        <f t="shared" si="431"/>
        <v>0</v>
      </c>
      <c r="FW261" s="75">
        <f t="shared" si="431"/>
        <v>0</v>
      </c>
      <c r="FX261" s="75">
        <f t="shared" si="431"/>
        <v>0</v>
      </c>
      <c r="FY261" s="75">
        <f t="shared" si="431"/>
        <v>0</v>
      </c>
      <c r="FZ261" s="75">
        <f t="shared" si="431"/>
        <v>0</v>
      </c>
      <c r="GA261" s="75">
        <f t="shared" si="431"/>
        <v>0</v>
      </c>
      <c r="GB261" s="75">
        <f t="shared" si="431"/>
        <v>0</v>
      </c>
      <c r="GC261" s="75">
        <f t="shared" si="431"/>
        <v>0</v>
      </c>
      <c r="GD261" s="75">
        <f t="shared" si="431"/>
        <v>0</v>
      </c>
      <c r="GE261" s="75">
        <f t="shared" si="431"/>
        <v>0</v>
      </c>
      <c r="GF261" s="75">
        <f t="shared" si="431"/>
        <v>0</v>
      </c>
      <c r="GG261" s="75">
        <f t="shared" si="431"/>
        <v>0</v>
      </c>
      <c r="GH261" s="75">
        <f t="shared" si="431"/>
        <v>0</v>
      </c>
      <c r="GI261" s="75">
        <f t="shared" si="431"/>
        <v>0</v>
      </c>
      <c r="GJ261" s="75">
        <f t="shared" si="431"/>
        <v>0</v>
      </c>
      <c r="GK261" s="75">
        <f t="shared" si="431"/>
        <v>0</v>
      </c>
      <c r="GL261" s="75">
        <f t="shared" si="431"/>
        <v>0</v>
      </c>
      <c r="GM261" s="75">
        <f t="shared" si="431"/>
        <v>0</v>
      </c>
      <c r="GN261" s="75">
        <f t="shared" si="431"/>
        <v>0</v>
      </c>
      <c r="GO261" s="75">
        <f t="shared" si="431"/>
        <v>0</v>
      </c>
      <c r="GP261" s="75">
        <f t="shared" si="431"/>
        <v>0</v>
      </c>
      <c r="GQ261" s="75">
        <f t="shared" si="431"/>
        <v>0</v>
      </c>
      <c r="GR261" s="75">
        <f t="shared" si="431"/>
        <v>0</v>
      </c>
      <c r="GS261" s="75">
        <f t="shared" si="431"/>
        <v>0</v>
      </c>
      <c r="GT261" s="75">
        <f t="shared" si="431"/>
        <v>0</v>
      </c>
      <c r="GU261" s="75">
        <f t="shared" ref="GU261:HA261" si="432">GU260*GU259</f>
        <v>0</v>
      </c>
      <c r="GV261" s="75">
        <f t="shared" si="432"/>
        <v>0</v>
      </c>
      <c r="GW261" s="75">
        <f t="shared" si="432"/>
        <v>0</v>
      </c>
      <c r="GX261" s="75">
        <f t="shared" si="432"/>
        <v>0</v>
      </c>
      <c r="GY261" s="75">
        <f t="shared" si="432"/>
        <v>0</v>
      </c>
      <c r="GZ261" s="75">
        <f t="shared" si="432"/>
        <v>0</v>
      </c>
      <c r="HA261" s="75">
        <f t="shared" si="432"/>
        <v>0</v>
      </c>
    </row>
    <row r="263" spans="3:209" x14ac:dyDescent="0.35">
      <c r="C263" s="10" t="s">
        <v>159</v>
      </c>
      <c r="E263" s="10" t="s">
        <v>119</v>
      </c>
      <c r="J263" s="88">
        <f>'Financial Model'!J257</f>
        <v>0</v>
      </c>
      <c r="K263" s="88">
        <f>'Financial Model'!K257</f>
        <v>0</v>
      </c>
      <c r="L263" s="88">
        <f>'Financial Model'!L257</f>
        <v>0</v>
      </c>
      <c r="M263" s="88">
        <f>'Financial Model'!M257</f>
        <v>0</v>
      </c>
      <c r="N263" s="88">
        <f>'Financial Model'!N257</f>
        <v>0</v>
      </c>
      <c r="O263" s="88">
        <f>'Financial Model'!O257</f>
        <v>0</v>
      </c>
      <c r="P263" s="88">
        <f>'Financial Model'!P257</f>
        <v>0</v>
      </c>
      <c r="Q263" s="88">
        <f>'Financial Model'!Q257</f>
        <v>0</v>
      </c>
      <c r="R263" s="88">
        <f>'Financial Model'!R257</f>
        <v>0</v>
      </c>
      <c r="S263" s="88">
        <f>'Financial Model'!S257</f>
        <v>0</v>
      </c>
      <c r="T263" s="88">
        <f>'Financial Model'!T257</f>
        <v>0</v>
      </c>
      <c r="U263" s="88">
        <f>'Financial Model'!U257</f>
        <v>0</v>
      </c>
      <c r="V263" s="88">
        <f>'Financial Model'!V257</f>
        <v>0</v>
      </c>
      <c r="W263" s="88">
        <f>'Financial Model'!W257</f>
        <v>0</v>
      </c>
      <c r="X263" s="88">
        <f>'Financial Model'!X257</f>
        <v>0</v>
      </c>
      <c r="Y263" s="88">
        <f>'Financial Model'!Y257</f>
        <v>2369.7096958298534</v>
      </c>
      <c r="Z263" s="88">
        <f>'Financial Model'!Z257</f>
        <v>2361.1684411741717</v>
      </c>
      <c r="AA263" s="88">
        <f>'Financial Model'!AA257</f>
        <v>2392.3259157051889</v>
      </c>
      <c r="AB263" s="88">
        <f>'Financial Model'!AB257</f>
        <v>2383.6899935076949</v>
      </c>
      <c r="AC263" s="88">
        <f>'Financial Model'!AC257</f>
        <v>2415.1477403983381</v>
      </c>
      <c r="AD263" s="88">
        <f>'Financial Model'!AD257</f>
        <v>2406.4160634944442</v>
      </c>
      <c r="AE263" s="88">
        <f>'Financial Model'!AE257</f>
        <v>2438.1769242454493</v>
      </c>
      <c r="AF263" s="88">
        <f>'Financial Model'!AF257</f>
        <v>2429.3483924750199</v>
      </c>
      <c r="AG263" s="88">
        <f>'Financial Model'!AG257</f>
        <v>2461.4152346665023</v>
      </c>
      <c r="AH263" s="88">
        <f>'Financial Model'!AH257</f>
        <v>2452.4887347118856</v>
      </c>
      <c r="AI263" s="88">
        <f>'Financial Model'!AI257</f>
        <v>2484.8644522299205</v>
      </c>
      <c r="AJ263" s="88">
        <f>'Financial Model'!AJ257</f>
        <v>2475.8388574518585</v>
      </c>
      <c r="AK263" s="88">
        <f>'Financial Model'!AK257</f>
        <v>2508.5263707168288</v>
      </c>
      <c r="AL263" s="88">
        <f>'Financial Model'!AL257</f>
        <v>2499.4005409882529</v>
      </c>
      <c r="AM263" s="88">
        <f>'Financial Model'!AM257</f>
        <v>2532.4027971849609</v>
      </c>
      <c r="AN263" s="88">
        <f>'Financial Model'!AN257</f>
        <v>2523.1755787226193</v>
      </c>
      <c r="AO263" s="88">
        <f>'Financial Model'!AO257</f>
        <v>2556.4955520321851</v>
      </c>
      <c r="AP263" s="88">
        <f>'Financial Model'!AP257</f>
        <v>2547.1657772260874</v>
      </c>
      <c r="AQ263" s="88">
        <f>'Financial Model'!AQ257</f>
        <v>2580.8064690596293</v>
      </c>
      <c r="AR263" s="88">
        <f>'Financial Model'!AR257</f>
        <v>2571.3729563002735</v>
      </c>
      <c r="AS263" s="88">
        <f>'Financial Model'!AS257</f>
        <v>2605.3373955344</v>
      </c>
      <c r="AT263" s="88">
        <f>'Financial Model'!AT257</f>
        <v>2595.7989490377495</v>
      </c>
      <c r="AU263" s="88">
        <f>'Financial Model'!AU257</f>
        <v>2630.0901922518588</v>
      </c>
      <c r="AV263" s="88">
        <f>'Financial Model'!AV257</f>
        <v>2620.4456018820433</v>
      </c>
      <c r="AW263" s="88">
        <f>'Financial Model'!AW257</f>
        <v>2655.0667335974431</v>
      </c>
      <c r="AX263" s="88">
        <f>'Financial Model'!AX257</f>
        <v>2645.3147746871546</v>
      </c>
      <c r="AY263" s="88">
        <f>'Financial Model'!AY257</f>
        <v>2680.268907608011</v>
      </c>
      <c r="AZ263" s="88">
        <f>'Financial Model'!AZ257</f>
        <v>2670.4083407765561</v>
      </c>
      <c r="BA263" s="88">
        <f>'Financial Model'!BA257</f>
        <v>2705.6986160326878</v>
      </c>
      <c r="BB263" s="88">
        <f>'Financial Model'!BB257</f>
        <v>2695.7281870016714</v>
      </c>
      <c r="BC263" s="88">
        <f>'Financial Model'!BC257</f>
        <v>2731.3577743931996</v>
      </c>
      <c r="BD263" s="88">
        <f>'Financial Model'!BD257</f>
        <v>2721.2762137998066</v>
      </c>
      <c r="BE263" s="88">
        <f>'Financial Model'!BE257</f>
        <v>2757.2483120436509</v>
      </c>
      <c r="BF263" s="88">
        <f>'Financial Model'!BF257</f>
        <v>2747.0543352514906</v>
      </c>
      <c r="BG263" s="88">
        <f>'Financial Model'!BG257</f>
        <v>2783.372172229756</v>
      </c>
      <c r="BH263" s="88">
        <f>'Financial Model'!BH257</f>
        <v>2773.0644791372429</v>
      </c>
      <c r="BI263" s="88">
        <f>'Financial Model'!BI257</f>
        <v>2809.7313121474681</v>
      </c>
      <c r="BJ263" s="88">
        <f>'Financial Model'!BJ257</f>
        <v>2799.3085869936931</v>
      </c>
      <c r="BK263" s="88">
        <f>'Financial Model'!BK257</f>
        <v>2836.327703001009</v>
      </c>
      <c r="BL263" s="88">
        <f>'Financial Model'!BL257</f>
        <v>2825.7886141690851</v>
      </c>
      <c r="BM263" s="88">
        <f>'Financial Model'!BM257</f>
        <v>2863.1633300602566</v>
      </c>
      <c r="BN263" s="88">
        <f>'Financial Model'!BN257</f>
        <v>2852.5065298780873</v>
      </c>
      <c r="BO263" s="88">
        <f>'Financial Model'!BO257</f>
        <v>2890.240192717481</v>
      </c>
      <c r="BP263" s="88">
        <f>'Financial Model'!BP257</f>
        <v>2879.464317255929</v>
      </c>
      <c r="BQ263" s="88">
        <f>'Financial Model'!BQ257</f>
        <v>2917.5603045433882</v>
      </c>
      <c r="BR263" s="88">
        <f>'Financial Model'!BR257</f>
        <v>2906.6639734118044</v>
      </c>
      <c r="BS263" s="88">
        <f>'Financial Model'!BS257</f>
        <v>2945.125693342462</v>
      </c>
      <c r="BT263" s="88">
        <f>'Financial Model'!BT257</f>
        <v>2934.1075094815346</v>
      </c>
      <c r="BU263" s="88">
        <f>'Financial Model'!BU257</f>
        <v>2972.9384012075652</v>
      </c>
      <c r="BV263" s="88">
        <f>'Financial Model'!BV257</f>
        <v>2961.796950679467</v>
      </c>
      <c r="BW263" s="88">
        <f>'Financial Model'!BW257</f>
        <v>0</v>
      </c>
      <c r="BX263" s="88">
        <f>'Financial Model'!BX257</f>
        <v>0</v>
      </c>
      <c r="BY263" s="88">
        <f>'Financial Model'!BY257</f>
        <v>0</v>
      </c>
      <c r="BZ263" s="88">
        <f>'Financial Model'!BZ257</f>
        <v>0</v>
      </c>
      <c r="CA263" s="88">
        <f>'Financial Model'!CA257</f>
        <v>0</v>
      </c>
      <c r="CB263" s="88">
        <f>'Financial Model'!CB257</f>
        <v>0</v>
      </c>
      <c r="CC263" s="88">
        <f>'Financial Model'!CC257</f>
        <v>0</v>
      </c>
      <c r="CD263" s="88">
        <f>'Financial Model'!CD257</f>
        <v>0</v>
      </c>
      <c r="CE263" s="88">
        <f>'Financial Model'!CE257</f>
        <v>0</v>
      </c>
      <c r="CF263" s="88">
        <f>'Financial Model'!CF257</f>
        <v>0</v>
      </c>
      <c r="CG263" s="88">
        <f>'Financial Model'!CG257</f>
        <v>0</v>
      </c>
      <c r="CH263" s="88">
        <f>'Financial Model'!CH257</f>
        <v>0</v>
      </c>
      <c r="CI263" s="88">
        <f>'Financial Model'!CI257</f>
        <v>0</v>
      </c>
      <c r="CJ263" s="88">
        <f>'Financial Model'!CJ257</f>
        <v>0</v>
      </c>
      <c r="CK263" s="88">
        <f>'Financial Model'!CK257</f>
        <v>0</v>
      </c>
      <c r="CL263" s="88">
        <f>'Financial Model'!CL257</f>
        <v>0</v>
      </c>
      <c r="CM263" s="88">
        <f>'Financial Model'!CM257</f>
        <v>0</v>
      </c>
      <c r="CN263" s="88">
        <f>'Financial Model'!CN257</f>
        <v>0</v>
      </c>
      <c r="CO263" s="88">
        <f>'Financial Model'!CO257</f>
        <v>0</v>
      </c>
      <c r="CP263" s="88">
        <f>'Financial Model'!CP257</f>
        <v>0</v>
      </c>
      <c r="CQ263" s="88">
        <f>'Financial Model'!CQ257</f>
        <v>0</v>
      </c>
      <c r="CR263" s="88">
        <f>'Financial Model'!CR257</f>
        <v>0</v>
      </c>
      <c r="CS263" s="88">
        <f>'Financial Model'!CS257</f>
        <v>0</v>
      </c>
      <c r="CT263" s="88">
        <f>'Financial Model'!CT257</f>
        <v>0</v>
      </c>
      <c r="CU263" s="88">
        <f>'Financial Model'!CU257</f>
        <v>0</v>
      </c>
      <c r="CV263" s="88">
        <f>'Financial Model'!CV257</f>
        <v>0</v>
      </c>
      <c r="CW263" s="88">
        <f>'Financial Model'!CW257</f>
        <v>0</v>
      </c>
      <c r="CX263" s="88">
        <f>'Financial Model'!CX257</f>
        <v>0</v>
      </c>
      <c r="CY263" s="88">
        <f>'Financial Model'!CY257</f>
        <v>0</v>
      </c>
      <c r="CZ263" s="88">
        <f>'Financial Model'!CZ257</f>
        <v>0</v>
      </c>
      <c r="DA263" s="88">
        <f>'Financial Model'!DA257</f>
        <v>0</v>
      </c>
      <c r="DB263" s="88">
        <f>'Financial Model'!DB257</f>
        <v>0</v>
      </c>
      <c r="DC263" s="88">
        <f>'Financial Model'!DC257</f>
        <v>0</v>
      </c>
      <c r="DD263" s="88">
        <f>'Financial Model'!DD257</f>
        <v>0</v>
      </c>
      <c r="DE263" s="88">
        <f>'Financial Model'!DE257</f>
        <v>0</v>
      </c>
      <c r="DF263" s="88">
        <f>'Financial Model'!DF257</f>
        <v>0</v>
      </c>
      <c r="DG263" s="88">
        <f>'Financial Model'!DG257</f>
        <v>0</v>
      </c>
      <c r="DH263" s="88">
        <f>'Financial Model'!DH257</f>
        <v>0</v>
      </c>
      <c r="DI263" s="88">
        <f>'Financial Model'!DI257</f>
        <v>0</v>
      </c>
      <c r="DJ263" s="88">
        <f>'Financial Model'!DJ257</f>
        <v>0</v>
      </c>
      <c r="DK263" s="88">
        <f>'Financial Model'!DK257</f>
        <v>0</v>
      </c>
      <c r="DL263" s="88">
        <f>'Financial Model'!DL257</f>
        <v>0</v>
      </c>
      <c r="DM263" s="88">
        <f>'Financial Model'!DM257</f>
        <v>0</v>
      </c>
      <c r="DN263" s="88">
        <f>'Financial Model'!DN257</f>
        <v>0</v>
      </c>
      <c r="DO263" s="88">
        <f>'Financial Model'!DO257</f>
        <v>0</v>
      </c>
      <c r="DP263" s="88">
        <f>'Financial Model'!DP257</f>
        <v>0</v>
      </c>
      <c r="DQ263" s="88">
        <f>'Financial Model'!DQ257</f>
        <v>0</v>
      </c>
      <c r="DR263" s="88">
        <f>'Financial Model'!DR257</f>
        <v>0</v>
      </c>
      <c r="DS263" s="88">
        <f>'Financial Model'!DS257</f>
        <v>0</v>
      </c>
      <c r="DT263" s="88">
        <f>'Financial Model'!DT257</f>
        <v>0</v>
      </c>
      <c r="DU263" s="88">
        <f>'Financial Model'!DU257</f>
        <v>0</v>
      </c>
      <c r="DV263" s="88">
        <f>'Financial Model'!DV257</f>
        <v>0</v>
      </c>
      <c r="DW263" s="88">
        <f>'Financial Model'!DW257</f>
        <v>0</v>
      </c>
      <c r="DX263" s="88">
        <f>'Financial Model'!DX257</f>
        <v>0</v>
      </c>
      <c r="DY263" s="88">
        <f>'Financial Model'!DY257</f>
        <v>0</v>
      </c>
      <c r="DZ263" s="88">
        <f>'Financial Model'!DZ257</f>
        <v>0</v>
      </c>
      <c r="EA263" s="88">
        <f>'Financial Model'!EA257</f>
        <v>0</v>
      </c>
      <c r="EB263" s="88">
        <f>'Financial Model'!EB257</f>
        <v>0</v>
      </c>
      <c r="EC263" s="88">
        <f>'Financial Model'!EC257</f>
        <v>0</v>
      </c>
      <c r="ED263" s="88">
        <f>'Financial Model'!ED257</f>
        <v>0</v>
      </c>
      <c r="EE263" s="88">
        <f>'Financial Model'!EE257</f>
        <v>0</v>
      </c>
      <c r="EF263" s="88">
        <f>'Financial Model'!EF257</f>
        <v>0</v>
      </c>
      <c r="EG263" s="88">
        <f>'Financial Model'!EG257</f>
        <v>0</v>
      </c>
      <c r="EH263" s="88">
        <f>'Financial Model'!EH257</f>
        <v>0</v>
      </c>
      <c r="EI263" s="88">
        <f>'Financial Model'!EI257</f>
        <v>0</v>
      </c>
      <c r="EJ263" s="88">
        <f>'Financial Model'!EJ257</f>
        <v>0</v>
      </c>
      <c r="EK263" s="88">
        <f>'Financial Model'!EK257</f>
        <v>0</v>
      </c>
      <c r="EL263" s="88">
        <f>'Financial Model'!EL257</f>
        <v>0</v>
      </c>
      <c r="EM263" s="88">
        <f>'Financial Model'!EM257</f>
        <v>0</v>
      </c>
      <c r="EN263" s="88">
        <f>'Financial Model'!EN257</f>
        <v>0</v>
      </c>
      <c r="EO263" s="88">
        <f>'Financial Model'!EO257</f>
        <v>0</v>
      </c>
      <c r="EP263" s="88">
        <f>'Financial Model'!EP257</f>
        <v>0</v>
      </c>
      <c r="EQ263" s="88">
        <f>'Financial Model'!EQ257</f>
        <v>0</v>
      </c>
      <c r="ER263" s="88">
        <f>'Financial Model'!ER257</f>
        <v>0</v>
      </c>
      <c r="ES263" s="88">
        <f>'Financial Model'!ES257</f>
        <v>0</v>
      </c>
      <c r="ET263" s="88">
        <f>'Financial Model'!ET257</f>
        <v>0</v>
      </c>
      <c r="EU263" s="88">
        <f>'Financial Model'!EU257</f>
        <v>0</v>
      </c>
      <c r="EV263" s="88">
        <f>'Financial Model'!EV257</f>
        <v>0</v>
      </c>
      <c r="EW263" s="88">
        <f>'Financial Model'!EW257</f>
        <v>0</v>
      </c>
      <c r="EX263" s="88">
        <f>'Financial Model'!EX257</f>
        <v>0</v>
      </c>
      <c r="EY263" s="88">
        <f>'Financial Model'!EY257</f>
        <v>0</v>
      </c>
      <c r="EZ263" s="88">
        <f>'Financial Model'!EZ257</f>
        <v>0</v>
      </c>
      <c r="FA263" s="88">
        <f>'Financial Model'!FA257</f>
        <v>0</v>
      </c>
      <c r="FB263" s="88">
        <f>'Financial Model'!FB257</f>
        <v>0</v>
      </c>
      <c r="FC263" s="88">
        <f>'Financial Model'!FC257</f>
        <v>0</v>
      </c>
      <c r="FD263" s="88">
        <f>'Financial Model'!FD257</f>
        <v>0</v>
      </c>
      <c r="FE263" s="88">
        <f>'Financial Model'!FE257</f>
        <v>0</v>
      </c>
      <c r="FF263" s="88">
        <f>'Financial Model'!FF257</f>
        <v>0</v>
      </c>
      <c r="FG263" s="88">
        <f>'Financial Model'!FG257</f>
        <v>0</v>
      </c>
      <c r="FH263" s="88">
        <f>'Financial Model'!FH257</f>
        <v>0</v>
      </c>
      <c r="FI263" s="88">
        <f>'Financial Model'!FI257</f>
        <v>0</v>
      </c>
      <c r="FJ263" s="88">
        <f>'Financial Model'!FJ257</f>
        <v>0</v>
      </c>
      <c r="FK263" s="88">
        <f>'Financial Model'!FK257</f>
        <v>0</v>
      </c>
      <c r="FL263" s="88">
        <f>'Financial Model'!FL257</f>
        <v>0</v>
      </c>
      <c r="FM263" s="88">
        <f>'Financial Model'!FM257</f>
        <v>0</v>
      </c>
      <c r="FN263" s="88">
        <f>'Financial Model'!FN257</f>
        <v>0</v>
      </c>
      <c r="FO263" s="88">
        <f>'Financial Model'!FO257</f>
        <v>0</v>
      </c>
      <c r="FP263" s="88">
        <f>'Financial Model'!FP257</f>
        <v>0</v>
      </c>
      <c r="FQ263" s="88">
        <f>'Financial Model'!FQ257</f>
        <v>0</v>
      </c>
      <c r="FR263" s="88">
        <f>'Financial Model'!FR257</f>
        <v>0</v>
      </c>
      <c r="FS263" s="88">
        <f>'Financial Model'!FS257</f>
        <v>0</v>
      </c>
      <c r="FT263" s="88">
        <f>'Financial Model'!FT257</f>
        <v>0</v>
      </c>
      <c r="FU263" s="88">
        <f>'Financial Model'!FU257</f>
        <v>0</v>
      </c>
      <c r="FV263" s="88">
        <f>'Financial Model'!FV257</f>
        <v>0</v>
      </c>
      <c r="FW263" s="88">
        <f>'Financial Model'!FW257</f>
        <v>0</v>
      </c>
      <c r="FX263" s="88">
        <f>'Financial Model'!FX257</f>
        <v>0</v>
      </c>
      <c r="FY263" s="88">
        <f>'Financial Model'!FY257</f>
        <v>0</v>
      </c>
      <c r="FZ263" s="88">
        <f>'Financial Model'!FZ257</f>
        <v>0</v>
      </c>
      <c r="GA263" s="88">
        <f>'Financial Model'!GA257</f>
        <v>0</v>
      </c>
      <c r="GB263" s="88">
        <f>'Financial Model'!GB257</f>
        <v>0</v>
      </c>
      <c r="GC263" s="88">
        <f>'Financial Model'!GC257</f>
        <v>0</v>
      </c>
      <c r="GD263" s="88">
        <f>'Financial Model'!GD257</f>
        <v>0</v>
      </c>
      <c r="GE263" s="88">
        <f>'Financial Model'!GE257</f>
        <v>0</v>
      </c>
      <c r="GF263" s="88">
        <f>'Financial Model'!GF257</f>
        <v>0</v>
      </c>
      <c r="GG263" s="88">
        <f>'Financial Model'!GG257</f>
        <v>0</v>
      </c>
      <c r="GH263" s="88">
        <f>'Financial Model'!GH257</f>
        <v>0</v>
      </c>
      <c r="GI263" s="88">
        <f>'Financial Model'!GI257</f>
        <v>0</v>
      </c>
      <c r="GJ263" s="88">
        <f>'Financial Model'!GJ257</f>
        <v>0</v>
      </c>
      <c r="GK263" s="88">
        <f>'Financial Model'!GK257</f>
        <v>0</v>
      </c>
      <c r="GL263" s="88">
        <f>'Financial Model'!GL257</f>
        <v>0</v>
      </c>
      <c r="GM263" s="88">
        <f>'Financial Model'!GM257</f>
        <v>0</v>
      </c>
      <c r="GN263" s="88">
        <f>'Financial Model'!GN257</f>
        <v>0</v>
      </c>
      <c r="GO263" s="88">
        <f>'Financial Model'!GO257</f>
        <v>0</v>
      </c>
      <c r="GP263" s="88">
        <f>'Financial Model'!GP257</f>
        <v>0</v>
      </c>
      <c r="GQ263" s="88">
        <f>'Financial Model'!GQ257</f>
        <v>0</v>
      </c>
      <c r="GR263" s="88">
        <f>'Financial Model'!GR257</f>
        <v>0</v>
      </c>
      <c r="GS263" s="88">
        <f>'Financial Model'!GS257</f>
        <v>0</v>
      </c>
      <c r="GT263" s="49">
        <f t="shared" ref="GT263" si="433">GT257</f>
        <v>0</v>
      </c>
      <c r="GU263" s="49">
        <f t="shared" ref="GU263:HA263" si="434">GU257</f>
        <v>0</v>
      </c>
      <c r="GV263" s="49">
        <f t="shared" si="434"/>
        <v>0</v>
      </c>
      <c r="GW263" s="49">
        <f t="shared" si="434"/>
        <v>0</v>
      </c>
      <c r="GX263" s="49">
        <f t="shared" si="434"/>
        <v>0</v>
      </c>
      <c r="GY263" s="49">
        <f t="shared" si="434"/>
        <v>0</v>
      </c>
      <c r="GZ263" s="49">
        <f t="shared" si="434"/>
        <v>0</v>
      </c>
      <c r="HA263" s="49">
        <f t="shared" si="434"/>
        <v>0</v>
      </c>
    </row>
    <row r="264" spans="3:209" x14ac:dyDescent="0.35">
      <c r="C264" s="10" t="s">
        <v>264</v>
      </c>
      <c r="E264" s="10" t="s">
        <v>119</v>
      </c>
      <c r="J264" s="88">
        <f>'Financial Model'!J261</f>
        <v>0</v>
      </c>
      <c r="K264" s="88">
        <f>'Financial Model'!K261</f>
        <v>0</v>
      </c>
      <c r="L264" s="88">
        <f>'Financial Model'!L261</f>
        <v>0</v>
      </c>
      <c r="M264" s="88">
        <f>'Financial Model'!M261</f>
        <v>0</v>
      </c>
      <c r="N264" s="88">
        <f>'Financial Model'!N261</f>
        <v>0</v>
      </c>
      <c r="O264" s="88">
        <f>'Financial Model'!O261</f>
        <v>0</v>
      </c>
      <c r="P264" s="88">
        <f>'Financial Model'!P261</f>
        <v>0</v>
      </c>
      <c r="Q264" s="88">
        <f>'Financial Model'!Q261</f>
        <v>0</v>
      </c>
      <c r="R264" s="88">
        <f>'Financial Model'!R261</f>
        <v>0</v>
      </c>
      <c r="S264" s="88">
        <f>'Financial Model'!S261</f>
        <v>0</v>
      </c>
      <c r="T264" s="88">
        <f>'Financial Model'!T261</f>
        <v>0</v>
      </c>
      <c r="U264" s="88">
        <f>'Financial Model'!U261</f>
        <v>0</v>
      </c>
      <c r="V264" s="88">
        <f>'Financial Model'!V261</f>
        <v>0</v>
      </c>
      <c r="W264" s="88">
        <f>'Financial Model'!W261</f>
        <v>0</v>
      </c>
      <c r="X264" s="88">
        <f>'Financial Model'!X261</f>
        <v>0</v>
      </c>
      <c r="Y264" s="88">
        <f>'Financial Model'!Y261</f>
        <v>-7.902652751802588</v>
      </c>
      <c r="Z264" s="88">
        <f>'Financial Model'!Z261</f>
        <v>4.6262909352274617</v>
      </c>
      <c r="AA264" s="88">
        <f>'Financial Model'!AA261</f>
        <v>28.748015577212662</v>
      </c>
      <c r="AB264" s="88">
        <f>'Financial Model'!AB261</f>
        <v>40.621535315500658</v>
      </c>
      <c r="AC264" s="88">
        <f>'Financial Model'!AC261</f>
        <v>64.219482155989411</v>
      </c>
      <c r="AD264" s="88">
        <f>'Financial Model'!AD261</f>
        <v>75.463303771789143</v>
      </c>
      <c r="AE264" s="88">
        <f>'Financial Model'!AE261</f>
        <v>98.563830283110931</v>
      </c>
      <c r="AF264" s="88">
        <f>'Financial Model'!AF261</f>
        <v>109.20259328009601</v>
      </c>
      <c r="AG264" s="88">
        <f>'Financial Model'!AG261</f>
        <v>131.83100505964686</v>
      </c>
      <c r="AH264" s="88">
        <f>'Financial Model'!AH261</f>
        <v>141.8883075435503</v>
      </c>
      <c r="AI264" s="88">
        <f>'Financial Model'!AI261</f>
        <v>164.06890241080009</v>
      </c>
      <c r="AJ264" s="88">
        <f>'Financial Model'!AJ261</f>
        <v>173.56734414484396</v>
      </c>
      <c r="AK264" s="88">
        <f>'Financial Model'!AK261</f>
        <v>195.32345440952568</v>
      </c>
      <c r="AL264" s="88">
        <f>'Financial Model'!AL261</f>
        <v>204.28467807827536</v>
      </c>
      <c r="AM264" s="88">
        <f>'Financial Model'!AM261</f>
        <v>225.63871105576598</v>
      </c>
      <c r="AN264" s="88">
        <f>'Financial Model'!AN261</f>
        <v>234.08344181180598</v>
      </c>
      <c r="AO264" s="88">
        <f>'Financial Model'!AO261</f>
        <v>255.05691865855238</v>
      </c>
      <c r="AP264" s="88">
        <f>'Financial Model'!AP261</f>
        <v>263.00500202329874</v>
      </c>
      <c r="AQ264" s="88">
        <f>'Financial Model'!AQ261</f>
        <v>283.61859496210997</v>
      </c>
      <c r="AR264" s="88">
        <f>'Financial Model'!AR261</f>
        <v>291.08903314910424</v>
      </c>
      <c r="AS264" s="88">
        <f>'Financial Model'!AS261</f>
        <v>311.3626011512402</v>
      </c>
      <c r="AT264" s="88">
        <f>'Financial Model'!AT261</f>
        <v>318.37358787743204</v>
      </c>
      <c r="AU264" s="88">
        <f>'Financial Model'!AU261</f>
        <v>338.3262108656275</v>
      </c>
      <c r="AV264" s="88">
        <f>'Financial Model'!AV261</f>
        <v>344.89516471343148</v>
      </c>
      <c r="AW264" s="88">
        <f>'Financial Model'!AW261</f>
        <v>364.54517634733566</v>
      </c>
      <c r="AX264" s="88">
        <f>'Financial Model'!AX261</f>
        <v>370.68877273763911</v>
      </c>
      <c r="AY264" s="88">
        <f>'Financial Model'!AY261</f>
        <v>390.05379184059439</v>
      </c>
      <c r="AZ264" s="88">
        <f>'Financial Model'!AZ261</f>
        <v>395.78799367438796</v>
      </c>
      <c r="BA264" s="88">
        <f>'Financial Model'!BA261</f>
        <v>414.88495435802525</v>
      </c>
      <c r="BB264" s="88">
        <f>'Financial Model'!BB261</f>
        <v>420.22504138193909</v>
      </c>
      <c r="BC264" s="88">
        <f>'Financial Model'!BC261</f>
        <v>819.40733231795991</v>
      </c>
      <c r="BD264" s="88">
        <f>'Financial Model'!BD261</f>
        <v>816.38286413994194</v>
      </c>
      <c r="BE264" s="88">
        <f>'Financial Model'!BE261</f>
        <v>827.17449361309525</v>
      </c>
      <c r="BF264" s="88">
        <f>'Financial Model'!BF261</f>
        <v>824.1163005754471</v>
      </c>
      <c r="BG264" s="88">
        <f>'Financial Model'!BG261</f>
        <v>835.01165166892679</v>
      </c>
      <c r="BH264" s="88">
        <f>'Financial Model'!BH261</f>
        <v>831.91934374117284</v>
      </c>
      <c r="BI264" s="88">
        <f>'Financial Model'!BI261</f>
        <v>842.91939364424036</v>
      </c>
      <c r="BJ264" s="88">
        <f>'Financial Model'!BJ261</f>
        <v>839.79257609810793</v>
      </c>
      <c r="BK264" s="88">
        <f>'Financial Model'!BK261</f>
        <v>850.8983109003027</v>
      </c>
      <c r="BL264" s="88">
        <f>'Financial Model'!BL261</f>
        <v>847.73658425072551</v>
      </c>
      <c r="BM264" s="88">
        <f>'Financial Model'!BM261</f>
        <v>858.94899901807696</v>
      </c>
      <c r="BN264" s="88">
        <f>'Financial Model'!BN261</f>
        <v>855.7519589634262</v>
      </c>
      <c r="BO264" s="88">
        <f>'Financial Model'!BO261</f>
        <v>867.07205781524431</v>
      </c>
      <c r="BP264" s="88">
        <f>'Financial Model'!BP261</f>
        <v>863.83929517677871</v>
      </c>
      <c r="BQ264" s="88">
        <f>'Financial Model'!BQ261</f>
        <v>875.26809136301642</v>
      </c>
      <c r="BR264" s="88">
        <f>'Financial Model'!BR261</f>
        <v>871.99919202354124</v>
      </c>
      <c r="BS264" s="88">
        <f>'Financial Model'!BS261</f>
        <v>883.53770800273855</v>
      </c>
      <c r="BT264" s="88">
        <f>'Financial Model'!BT261</f>
        <v>880.23225284446039</v>
      </c>
      <c r="BU264" s="88">
        <f>'Financial Model'!BU261</f>
        <v>891.8815203622695</v>
      </c>
      <c r="BV264" s="88">
        <f>'Financial Model'!BV261</f>
        <v>888.53908520384005</v>
      </c>
      <c r="BW264" s="88">
        <f>'Financial Model'!BW261</f>
        <v>0</v>
      </c>
      <c r="BX264" s="88">
        <f>'Financial Model'!BX261</f>
        <v>0</v>
      </c>
      <c r="BY264" s="88">
        <f>'Financial Model'!BY261</f>
        <v>0</v>
      </c>
      <c r="BZ264" s="88">
        <f>'Financial Model'!BZ261</f>
        <v>0</v>
      </c>
      <c r="CA264" s="88">
        <f>'Financial Model'!CA261</f>
        <v>0</v>
      </c>
      <c r="CB264" s="88">
        <f>'Financial Model'!CB261</f>
        <v>0</v>
      </c>
      <c r="CC264" s="88">
        <f>'Financial Model'!CC261</f>
        <v>0</v>
      </c>
      <c r="CD264" s="88">
        <f>'Financial Model'!CD261</f>
        <v>0</v>
      </c>
      <c r="CE264" s="88">
        <f>'Financial Model'!CE261</f>
        <v>0</v>
      </c>
      <c r="CF264" s="88">
        <f>'Financial Model'!CF261</f>
        <v>0</v>
      </c>
      <c r="CG264" s="88">
        <f>'Financial Model'!CG261</f>
        <v>0</v>
      </c>
      <c r="CH264" s="88">
        <f>'Financial Model'!CH261</f>
        <v>0</v>
      </c>
      <c r="CI264" s="88">
        <f>'Financial Model'!CI261</f>
        <v>0</v>
      </c>
      <c r="CJ264" s="88">
        <f>'Financial Model'!CJ261</f>
        <v>0</v>
      </c>
      <c r="CK264" s="88">
        <f>'Financial Model'!CK261</f>
        <v>0</v>
      </c>
      <c r="CL264" s="88">
        <f>'Financial Model'!CL261</f>
        <v>0</v>
      </c>
      <c r="CM264" s="88">
        <f>'Financial Model'!CM261</f>
        <v>0</v>
      </c>
      <c r="CN264" s="88">
        <f>'Financial Model'!CN261</f>
        <v>0</v>
      </c>
      <c r="CO264" s="88">
        <f>'Financial Model'!CO261</f>
        <v>0</v>
      </c>
      <c r="CP264" s="88">
        <f>'Financial Model'!CP261</f>
        <v>0</v>
      </c>
      <c r="CQ264" s="88">
        <f>'Financial Model'!CQ261</f>
        <v>0</v>
      </c>
      <c r="CR264" s="88">
        <f>'Financial Model'!CR261</f>
        <v>0</v>
      </c>
      <c r="CS264" s="88">
        <f>'Financial Model'!CS261</f>
        <v>0</v>
      </c>
      <c r="CT264" s="88">
        <f>'Financial Model'!CT261</f>
        <v>0</v>
      </c>
      <c r="CU264" s="88">
        <f>'Financial Model'!CU261</f>
        <v>0</v>
      </c>
      <c r="CV264" s="88">
        <f>'Financial Model'!CV261</f>
        <v>0</v>
      </c>
      <c r="CW264" s="88">
        <f>'Financial Model'!CW261</f>
        <v>0</v>
      </c>
      <c r="CX264" s="88">
        <f>'Financial Model'!CX261</f>
        <v>0</v>
      </c>
      <c r="CY264" s="88">
        <f>'Financial Model'!CY261</f>
        <v>0</v>
      </c>
      <c r="CZ264" s="88">
        <f>'Financial Model'!CZ261</f>
        <v>0</v>
      </c>
      <c r="DA264" s="88">
        <f>'Financial Model'!DA261</f>
        <v>0</v>
      </c>
      <c r="DB264" s="88">
        <f>'Financial Model'!DB261</f>
        <v>0</v>
      </c>
      <c r="DC264" s="88">
        <f>'Financial Model'!DC261</f>
        <v>0</v>
      </c>
      <c r="DD264" s="88">
        <f>'Financial Model'!DD261</f>
        <v>0</v>
      </c>
      <c r="DE264" s="88">
        <f>'Financial Model'!DE261</f>
        <v>0</v>
      </c>
      <c r="DF264" s="88">
        <f>'Financial Model'!DF261</f>
        <v>0</v>
      </c>
      <c r="DG264" s="88">
        <f>'Financial Model'!DG261</f>
        <v>0</v>
      </c>
      <c r="DH264" s="88">
        <f>'Financial Model'!DH261</f>
        <v>0</v>
      </c>
      <c r="DI264" s="88">
        <f>'Financial Model'!DI261</f>
        <v>0</v>
      </c>
      <c r="DJ264" s="88">
        <f>'Financial Model'!DJ261</f>
        <v>0</v>
      </c>
      <c r="DK264" s="88">
        <f>'Financial Model'!DK261</f>
        <v>0</v>
      </c>
      <c r="DL264" s="88">
        <f>'Financial Model'!DL261</f>
        <v>0</v>
      </c>
      <c r="DM264" s="88">
        <f>'Financial Model'!DM261</f>
        <v>0</v>
      </c>
      <c r="DN264" s="88">
        <f>'Financial Model'!DN261</f>
        <v>0</v>
      </c>
      <c r="DO264" s="88">
        <f>'Financial Model'!DO261</f>
        <v>0</v>
      </c>
      <c r="DP264" s="88">
        <f>'Financial Model'!DP261</f>
        <v>0</v>
      </c>
      <c r="DQ264" s="88">
        <f>'Financial Model'!DQ261</f>
        <v>0</v>
      </c>
      <c r="DR264" s="88">
        <f>'Financial Model'!DR261</f>
        <v>0</v>
      </c>
      <c r="DS264" s="88">
        <f>'Financial Model'!DS261</f>
        <v>0</v>
      </c>
      <c r="DT264" s="88">
        <f>'Financial Model'!DT261</f>
        <v>0</v>
      </c>
      <c r="DU264" s="88">
        <f>'Financial Model'!DU261</f>
        <v>0</v>
      </c>
      <c r="DV264" s="88">
        <f>'Financial Model'!DV261</f>
        <v>0</v>
      </c>
      <c r="DW264" s="88">
        <f>'Financial Model'!DW261</f>
        <v>0</v>
      </c>
      <c r="DX264" s="88">
        <f>'Financial Model'!DX261</f>
        <v>0</v>
      </c>
      <c r="DY264" s="88">
        <f>'Financial Model'!DY261</f>
        <v>0</v>
      </c>
      <c r="DZ264" s="88">
        <f>'Financial Model'!DZ261</f>
        <v>0</v>
      </c>
      <c r="EA264" s="88">
        <f>'Financial Model'!EA261</f>
        <v>0</v>
      </c>
      <c r="EB264" s="88">
        <f>'Financial Model'!EB261</f>
        <v>0</v>
      </c>
      <c r="EC264" s="88">
        <f>'Financial Model'!EC261</f>
        <v>0</v>
      </c>
      <c r="ED264" s="88">
        <f>'Financial Model'!ED261</f>
        <v>0</v>
      </c>
      <c r="EE264" s="88">
        <f>'Financial Model'!EE261</f>
        <v>0</v>
      </c>
      <c r="EF264" s="88">
        <f>'Financial Model'!EF261</f>
        <v>0</v>
      </c>
      <c r="EG264" s="88">
        <f>'Financial Model'!EG261</f>
        <v>0</v>
      </c>
      <c r="EH264" s="88">
        <f>'Financial Model'!EH261</f>
        <v>0</v>
      </c>
      <c r="EI264" s="88">
        <f>'Financial Model'!EI261</f>
        <v>0</v>
      </c>
      <c r="EJ264" s="88">
        <f>'Financial Model'!EJ261</f>
        <v>0</v>
      </c>
      <c r="EK264" s="88">
        <f>'Financial Model'!EK261</f>
        <v>0</v>
      </c>
      <c r="EL264" s="88">
        <f>'Financial Model'!EL261</f>
        <v>0</v>
      </c>
      <c r="EM264" s="88">
        <f>'Financial Model'!EM261</f>
        <v>0</v>
      </c>
      <c r="EN264" s="88">
        <f>'Financial Model'!EN261</f>
        <v>0</v>
      </c>
      <c r="EO264" s="88">
        <f>'Financial Model'!EO261</f>
        <v>0</v>
      </c>
      <c r="EP264" s="88">
        <f>'Financial Model'!EP261</f>
        <v>0</v>
      </c>
      <c r="EQ264" s="88">
        <f>'Financial Model'!EQ261</f>
        <v>0</v>
      </c>
      <c r="ER264" s="88">
        <f>'Financial Model'!ER261</f>
        <v>0</v>
      </c>
      <c r="ES264" s="88">
        <f>'Financial Model'!ES261</f>
        <v>0</v>
      </c>
      <c r="ET264" s="88">
        <f>'Financial Model'!ET261</f>
        <v>0</v>
      </c>
      <c r="EU264" s="88">
        <f>'Financial Model'!EU261</f>
        <v>0</v>
      </c>
      <c r="EV264" s="88">
        <f>'Financial Model'!EV261</f>
        <v>0</v>
      </c>
      <c r="EW264" s="88">
        <f>'Financial Model'!EW261</f>
        <v>0</v>
      </c>
      <c r="EX264" s="88">
        <f>'Financial Model'!EX261</f>
        <v>0</v>
      </c>
      <c r="EY264" s="88">
        <f>'Financial Model'!EY261</f>
        <v>0</v>
      </c>
      <c r="EZ264" s="88">
        <f>'Financial Model'!EZ261</f>
        <v>0</v>
      </c>
      <c r="FA264" s="88">
        <f>'Financial Model'!FA261</f>
        <v>0</v>
      </c>
      <c r="FB264" s="88">
        <f>'Financial Model'!FB261</f>
        <v>0</v>
      </c>
      <c r="FC264" s="88">
        <f>'Financial Model'!FC261</f>
        <v>0</v>
      </c>
      <c r="FD264" s="88">
        <f>'Financial Model'!FD261</f>
        <v>0</v>
      </c>
      <c r="FE264" s="88">
        <f>'Financial Model'!FE261</f>
        <v>0</v>
      </c>
      <c r="FF264" s="88">
        <f>'Financial Model'!FF261</f>
        <v>0</v>
      </c>
      <c r="FG264" s="88">
        <f>'Financial Model'!FG261</f>
        <v>0</v>
      </c>
      <c r="FH264" s="88">
        <f>'Financial Model'!FH261</f>
        <v>0</v>
      </c>
      <c r="FI264" s="88">
        <f>'Financial Model'!FI261</f>
        <v>0</v>
      </c>
      <c r="FJ264" s="88">
        <f>'Financial Model'!FJ261</f>
        <v>0</v>
      </c>
      <c r="FK264" s="88">
        <f>'Financial Model'!FK261</f>
        <v>0</v>
      </c>
      <c r="FL264" s="88">
        <f>'Financial Model'!FL261</f>
        <v>0</v>
      </c>
      <c r="FM264" s="88">
        <f>'Financial Model'!FM261</f>
        <v>0</v>
      </c>
      <c r="FN264" s="88">
        <f>'Financial Model'!FN261</f>
        <v>0</v>
      </c>
      <c r="FO264" s="88">
        <f>'Financial Model'!FO261</f>
        <v>0</v>
      </c>
      <c r="FP264" s="88">
        <f>'Financial Model'!FP261</f>
        <v>0</v>
      </c>
      <c r="FQ264" s="88">
        <f>'Financial Model'!FQ261</f>
        <v>0</v>
      </c>
      <c r="FR264" s="88">
        <f>'Financial Model'!FR261</f>
        <v>0</v>
      </c>
      <c r="FS264" s="88">
        <f>'Financial Model'!FS261</f>
        <v>0</v>
      </c>
      <c r="FT264" s="88">
        <f>'Financial Model'!FT261</f>
        <v>0</v>
      </c>
      <c r="FU264" s="88">
        <f>'Financial Model'!FU261</f>
        <v>0</v>
      </c>
      <c r="FV264" s="88">
        <f>'Financial Model'!FV261</f>
        <v>0</v>
      </c>
      <c r="FW264" s="88">
        <f>'Financial Model'!FW261</f>
        <v>0</v>
      </c>
      <c r="FX264" s="88">
        <f>'Financial Model'!FX261</f>
        <v>0</v>
      </c>
      <c r="FY264" s="88">
        <f>'Financial Model'!FY261</f>
        <v>0</v>
      </c>
      <c r="FZ264" s="88">
        <f>'Financial Model'!FZ261</f>
        <v>0</v>
      </c>
      <c r="GA264" s="88">
        <f>'Financial Model'!GA261</f>
        <v>0</v>
      </c>
      <c r="GB264" s="88">
        <f>'Financial Model'!GB261</f>
        <v>0</v>
      </c>
      <c r="GC264" s="88">
        <f>'Financial Model'!GC261</f>
        <v>0</v>
      </c>
      <c r="GD264" s="88">
        <f>'Financial Model'!GD261</f>
        <v>0</v>
      </c>
      <c r="GE264" s="88">
        <f>'Financial Model'!GE261</f>
        <v>0</v>
      </c>
      <c r="GF264" s="88">
        <f>'Financial Model'!GF261</f>
        <v>0</v>
      </c>
      <c r="GG264" s="88">
        <f>'Financial Model'!GG261</f>
        <v>0</v>
      </c>
      <c r="GH264" s="88">
        <f>'Financial Model'!GH261</f>
        <v>0</v>
      </c>
      <c r="GI264" s="88">
        <f>'Financial Model'!GI261</f>
        <v>0</v>
      </c>
      <c r="GJ264" s="88">
        <f>'Financial Model'!GJ261</f>
        <v>0</v>
      </c>
      <c r="GK264" s="88">
        <f>'Financial Model'!GK261</f>
        <v>0</v>
      </c>
      <c r="GL264" s="88">
        <f>'Financial Model'!GL261</f>
        <v>0</v>
      </c>
      <c r="GM264" s="88">
        <f>'Financial Model'!GM261</f>
        <v>0</v>
      </c>
      <c r="GN264" s="88">
        <f>'Financial Model'!GN261</f>
        <v>0</v>
      </c>
      <c r="GO264" s="88">
        <f>'Financial Model'!GO261</f>
        <v>0</v>
      </c>
      <c r="GP264" s="88">
        <f>'Financial Model'!GP261</f>
        <v>0</v>
      </c>
      <c r="GQ264" s="88">
        <f>'Financial Model'!GQ261</f>
        <v>0</v>
      </c>
      <c r="GR264" s="88">
        <f>'Financial Model'!GR261</f>
        <v>0</v>
      </c>
      <c r="GS264" s="88">
        <f>'Financial Model'!GS261</f>
        <v>0</v>
      </c>
      <c r="GT264" s="49">
        <f t="shared" ref="GT264" si="435">GT261</f>
        <v>0</v>
      </c>
      <c r="GU264" s="49">
        <f t="shared" ref="GU264:HA264" si="436">GU261</f>
        <v>0</v>
      </c>
      <c r="GV264" s="49">
        <f t="shared" si="436"/>
        <v>0</v>
      </c>
      <c r="GW264" s="49">
        <f t="shared" si="436"/>
        <v>0</v>
      </c>
      <c r="GX264" s="49">
        <f t="shared" si="436"/>
        <v>0</v>
      </c>
      <c r="GY264" s="49">
        <f t="shared" si="436"/>
        <v>0</v>
      </c>
      <c r="GZ264" s="49">
        <f t="shared" si="436"/>
        <v>0</v>
      </c>
      <c r="HA264" s="49">
        <f t="shared" si="436"/>
        <v>0</v>
      </c>
    </row>
    <row r="265" spans="3:209" x14ac:dyDescent="0.35">
      <c r="C265" s="10" t="s">
        <v>419</v>
      </c>
      <c r="E265" s="10" t="s">
        <v>119</v>
      </c>
      <c r="J265" s="88">
        <f>'Financial Model'!J224</f>
        <v>293.12380670263633</v>
      </c>
      <c r="K265" s="88">
        <f>'Financial Model'!K224</f>
        <v>293.12380670263633</v>
      </c>
      <c r="L265" s="88">
        <f>'Financial Model'!L224</f>
        <v>293.12380670263633</v>
      </c>
      <c r="M265" s="88">
        <f>'Financial Model'!M224</f>
        <v>293.12380670263633</v>
      </c>
      <c r="N265" s="88">
        <f>'Financial Model'!N224</f>
        <v>293.12380670263633</v>
      </c>
      <c r="O265" s="88">
        <f>'Financial Model'!O224</f>
        <v>293.12380670263633</v>
      </c>
      <c r="P265" s="88">
        <f>'Financial Model'!P224</f>
        <v>293.12380670263633</v>
      </c>
      <c r="Q265" s="88">
        <f>'Financial Model'!Q224</f>
        <v>293.12380670263633</v>
      </c>
      <c r="R265" s="88">
        <f>'Financial Model'!R224</f>
        <v>293.12380670263633</v>
      </c>
      <c r="S265" s="88">
        <f>'Financial Model'!S224</f>
        <v>293.12380670263633</v>
      </c>
      <c r="T265" s="88">
        <f>'Financial Model'!T224</f>
        <v>293.12380670263633</v>
      </c>
      <c r="U265" s="88">
        <f>'Financial Model'!U224</f>
        <v>293.12380670263633</v>
      </c>
      <c r="V265" s="88">
        <f>'Financial Model'!V224</f>
        <v>22277.409309400329</v>
      </c>
      <c r="W265" s="88">
        <f>'Financial Model'!W224</f>
        <v>22277.409309400329</v>
      </c>
      <c r="X265" s="88">
        <f>'Financial Model'!X224</f>
        <v>22277.409309400329</v>
      </c>
      <c r="Y265" s="88">
        <f>'Financial Model'!Y224</f>
        <v>0</v>
      </c>
      <c r="Z265" s="88">
        <f>'Financial Model'!Z224</f>
        <v>0</v>
      </c>
      <c r="AA265" s="88">
        <f>'Financial Model'!AA224</f>
        <v>0</v>
      </c>
      <c r="AB265" s="88">
        <f>'Financial Model'!AB224</f>
        <v>0</v>
      </c>
      <c r="AC265" s="88">
        <f>'Financial Model'!AC224</f>
        <v>0</v>
      </c>
      <c r="AD265" s="88">
        <f>'Financial Model'!AD224</f>
        <v>0</v>
      </c>
      <c r="AE265" s="88">
        <f>'Financial Model'!AE224</f>
        <v>0</v>
      </c>
      <c r="AF265" s="88">
        <f>'Financial Model'!AF224</f>
        <v>0</v>
      </c>
      <c r="AG265" s="88">
        <f>'Financial Model'!AG224</f>
        <v>0</v>
      </c>
      <c r="AH265" s="88">
        <f>'Financial Model'!AH224</f>
        <v>0</v>
      </c>
      <c r="AI265" s="88">
        <f>'Financial Model'!AI224</f>
        <v>0</v>
      </c>
      <c r="AJ265" s="88">
        <f>'Financial Model'!AJ224</f>
        <v>0</v>
      </c>
      <c r="AK265" s="88">
        <f>'Financial Model'!AK224</f>
        <v>0</v>
      </c>
      <c r="AL265" s="88">
        <f>'Financial Model'!AL224</f>
        <v>0</v>
      </c>
      <c r="AM265" s="88">
        <f>'Financial Model'!AM224</f>
        <v>0</v>
      </c>
      <c r="AN265" s="88">
        <f>'Financial Model'!AN224</f>
        <v>0</v>
      </c>
      <c r="AO265" s="88">
        <f>'Financial Model'!AO224</f>
        <v>0</v>
      </c>
      <c r="AP265" s="88">
        <f>'Financial Model'!AP224</f>
        <v>0</v>
      </c>
      <c r="AQ265" s="88">
        <f>'Financial Model'!AQ224</f>
        <v>0</v>
      </c>
      <c r="AR265" s="88">
        <f>'Financial Model'!AR224</f>
        <v>0</v>
      </c>
      <c r="AS265" s="88">
        <f>'Financial Model'!AS224</f>
        <v>0</v>
      </c>
      <c r="AT265" s="88">
        <f>'Financial Model'!AT224</f>
        <v>0</v>
      </c>
      <c r="AU265" s="88">
        <f>'Financial Model'!AU224</f>
        <v>0</v>
      </c>
      <c r="AV265" s="88">
        <f>'Financial Model'!AV224</f>
        <v>0</v>
      </c>
      <c r="AW265" s="88">
        <f>'Financial Model'!AW224</f>
        <v>0</v>
      </c>
      <c r="AX265" s="88">
        <f>'Financial Model'!AX224</f>
        <v>0</v>
      </c>
      <c r="AY265" s="88">
        <f>'Financial Model'!AY224</f>
        <v>0</v>
      </c>
      <c r="AZ265" s="88">
        <f>'Financial Model'!AZ224</f>
        <v>0</v>
      </c>
      <c r="BA265" s="88">
        <f>'Financial Model'!BA224</f>
        <v>0</v>
      </c>
      <c r="BB265" s="88">
        <f>'Financial Model'!BB224</f>
        <v>0</v>
      </c>
      <c r="BC265" s="88">
        <f>'Financial Model'!BC224</f>
        <v>0</v>
      </c>
      <c r="BD265" s="88">
        <f>'Financial Model'!BD224</f>
        <v>0</v>
      </c>
      <c r="BE265" s="88">
        <f>'Financial Model'!BE224</f>
        <v>0</v>
      </c>
      <c r="BF265" s="88">
        <f>'Financial Model'!BF224</f>
        <v>0</v>
      </c>
      <c r="BG265" s="88">
        <f>'Financial Model'!BG224</f>
        <v>0</v>
      </c>
      <c r="BH265" s="88">
        <f>'Financial Model'!BH224</f>
        <v>0</v>
      </c>
      <c r="BI265" s="88">
        <f>'Financial Model'!BI224</f>
        <v>0</v>
      </c>
      <c r="BJ265" s="88">
        <f>'Financial Model'!BJ224</f>
        <v>0</v>
      </c>
      <c r="BK265" s="88">
        <f>'Financial Model'!BK224</f>
        <v>0</v>
      </c>
      <c r="BL265" s="88">
        <f>'Financial Model'!BL224</f>
        <v>0</v>
      </c>
      <c r="BM265" s="88">
        <f>'Financial Model'!BM224</f>
        <v>0</v>
      </c>
      <c r="BN265" s="88">
        <f>'Financial Model'!BN224</f>
        <v>0</v>
      </c>
      <c r="BO265" s="88">
        <f>'Financial Model'!BO224</f>
        <v>0</v>
      </c>
      <c r="BP265" s="88">
        <f>'Financial Model'!BP224</f>
        <v>0</v>
      </c>
      <c r="BQ265" s="88">
        <f>'Financial Model'!BQ224</f>
        <v>0</v>
      </c>
      <c r="BR265" s="88">
        <f>'Financial Model'!BR224</f>
        <v>0</v>
      </c>
      <c r="BS265" s="88">
        <f>'Financial Model'!BS224</f>
        <v>0</v>
      </c>
      <c r="BT265" s="88">
        <f>'Financial Model'!BT224</f>
        <v>0</v>
      </c>
      <c r="BU265" s="88">
        <f>'Financial Model'!BU224</f>
        <v>0</v>
      </c>
      <c r="BV265" s="88">
        <f>'Financial Model'!BV224</f>
        <v>0</v>
      </c>
      <c r="BW265" s="88">
        <f>'Financial Model'!BW224</f>
        <v>0</v>
      </c>
      <c r="BX265" s="88">
        <f>'Financial Model'!BX224</f>
        <v>0</v>
      </c>
      <c r="BY265" s="88">
        <f>'Financial Model'!BY224</f>
        <v>0</v>
      </c>
      <c r="BZ265" s="88">
        <f>'Financial Model'!BZ224</f>
        <v>0</v>
      </c>
      <c r="CA265" s="88">
        <f>'Financial Model'!CA224</f>
        <v>0</v>
      </c>
      <c r="CB265" s="88">
        <f>'Financial Model'!CB224</f>
        <v>0</v>
      </c>
      <c r="CC265" s="88">
        <f>'Financial Model'!CC224</f>
        <v>0</v>
      </c>
      <c r="CD265" s="88">
        <f>'Financial Model'!CD224</f>
        <v>0</v>
      </c>
      <c r="CE265" s="88">
        <f>'Financial Model'!CE224</f>
        <v>0</v>
      </c>
      <c r="CF265" s="88">
        <f>'Financial Model'!CF224</f>
        <v>0</v>
      </c>
      <c r="CG265" s="88">
        <f>'Financial Model'!CG224</f>
        <v>0</v>
      </c>
      <c r="CH265" s="88">
        <f>'Financial Model'!CH224</f>
        <v>0</v>
      </c>
      <c r="CI265" s="88">
        <f>'Financial Model'!CI224</f>
        <v>0</v>
      </c>
      <c r="CJ265" s="88">
        <f>'Financial Model'!CJ224</f>
        <v>0</v>
      </c>
      <c r="CK265" s="88">
        <f>'Financial Model'!CK224</f>
        <v>0</v>
      </c>
      <c r="CL265" s="88">
        <f>'Financial Model'!CL224</f>
        <v>0</v>
      </c>
      <c r="CM265" s="88">
        <f>'Financial Model'!CM224</f>
        <v>0</v>
      </c>
      <c r="CN265" s="88">
        <f>'Financial Model'!CN224</f>
        <v>0</v>
      </c>
      <c r="CO265" s="88">
        <f>'Financial Model'!CO224</f>
        <v>0</v>
      </c>
      <c r="CP265" s="88">
        <f>'Financial Model'!CP224</f>
        <v>0</v>
      </c>
      <c r="CQ265" s="88">
        <f>'Financial Model'!CQ224</f>
        <v>0</v>
      </c>
      <c r="CR265" s="88">
        <f>'Financial Model'!CR224</f>
        <v>0</v>
      </c>
      <c r="CS265" s="88">
        <f>'Financial Model'!CS224</f>
        <v>0</v>
      </c>
      <c r="CT265" s="88">
        <f>'Financial Model'!CT224</f>
        <v>0</v>
      </c>
      <c r="CU265" s="88">
        <f>'Financial Model'!CU224</f>
        <v>0</v>
      </c>
      <c r="CV265" s="88">
        <f>'Financial Model'!CV224</f>
        <v>0</v>
      </c>
      <c r="CW265" s="88">
        <f>'Financial Model'!CW224</f>
        <v>0</v>
      </c>
      <c r="CX265" s="88">
        <f>'Financial Model'!CX224</f>
        <v>0</v>
      </c>
      <c r="CY265" s="88">
        <f>'Financial Model'!CY224</f>
        <v>0</v>
      </c>
      <c r="CZ265" s="88">
        <f>'Financial Model'!CZ224</f>
        <v>0</v>
      </c>
      <c r="DA265" s="88">
        <f>'Financial Model'!DA224</f>
        <v>0</v>
      </c>
      <c r="DB265" s="88">
        <f>'Financial Model'!DB224</f>
        <v>0</v>
      </c>
      <c r="DC265" s="88">
        <f>'Financial Model'!DC224</f>
        <v>0</v>
      </c>
      <c r="DD265" s="88">
        <f>'Financial Model'!DD224</f>
        <v>0</v>
      </c>
      <c r="DE265" s="88">
        <f>'Financial Model'!DE224</f>
        <v>0</v>
      </c>
      <c r="DF265" s="88">
        <f>'Financial Model'!DF224</f>
        <v>0</v>
      </c>
      <c r="DG265" s="88">
        <f>'Financial Model'!DG224</f>
        <v>0</v>
      </c>
      <c r="DH265" s="88">
        <f>'Financial Model'!DH224</f>
        <v>0</v>
      </c>
      <c r="DI265" s="88">
        <f>'Financial Model'!DI224</f>
        <v>0</v>
      </c>
      <c r="DJ265" s="88">
        <f>'Financial Model'!DJ224</f>
        <v>0</v>
      </c>
      <c r="DK265" s="88">
        <f>'Financial Model'!DK224</f>
        <v>0</v>
      </c>
      <c r="DL265" s="88">
        <f>'Financial Model'!DL224</f>
        <v>0</v>
      </c>
      <c r="DM265" s="88">
        <f>'Financial Model'!DM224</f>
        <v>0</v>
      </c>
      <c r="DN265" s="88">
        <f>'Financial Model'!DN224</f>
        <v>0</v>
      </c>
      <c r="DO265" s="88">
        <f>'Financial Model'!DO224</f>
        <v>0</v>
      </c>
      <c r="DP265" s="88">
        <f>'Financial Model'!DP224</f>
        <v>0</v>
      </c>
      <c r="DQ265" s="88">
        <f>'Financial Model'!DQ224</f>
        <v>0</v>
      </c>
      <c r="DR265" s="88">
        <f>'Financial Model'!DR224</f>
        <v>0</v>
      </c>
      <c r="DS265" s="88">
        <f>'Financial Model'!DS224</f>
        <v>0</v>
      </c>
      <c r="DT265" s="88">
        <f>'Financial Model'!DT224</f>
        <v>0</v>
      </c>
      <c r="DU265" s="88">
        <f>'Financial Model'!DU224</f>
        <v>0</v>
      </c>
      <c r="DV265" s="88">
        <f>'Financial Model'!DV224</f>
        <v>0</v>
      </c>
      <c r="DW265" s="88">
        <f>'Financial Model'!DW224</f>
        <v>0</v>
      </c>
      <c r="DX265" s="88">
        <f>'Financial Model'!DX224</f>
        <v>0</v>
      </c>
      <c r="DY265" s="88">
        <f>'Financial Model'!DY224</f>
        <v>0</v>
      </c>
      <c r="DZ265" s="88">
        <f>'Financial Model'!DZ224</f>
        <v>0</v>
      </c>
      <c r="EA265" s="88">
        <f>'Financial Model'!EA224</f>
        <v>0</v>
      </c>
      <c r="EB265" s="88">
        <f>'Financial Model'!EB224</f>
        <v>0</v>
      </c>
      <c r="EC265" s="88">
        <f>'Financial Model'!EC224</f>
        <v>0</v>
      </c>
      <c r="ED265" s="88">
        <f>'Financial Model'!ED224</f>
        <v>0</v>
      </c>
      <c r="EE265" s="88">
        <f>'Financial Model'!EE224</f>
        <v>0</v>
      </c>
      <c r="EF265" s="88">
        <f>'Financial Model'!EF224</f>
        <v>0</v>
      </c>
      <c r="EG265" s="88">
        <f>'Financial Model'!EG224</f>
        <v>0</v>
      </c>
      <c r="EH265" s="88">
        <f>'Financial Model'!EH224</f>
        <v>0</v>
      </c>
      <c r="EI265" s="88">
        <f>'Financial Model'!EI224</f>
        <v>0</v>
      </c>
      <c r="EJ265" s="88">
        <f>'Financial Model'!EJ224</f>
        <v>0</v>
      </c>
      <c r="EK265" s="88">
        <f>'Financial Model'!EK224</f>
        <v>0</v>
      </c>
      <c r="EL265" s="88">
        <f>'Financial Model'!EL224</f>
        <v>0</v>
      </c>
      <c r="EM265" s="88">
        <f>'Financial Model'!EM224</f>
        <v>0</v>
      </c>
      <c r="EN265" s="88">
        <f>'Financial Model'!EN224</f>
        <v>0</v>
      </c>
      <c r="EO265" s="88">
        <f>'Financial Model'!EO224</f>
        <v>0</v>
      </c>
      <c r="EP265" s="88">
        <f>'Financial Model'!EP224</f>
        <v>0</v>
      </c>
      <c r="EQ265" s="88">
        <f>'Financial Model'!EQ224</f>
        <v>0</v>
      </c>
      <c r="ER265" s="88">
        <f>'Financial Model'!ER224</f>
        <v>0</v>
      </c>
      <c r="ES265" s="88">
        <f>'Financial Model'!ES224</f>
        <v>0</v>
      </c>
      <c r="ET265" s="88">
        <f>'Financial Model'!ET224</f>
        <v>0</v>
      </c>
      <c r="EU265" s="88">
        <f>'Financial Model'!EU224</f>
        <v>0</v>
      </c>
      <c r="EV265" s="88">
        <f>'Financial Model'!EV224</f>
        <v>0</v>
      </c>
      <c r="EW265" s="88">
        <f>'Financial Model'!EW224</f>
        <v>0</v>
      </c>
      <c r="EX265" s="88">
        <f>'Financial Model'!EX224</f>
        <v>0</v>
      </c>
      <c r="EY265" s="88">
        <f>'Financial Model'!EY224</f>
        <v>0</v>
      </c>
      <c r="EZ265" s="88">
        <f>'Financial Model'!EZ224</f>
        <v>0</v>
      </c>
      <c r="FA265" s="88">
        <f>'Financial Model'!FA224</f>
        <v>0</v>
      </c>
      <c r="FB265" s="88">
        <f>'Financial Model'!FB224</f>
        <v>0</v>
      </c>
      <c r="FC265" s="88">
        <f>'Financial Model'!FC224</f>
        <v>0</v>
      </c>
      <c r="FD265" s="88">
        <f>'Financial Model'!FD224</f>
        <v>0</v>
      </c>
      <c r="FE265" s="88">
        <f>'Financial Model'!FE224</f>
        <v>0</v>
      </c>
      <c r="FF265" s="88">
        <f>'Financial Model'!FF224</f>
        <v>0</v>
      </c>
      <c r="FG265" s="88">
        <f>'Financial Model'!FG224</f>
        <v>0</v>
      </c>
      <c r="FH265" s="88">
        <f>'Financial Model'!FH224</f>
        <v>0</v>
      </c>
      <c r="FI265" s="88">
        <f>'Financial Model'!FI224</f>
        <v>0</v>
      </c>
      <c r="FJ265" s="88">
        <f>'Financial Model'!FJ224</f>
        <v>0</v>
      </c>
      <c r="FK265" s="88">
        <f>'Financial Model'!FK224</f>
        <v>0</v>
      </c>
      <c r="FL265" s="88">
        <f>'Financial Model'!FL224</f>
        <v>0</v>
      </c>
      <c r="FM265" s="88">
        <f>'Financial Model'!FM224</f>
        <v>0</v>
      </c>
      <c r="FN265" s="88">
        <f>'Financial Model'!FN224</f>
        <v>0</v>
      </c>
      <c r="FO265" s="88">
        <f>'Financial Model'!FO224</f>
        <v>0</v>
      </c>
      <c r="FP265" s="88">
        <f>'Financial Model'!FP224</f>
        <v>0</v>
      </c>
      <c r="FQ265" s="88">
        <f>'Financial Model'!FQ224</f>
        <v>0</v>
      </c>
      <c r="FR265" s="88">
        <f>'Financial Model'!FR224</f>
        <v>0</v>
      </c>
      <c r="FS265" s="88">
        <f>'Financial Model'!FS224</f>
        <v>0</v>
      </c>
      <c r="FT265" s="88">
        <f>'Financial Model'!FT224</f>
        <v>0</v>
      </c>
      <c r="FU265" s="88">
        <f>'Financial Model'!FU224</f>
        <v>0</v>
      </c>
      <c r="FV265" s="88">
        <f>'Financial Model'!FV224</f>
        <v>0</v>
      </c>
      <c r="FW265" s="88">
        <f>'Financial Model'!FW224</f>
        <v>0</v>
      </c>
      <c r="FX265" s="88">
        <f>'Financial Model'!FX224</f>
        <v>0</v>
      </c>
      <c r="FY265" s="88">
        <f>'Financial Model'!FY224</f>
        <v>0</v>
      </c>
      <c r="FZ265" s="88">
        <f>'Financial Model'!FZ224</f>
        <v>0</v>
      </c>
      <c r="GA265" s="88">
        <f>'Financial Model'!GA224</f>
        <v>0</v>
      </c>
      <c r="GB265" s="88">
        <f>'Financial Model'!GB224</f>
        <v>0</v>
      </c>
      <c r="GC265" s="88">
        <f>'Financial Model'!GC224</f>
        <v>0</v>
      </c>
      <c r="GD265" s="88">
        <f>'Financial Model'!GD224</f>
        <v>0</v>
      </c>
      <c r="GE265" s="88">
        <f>'Financial Model'!GE224</f>
        <v>0</v>
      </c>
      <c r="GF265" s="88">
        <f>'Financial Model'!GF224</f>
        <v>0</v>
      </c>
      <c r="GG265" s="88">
        <f>'Financial Model'!GG224</f>
        <v>0</v>
      </c>
      <c r="GH265" s="88">
        <f>'Financial Model'!GH224</f>
        <v>0</v>
      </c>
      <c r="GI265" s="88">
        <f>'Financial Model'!GI224</f>
        <v>0</v>
      </c>
      <c r="GJ265" s="88">
        <f>'Financial Model'!GJ224</f>
        <v>0</v>
      </c>
      <c r="GK265" s="88">
        <f>'Financial Model'!GK224</f>
        <v>0</v>
      </c>
      <c r="GL265" s="88">
        <f>'Financial Model'!GL224</f>
        <v>0</v>
      </c>
      <c r="GM265" s="88">
        <f>'Financial Model'!GM224</f>
        <v>0</v>
      </c>
      <c r="GN265" s="88">
        <f>'Financial Model'!GN224</f>
        <v>0</v>
      </c>
      <c r="GO265" s="88">
        <f>'Financial Model'!GO224</f>
        <v>0</v>
      </c>
      <c r="GP265" s="88">
        <f>'Financial Model'!GP224</f>
        <v>0</v>
      </c>
      <c r="GQ265" s="88">
        <f>'Financial Model'!GQ224</f>
        <v>0</v>
      </c>
      <c r="GR265" s="88">
        <f>'Financial Model'!GR224</f>
        <v>0</v>
      </c>
      <c r="GS265" s="88">
        <f>'Financial Model'!GS224</f>
        <v>0</v>
      </c>
      <c r="GT265" s="49">
        <f t="shared" ref="GT265" si="437">GT224</f>
        <v>0</v>
      </c>
      <c r="GU265" s="49">
        <f t="shared" ref="GU265:HA265" si="438">GU224</f>
        <v>0</v>
      </c>
      <c r="GV265" s="49">
        <f t="shared" si="438"/>
        <v>0</v>
      </c>
      <c r="GW265" s="49">
        <f t="shared" si="438"/>
        <v>0</v>
      </c>
      <c r="GX265" s="49">
        <f t="shared" si="438"/>
        <v>0</v>
      </c>
      <c r="GY265" s="49">
        <f t="shared" si="438"/>
        <v>0</v>
      </c>
      <c r="GZ265" s="49">
        <f t="shared" si="438"/>
        <v>0</v>
      </c>
      <c r="HA265" s="49">
        <f t="shared" si="438"/>
        <v>0</v>
      </c>
    </row>
    <row r="266" spans="3:209" x14ac:dyDescent="0.35">
      <c r="C266" s="10" t="s">
        <v>417</v>
      </c>
      <c r="E266" s="10" t="s">
        <v>119</v>
      </c>
      <c r="J266" s="88">
        <f>'Financial Model'!J225</f>
        <v>0</v>
      </c>
      <c r="K266" s="88">
        <f>'Financial Model'!K225</f>
        <v>0</v>
      </c>
      <c r="L266" s="88">
        <f>'Financial Model'!L225</f>
        <v>0</v>
      </c>
      <c r="M266" s="88">
        <f>'Financial Model'!M225</f>
        <v>0</v>
      </c>
      <c r="N266" s="88">
        <f>'Financial Model'!N225</f>
        <v>0</v>
      </c>
      <c r="O266" s="88">
        <f>'Financial Model'!O225</f>
        <v>0</v>
      </c>
      <c r="P266" s="88">
        <f>'Financial Model'!P225</f>
        <v>0</v>
      </c>
      <c r="Q266" s="88">
        <f>'Financial Model'!Q225</f>
        <v>0</v>
      </c>
      <c r="R266" s="88">
        <f>'Financial Model'!R225</f>
        <v>0</v>
      </c>
      <c r="S266" s="88">
        <f>'Financial Model'!S225</f>
        <v>0</v>
      </c>
      <c r="T266" s="88">
        <f>'Financial Model'!T225</f>
        <v>0</v>
      </c>
      <c r="U266" s="88">
        <f>'Financial Model'!U225</f>
        <v>0</v>
      </c>
      <c r="V266" s="88">
        <f>'Financial Model'!V225</f>
        <v>0</v>
      </c>
      <c r="W266" s="88">
        <f>'Financial Model'!W225</f>
        <v>0</v>
      </c>
      <c r="X266" s="88">
        <f>'Financial Model'!X225</f>
        <v>0</v>
      </c>
      <c r="Y266" s="88">
        <f>'Financial Model'!Y225</f>
        <v>557.58127087496712</v>
      </c>
      <c r="Z266" s="88">
        <f>'Financial Model'!Z225</f>
        <v>-1.6050675614519605</v>
      </c>
      <c r="AA266" s="88">
        <f>'Financial Model'!AA225</f>
        <v>7.0742070332047433</v>
      </c>
      <c r="AB266" s="88">
        <f>'Financial Model'!AB225</f>
        <v>1.4629405893723515</v>
      </c>
      <c r="AC266" s="88">
        <f>'Financial Model'!AC225</f>
        <v>4.0590253776663303</v>
      </c>
      <c r="AD266" s="88">
        <f>'Financial Model'!AD225</f>
        <v>1.4762449997202793</v>
      </c>
      <c r="AE266" s="88">
        <f>'Financial Model'!AE225</f>
        <v>4.0990492073299265</v>
      </c>
      <c r="AF266" s="88">
        <f>'Financial Model'!AF225</f>
        <v>1.4896607628658103</v>
      </c>
      <c r="AG266" s="88">
        <f>'Financial Model'!AG225</f>
        <v>4.1394680630245375</v>
      </c>
      <c r="AH266" s="88">
        <f>'Financial Model'!AH225</f>
        <v>-1.6732047057904538</v>
      </c>
      <c r="AI266" s="88">
        <f>'Financial Model'!AI225</f>
        <v>7.3566792041891631</v>
      </c>
      <c r="AJ266" s="88">
        <f>'Financial Model'!AJ225</f>
        <v>1.5168295208958398</v>
      </c>
      <c r="AK266" s="88">
        <f>'Financial Model'!AK225</f>
        <v>4.2215064195777359</v>
      </c>
      <c r="AL266" s="88">
        <f>'Financial Model'!AL225</f>
        <v>1.5305841102974682</v>
      </c>
      <c r="AM266" s="88">
        <f>'Financial Model'!AM225</f>
        <v>4.263133799101638</v>
      </c>
      <c r="AN266" s="88">
        <f>'Financial Model'!AN225</f>
        <v>1.544453241452743</v>
      </c>
      <c r="AO266" s="88">
        <f>'Financial Model'!AO225</f>
        <v>4.3051719627229659</v>
      </c>
      <c r="AP266" s="88">
        <f>'Financial Model'!AP225</f>
        <v>-1.7442966556814099</v>
      </c>
      <c r="AQ266" s="88">
        <f>'Financial Model'!AQ225</f>
        <v>7.6503593215286401</v>
      </c>
      <c r="AR266" s="88">
        <f>'Financial Model'!AR225</f>
        <v>1.5725383516967213</v>
      </c>
      <c r="AS266" s="88">
        <f>'Financial Model'!AS225</f>
        <v>4.3904968261417707</v>
      </c>
      <c r="AT266" s="88">
        <f>'Financial Model'!AT225</f>
        <v>1.5867559495445676</v>
      </c>
      <c r="AU266" s="88">
        <f>'Financial Model'!AU225</f>
        <v>4.4337917167410978</v>
      </c>
      <c r="AV266" s="88">
        <f>'Financial Model'!AV225</f>
        <v>1.6010913265707813</v>
      </c>
      <c r="AW266" s="88">
        <f>'Financial Model'!AW225</f>
        <v>4.4775137738046169</v>
      </c>
      <c r="AX266" s="88">
        <f>'Financial Model'!AX225</f>
        <v>-1.8184751859279231</v>
      </c>
      <c r="AY266" s="88">
        <f>'Financial Model'!AY225</f>
        <v>7.9556876786126622</v>
      </c>
      <c r="AZ266" s="88">
        <f>'Financial Model'!AZ225</f>
        <v>1.630118687315985</v>
      </c>
      <c r="BA266" s="88">
        <f>'Financial Model'!BA225</f>
        <v>4.5662562122016652</v>
      </c>
      <c r="BB266" s="88">
        <f>'Financial Model'!BB225</f>
        <v>1.6448123125480834</v>
      </c>
      <c r="BC266" s="88">
        <f>'Financial Model'!BC225</f>
        <v>4.6112851087059425</v>
      </c>
      <c r="BD266" s="88">
        <f>'Financial Model'!BD225</f>
        <v>1.6596269998807429</v>
      </c>
      <c r="BE266" s="88">
        <f>'Financial Model'!BE225</f>
        <v>4.6567582028083052</v>
      </c>
      <c r="BF266" s="88">
        <f>'Financial Model'!BF225</f>
        <v>-1.8958781560353373</v>
      </c>
      <c r="BG266" s="88">
        <f>'Financial Model'!BG225</f>
        <v>8.2731215894198158</v>
      </c>
      <c r="BH266" s="88">
        <f>'Financial Model'!BH225</f>
        <v>1.6896228732275631</v>
      </c>
      <c r="BI266" s="88">
        <f>'Financial Model'!BI225</f>
        <v>4.7490544747869308</v>
      </c>
      <c r="BJ266" s="88">
        <f>'Financial Model'!BJ225</f>
        <v>1.7048057218130452</v>
      </c>
      <c r="BK266" s="88">
        <f>'Financial Model'!BK225</f>
        <v>4.7958865049051838</v>
      </c>
      <c r="BL266" s="88">
        <f>'Financial Model'!BL225</f>
        <v>1.7201129575216783</v>
      </c>
      <c r="BM266" s="88">
        <f>'Financial Model'!BM225</f>
        <v>4.8431804379315508</v>
      </c>
      <c r="BN266" s="88">
        <f>'Financial Model'!BN225</f>
        <v>-1.9766498027291846</v>
      </c>
      <c r="BO266" s="88">
        <f>'Financial Model'!BO225</f>
        <v>8.6031360290788825</v>
      </c>
      <c r="BP266" s="88">
        <f>'Financial Model'!BP225</f>
        <v>1.7511039422068961</v>
      </c>
      <c r="BQ266" s="88">
        <f>'Financial Model'!BQ225</f>
        <v>4.9391721958602375</v>
      </c>
      <c r="BR266" s="88">
        <f>'Financial Model'!BR225</f>
        <v>1.7667893728857962</v>
      </c>
      <c r="BS266" s="88">
        <f>'Financial Model'!BS225</f>
        <v>4.9878792232691467</v>
      </c>
      <c r="BT266" s="88">
        <f>'Financial Model'!BT225</f>
        <v>1.7826025539569628</v>
      </c>
      <c r="BU266" s="88">
        <f>'Financial Model'!BU225</f>
        <v>5.0370665594559796</v>
      </c>
      <c r="BV266" s="88">
        <f>'Financial Model'!BV225</f>
        <v>-2.0609410471633964</v>
      </c>
      <c r="BW266" s="88">
        <f>'Financial Model'!BW225</f>
        <v>-702.42633895602887</v>
      </c>
      <c r="BX266" s="88">
        <f>'Financial Model'!BX225</f>
        <v>0</v>
      </c>
      <c r="BY266" s="88">
        <f>'Financial Model'!BY225</f>
        <v>0</v>
      </c>
      <c r="BZ266" s="88">
        <f>'Financial Model'!BZ225</f>
        <v>0</v>
      </c>
      <c r="CA266" s="88">
        <f>'Financial Model'!CA225</f>
        <v>0</v>
      </c>
      <c r="CB266" s="88">
        <f>'Financial Model'!CB225</f>
        <v>0</v>
      </c>
      <c r="CC266" s="88">
        <f>'Financial Model'!CC225</f>
        <v>0</v>
      </c>
      <c r="CD266" s="88">
        <f>'Financial Model'!CD225</f>
        <v>0</v>
      </c>
      <c r="CE266" s="88">
        <f>'Financial Model'!CE225</f>
        <v>0</v>
      </c>
      <c r="CF266" s="88">
        <f>'Financial Model'!CF225</f>
        <v>0</v>
      </c>
      <c r="CG266" s="88">
        <f>'Financial Model'!CG225</f>
        <v>0</v>
      </c>
      <c r="CH266" s="88">
        <f>'Financial Model'!CH225</f>
        <v>0</v>
      </c>
      <c r="CI266" s="88">
        <f>'Financial Model'!CI225</f>
        <v>0</v>
      </c>
      <c r="CJ266" s="88">
        <f>'Financial Model'!CJ225</f>
        <v>0</v>
      </c>
      <c r="CK266" s="88">
        <f>'Financial Model'!CK225</f>
        <v>0</v>
      </c>
      <c r="CL266" s="88">
        <f>'Financial Model'!CL225</f>
        <v>0</v>
      </c>
      <c r="CM266" s="88">
        <f>'Financial Model'!CM225</f>
        <v>0</v>
      </c>
      <c r="CN266" s="88">
        <f>'Financial Model'!CN225</f>
        <v>0</v>
      </c>
      <c r="CO266" s="88">
        <f>'Financial Model'!CO225</f>
        <v>0</v>
      </c>
      <c r="CP266" s="88">
        <f>'Financial Model'!CP225</f>
        <v>0</v>
      </c>
      <c r="CQ266" s="88">
        <f>'Financial Model'!CQ225</f>
        <v>0</v>
      </c>
      <c r="CR266" s="88">
        <f>'Financial Model'!CR225</f>
        <v>0</v>
      </c>
      <c r="CS266" s="88">
        <f>'Financial Model'!CS225</f>
        <v>0</v>
      </c>
      <c r="CT266" s="88">
        <f>'Financial Model'!CT225</f>
        <v>0</v>
      </c>
      <c r="CU266" s="88">
        <f>'Financial Model'!CU225</f>
        <v>0</v>
      </c>
      <c r="CV266" s="88">
        <f>'Financial Model'!CV225</f>
        <v>0</v>
      </c>
      <c r="CW266" s="88">
        <f>'Financial Model'!CW225</f>
        <v>0</v>
      </c>
      <c r="CX266" s="88">
        <f>'Financial Model'!CX225</f>
        <v>0</v>
      </c>
      <c r="CY266" s="88">
        <f>'Financial Model'!CY225</f>
        <v>0</v>
      </c>
      <c r="CZ266" s="88">
        <f>'Financial Model'!CZ225</f>
        <v>0</v>
      </c>
      <c r="DA266" s="88">
        <f>'Financial Model'!DA225</f>
        <v>0</v>
      </c>
      <c r="DB266" s="88">
        <f>'Financial Model'!DB225</f>
        <v>0</v>
      </c>
      <c r="DC266" s="88">
        <f>'Financial Model'!DC225</f>
        <v>0</v>
      </c>
      <c r="DD266" s="88">
        <f>'Financial Model'!DD225</f>
        <v>0</v>
      </c>
      <c r="DE266" s="88">
        <f>'Financial Model'!DE225</f>
        <v>0</v>
      </c>
      <c r="DF266" s="88">
        <f>'Financial Model'!DF225</f>
        <v>0</v>
      </c>
      <c r="DG266" s="88">
        <f>'Financial Model'!DG225</f>
        <v>0</v>
      </c>
      <c r="DH266" s="88">
        <f>'Financial Model'!DH225</f>
        <v>0</v>
      </c>
      <c r="DI266" s="88">
        <f>'Financial Model'!DI225</f>
        <v>0</v>
      </c>
      <c r="DJ266" s="88">
        <f>'Financial Model'!DJ225</f>
        <v>0</v>
      </c>
      <c r="DK266" s="88">
        <f>'Financial Model'!DK225</f>
        <v>0</v>
      </c>
      <c r="DL266" s="88">
        <f>'Financial Model'!DL225</f>
        <v>0</v>
      </c>
      <c r="DM266" s="88">
        <f>'Financial Model'!DM225</f>
        <v>0</v>
      </c>
      <c r="DN266" s="88">
        <f>'Financial Model'!DN225</f>
        <v>0</v>
      </c>
      <c r="DO266" s="88">
        <f>'Financial Model'!DO225</f>
        <v>0</v>
      </c>
      <c r="DP266" s="88">
        <f>'Financial Model'!DP225</f>
        <v>0</v>
      </c>
      <c r="DQ266" s="88">
        <f>'Financial Model'!DQ225</f>
        <v>0</v>
      </c>
      <c r="DR266" s="88">
        <f>'Financial Model'!DR225</f>
        <v>0</v>
      </c>
      <c r="DS266" s="88">
        <f>'Financial Model'!DS225</f>
        <v>0</v>
      </c>
      <c r="DT266" s="88">
        <f>'Financial Model'!DT225</f>
        <v>0</v>
      </c>
      <c r="DU266" s="88">
        <f>'Financial Model'!DU225</f>
        <v>0</v>
      </c>
      <c r="DV266" s="88">
        <f>'Financial Model'!DV225</f>
        <v>0</v>
      </c>
      <c r="DW266" s="88">
        <f>'Financial Model'!DW225</f>
        <v>0</v>
      </c>
      <c r="DX266" s="88">
        <f>'Financial Model'!DX225</f>
        <v>0</v>
      </c>
      <c r="DY266" s="88">
        <f>'Financial Model'!DY225</f>
        <v>0</v>
      </c>
      <c r="DZ266" s="88">
        <f>'Financial Model'!DZ225</f>
        <v>0</v>
      </c>
      <c r="EA266" s="88">
        <f>'Financial Model'!EA225</f>
        <v>0</v>
      </c>
      <c r="EB266" s="88">
        <f>'Financial Model'!EB225</f>
        <v>0</v>
      </c>
      <c r="EC266" s="88">
        <f>'Financial Model'!EC225</f>
        <v>0</v>
      </c>
      <c r="ED266" s="88">
        <f>'Financial Model'!ED225</f>
        <v>0</v>
      </c>
      <c r="EE266" s="88">
        <f>'Financial Model'!EE225</f>
        <v>0</v>
      </c>
      <c r="EF266" s="88">
        <f>'Financial Model'!EF225</f>
        <v>0</v>
      </c>
      <c r="EG266" s="88">
        <f>'Financial Model'!EG225</f>
        <v>0</v>
      </c>
      <c r="EH266" s="88">
        <f>'Financial Model'!EH225</f>
        <v>0</v>
      </c>
      <c r="EI266" s="88">
        <f>'Financial Model'!EI225</f>
        <v>0</v>
      </c>
      <c r="EJ266" s="88">
        <f>'Financial Model'!EJ225</f>
        <v>0</v>
      </c>
      <c r="EK266" s="88">
        <f>'Financial Model'!EK225</f>
        <v>0</v>
      </c>
      <c r="EL266" s="88">
        <f>'Financial Model'!EL225</f>
        <v>0</v>
      </c>
      <c r="EM266" s="88">
        <f>'Financial Model'!EM225</f>
        <v>0</v>
      </c>
      <c r="EN266" s="88">
        <f>'Financial Model'!EN225</f>
        <v>0</v>
      </c>
      <c r="EO266" s="88">
        <f>'Financial Model'!EO225</f>
        <v>0</v>
      </c>
      <c r="EP266" s="88">
        <f>'Financial Model'!EP225</f>
        <v>0</v>
      </c>
      <c r="EQ266" s="88">
        <f>'Financial Model'!EQ225</f>
        <v>0</v>
      </c>
      <c r="ER266" s="88">
        <f>'Financial Model'!ER225</f>
        <v>0</v>
      </c>
      <c r="ES266" s="88">
        <f>'Financial Model'!ES225</f>
        <v>0</v>
      </c>
      <c r="ET266" s="88">
        <f>'Financial Model'!ET225</f>
        <v>0</v>
      </c>
      <c r="EU266" s="88">
        <f>'Financial Model'!EU225</f>
        <v>0</v>
      </c>
      <c r="EV266" s="88">
        <f>'Financial Model'!EV225</f>
        <v>0</v>
      </c>
      <c r="EW266" s="88">
        <f>'Financial Model'!EW225</f>
        <v>0</v>
      </c>
      <c r="EX266" s="88">
        <f>'Financial Model'!EX225</f>
        <v>0</v>
      </c>
      <c r="EY266" s="88">
        <f>'Financial Model'!EY225</f>
        <v>0</v>
      </c>
      <c r="EZ266" s="88">
        <f>'Financial Model'!EZ225</f>
        <v>0</v>
      </c>
      <c r="FA266" s="88">
        <f>'Financial Model'!FA225</f>
        <v>0</v>
      </c>
      <c r="FB266" s="88">
        <f>'Financial Model'!FB225</f>
        <v>0</v>
      </c>
      <c r="FC266" s="88">
        <f>'Financial Model'!FC225</f>
        <v>0</v>
      </c>
      <c r="FD266" s="88">
        <f>'Financial Model'!FD225</f>
        <v>0</v>
      </c>
      <c r="FE266" s="88">
        <f>'Financial Model'!FE225</f>
        <v>0</v>
      </c>
      <c r="FF266" s="88">
        <f>'Financial Model'!FF225</f>
        <v>0</v>
      </c>
      <c r="FG266" s="88">
        <f>'Financial Model'!FG225</f>
        <v>0</v>
      </c>
      <c r="FH266" s="88">
        <f>'Financial Model'!FH225</f>
        <v>0</v>
      </c>
      <c r="FI266" s="88">
        <f>'Financial Model'!FI225</f>
        <v>0</v>
      </c>
      <c r="FJ266" s="88">
        <f>'Financial Model'!FJ225</f>
        <v>0</v>
      </c>
      <c r="FK266" s="88">
        <f>'Financial Model'!FK225</f>
        <v>0</v>
      </c>
      <c r="FL266" s="88">
        <f>'Financial Model'!FL225</f>
        <v>0</v>
      </c>
      <c r="FM266" s="88">
        <f>'Financial Model'!FM225</f>
        <v>0</v>
      </c>
      <c r="FN266" s="88">
        <f>'Financial Model'!FN225</f>
        <v>0</v>
      </c>
      <c r="FO266" s="88">
        <f>'Financial Model'!FO225</f>
        <v>0</v>
      </c>
      <c r="FP266" s="88">
        <f>'Financial Model'!FP225</f>
        <v>0</v>
      </c>
      <c r="FQ266" s="88">
        <f>'Financial Model'!FQ225</f>
        <v>0</v>
      </c>
      <c r="FR266" s="88">
        <f>'Financial Model'!FR225</f>
        <v>0</v>
      </c>
      <c r="FS266" s="88">
        <f>'Financial Model'!FS225</f>
        <v>0</v>
      </c>
      <c r="FT266" s="88">
        <f>'Financial Model'!FT225</f>
        <v>0</v>
      </c>
      <c r="FU266" s="88">
        <f>'Financial Model'!FU225</f>
        <v>0</v>
      </c>
      <c r="FV266" s="88">
        <f>'Financial Model'!FV225</f>
        <v>0</v>
      </c>
      <c r="FW266" s="88">
        <f>'Financial Model'!FW225</f>
        <v>0</v>
      </c>
      <c r="FX266" s="88">
        <f>'Financial Model'!FX225</f>
        <v>0</v>
      </c>
      <c r="FY266" s="88">
        <f>'Financial Model'!FY225</f>
        <v>0</v>
      </c>
      <c r="FZ266" s="88">
        <f>'Financial Model'!FZ225</f>
        <v>0</v>
      </c>
      <c r="GA266" s="88">
        <f>'Financial Model'!GA225</f>
        <v>0</v>
      </c>
      <c r="GB266" s="88">
        <f>'Financial Model'!GB225</f>
        <v>0</v>
      </c>
      <c r="GC266" s="88">
        <f>'Financial Model'!GC225</f>
        <v>0</v>
      </c>
      <c r="GD266" s="88">
        <f>'Financial Model'!GD225</f>
        <v>0</v>
      </c>
      <c r="GE266" s="88">
        <f>'Financial Model'!GE225</f>
        <v>0</v>
      </c>
      <c r="GF266" s="88">
        <f>'Financial Model'!GF225</f>
        <v>0</v>
      </c>
      <c r="GG266" s="88">
        <f>'Financial Model'!GG225</f>
        <v>0</v>
      </c>
      <c r="GH266" s="88">
        <f>'Financial Model'!GH225</f>
        <v>0</v>
      </c>
      <c r="GI266" s="88">
        <f>'Financial Model'!GI225</f>
        <v>0</v>
      </c>
      <c r="GJ266" s="88">
        <f>'Financial Model'!GJ225</f>
        <v>0</v>
      </c>
      <c r="GK266" s="88">
        <f>'Financial Model'!GK225</f>
        <v>0</v>
      </c>
      <c r="GL266" s="88">
        <f>'Financial Model'!GL225</f>
        <v>0</v>
      </c>
      <c r="GM266" s="88">
        <f>'Financial Model'!GM225</f>
        <v>0</v>
      </c>
      <c r="GN266" s="88">
        <f>'Financial Model'!GN225</f>
        <v>0</v>
      </c>
      <c r="GO266" s="88">
        <f>'Financial Model'!GO225</f>
        <v>0</v>
      </c>
      <c r="GP266" s="88">
        <f>'Financial Model'!GP225</f>
        <v>0</v>
      </c>
      <c r="GQ266" s="88">
        <f>'Financial Model'!GQ225</f>
        <v>0</v>
      </c>
      <c r="GR266" s="88">
        <f>'Financial Model'!GR225</f>
        <v>0</v>
      </c>
      <c r="GS266" s="88">
        <f>'Financial Model'!GS225</f>
        <v>0</v>
      </c>
      <c r="GT266" s="49">
        <f t="shared" ref="GT266" si="439">GT225</f>
        <v>0</v>
      </c>
      <c r="GU266" s="49">
        <f t="shared" ref="GU266:HA266" si="440">GU225</f>
        <v>0</v>
      </c>
      <c r="GV266" s="49">
        <f t="shared" si="440"/>
        <v>0</v>
      </c>
      <c r="GW266" s="49">
        <f t="shared" si="440"/>
        <v>0</v>
      </c>
      <c r="GX266" s="49">
        <f t="shared" si="440"/>
        <v>0</v>
      </c>
      <c r="GY266" s="49">
        <f t="shared" si="440"/>
        <v>0</v>
      </c>
      <c r="GZ266" s="49">
        <f t="shared" si="440"/>
        <v>0</v>
      </c>
      <c r="HA266" s="49">
        <f t="shared" si="440"/>
        <v>0</v>
      </c>
    </row>
    <row r="267" spans="3:209" ht="15" thickBot="1" x14ac:dyDescent="0.4">
      <c r="D267" s="15" t="s">
        <v>420</v>
      </c>
      <c r="E267" s="15" t="s">
        <v>119</v>
      </c>
      <c r="F267" s="15"/>
      <c r="G267" s="15"/>
      <c r="H267" s="15"/>
      <c r="I267" s="15"/>
      <c r="J267" s="26">
        <f>J263-J264-J265-J266</f>
        <v>-293.12380670263633</v>
      </c>
      <c r="K267" s="26">
        <f t="shared" ref="K267:BV267" si="441">K263-K264-K265-K266</f>
        <v>-293.12380670263633</v>
      </c>
      <c r="L267" s="26">
        <f t="shared" si="441"/>
        <v>-293.12380670263633</v>
      </c>
      <c r="M267" s="26">
        <f t="shared" si="441"/>
        <v>-293.12380670263633</v>
      </c>
      <c r="N267" s="26">
        <f t="shared" si="441"/>
        <v>-293.12380670263633</v>
      </c>
      <c r="O267" s="26">
        <f t="shared" si="441"/>
        <v>-293.12380670263633</v>
      </c>
      <c r="P267" s="26">
        <f t="shared" si="441"/>
        <v>-293.12380670263633</v>
      </c>
      <c r="Q267" s="26">
        <f t="shared" si="441"/>
        <v>-293.12380670263633</v>
      </c>
      <c r="R267" s="26">
        <f t="shared" si="441"/>
        <v>-293.12380670263633</v>
      </c>
      <c r="S267" s="26">
        <f t="shared" si="441"/>
        <v>-293.12380670263633</v>
      </c>
      <c r="T267" s="26">
        <f t="shared" si="441"/>
        <v>-293.12380670263633</v>
      </c>
      <c r="U267" s="26">
        <f t="shared" si="441"/>
        <v>-293.12380670263633</v>
      </c>
      <c r="V267" s="26">
        <f t="shared" si="441"/>
        <v>-22277.409309400329</v>
      </c>
      <c r="W267" s="26">
        <f t="shared" si="441"/>
        <v>-22277.409309400329</v>
      </c>
      <c r="X267" s="26">
        <f t="shared" si="441"/>
        <v>-22277.409309400329</v>
      </c>
      <c r="Y267" s="26">
        <f t="shared" si="441"/>
        <v>1820.0310777066888</v>
      </c>
      <c r="Z267" s="26">
        <f t="shared" si="441"/>
        <v>2358.147217800396</v>
      </c>
      <c r="AA267" s="26">
        <f t="shared" si="441"/>
        <v>2356.5036930947713</v>
      </c>
      <c r="AB267" s="26">
        <f t="shared" si="441"/>
        <v>2341.6055176028217</v>
      </c>
      <c r="AC267" s="26">
        <f t="shared" si="441"/>
        <v>2346.8692328646825</v>
      </c>
      <c r="AD267" s="26">
        <f t="shared" si="441"/>
        <v>2329.476514722935</v>
      </c>
      <c r="AE267" s="26">
        <f t="shared" si="441"/>
        <v>2335.5140447550084</v>
      </c>
      <c r="AF267" s="26">
        <f t="shared" si="441"/>
        <v>2318.656138432058</v>
      </c>
      <c r="AG267" s="26">
        <f t="shared" si="441"/>
        <v>2325.4447615438307</v>
      </c>
      <c r="AH267" s="26">
        <f t="shared" si="441"/>
        <v>2312.2736318741258</v>
      </c>
      <c r="AI267" s="26">
        <f t="shared" si="441"/>
        <v>2313.4388706149311</v>
      </c>
      <c r="AJ267" s="26">
        <f t="shared" si="441"/>
        <v>2300.7546837861187</v>
      </c>
      <c r="AK267" s="26">
        <f t="shared" si="441"/>
        <v>2308.981409887725</v>
      </c>
      <c r="AL267" s="26">
        <f t="shared" si="441"/>
        <v>2293.5852787996801</v>
      </c>
      <c r="AM267" s="26">
        <f t="shared" si="441"/>
        <v>2302.5009523300932</v>
      </c>
      <c r="AN267" s="26">
        <f t="shared" si="441"/>
        <v>2287.5476836693606</v>
      </c>
      <c r="AO267" s="26">
        <f t="shared" si="441"/>
        <v>2297.1334614109101</v>
      </c>
      <c r="AP267" s="26">
        <f t="shared" si="441"/>
        <v>2285.9050718584699</v>
      </c>
      <c r="AQ267" s="26">
        <f t="shared" si="441"/>
        <v>2289.5375147759905</v>
      </c>
      <c r="AR267" s="26">
        <f t="shared" si="441"/>
        <v>2278.7113847994724</v>
      </c>
      <c r="AS267" s="26">
        <f t="shared" si="441"/>
        <v>2289.5842975570181</v>
      </c>
      <c r="AT267" s="26">
        <f t="shared" si="441"/>
        <v>2275.838605210773</v>
      </c>
      <c r="AU267" s="26">
        <f t="shared" si="441"/>
        <v>2287.3301896694902</v>
      </c>
      <c r="AV267" s="26">
        <f t="shared" si="441"/>
        <v>2273.9493458420411</v>
      </c>
      <c r="AW267" s="26">
        <f t="shared" si="441"/>
        <v>2286.0440434763027</v>
      </c>
      <c r="AX267" s="26">
        <f t="shared" si="441"/>
        <v>2276.4444771354433</v>
      </c>
      <c r="AY267" s="26">
        <f t="shared" si="441"/>
        <v>2282.2594280888038</v>
      </c>
      <c r="AZ267" s="26">
        <f t="shared" si="441"/>
        <v>2272.990228414852</v>
      </c>
      <c r="BA267" s="26">
        <f t="shared" si="441"/>
        <v>2286.2474054624608</v>
      </c>
      <c r="BB267" s="26">
        <f t="shared" si="441"/>
        <v>2273.8583333071838</v>
      </c>
      <c r="BC267" s="26">
        <f t="shared" si="441"/>
        <v>1907.3391569665337</v>
      </c>
      <c r="BD267" s="26">
        <f t="shared" si="441"/>
        <v>1903.2337226599839</v>
      </c>
      <c r="BE267" s="26">
        <f t="shared" si="441"/>
        <v>1925.4170602277472</v>
      </c>
      <c r="BF267" s="26">
        <f t="shared" si="441"/>
        <v>1924.833912832079</v>
      </c>
      <c r="BG267" s="26">
        <f t="shared" si="441"/>
        <v>1940.0873989714094</v>
      </c>
      <c r="BH267" s="26">
        <f t="shared" si="441"/>
        <v>1939.4555125228426</v>
      </c>
      <c r="BI267" s="26">
        <f t="shared" si="441"/>
        <v>1962.0628640284408</v>
      </c>
      <c r="BJ267" s="26">
        <f t="shared" si="441"/>
        <v>1957.8112051737721</v>
      </c>
      <c r="BK267" s="26">
        <f t="shared" si="441"/>
        <v>1980.6335055958011</v>
      </c>
      <c r="BL267" s="26">
        <f t="shared" si="441"/>
        <v>1976.3319169608378</v>
      </c>
      <c r="BM267" s="26">
        <f t="shared" si="441"/>
        <v>1999.3711506042482</v>
      </c>
      <c r="BN267" s="26">
        <f t="shared" si="441"/>
        <v>1998.7312207173904</v>
      </c>
      <c r="BO267" s="26">
        <f t="shared" si="441"/>
        <v>2014.5649988731579</v>
      </c>
      <c r="BP267" s="26">
        <f t="shared" si="441"/>
        <v>2013.8739181369433</v>
      </c>
      <c r="BQ267" s="26">
        <f t="shared" si="441"/>
        <v>2037.3530409845114</v>
      </c>
      <c r="BR267" s="26">
        <f t="shared" si="441"/>
        <v>2032.8979920153774</v>
      </c>
      <c r="BS267" s="26">
        <f t="shared" si="441"/>
        <v>2056.6001061164543</v>
      </c>
      <c r="BT267" s="26">
        <f t="shared" si="441"/>
        <v>2052.0926540831169</v>
      </c>
      <c r="BU267" s="26">
        <f t="shared" si="441"/>
        <v>2076.0198142858399</v>
      </c>
      <c r="BV267" s="26">
        <f t="shared" si="441"/>
        <v>2075.3188065227905</v>
      </c>
      <c r="BW267" s="26">
        <f t="shared" ref="BW267:EH267" si="442">BW263-BW264-BW265-BW266</f>
        <v>702.42633895602887</v>
      </c>
      <c r="BX267" s="26">
        <f t="shared" si="442"/>
        <v>0</v>
      </c>
      <c r="BY267" s="26">
        <f t="shared" si="442"/>
        <v>0</v>
      </c>
      <c r="BZ267" s="26">
        <f t="shared" si="442"/>
        <v>0</v>
      </c>
      <c r="CA267" s="26">
        <f t="shared" si="442"/>
        <v>0</v>
      </c>
      <c r="CB267" s="26">
        <f t="shared" si="442"/>
        <v>0</v>
      </c>
      <c r="CC267" s="26">
        <f t="shared" si="442"/>
        <v>0</v>
      </c>
      <c r="CD267" s="26">
        <f t="shared" si="442"/>
        <v>0</v>
      </c>
      <c r="CE267" s="26">
        <f t="shared" si="442"/>
        <v>0</v>
      </c>
      <c r="CF267" s="26">
        <f t="shared" si="442"/>
        <v>0</v>
      </c>
      <c r="CG267" s="26">
        <f t="shared" si="442"/>
        <v>0</v>
      </c>
      <c r="CH267" s="26">
        <f t="shared" si="442"/>
        <v>0</v>
      </c>
      <c r="CI267" s="26">
        <f t="shared" si="442"/>
        <v>0</v>
      </c>
      <c r="CJ267" s="26">
        <f t="shared" si="442"/>
        <v>0</v>
      </c>
      <c r="CK267" s="26">
        <f t="shared" si="442"/>
        <v>0</v>
      </c>
      <c r="CL267" s="26">
        <f t="shared" si="442"/>
        <v>0</v>
      </c>
      <c r="CM267" s="26">
        <f t="shared" si="442"/>
        <v>0</v>
      </c>
      <c r="CN267" s="26">
        <f t="shared" si="442"/>
        <v>0</v>
      </c>
      <c r="CO267" s="26">
        <f t="shared" si="442"/>
        <v>0</v>
      </c>
      <c r="CP267" s="26">
        <f t="shared" si="442"/>
        <v>0</v>
      </c>
      <c r="CQ267" s="26">
        <f t="shared" si="442"/>
        <v>0</v>
      </c>
      <c r="CR267" s="26">
        <f t="shared" si="442"/>
        <v>0</v>
      </c>
      <c r="CS267" s="26">
        <f t="shared" si="442"/>
        <v>0</v>
      </c>
      <c r="CT267" s="26">
        <f t="shared" si="442"/>
        <v>0</v>
      </c>
      <c r="CU267" s="26">
        <f t="shared" si="442"/>
        <v>0</v>
      </c>
      <c r="CV267" s="26">
        <f t="shared" si="442"/>
        <v>0</v>
      </c>
      <c r="CW267" s="26">
        <f t="shared" si="442"/>
        <v>0</v>
      </c>
      <c r="CX267" s="26">
        <f t="shared" si="442"/>
        <v>0</v>
      </c>
      <c r="CY267" s="26">
        <f t="shared" si="442"/>
        <v>0</v>
      </c>
      <c r="CZ267" s="26">
        <f t="shared" si="442"/>
        <v>0</v>
      </c>
      <c r="DA267" s="26">
        <f t="shared" si="442"/>
        <v>0</v>
      </c>
      <c r="DB267" s="26">
        <f t="shared" si="442"/>
        <v>0</v>
      </c>
      <c r="DC267" s="26">
        <f t="shared" si="442"/>
        <v>0</v>
      </c>
      <c r="DD267" s="26">
        <f t="shared" si="442"/>
        <v>0</v>
      </c>
      <c r="DE267" s="26">
        <f t="shared" si="442"/>
        <v>0</v>
      </c>
      <c r="DF267" s="26">
        <f t="shared" si="442"/>
        <v>0</v>
      </c>
      <c r="DG267" s="26">
        <f t="shared" si="442"/>
        <v>0</v>
      </c>
      <c r="DH267" s="26">
        <f t="shared" si="442"/>
        <v>0</v>
      </c>
      <c r="DI267" s="26">
        <f t="shared" si="442"/>
        <v>0</v>
      </c>
      <c r="DJ267" s="26">
        <f t="shared" si="442"/>
        <v>0</v>
      </c>
      <c r="DK267" s="26">
        <f t="shared" si="442"/>
        <v>0</v>
      </c>
      <c r="DL267" s="26">
        <f t="shared" si="442"/>
        <v>0</v>
      </c>
      <c r="DM267" s="26">
        <f t="shared" si="442"/>
        <v>0</v>
      </c>
      <c r="DN267" s="26">
        <f t="shared" si="442"/>
        <v>0</v>
      </c>
      <c r="DO267" s="26">
        <f t="shared" si="442"/>
        <v>0</v>
      </c>
      <c r="DP267" s="26">
        <f t="shared" si="442"/>
        <v>0</v>
      </c>
      <c r="DQ267" s="26">
        <f t="shared" si="442"/>
        <v>0</v>
      </c>
      <c r="DR267" s="26">
        <f t="shared" si="442"/>
        <v>0</v>
      </c>
      <c r="DS267" s="26">
        <f t="shared" si="442"/>
        <v>0</v>
      </c>
      <c r="DT267" s="26">
        <f t="shared" si="442"/>
        <v>0</v>
      </c>
      <c r="DU267" s="26">
        <f t="shared" si="442"/>
        <v>0</v>
      </c>
      <c r="DV267" s="26">
        <f t="shared" si="442"/>
        <v>0</v>
      </c>
      <c r="DW267" s="26">
        <f t="shared" si="442"/>
        <v>0</v>
      </c>
      <c r="DX267" s="26">
        <f t="shared" si="442"/>
        <v>0</v>
      </c>
      <c r="DY267" s="26">
        <f t="shared" si="442"/>
        <v>0</v>
      </c>
      <c r="DZ267" s="26">
        <f t="shared" si="442"/>
        <v>0</v>
      </c>
      <c r="EA267" s="26">
        <f t="shared" si="442"/>
        <v>0</v>
      </c>
      <c r="EB267" s="26">
        <f t="shared" si="442"/>
        <v>0</v>
      </c>
      <c r="EC267" s="26">
        <f t="shared" si="442"/>
        <v>0</v>
      </c>
      <c r="ED267" s="26">
        <f t="shared" si="442"/>
        <v>0</v>
      </c>
      <c r="EE267" s="26">
        <f t="shared" si="442"/>
        <v>0</v>
      </c>
      <c r="EF267" s="26">
        <f t="shared" si="442"/>
        <v>0</v>
      </c>
      <c r="EG267" s="26">
        <f t="shared" si="442"/>
        <v>0</v>
      </c>
      <c r="EH267" s="26">
        <f t="shared" si="442"/>
        <v>0</v>
      </c>
      <c r="EI267" s="26">
        <f t="shared" ref="EI267:GT267" si="443">EI263-EI264-EI265-EI266</f>
        <v>0</v>
      </c>
      <c r="EJ267" s="26">
        <f t="shared" si="443"/>
        <v>0</v>
      </c>
      <c r="EK267" s="26">
        <f t="shared" si="443"/>
        <v>0</v>
      </c>
      <c r="EL267" s="26">
        <f t="shared" si="443"/>
        <v>0</v>
      </c>
      <c r="EM267" s="26">
        <f t="shared" si="443"/>
        <v>0</v>
      </c>
      <c r="EN267" s="26">
        <f t="shared" si="443"/>
        <v>0</v>
      </c>
      <c r="EO267" s="26">
        <f t="shared" si="443"/>
        <v>0</v>
      </c>
      <c r="EP267" s="26">
        <f t="shared" si="443"/>
        <v>0</v>
      </c>
      <c r="EQ267" s="26">
        <f t="shared" si="443"/>
        <v>0</v>
      </c>
      <c r="ER267" s="26">
        <f t="shared" si="443"/>
        <v>0</v>
      </c>
      <c r="ES267" s="26">
        <f t="shared" si="443"/>
        <v>0</v>
      </c>
      <c r="ET267" s="26">
        <f t="shared" si="443"/>
        <v>0</v>
      </c>
      <c r="EU267" s="26">
        <f t="shared" si="443"/>
        <v>0</v>
      </c>
      <c r="EV267" s="26">
        <f t="shared" si="443"/>
        <v>0</v>
      </c>
      <c r="EW267" s="26">
        <f t="shared" si="443"/>
        <v>0</v>
      </c>
      <c r="EX267" s="26">
        <f t="shared" si="443"/>
        <v>0</v>
      </c>
      <c r="EY267" s="26">
        <f t="shared" si="443"/>
        <v>0</v>
      </c>
      <c r="EZ267" s="26">
        <f t="shared" si="443"/>
        <v>0</v>
      </c>
      <c r="FA267" s="26">
        <f t="shared" si="443"/>
        <v>0</v>
      </c>
      <c r="FB267" s="26">
        <f t="shared" si="443"/>
        <v>0</v>
      </c>
      <c r="FC267" s="26">
        <f t="shared" si="443"/>
        <v>0</v>
      </c>
      <c r="FD267" s="26">
        <f t="shared" si="443"/>
        <v>0</v>
      </c>
      <c r="FE267" s="26">
        <f t="shared" si="443"/>
        <v>0</v>
      </c>
      <c r="FF267" s="26">
        <f t="shared" si="443"/>
        <v>0</v>
      </c>
      <c r="FG267" s="26">
        <f t="shared" si="443"/>
        <v>0</v>
      </c>
      <c r="FH267" s="26">
        <f t="shared" si="443"/>
        <v>0</v>
      </c>
      <c r="FI267" s="26">
        <f t="shared" si="443"/>
        <v>0</v>
      </c>
      <c r="FJ267" s="26">
        <f t="shared" si="443"/>
        <v>0</v>
      </c>
      <c r="FK267" s="26">
        <f t="shared" si="443"/>
        <v>0</v>
      </c>
      <c r="FL267" s="26">
        <f t="shared" si="443"/>
        <v>0</v>
      </c>
      <c r="FM267" s="26">
        <f t="shared" si="443"/>
        <v>0</v>
      </c>
      <c r="FN267" s="26">
        <f t="shared" si="443"/>
        <v>0</v>
      </c>
      <c r="FO267" s="26">
        <f t="shared" si="443"/>
        <v>0</v>
      </c>
      <c r="FP267" s="26">
        <f t="shared" si="443"/>
        <v>0</v>
      </c>
      <c r="FQ267" s="26">
        <f t="shared" si="443"/>
        <v>0</v>
      </c>
      <c r="FR267" s="26">
        <f t="shared" si="443"/>
        <v>0</v>
      </c>
      <c r="FS267" s="26">
        <f t="shared" si="443"/>
        <v>0</v>
      </c>
      <c r="FT267" s="26">
        <f t="shared" si="443"/>
        <v>0</v>
      </c>
      <c r="FU267" s="26">
        <f t="shared" si="443"/>
        <v>0</v>
      </c>
      <c r="FV267" s="26">
        <f t="shared" si="443"/>
        <v>0</v>
      </c>
      <c r="FW267" s="26">
        <f t="shared" si="443"/>
        <v>0</v>
      </c>
      <c r="FX267" s="26">
        <f t="shared" si="443"/>
        <v>0</v>
      </c>
      <c r="FY267" s="26">
        <f t="shared" si="443"/>
        <v>0</v>
      </c>
      <c r="FZ267" s="26">
        <f t="shared" si="443"/>
        <v>0</v>
      </c>
      <c r="GA267" s="26">
        <f t="shared" si="443"/>
        <v>0</v>
      </c>
      <c r="GB267" s="26">
        <f t="shared" si="443"/>
        <v>0</v>
      </c>
      <c r="GC267" s="26">
        <f t="shared" si="443"/>
        <v>0</v>
      </c>
      <c r="GD267" s="26">
        <f t="shared" si="443"/>
        <v>0</v>
      </c>
      <c r="GE267" s="26">
        <f t="shared" si="443"/>
        <v>0</v>
      </c>
      <c r="GF267" s="26">
        <f t="shared" si="443"/>
        <v>0</v>
      </c>
      <c r="GG267" s="26">
        <f t="shared" si="443"/>
        <v>0</v>
      </c>
      <c r="GH267" s="26">
        <f t="shared" si="443"/>
        <v>0</v>
      </c>
      <c r="GI267" s="26">
        <f t="shared" si="443"/>
        <v>0</v>
      </c>
      <c r="GJ267" s="26">
        <f t="shared" si="443"/>
        <v>0</v>
      </c>
      <c r="GK267" s="26">
        <f t="shared" si="443"/>
        <v>0</v>
      </c>
      <c r="GL267" s="26">
        <f t="shared" si="443"/>
        <v>0</v>
      </c>
      <c r="GM267" s="26">
        <f t="shared" si="443"/>
        <v>0</v>
      </c>
      <c r="GN267" s="26">
        <f t="shared" si="443"/>
        <v>0</v>
      </c>
      <c r="GO267" s="26">
        <f t="shared" si="443"/>
        <v>0</v>
      </c>
      <c r="GP267" s="26">
        <f t="shared" si="443"/>
        <v>0</v>
      </c>
      <c r="GQ267" s="26">
        <f t="shared" si="443"/>
        <v>0</v>
      </c>
      <c r="GR267" s="26">
        <f t="shared" si="443"/>
        <v>0</v>
      </c>
      <c r="GS267" s="26">
        <f t="shared" si="443"/>
        <v>0</v>
      </c>
      <c r="GT267" s="26">
        <f t="shared" si="443"/>
        <v>0</v>
      </c>
      <c r="GU267" s="26">
        <f t="shared" ref="GU267:HA267" si="444">GU263-GU264-GU265-GU266</f>
        <v>0</v>
      </c>
      <c r="GV267" s="26">
        <f t="shared" si="444"/>
        <v>0</v>
      </c>
      <c r="GW267" s="26">
        <f t="shared" si="444"/>
        <v>0</v>
      </c>
      <c r="GX267" s="26">
        <f t="shared" si="444"/>
        <v>0</v>
      </c>
      <c r="GY267" s="26">
        <f t="shared" si="444"/>
        <v>0</v>
      </c>
      <c r="GZ267" s="26">
        <f t="shared" si="444"/>
        <v>0</v>
      </c>
      <c r="HA267" s="26">
        <f t="shared" si="444"/>
        <v>0</v>
      </c>
    </row>
    <row r="269" spans="3:209" x14ac:dyDescent="0.35">
      <c r="D269" s="10" t="s">
        <v>423</v>
      </c>
      <c r="E269" s="10" t="s">
        <v>71</v>
      </c>
      <c r="G269" s="48">
        <f>XIRR(J267:HA267,$J$6:$HA$6)</f>
        <v>3.8513872027397159E-2</v>
      </c>
    </row>
    <row r="271" spans="3:209" x14ac:dyDescent="0.35">
      <c r="C271" s="10" t="s">
        <v>131</v>
      </c>
      <c r="I271" s="79">
        <f>'Financial Model'!I229</f>
        <v>1</v>
      </c>
      <c r="J271" s="79">
        <f>'Financial Model'!J229</f>
        <v>1.0008295381143462</v>
      </c>
      <c r="K271" s="79">
        <f>'Financial Model'!K229</f>
        <v>1.0016597643621754</v>
      </c>
      <c r="L271" s="79">
        <f>'Financial Model'!L229</f>
        <v>1.0024906793143209</v>
      </c>
      <c r="M271" s="79">
        <f>'Financial Model'!M229</f>
        <v>1.0037352591785444</v>
      </c>
      <c r="N271" s="79">
        <f>'Financial Model'!N229</f>
        <v>1.0049813841733817</v>
      </c>
      <c r="O271" s="79">
        <f>'Financial Model'!O229</f>
        <v>1.006229056217093</v>
      </c>
      <c r="P271" s="79">
        <f>'Financial Model'!P229</f>
        <v>1.0074782772303208</v>
      </c>
      <c r="Q271" s="79">
        <f>'Financial Model'!Q229</f>
        <v>1.0087290491360916</v>
      </c>
      <c r="R271" s="79">
        <f>'Financial Model'!R229</f>
        <v>1.0099813738598196</v>
      </c>
      <c r="S271" s="79">
        <f>'Financial Model'!S229</f>
        <v>1.0112352533293092</v>
      </c>
      <c r="T271" s="79">
        <f>'Financial Model'!T229</f>
        <v>1.0124906894747581</v>
      </c>
      <c r="U271" s="79">
        <f>'Financial Model'!U229</f>
        <v>1.0137476842287603</v>
      </c>
      <c r="V271" s="79">
        <f>'Financial Model'!V229</f>
        <v>1.0150062395263091</v>
      </c>
      <c r="W271" s="79">
        <f>'Financial Model'!W229</f>
        <v>1.0162663573048003</v>
      </c>
      <c r="X271" s="79">
        <f>'Financial Model'!X229</f>
        <v>1.0175280395040349</v>
      </c>
      <c r="Y271" s="79">
        <f>'Financial Model'!Y229</f>
        <v>1.0251310944677168</v>
      </c>
      <c r="Z271" s="79">
        <f>'Financial Model'!Z229</f>
        <v>1.0327909600965957</v>
      </c>
      <c r="AA271" s="79">
        <f>'Financial Model'!AA229</f>
        <v>1.0405080608847328</v>
      </c>
      <c r="AB271" s="79">
        <f>'Financial Model'!AB229</f>
        <v>1.0482828244980447</v>
      </c>
      <c r="AC271" s="79">
        <f>'Financial Model'!AC229</f>
        <v>1.0561156817980037</v>
      </c>
      <c r="AD271" s="79">
        <f>'Financial Model'!AD229</f>
        <v>1.0640070668655155</v>
      </c>
      <c r="AE271" s="79">
        <f>'Financial Model'!AE229</f>
        <v>1.0719574170249739</v>
      </c>
      <c r="AF271" s="79">
        <f>'Financial Model'!AF229</f>
        <v>1.0799671728684983</v>
      </c>
      <c r="AG271" s="79">
        <f>'Financial Model'!AG229</f>
        <v>1.0880367782803486</v>
      </c>
      <c r="AH271" s="79">
        <f>'Financial Model'!AH229</f>
        <v>1.0961666804615258</v>
      </c>
      <c r="AI271" s="79">
        <f>'Financial Model'!AI229</f>
        <v>1.1043573299545539</v>
      </c>
      <c r="AJ271" s="79">
        <f>'Financial Model'!AJ229</f>
        <v>1.1126091806684488</v>
      </c>
      <c r="AK271" s="79">
        <f>'Financial Model'!AK229</f>
        <v>1.1209226899038724</v>
      </c>
      <c r="AL271" s="79">
        <f>'Financial Model'!AL229</f>
        <v>1.1292983183784757</v>
      </c>
      <c r="AM271" s="79">
        <f>'Financial Model'!AM229</f>
        <v>1.1377365302524307</v>
      </c>
      <c r="AN271" s="79">
        <f>'Financial Model'!AN229</f>
        <v>1.146237793154153</v>
      </c>
      <c r="AO271" s="79">
        <f>'Financial Model'!AO229</f>
        <v>1.1548025782062172</v>
      </c>
      <c r="AP271" s="79">
        <f>'Financial Model'!AP229</f>
        <v>1.1634313600514654</v>
      </c>
      <c r="AQ271" s="79">
        <f>'Financial Model'!AQ229</f>
        <v>1.1721246168793107</v>
      </c>
      <c r="AR271" s="79">
        <f>'Financial Model'!AR229</f>
        <v>1.1808828304522376</v>
      </c>
      <c r="AS271" s="79">
        <f>'Financial Model'!AS229</f>
        <v>1.1897064861325004</v>
      </c>
      <c r="AT271" s="79">
        <f>'Financial Model'!AT229</f>
        <v>1.1985960729090213</v>
      </c>
      <c r="AU271" s="79">
        <f>'Financial Model'!AU229</f>
        <v>1.2075520834244882</v>
      </c>
      <c r="AV271" s="79">
        <f>'Financial Model'!AV229</f>
        <v>1.2165750140026568</v>
      </c>
      <c r="AW271" s="79">
        <f>'Financial Model'!AW229</f>
        <v>1.2256653646758555</v>
      </c>
      <c r="AX271" s="79">
        <f>'Financial Model'!AX229</f>
        <v>1.2348236392126966</v>
      </c>
      <c r="AY271" s="79">
        <f>'Financial Model'!AY229</f>
        <v>1.2440503451459934</v>
      </c>
      <c r="AZ271" s="79">
        <f>'Financial Model'!AZ229</f>
        <v>1.2533459938008871</v>
      </c>
      <c r="BA271" s="79">
        <f>'Financial Model'!BA229</f>
        <v>1.2627111003231832</v>
      </c>
      <c r="BB271" s="79">
        <f>'Financial Model'!BB229</f>
        <v>1.2721461837079004</v>
      </c>
      <c r="BC271" s="79">
        <f>'Financial Model'!BC229</f>
        <v>1.2816517668280312</v>
      </c>
      <c r="BD271" s="79">
        <f>'Financial Model'!BD229</f>
        <v>1.2912283764635191</v>
      </c>
      <c r="BE271" s="79">
        <f>'Financial Model'!BE229</f>
        <v>1.3008765433304517</v>
      </c>
      <c r="BF271" s="79">
        <f>'Financial Model'!BF229</f>
        <v>1.3105968021104719</v>
      </c>
      <c r="BG271" s="79">
        <f>'Financial Model'!BG229</f>
        <v>1.3203896914804085</v>
      </c>
      <c r="BH271" s="79">
        <f>'Financial Model'!BH229</f>
        <v>1.3302557541421289</v>
      </c>
      <c r="BI271" s="79">
        <f>'Financial Model'!BI229</f>
        <v>1.3401955368526146</v>
      </c>
      <c r="BJ271" s="79">
        <f>'Financial Model'!BJ229</f>
        <v>1.350209590454261</v>
      </c>
      <c r="BK271" s="79">
        <f>'Financial Model'!BK229</f>
        <v>1.3602984699054039</v>
      </c>
      <c r="BL271" s="79">
        <f>'Financial Model'!BL229</f>
        <v>1.3704627343110749</v>
      </c>
      <c r="BM271" s="79">
        <f>'Financial Model'!BM229</f>
        <v>1.3807029469539851</v>
      </c>
      <c r="BN271" s="79">
        <f>'Financial Model'!BN229</f>
        <v>1.3910196753257411</v>
      </c>
      <c r="BO271" s="79">
        <f>'Financial Model'!BO229</f>
        <v>1.4014134911582949</v>
      </c>
      <c r="BP271" s="79">
        <f>'Financial Model'!BP229</f>
        <v>1.4118849704556273</v>
      </c>
      <c r="BQ271" s="79">
        <f>'Financial Model'!BQ229</f>
        <v>1.4224346935256695</v>
      </c>
      <c r="BR271" s="79">
        <f>'Financial Model'!BR229</f>
        <v>1.4330632450124619</v>
      </c>
      <c r="BS271" s="79">
        <f>'Financial Model'!BS229</f>
        <v>1.4437712139285546</v>
      </c>
      <c r="BT271" s="79">
        <f>'Financial Model'!BT229</f>
        <v>1.454559193687649</v>
      </c>
      <c r="BU271" s="79">
        <f>'Financial Model'!BU229</f>
        <v>1.465427782137483</v>
      </c>
      <c r="BV271" s="79">
        <f>'Financial Model'!BV229</f>
        <v>1.4763775815929638</v>
      </c>
      <c r="BW271" s="79">
        <f>'Financial Model'!BW229</f>
        <v>1.4874091988695455</v>
      </c>
      <c r="BX271" s="79">
        <f>'Financial Model'!BX229</f>
        <v>1.4985232453168584</v>
      </c>
      <c r="BY271" s="79">
        <f>'Financial Model'!BY229</f>
        <v>1.5097203368525889</v>
      </c>
      <c r="BZ271" s="79">
        <f>'Financial Model'!BZ229</f>
        <v>1.5210010939966114</v>
      </c>
      <c r="CA271" s="79">
        <f>'Financial Model'!CA229</f>
        <v>1.5323661419053778</v>
      </c>
      <c r="CB271" s="79">
        <f>'Financial Model'!CB229</f>
        <v>1.5438161104065609</v>
      </c>
      <c r="CC271" s="79">
        <f>'Financial Model'!CC229</f>
        <v>1.5553516340339586</v>
      </c>
      <c r="CD271" s="79">
        <f>'Financial Model'!CD229</f>
        <v>1.5669733520626594</v>
      </c>
      <c r="CE271" s="79">
        <f>'Financial Model'!CE229</f>
        <v>1.5786819085444681</v>
      </c>
      <c r="CF271" s="79">
        <f>'Financial Model'!CF229</f>
        <v>1.5904779523435992</v>
      </c>
      <c r="CG271" s="79">
        <f>'Financial Model'!CG229</f>
        <v>1.6023621371726351</v>
      </c>
      <c r="CH271" s="79">
        <f>'Financial Model'!CH229</f>
        <v>1.6143351216287534</v>
      </c>
      <c r="CI271" s="79">
        <f>'Financial Model'!CI229</f>
        <v>1.6263975692302248</v>
      </c>
      <c r="CJ271" s="79">
        <f>'Financial Model'!CJ229</f>
        <v>1.6385501484531848</v>
      </c>
      <c r="CK271" s="79">
        <f>'Financial Model'!CK229</f>
        <v>1.6507935327686782</v>
      </c>
      <c r="CL271" s="79">
        <f>'Financial Model'!CL229</f>
        <v>1.6631284006799827</v>
      </c>
      <c r="CM271" s="79">
        <f>'Financial Model'!CM229</f>
        <v>1.6755554357602087</v>
      </c>
      <c r="CN271" s="79">
        <f>'Financial Model'!CN229</f>
        <v>1.6880753266901827</v>
      </c>
      <c r="CO271" s="79">
        <f>'Financial Model'!CO229</f>
        <v>1.700688767296612</v>
      </c>
      <c r="CP271" s="79">
        <f>'Financial Model'!CP229</f>
        <v>1.7133964565905355</v>
      </c>
      <c r="CQ271" s="79">
        <f>'Financial Model'!CQ229</f>
        <v>1.7261990988060614</v>
      </c>
      <c r="CR271" s="79">
        <f>'Financial Model'!CR229</f>
        <v>1.7390974034393938</v>
      </c>
      <c r="CS271" s="79">
        <f>'Financial Model'!CS229</f>
        <v>1.7520920852881525</v>
      </c>
      <c r="CT271" s="79">
        <f>'Financial Model'!CT229</f>
        <v>1.765183864490985</v>
      </c>
      <c r="CU271" s="79">
        <f>'Financial Model'!CU229</f>
        <v>1.7783734665674751</v>
      </c>
      <c r="CV271" s="79">
        <f>'Financial Model'!CV229</f>
        <v>1.7916616224583499</v>
      </c>
      <c r="CW271" s="79">
        <f>'Financial Model'!CW229</f>
        <v>1.8050490685659872</v>
      </c>
      <c r="CX271" s="79">
        <f>'Financial Model'!CX229</f>
        <v>1.8185365467952253</v>
      </c>
      <c r="CY271" s="79">
        <f>'Financial Model'!CY229</f>
        <v>1.8321248045944771</v>
      </c>
      <c r="CZ271" s="79">
        <f>'Financial Model'!CZ229</f>
        <v>1.8458145949971536</v>
      </c>
      <c r="DA271" s="79">
        <f>'Financial Model'!DA229</f>
        <v>1.8596066766633943</v>
      </c>
      <c r="DB271" s="79">
        <f>'Financial Model'!DB229</f>
        <v>1.8735018139221111</v>
      </c>
      <c r="DC271" s="79">
        <f>'Financial Model'!DC229</f>
        <v>1.8875007768133454</v>
      </c>
      <c r="DD271" s="79">
        <f>'Financial Model'!DD229</f>
        <v>1.9016043411309429</v>
      </c>
      <c r="DE271" s="79">
        <f>'Financial Model'!DE229</f>
        <v>1.9158132884655457</v>
      </c>
      <c r="DF271" s="79">
        <f>'Financial Model'!DF229</f>
        <v>1.9301284062479072</v>
      </c>
      <c r="DG271" s="79">
        <f>'Financial Model'!DG229</f>
        <v>1.944550487792529</v>
      </c>
      <c r="DH271" s="79">
        <f>'Financial Model'!DH229</f>
        <v>1.9590803323416259</v>
      </c>
      <c r="DI271" s="79">
        <f>'Financial Model'!DI229</f>
        <v>1.9737187451094171</v>
      </c>
      <c r="DJ271" s="79">
        <f>'Financial Model'!DJ229</f>
        <v>1.9884665373267505</v>
      </c>
      <c r="DK271" s="79">
        <f>'Financial Model'!DK229</f>
        <v>2.0033245262860584</v>
      </c>
      <c r="DL271" s="79">
        <f>'Financial Model'!DL229</f>
        <v>2.0182935353866518</v>
      </c>
      <c r="DM271" s="79">
        <f>'Financial Model'!DM229</f>
        <v>2.0333743941803495</v>
      </c>
      <c r="DN271" s="79">
        <f>'Financial Model'!DN229</f>
        <v>2.0485679384174516</v>
      </c>
      <c r="DO271" s="79">
        <f>'Financial Model'!DO229</f>
        <v>2.0638750100930547</v>
      </c>
      <c r="DP271" s="79">
        <f>'Financial Model'!DP229</f>
        <v>2.0792964574937134</v>
      </c>
      <c r="DQ271" s="79">
        <f>'Financial Model'!DQ229</f>
        <v>2.0948331352444507</v>
      </c>
      <c r="DR271" s="79">
        <f>'Financial Model'!DR229</f>
        <v>2.1104859043561195</v>
      </c>
      <c r="DS271" s="79">
        <f>'Financial Model'!DS229</f>
        <v>2.1262556322731179</v>
      </c>
      <c r="DT271" s="79">
        <f>'Financial Model'!DT229</f>
        <v>2.1421431929214614</v>
      </c>
      <c r="DU271" s="79">
        <f>'Financial Model'!DU229</f>
        <v>2.1581494667572145</v>
      </c>
      <c r="DV271" s="79">
        <f>'Financial Model'!DV229</f>
        <v>2.1742753408152833</v>
      </c>
      <c r="DW271" s="79">
        <f>'Financial Model'!DW229</f>
        <v>2.1905217087585727</v>
      </c>
      <c r="DX271" s="79">
        <f>'Financial Model'!DX229</f>
        <v>2.2068894709275124</v>
      </c>
      <c r="DY271" s="79">
        <f>'Financial Model'!DY229</f>
        <v>2.2233795343899514</v>
      </c>
      <c r="DZ271" s="79">
        <f>'Financial Model'!DZ229</f>
        <v>2.2399928129914253</v>
      </c>
      <c r="EA271" s="79">
        <f>'Financial Model'!EA229</f>
        <v>2.256730227405801</v>
      </c>
      <c r="EB271" s="79">
        <f>'Financial Model'!EB229</f>
        <v>2.2735927051862972</v>
      </c>
      <c r="EC271" s="79">
        <f>'Financial Model'!EC229</f>
        <v>2.2905811808168886</v>
      </c>
      <c r="ED271" s="79">
        <f>'Financial Model'!ED229</f>
        <v>2.3076965957640923</v>
      </c>
      <c r="EE271" s="79">
        <f>'Financial Model'!EE229</f>
        <v>2.3249398985291423</v>
      </c>
      <c r="EF271" s="79">
        <f>'Financial Model'!EF229</f>
        <v>2.3423120447005537</v>
      </c>
      <c r="EG271" s="79">
        <f>'Financial Model'!EG229</f>
        <v>2.3598139970070795</v>
      </c>
      <c r="EH271" s="79">
        <f>'Financial Model'!EH229</f>
        <v>2.3774467253710623</v>
      </c>
      <c r="EI271" s="79">
        <f>'Financial Model'!EI229</f>
        <v>2.3952112069621858</v>
      </c>
      <c r="EJ271" s="79">
        <f>'Financial Model'!EJ229</f>
        <v>2.4131084262516285</v>
      </c>
      <c r="EK271" s="79">
        <f>'Financial Model'!EK229</f>
        <v>2.431139375066619</v>
      </c>
      <c r="EL271" s="79">
        <f>'Financial Model'!EL229</f>
        <v>2.449305052645403</v>
      </c>
      <c r="EM271" s="79">
        <f>'Financial Model'!EM229</f>
        <v>2.4676064656926182</v>
      </c>
      <c r="EN271" s="79">
        <f>'Financial Model'!EN229</f>
        <v>2.4860446284350841</v>
      </c>
      <c r="EO271" s="79">
        <f>'Financial Model'!EO229</f>
        <v>2.5046205626780078</v>
      </c>
      <c r="EP271" s="79">
        <f>'Financial Model'!EP229</f>
        <v>2.5233352978616108</v>
      </c>
      <c r="EQ271" s="79">
        <f>'Financial Model'!EQ229</f>
        <v>2.5421898711181781</v>
      </c>
      <c r="ER271" s="79">
        <f>'Financial Model'!ER229</f>
        <v>2.5611853273295351</v>
      </c>
      <c r="ES271" s="79">
        <f>'Financial Model'!ES229</f>
        <v>2.5803227191849509</v>
      </c>
      <c r="ET271" s="79">
        <f>'Financial Model'!ET229</f>
        <v>2.5996031072394783</v>
      </c>
      <c r="EU271" s="79">
        <f>'Financial Model'!EU229</f>
        <v>2.6190275599727255</v>
      </c>
      <c r="EV271" s="79">
        <f>'Financial Model'!EV229</f>
        <v>2.6385971538480706</v>
      </c>
      <c r="EW271" s="79">
        <f>'Financial Model'!EW229</f>
        <v>2.6583129733723165</v>
      </c>
      <c r="EX271" s="79">
        <f>'Financial Model'!EX229</f>
        <v>2.6781761111557918</v>
      </c>
      <c r="EY271" s="79">
        <f>'Financial Model'!EY229</f>
        <v>2.6981876679729013</v>
      </c>
      <c r="EZ271" s="79">
        <f>'Financial Model'!EZ229</f>
        <v>2.7183487528231289</v>
      </c>
      <c r="FA271" s="79">
        <f>'Financial Model'!FA229</f>
        <v>2.7386604829924952</v>
      </c>
      <c r="FB271" s="79">
        <f>'Financial Model'!FB229</f>
        <v>2.759123984115476</v>
      </c>
      <c r="FC271" s="79">
        <f>'Financial Model'!FC229</f>
        <v>2.7797403902373827</v>
      </c>
      <c r="FD271" s="79">
        <f>'Financial Model'!FD229</f>
        <v>2.8005108438772082</v>
      </c>
      <c r="FE271" s="79">
        <f>'Financial Model'!FE229</f>
        <v>2.8214364960909437</v>
      </c>
      <c r="FF271" s="79">
        <f>'Financial Model'!FF229</f>
        <v>2.8425185065353666</v>
      </c>
      <c r="FG271" s="79">
        <f>'Financial Model'!FG229</f>
        <v>2.8637580435323082</v>
      </c>
      <c r="FH271" s="79">
        <f>'Financial Model'!FH229</f>
        <v>2.8851562841333975</v>
      </c>
      <c r="FI271" s="79">
        <f>'Financial Model'!FI229</f>
        <v>2.9067144141852932</v>
      </c>
      <c r="FJ271" s="79">
        <f>'Financial Model'!FJ229</f>
        <v>2.9284336283953989</v>
      </c>
      <c r="FK271" s="79">
        <f>'Financial Model'!FK229</f>
        <v>2.950315130398073</v>
      </c>
      <c r="FL271" s="79">
        <f>'Financial Model'!FL229</f>
        <v>2.9723601328213305</v>
      </c>
      <c r="FM271" s="79">
        <f>'Financial Model'!FM229</f>
        <v>2.9945698573540445</v>
      </c>
      <c r="FN271" s="79">
        <f>'Financial Model'!FN229</f>
        <v>3.0169455348136505</v>
      </c>
      <c r="FO271" s="79">
        <f>'Financial Model'!FO229</f>
        <v>3.0394884052143554</v>
      </c>
      <c r="FP271" s="79">
        <f>'Financial Model'!FP229</f>
        <v>3.0621997178358558</v>
      </c>
      <c r="FQ271" s="79">
        <f>'Financial Model'!FQ229</f>
        <v>3.085080731292571</v>
      </c>
      <c r="FR271" s="79">
        <f>'Financial Model'!FR229</f>
        <v>3.1081327136033936</v>
      </c>
      <c r="FS271" s="79">
        <f>'Financial Model'!FS229</f>
        <v>3.1313569422619598</v>
      </c>
      <c r="FT271" s="79">
        <f>'Financial Model'!FT229</f>
        <v>3.1547547043074449</v>
      </c>
      <c r="FU271" s="79">
        <f>'Financial Model'!FU229</f>
        <v>3.1783272963958895</v>
      </c>
      <c r="FV271" s="79">
        <f>'Financial Model'!FV229</f>
        <v>3.2020760248720568</v>
      </c>
      <c r="FW271" s="79">
        <f>'Financial Model'!FW229</f>
        <v>3.2260022058418278</v>
      </c>
      <c r="FX271" s="79">
        <f>'Financial Model'!FX229</f>
        <v>3.2501071652451379</v>
      </c>
      <c r="FY271" s="79">
        <f>'Financial Model'!FY229</f>
        <v>3.2743922389294555</v>
      </c>
      <c r="FZ271" s="79">
        <f>'Financial Model'!FZ229</f>
        <v>3.2988587727238152</v>
      </c>
      <c r="GA271" s="79">
        <f>'Financial Model'!GA229</f>
        <v>3.323508122513398</v>
      </c>
      <c r="GB271" s="79">
        <f>'Financial Model'!GB229</f>
        <v>3.3483416543146731</v>
      </c>
      <c r="GC271" s="79">
        <f>'Financial Model'!GC229</f>
        <v>3.3733607443510993</v>
      </c>
      <c r="GD271" s="79">
        <f>'Financial Model'!GD229</f>
        <v>3.3985667791293932</v>
      </c>
      <c r="GE271" s="79">
        <f>'Financial Model'!GE229</f>
        <v>3.4239611555163658</v>
      </c>
      <c r="GF271" s="79">
        <f>'Financial Model'!GF229</f>
        <v>3.4495452808163343</v>
      </c>
      <c r="GG271" s="79">
        <f>'Financial Model'!GG229</f>
        <v>3.4753205728491117</v>
      </c>
      <c r="GH271" s="79">
        <f>'Financial Model'!GH229</f>
        <v>3.5012884600285799</v>
      </c>
      <c r="GI271" s="79">
        <f>'Financial Model'!GI229</f>
        <v>3.5274503814418487</v>
      </c>
      <c r="GJ271" s="79">
        <f>'Financial Model'!GJ229</f>
        <v>3.5538077869290086</v>
      </c>
      <c r="GK271" s="79">
        <f>'Financial Model'!GK229</f>
        <v>3.5803621371634766</v>
      </c>
      <c r="GL271" s="79">
        <f>'Financial Model'!GL229</f>
        <v>3.6071149037329442</v>
      </c>
      <c r="GM271" s="79">
        <f>'Financial Model'!GM229</f>
        <v>3.634067569220929</v>
      </c>
      <c r="GN271" s="79">
        <f>'Financial Model'!GN229</f>
        <v>3.6612216272889384</v>
      </c>
      <c r="GO271" s="79">
        <f>'Financial Model'!GO229</f>
        <v>3.6885785827592432</v>
      </c>
      <c r="GP271" s="79">
        <f>'Financial Model'!GP229</f>
        <v>3.7161399516982727</v>
      </c>
      <c r="GQ271" s="79">
        <f>'Financial Model'!GQ229</f>
        <v>3.7439072615006319</v>
      </c>
      <c r="GR271" s="79">
        <f>'Financial Model'!GR229</f>
        <v>3.7718820509737467</v>
      </c>
      <c r="GS271" s="79">
        <f>'Financial Model'!GS229</f>
        <v>3.8000658704231416</v>
      </c>
      <c r="GT271" s="14">
        <f t="shared" ref="GT271:HA271" si="445">GT229</f>
        <v>3.8284602817383533</v>
      </c>
      <c r="GU271" s="14">
        <f t="shared" si="445"/>
        <v>3.8570668584794889</v>
      </c>
      <c r="GV271" s="14">
        <f t="shared" si="445"/>
        <v>3.8858871859644291</v>
      </c>
      <c r="GW271" s="14">
        <f t="shared" si="445"/>
        <v>3.9149228613566818</v>
      </c>
      <c r="GX271" s="14">
        <f t="shared" si="445"/>
        <v>3.944175493753896</v>
      </c>
      <c r="GY271" s="14">
        <f t="shared" si="445"/>
        <v>3.9736467042770327</v>
      </c>
      <c r="GZ271" s="14">
        <f t="shared" si="445"/>
        <v>4.0033381261602052</v>
      </c>
      <c r="HA271" s="14">
        <f t="shared" si="445"/>
        <v>4.0332514048411889</v>
      </c>
    </row>
    <row r="272" spans="3:209" x14ac:dyDescent="0.35">
      <c r="C272" s="10" t="s">
        <v>428</v>
      </c>
      <c r="J272" s="71">
        <f>J267/J271</f>
        <v>-292.88085087387429</v>
      </c>
      <c r="K272" s="71">
        <f t="shared" ref="K272:BV272" si="446">K267/K271</f>
        <v>-292.63809641918493</v>
      </c>
      <c r="L272" s="71">
        <f t="shared" si="446"/>
        <v>-292.39554317165903</v>
      </c>
      <c r="M272" s="71">
        <f t="shared" si="446"/>
        <v>-292.03298780450183</v>
      </c>
      <c r="N272" s="71">
        <f t="shared" si="446"/>
        <v>-291.67088198726867</v>
      </c>
      <c r="O272" s="71">
        <f t="shared" si="446"/>
        <v>-291.30922516254105</v>
      </c>
      <c r="P272" s="71">
        <f t="shared" si="446"/>
        <v>-290.94801677359141</v>
      </c>
      <c r="Q272" s="71">
        <f t="shared" si="446"/>
        <v>-290.58725626438246</v>
      </c>
      <c r="R272" s="71">
        <f t="shared" si="446"/>
        <v>-290.22694307956658</v>
      </c>
      <c r="S272" s="71">
        <f t="shared" si="446"/>
        <v>-289.86707666448456</v>
      </c>
      <c r="T272" s="71">
        <f t="shared" si="446"/>
        <v>-289.50765646516504</v>
      </c>
      <c r="U272" s="71">
        <f t="shared" si="446"/>
        <v>-289.14868192832347</v>
      </c>
      <c r="V272" s="71">
        <f t="shared" si="446"/>
        <v>-21948.051590103449</v>
      </c>
      <c r="W272" s="71">
        <f t="shared" si="446"/>
        <v>-21920.837140059779</v>
      </c>
      <c r="X272" s="71">
        <f t="shared" si="446"/>
        <v>-21893.656434528151</v>
      </c>
      <c r="Y272" s="71">
        <f t="shared" si="446"/>
        <v>1775.4130057402185</v>
      </c>
      <c r="Z272" s="71">
        <f t="shared" si="446"/>
        <v>2283.2763927173041</v>
      </c>
      <c r="AA272" s="71">
        <f t="shared" si="446"/>
        <v>2264.7625536808064</v>
      </c>
      <c r="AB272" s="71">
        <f t="shared" si="446"/>
        <v>2233.753585273198</v>
      </c>
      <c r="AC272" s="71">
        <f t="shared" si="446"/>
        <v>2222.1706137998171</v>
      </c>
      <c r="AD272" s="71">
        <f t="shared" si="446"/>
        <v>2189.3430854603221</v>
      </c>
      <c r="AE272" s="71">
        <f t="shared" si="446"/>
        <v>2178.7377069854228</v>
      </c>
      <c r="AF272" s="71">
        <f t="shared" si="446"/>
        <v>2146.9690900636183</v>
      </c>
      <c r="AG272" s="71">
        <f t="shared" si="446"/>
        <v>2137.2850697374552</v>
      </c>
      <c r="AH272" s="71">
        <f t="shared" si="446"/>
        <v>2109.4179134331789</v>
      </c>
      <c r="AI272" s="71">
        <f t="shared" si="446"/>
        <v>2094.8281936156777</v>
      </c>
      <c r="AJ272" s="71">
        <f t="shared" si="446"/>
        <v>2067.8911550988992</v>
      </c>
      <c r="AK272" s="71">
        <f t="shared" si="446"/>
        <v>2059.8935418871192</v>
      </c>
      <c r="AL272" s="71">
        <f t="shared" si="446"/>
        <v>2030.9826389301347</v>
      </c>
      <c r="AM272" s="71">
        <f t="shared" si="446"/>
        <v>2023.7558442632014</v>
      </c>
      <c r="AN272" s="71">
        <f t="shared" si="446"/>
        <v>1995.7008025137743</v>
      </c>
      <c r="AO272" s="71">
        <f t="shared" si="446"/>
        <v>1989.2001496732914</v>
      </c>
      <c r="AP272" s="71">
        <f t="shared" si="446"/>
        <v>1964.7958189448759</v>
      </c>
      <c r="AQ272" s="71">
        <f t="shared" si="446"/>
        <v>1953.322609051334</v>
      </c>
      <c r="AR272" s="71">
        <f t="shared" si="446"/>
        <v>1929.6676402067799</v>
      </c>
      <c r="AS272" s="71">
        <f t="shared" si="446"/>
        <v>1924.4950954247565</v>
      </c>
      <c r="AT272" s="71">
        <f t="shared" si="446"/>
        <v>1898.7535973543268</v>
      </c>
      <c r="AU272" s="71">
        <f t="shared" si="446"/>
        <v>1894.1876057079601</v>
      </c>
      <c r="AV272" s="71">
        <f t="shared" si="446"/>
        <v>1869.1402664604414</v>
      </c>
      <c r="AW272" s="71">
        <f t="shared" si="446"/>
        <v>1865.1453401237941</v>
      </c>
      <c r="AX272" s="71">
        <f t="shared" si="446"/>
        <v>1843.5381416789746</v>
      </c>
      <c r="AY272" s="71">
        <f t="shared" si="446"/>
        <v>1834.5394436757888</v>
      </c>
      <c r="AZ272" s="71">
        <f t="shared" si="446"/>
        <v>1813.5377139729787</v>
      </c>
      <c r="BA272" s="71">
        <f t="shared" si="446"/>
        <v>1810.5862891973545</v>
      </c>
      <c r="BB272" s="71">
        <f t="shared" si="446"/>
        <v>1787.4190579887697</v>
      </c>
      <c r="BC272" s="71">
        <f t="shared" si="446"/>
        <v>1488.1882944592824</v>
      </c>
      <c r="BD272" s="71">
        <f t="shared" si="446"/>
        <v>1473.9714192718222</v>
      </c>
      <c r="BE272" s="71">
        <f t="shared" si="446"/>
        <v>1480.0920733787482</v>
      </c>
      <c r="BF272" s="71">
        <f t="shared" si="446"/>
        <v>1468.6697768012959</v>
      </c>
      <c r="BG272" s="71">
        <f t="shared" si="446"/>
        <v>1469.3294044095433</v>
      </c>
      <c r="BH272" s="71">
        <f t="shared" si="446"/>
        <v>1457.9568676803669</v>
      </c>
      <c r="BI272" s="71">
        <f t="shared" si="446"/>
        <v>1464.0123848168096</v>
      </c>
      <c r="BJ272" s="71">
        <f t="shared" si="446"/>
        <v>1450.0054058385788</v>
      </c>
      <c r="BK272" s="71">
        <f t="shared" si="446"/>
        <v>1456.0286212286453</v>
      </c>
      <c r="BL272" s="71">
        <f t="shared" si="446"/>
        <v>1442.0909576606111</v>
      </c>
      <c r="BM272" s="71">
        <f t="shared" si="446"/>
        <v>1448.0820476374934</v>
      </c>
      <c r="BN272" s="71">
        <f t="shared" si="446"/>
        <v>1436.8820629725017</v>
      </c>
      <c r="BO272" s="71">
        <f t="shared" si="446"/>
        <v>1437.5236228160481</v>
      </c>
      <c r="BP272" s="71">
        <f t="shared" si="446"/>
        <v>1426.3725163722431</v>
      </c>
      <c r="BQ272" s="71">
        <f t="shared" si="446"/>
        <v>1432.299880098323</v>
      </c>
      <c r="BR272" s="71">
        <f t="shared" si="446"/>
        <v>1418.5682307396694</v>
      </c>
      <c r="BS272" s="71">
        <f t="shared" si="446"/>
        <v>1424.4639914383456</v>
      </c>
      <c r="BT272" s="71">
        <f t="shared" si="446"/>
        <v>1410.8003737411198</v>
      </c>
      <c r="BU272" s="71">
        <f t="shared" si="446"/>
        <v>1416.6647033658276</v>
      </c>
      <c r="BV272" s="71">
        <f t="shared" si="446"/>
        <v>1405.6829583415838</v>
      </c>
      <c r="BW272" s="71">
        <f t="shared" ref="BW272:EH272" si="447">BW267/BW271</f>
        <v>472.24821487582841</v>
      </c>
      <c r="BX272" s="71">
        <f t="shared" si="447"/>
        <v>0</v>
      </c>
      <c r="BY272" s="71">
        <f t="shared" si="447"/>
        <v>0</v>
      </c>
      <c r="BZ272" s="71">
        <f t="shared" si="447"/>
        <v>0</v>
      </c>
      <c r="CA272" s="71">
        <f t="shared" si="447"/>
        <v>0</v>
      </c>
      <c r="CB272" s="71">
        <f t="shared" si="447"/>
        <v>0</v>
      </c>
      <c r="CC272" s="71">
        <f t="shared" si="447"/>
        <v>0</v>
      </c>
      <c r="CD272" s="71">
        <f t="shared" si="447"/>
        <v>0</v>
      </c>
      <c r="CE272" s="71">
        <f t="shared" si="447"/>
        <v>0</v>
      </c>
      <c r="CF272" s="71">
        <f t="shared" si="447"/>
        <v>0</v>
      </c>
      <c r="CG272" s="71">
        <f t="shared" si="447"/>
        <v>0</v>
      </c>
      <c r="CH272" s="71">
        <f t="shared" si="447"/>
        <v>0</v>
      </c>
      <c r="CI272" s="71">
        <f t="shared" si="447"/>
        <v>0</v>
      </c>
      <c r="CJ272" s="71">
        <f t="shared" si="447"/>
        <v>0</v>
      </c>
      <c r="CK272" s="71">
        <f t="shared" si="447"/>
        <v>0</v>
      </c>
      <c r="CL272" s="71">
        <f t="shared" si="447"/>
        <v>0</v>
      </c>
      <c r="CM272" s="71">
        <f t="shared" si="447"/>
        <v>0</v>
      </c>
      <c r="CN272" s="71">
        <f t="shared" si="447"/>
        <v>0</v>
      </c>
      <c r="CO272" s="71">
        <f t="shared" si="447"/>
        <v>0</v>
      </c>
      <c r="CP272" s="71">
        <f t="shared" si="447"/>
        <v>0</v>
      </c>
      <c r="CQ272" s="71">
        <f t="shared" si="447"/>
        <v>0</v>
      </c>
      <c r="CR272" s="71">
        <f t="shared" si="447"/>
        <v>0</v>
      </c>
      <c r="CS272" s="71">
        <f t="shared" si="447"/>
        <v>0</v>
      </c>
      <c r="CT272" s="71">
        <f t="shared" si="447"/>
        <v>0</v>
      </c>
      <c r="CU272" s="71">
        <f t="shared" si="447"/>
        <v>0</v>
      </c>
      <c r="CV272" s="71">
        <f t="shared" si="447"/>
        <v>0</v>
      </c>
      <c r="CW272" s="71">
        <f t="shared" si="447"/>
        <v>0</v>
      </c>
      <c r="CX272" s="71">
        <f t="shared" si="447"/>
        <v>0</v>
      </c>
      <c r="CY272" s="71">
        <f t="shared" si="447"/>
        <v>0</v>
      </c>
      <c r="CZ272" s="71">
        <f t="shared" si="447"/>
        <v>0</v>
      </c>
      <c r="DA272" s="71">
        <f t="shared" si="447"/>
        <v>0</v>
      </c>
      <c r="DB272" s="71">
        <f t="shared" si="447"/>
        <v>0</v>
      </c>
      <c r="DC272" s="71">
        <f t="shared" si="447"/>
        <v>0</v>
      </c>
      <c r="DD272" s="71">
        <f t="shared" si="447"/>
        <v>0</v>
      </c>
      <c r="DE272" s="71">
        <f t="shared" si="447"/>
        <v>0</v>
      </c>
      <c r="DF272" s="71">
        <f t="shared" si="447"/>
        <v>0</v>
      </c>
      <c r="DG272" s="71">
        <f t="shared" si="447"/>
        <v>0</v>
      </c>
      <c r="DH272" s="71">
        <f t="shared" si="447"/>
        <v>0</v>
      </c>
      <c r="DI272" s="71">
        <f t="shared" si="447"/>
        <v>0</v>
      </c>
      <c r="DJ272" s="71">
        <f t="shared" si="447"/>
        <v>0</v>
      </c>
      <c r="DK272" s="71">
        <f t="shared" si="447"/>
        <v>0</v>
      </c>
      <c r="DL272" s="71">
        <f t="shared" si="447"/>
        <v>0</v>
      </c>
      <c r="DM272" s="71">
        <f t="shared" si="447"/>
        <v>0</v>
      </c>
      <c r="DN272" s="71">
        <f t="shared" si="447"/>
        <v>0</v>
      </c>
      <c r="DO272" s="71">
        <f t="shared" si="447"/>
        <v>0</v>
      </c>
      <c r="DP272" s="71">
        <f t="shared" si="447"/>
        <v>0</v>
      </c>
      <c r="DQ272" s="71">
        <f t="shared" si="447"/>
        <v>0</v>
      </c>
      <c r="DR272" s="71">
        <f t="shared" si="447"/>
        <v>0</v>
      </c>
      <c r="DS272" s="71">
        <f t="shared" si="447"/>
        <v>0</v>
      </c>
      <c r="DT272" s="71">
        <f t="shared" si="447"/>
        <v>0</v>
      </c>
      <c r="DU272" s="71">
        <f t="shared" si="447"/>
        <v>0</v>
      </c>
      <c r="DV272" s="71">
        <f t="shared" si="447"/>
        <v>0</v>
      </c>
      <c r="DW272" s="71">
        <f t="shared" si="447"/>
        <v>0</v>
      </c>
      <c r="DX272" s="71">
        <f t="shared" si="447"/>
        <v>0</v>
      </c>
      <c r="DY272" s="71">
        <f t="shared" si="447"/>
        <v>0</v>
      </c>
      <c r="DZ272" s="71">
        <f t="shared" si="447"/>
        <v>0</v>
      </c>
      <c r="EA272" s="71">
        <f t="shared" si="447"/>
        <v>0</v>
      </c>
      <c r="EB272" s="71">
        <f t="shared" si="447"/>
        <v>0</v>
      </c>
      <c r="EC272" s="71">
        <f t="shared" si="447"/>
        <v>0</v>
      </c>
      <c r="ED272" s="71">
        <f t="shared" si="447"/>
        <v>0</v>
      </c>
      <c r="EE272" s="71">
        <f t="shared" si="447"/>
        <v>0</v>
      </c>
      <c r="EF272" s="71">
        <f t="shared" si="447"/>
        <v>0</v>
      </c>
      <c r="EG272" s="71">
        <f t="shared" si="447"/>
        <v>0</v>
      </c>
      <c r="EH272" s="71">
        <f t="shared" si="447"/>
        <v>0</v>
      </c>
      <c r="EI272" s="71">
        <f t="shared" ref="EI272:GT272" si="448">EI267/EI271</f>
        <v>0</v>
      </c>
      <c r="EJ272" s="71">
        <f t="shared" si="448"/>
        <v>0</v>
      </c>
      <c r="EK272" s="71">
        <f t="shared" si="448"/>
        <v>0</v>
      </c>
      <c r="EL272" s="71">
        <f t="shared" si="448"/>
        <v>0</v>
      </c>
      <c r="EM272" s="71">
        <f t="shared" si="448"/>
        <v>0</v>
      </c>
      <c r="EN272" s="71">
        <f t="shared" si="448"/>
        <v>0</v>
      </c>
      <c r="EO272" s="71">
        <f t="shared" si="448"/>
        <v>0</v>
      </c>
      <c r="EP272" s="71">
        <f t="shared" si="448"/>
        <v>0</v>
      </c>
      <c r="EQ272" s="71">
        <f t="shared" si="448"/>
        <v>0</v>
      </c>
      <c r="ER272" s="71">
        <f t="shared" si="448"/>
        <v>0</v>
      </c>
      <c r="ES272" s="71">
        <f t="shared" si="448"/>
        <v>0</v>
      </c>
      <c r="ET272" s="71">
        <f t="shared" si="448"/>
        <v>0</v>
      </c>
      <c r="EU272" s="71">
        <f t="shared" si="448"/>
        <v>0</v>
      </c>
      <c r="EV272" s="71">
        <f t="shared" si="448"/>
        <v>0</v>
      </c>
      <c r="EW272" s="71">
        <f t="shared" si="448"/>
        <v>0</v>
      </c>
      <c r="EX272" s="71">
        <f t="shared" si="448"/>
        <v>0</v>
      </c>
      <c r="EY272" s="71">
        <f t="shared" si="448"/>
        <v>0</v>
      </c>
      <c r="EZ272" s="71">
        <f t="shared" si="448"/>
        <v>0</v>
      </c>
      <c r="FA272" s="71">
        <f t="shared" si="448"/>
        <v>0</v>
      </c>
      <c r="FB272" s="71">
        <f t="shared" si="448"/>
        <v>0</v>
      </c>
      <c r="FC272" s="71">
        <f t="shared" si="448"/>
        <v>0</v>
      </c>
      <c r="FD272" s="71">
        <f t="shared" si="448"/>
        <v>0</v>
      </c>
      <c r="FE272" s="71">
        <f t="shared" si="448"/>
        <v>0</v>
      </c>
      <c r="FF272" s="71">
        <f t="shared" si="448"/>
        <v>0</v>
      </c>
      <c r="FG272" s="71">
        <f t="shared" si="448"/>
        <v>0</v>
      </c>
      <c r="FH272" s="71">
        <f t="shared" si="448"/>
        <v>0</v>
      </c>
      <c r="FI272" s="71">
        <f t="shared" si="448"/>
        <v>0</v>
      </c>
      <c r="FJ272" s="71">
        <f t="shared" si="448"/>
        <v>0</v>
      </c>
      <c r="FK272" s="71">
        <f t="shared" si="448"/>
        <v>0</v>
      </c>
      <c r="FL272" s="71">
        <f t="shared" si="448"/>
        <v>0</v>
      </c>
      <c r="FM272" s="71">
        <f t="shared" si="448"/>
        <v>0</v>
      </c>
      <c r="FN272" s="71">
        <f t="shared" si="448"/>
        <v>0</v>
      </c>
      <c r="FO272" s="71">
        <f t="shared" si="448"/>
        <v>0</v>
      </c>
      <c r="FP272" s="71">
        <f t="shared" si="448"/>
        <v>0</v>
      </c>
      <c r="FQ272" s="71">
        <f t="shared" si="448"/>
        <v>0</v>
      </c>
      <c r="FR272" s="71">
        <f t="shared" si="448"/>
        <v>0</v>
      </c>
      <c r="FS272" s="71">
        <f t="shared" si="448"/>
        <v>0</v>
      </c>
      <c r="FT272" s="71">
        <f t="shared" si="448"/>
        <v>0</v>
      </c>
      <c r="FU272" s="71">
        <f t="shared" si="448"/>
        <v>0</v>
      </c>
      <c r="FV272" s="71">
        <f t="shared" si="448"/>
        <v>0</v>
      </c>
      <c r="FW272" s="71">
        <f t="shared" si="448"/>
        <v>0</v>
      </c>
      <c r="FX272" s="71">
        <f t="shared" si="448"/>
        <v>0</v>
      </c>
      <c r="FY272" s="71">
        <f t="shared" si="448"/>
        <v>0</v>
      </c>
      <c r="FZ272" s="71">
        <f t="shared" si="448"/>
        <v>0</v>
      </c>
      <c r="GA272" s="71">
        <f t="shared" si="448"/>
        <v>0</v>
      </c>
      <c r="GB272" s="71">
        <f t="shared" si="448"/>
        <v>0</v>
      </c>
      <c r="GC272" s="71">
        <f t="shared" si="448"/>
        <v>0</v>
      </c>
      <c r="GD272" s="71">
        <f t="shared" si="448"/>
        <v>0</v>
      </c>
      <c r="GE272" s="71">
        <f t="shared" si="448"/>
        <v>0</v>
      </c>
      <c r="GF272" s="71">
        <f t="shared" si="448"/>
        <v>0</v>
      </c>
      <c r="GG272" s="71">
        <f t="shared" si="448"/>
        <v>0</v>
      </c>
      <c r="GH272" s="71">
        <f t="shared" si="448"/>
        <v>0</v>
      </c>
      <c r="GI272" s="71">
        <f t="shared" si="448"/>
        <v>0</v>
      </c>
      <c r="GJ272" s="71">
        <f t="shared" si="448"/>
        <v>0</v>
      </c>
      <c r="GK272" s="71">
        <f t="shared" si="448"/>
        <v>0</v>
      </c>
      <c r="GL272" s="71">
        <f t="shared" si="448"/>
        <v>0</v>
      </c>
      <c r="GM272" s="71">
        <f t="shared" si="448"/>
        <v>0</v>
      </c>
      <c r="GN272" s="71">
        <f t="shared" si="448"/>
        <v>0</v>
      </c>
      <c r="GO272" s="71">
        <f t="shared" si="448"/>
        <v>0</v>
      </c>
      <c r="GP272" s="71">
        <f t="shared" si="448"/>
        <v>0</v>
      </c>
      <c r="GQ272" s="71">
        <f t="shared" si="448"/>
        <v>0</v>
      </c>
      <c r="GR272" s="71">
        <f t="shared" si="448"/>
        <v>0</v>
      </c>
      <c r="GS272" s="71">
        <f t="shared" si="448"/>
        <v>0</v>
      </c>
      <c r="GT272" s="71">
        <f t="shared" si="448"/>
        <v>0</v>
      </c>
      <c r="GU272" s="71">
        <f t="shared" ref="GU272:HA272" si="449">GU267/GU271</f>
        <v>0</v>
      </c>
      <c r="GV272" s="71">
        <f t="shared" si="449"/>
        <v>0</v>
      </c>
      <c r="GW272" s="71">
        <f t="shared" si="449"/>
        <v>0</v>
      </c>
      <c r="GX272" s="71">
        <f t="shared" si="449"/>
        <v>0</v>
      </c>
      <c r="GY272" s="71">
        <f t="shared" si="449"/>
        <v>0</v>
      </c>
      <c r="GZ272" s="71">
        <f t="shared" si="449"/>
        <v>0</v>
      </c>
      <c r="HA272" s="71">
        <f t="shared" si="449"/>
        <v>0</v>
      </c>
    </row>
    <row r="273" spans="2:209" x14ac:dyDescent="0.35"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  <c r="EO273" s="71"/>
      <c r="EP273" s="71"/>
      <c r="EQ273" s="71"/>
      <c r="ER273" s="71"/>
      <c r="ES273" s="71"/>
      <c r="ET273" s="71"/>
      <c r="EU273" s="71"/>
      <c r="EV273" s="71"/>
      <c r="EW273" s="71"/>
      <c r="EX273" s="71"/>
      <c r="EY273" s="71"/>
      <c r="EZ273" s="71"/>
      <c r="FA273" s="71"/>
      <c r="FB273" s="71"/>
      <c r="FC273" s="71"/>
      <c r="FD273" s="71"/>
      <c r="FE273" s="71"/>
      <c r="FF273" s="71"/>
      <c r="FG273" s="71"/>
      <c r="FH273" s="71"/>
      <c r="FI273" s="71"/>
      <c r="FJ273" s="71"/>
      <c r="FK273" s="71"/>
      <c r="FL273" s="71"/>
      <c r="FM273" s="71"/>
      <c r="FN273" s="71"/>
      <c r="FO273" s="71"/>
      <c r="FP273" s="71"/>
      <c r="FQ273" s="71"/>
      <c r="FR273" s="71"/>
      <c r="FS273" s="71"/>
      <c r="FT273" s="71"/>
      <c r="FU273" s="71"/>
      <c r="FV273" s="71"/>
      <c r="FW273" s="71"/>
      <c r="FX273" s="71"/>
      <c r="FY273" s="71"/>
      <c r="FZ273" s="71"/>
      <c r="GA273" s="71"/>
      <c r="GB273" s="71"/>
      <c r="GC273" s="71"/>
      <c r="GD273" s="71"/>
      <c r="GE273" s="71"/>
      <c r="GF273" s="71"/>
      <c r="GG273" s="71"/>
      <c r="GH273" s="71"/>
      <c r="GI273" s="71"/>
      <c r="GJ273" s="71"/>
      <c r="GK273" s="71"/>
      <c r="GL273" s="71"/>
      <c r="GM273" s="71"/>
      <c r="GN273" s="71"/>
      <c r="GO273" s="71"/>
      <c r="GP273" s="71"/>
      <c r="GQ273" s="71"/>
      <c r="GR273" s="71"/>
      <c r="GS273" s="71"/>
      <c r="GT273" s="71"/>
      <c r="GU273" s="71"/>
      <c r="GV273" s="71"/>
      <c r="GW273" s="71"/>
      <c r="GX273" s="71"/>
      <c r="GY273" s="71"/>
      <c r="GZ273" s="71"/>
      <c r="HA273" s="71"/>
    </row>
    <row r="274" spans="2:209" x14ac:dyDescent="0.35">
      <c r="C274" s="10" t="s">
        <v>429</v>
      </c>
      <c r="E274" s="10" t="s">
        <v>71</v>
      </c>
      <c r="G274" s="48">
        <f>XIRR(J272:HA272,$J$6:$HA$6)</f>
        <v>2.3177805542945858E-2</v>
      </c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  <c r="EO274" s="71"/>
      <c r="EP274" s="71"/>
      <c r="EQ274" s="71"/>
      <c r="ER274" s="71"/>
      <c r="ES274" s="71"/>
      <c r="ET274" s="71"/>
      <c r="EU274" s="71"/>
      <c r="EV274" s="71"/>
      <c r="EW274" s="71"/>
      <c r="EX274" s="71"/>
      <c r="EY274" s="71"/>
      <c r="EZ274" s="71"/>
      <c r="FA274" s="71"/>
      <c r="FB274" s="71"/>
      <c r="FC274" s="71"/>
      <c r="FD274" s="71"/>
      <c r="FE274" s="71"/>
      <c r="FF274" s="71"/>
      <c r="FG274" s="71"/>
      <c r="FH274" s="71"/>
      <c r="FI274" s="71"/>
      <c r="FJ274" s="71"/>
      <c r="FK274" s="71"/>
      <c r="FL274" s="71"/>
      <c r="FM274" s="71"/>
      <c r="FN274" s="71"/>
      <c r="FO274" s="71"/>
      <c r="FP274" s="71"/>
      <c r="FQ274" s="71"/>
      <c r="FR274" s="71"/>
      <c r="FS274" s="71"/>
      <c r="FT274" s="71"/>
      <c r="FU274" s="71"/>
      <c r="FV274" s="71"/>
      <c r="FW274" s="71"/>
      <c r="FX274" s="71"/>
      <c r="FY274" s="71"/>
      <c r="FZ274" s="71"/>
      <c r="GA274" s="71"/>
      <c r="GB274" s="71"/>
      <c r="GC274" s="71"/>
      <c r="GD274" s="71"/>
      <c r="GE274" s="71"/>
      <c r="GF274" s="71"/>
      <c r="GG274" s="71"/>
      <c r="GH274" s="71"/>
      <c r="GI274" s="71"/>
      <c r="GJ274" s="71"/>
      <c r="GK274" s="71"/>
      <c r="GL274" s="71"/>
      <c r="GM274" s="71"/>
      <c r="GN274" s="71"/>
      <c r="GO274" s="71"/>
      <c r="GP274" s="71"/>
      <c r="GQ274" s="71"/>
      <c r="GR274" s="71"/>
      <c r="GS274" s="71"/>
      <c r="GT274" s="71"/>
      <c r="GU274" s="71"/>
      <c r="GV274" s="71"/>
      <c r="GW274" s="71"/>
      <c r="GX274" s="71"/>
      <c r="GY274" s="71"/>
      <c r="GZ274" s="71"/>
      <c r="HA274" s="71"/>
    </row>
    <row r="276" spans="2:209" x14ac:dyDescent="0.35">
      <c r="B276" s="10" t="s">
        <v>421</v>
      </c>
    </row>
    <row r="277" spans="2:209" x14ac:dyDescent="0.35">
      <c r="C277" s="10" t="s">
        <v>159</v>
      </c>
      <c r="E277" s="10" t="s">
        <v>381</v>
      </c>
      <c r="J277" s="91">
        <f>'Financial Model'!J234</f>
        <v>0</v>
      </c>
      <c r="K277" s="91">
        <f>'Financial Model'!K234</f>
        <v>0</v>
      </c>
      <c r="L277" s="91">
        <f>'Financial Model'!L234</f>
        <v>0</v>
      </c>
      <c r="M277" s="91">
        <f>'Financial Model'!M234</f>
        <v>0</v>
      </c>
      <c r="N277" s="91">
        <f>'Financial Model'!N234</f>
        <v>0</v>
      </c>
      <c r="O277" s="91">
        <f>'Financial Model'!O234</f>
        <v>0</v>
      </c>
      <c r="P277" s="91">
        <f>'Financial Model'!P234</f>
        <v>0</v>
      </c>
      <c r="Q277" s="91">
        <f>'Financial Model'!Q234</f>
        <v>0</v>
      </c>
      <c r="R277" s="91">
        <f>'Financial Model'!R234</f>
        <v>0</v>
      </c>
      <c r="S277" s="91">
        <f>'Financial Model'!S234</f>
        <v>0</v>
      </c>
      <c r="T277" s="91">
        <f>'Financial Model'!T234</f>
        <v>0</v>
      </c>
      <c r="U277" s="91">
        <f>'Financial Model'!U234</f>
        <v>0</v>
      </c>
      <c r="V277" s="91">
        <f>'Financial Model'!V234</f>
        <v>0</v>
      </c>
      <c r="W277" s="91">
        <f>'Financial Model'!W234</f>
        <v>0</v>
      </c>
      <c r="X277" s="91">
        <f>'Financial Model'!X234</f>
        <v>0</v>
      </c>
      <c r="Y277" s="91">
        <f>'Financial Model'!Y234</f>
        <v>44798.717890522312</v>
      </c>
      <c r="Z277" s="91">
        <f>'Financial Model'!Z234</f>
        <v>45594.490635904032</v>
      </c>
      <c r="AA277" s="91">
        <f>'Financial Model'!AA234</f>
        <v>47186.819106803909</v>
      </c>
      <c r="AB277" s="91">
        <f>'Financial Model'!AB234</f>
        <v>48024.747440259336</v>
      </c>
      <c r="AC277" s="91">
        <f>'Financial Model'!AC234</f>
        <v>49702.012920240741</v>
      </c>
      <c r="AD277" s="91">
        <f>'Financial Model'!AD234</f>
        <v>50584.324178383875</v>
      </c>
      <c r="AE277" s="91">
        <f>'Financial Model'!AE234</f>
        <v>52351.051563377776</v>
      </c>
      <c r="AF277" s="91">
        <f>'Financial Model'!AF234</f>
        <v>53280.090438548592</v>
      </c>
      <c r="AG277" s="91">
        <f>'Financial Model'!AG234</f>
        <v>55141.045361623961</v>
      </c>
      <c r="AH277" s="91">
        <f>'Financial Model'!AH234</f>
        <v>56119.280066431384</v>
      </c>
      <c r="AI277" s="91">
        <f>'Financial Model'!AI234</f>
        <v>58079.481687595646</v>
      </c>
      <c r="AJ277" s="91">
        <f>'Financial Model'!AJ234</f>
        <v>59109.51044218304</v>
      </c>
      <c r="AK277" s="91">
        <f>'Financial Model'!AK234</f>
        <v>61174.244916638301</v>
      </c>
      <c r="AL277" s="91">
        <f>'Financial Model'!AL234</f>
        <v>62258.802775502452</v>
      </c>
      <c r="AM277" s="91">
        <f>'Financial Model'!AM234</f>
        <v>64433.637436286779</v>
      </c>
      <c r="AN277" s="91">
        <f>'Financial Model'!AN234</f>
        <v>65575.60347235488</v>
      </c>
      <c r="AO277" s="91">
        <f>'Financial Model'!AO234</f>
        <v>67866.40176519801</v>
      </c>
      <c r="AP277" s="91">
        <f>'Financial Model'!AP234</f>
        <v>69068.806629786297</v>
      </c>
      <c r="AQ277" s="91">
        <f>'Financial Model'!AQ234</f>
        <v>71481.743840007621</v>
      </c>
      <c r="AR277" s="91">
        <f>'Financial Model'!AR234</f>
        <v>72747.777718251979</v>
      </c>
      <c r="AS277" s="91">
        <f>'Financial Model'!AS234</f>
        <v>75289.357531634785</v>
      </c>
      <c r="AT277" s="91">
        <f>'Financial Model'!AT234</f>
        <v>76622.378513999764</v>
      </c>
      <c r="AU277" s="91">
        <f>'Financial Model'!AU234</f>
        <v>79299.4504557904</v>
      </c>
      <c r="AV277" s="91">
        <f>'Financial Model'!AV234</f>
        <v>80702.993347332449</v>
      </c>
      <c r="AW277" s="91">
        <f>'Financial Model'!AW234</f>
        <v>83522.771145846637</v>
      </c>
      <c r="AX277" s="91">
        <f>'Financial Model'!AX234</f>
        <v>85000.5567360313</v>
      </c>
      <c r="AY277" s="91">
        <f>'Financial Model'!AY234</f>
        <v>87970.637659804968</v>
      </c>
      <c r="AZ277" s="91">
        <f>'Financial Model'!AZ234</f>
        <v>89526.582476859257</v>
      </c>
      <c r="BA277" s="91">
        <f>'Financial Model'!BA234</f>
        <v>92654.967696867432</v>
      </c>
      <c r="BB277" s="91">
        <f>'Financial Model'!BB234</f>
        <v>94293.194271892804</v>
      </c>
      <c r="BC277" s="91">
        <f>'Financial Model'!BC234</f>
        <v>97588.310303080667</v>
      </c>
      <c r="BD277" s="91">
        <f>'Financial Model'!BD234</f>
        <v>99313.157970457643</v>
      </c>
      <c r="BE277" s="91">
        <f>'Financial Model'!BE234</f>
        <v>102783.87924969279</v>
      </c>
      <c r="BF277" s="91">
        <f>'Financial Model'!BF234</f>
        <v>104599.9155116843</v>
      </c>
      <c r="BG277" s="91">
        <f>'Financial Model'!BG234</f>
        <v>108255.58817225667</v>
      </c>
      <c r="BH277" s="91">
        <f>'Financial Model'!BH234</f>
        <v>110167.62065716099</v>
      </c>
      <c r="BI277" s="91">
        <f>'Financial Model'!BI234</f>
        <v>114018.08756312901</v>
      </c>
      <c r="BJ277" s="91">
        <f>'Financial Model'!BJ234</f>
        <v>116031.17660785378</v>
      </c>
      <c r="BK277" s="91">
        <f>'Financial Model'!BK234</f>
        <v>120086.80371488092</v>
      </c>
      <c r="BL277" s="91">
        <f>'Financial Model'!BL234</f>
        <v>122206.27560440765</v>
      </c>
      <c r="BM277" s="91">
        <f>'Financial Model'!BM234</f>
        <v>126477.97971724835</v>
      </c>
      <c r="BN277" s="91">
        <f>'Financial Model'!BN234</f>
        <v>128709.44061513648</v>
      </c>
      <c r="BO277" s="91">
        <f>'Financial Model'!BO234</f>
        <v>133208.71861563658</v>
      </c>
      <c r="BP277" s="91">
        <f>'Financial Model'!BP234</f>
        <v>135558.06922148349</v>
      </c>
      <c r="BQ277" s="91">
        <f>'Financial Model'!BQ234</f>
        <v>140297.02884485704</v>
      </c>
      <c r="BR277" s="91">
        <f>'Financial Model'!BR234</f>
        <v>142770.47981648729</v>
      </c>
      <c r="BS277" s="91">
        <f>'Financial Model'!BS234</f>
        <v>147761.87205773694</v>
      </c>
      <c r="BT277" s="91">
        <f>'Financial Model'!BT234</f>
        <v>150365.96023784755</v>
      </c>
      <c r="BU277" s="91">
        <f>'Financial Model'!BU234</f>
        <v>155623.21347451457</v>
      </c>
      <c r="BV277" s="91">
        <f>'Financial Model'!BV234</f>
        <v>158364.81896355667</v>
      </c>
      <c r="BW277" s="91">
        <f>'Financial Model'!BW234</f>
        <v>0</v>
      </c>
      <c r="BX277" s="91">
        <f>'Financial Model'!BX234</f>
        <v>0</v>
      </c>
      <c r="BY277" s="91">
        <f>'Financial Model'!BY234</f>
        <v>0</v>
      </c>
      <c r="BZ277" s="91">
        <f>'Financial Model'!BZ234</f>
        <v>0</v>
      </c>
      <c r="CA277" s="91">
        <f>'Financial Model'!CA234</f>
        <v>0</v>
      </c>
      <c r="CB277" s="91">
        <f>'Financial Model'!CB234</f>
        <v>0</v>
      </c>
      <c r="CC277" s="91">
        <f>'Financial Model'!CC234</f>
        <v>0</v>
      </c>
      <c r="CD277" s="91">
        <f>'Financial Model'!CD234</f>
        <v>0</v>
      </c>
      <c r="CE277" s="91">
        <f>'Financial Model'!CE234</f>
        <v>0</v>
      </c>
      <c r="CF277" s="91">
        <f>'Financial Model'!CF234</f>
        <v>0</v>
      </c>
      <c r="CG277" s="91">
        <f>'Financial Model'!CG234</f>
        <v>0</v>
      </c>
      <c r="CH277" s="91">
        <f>'Financial Model'!CH234</f>
        <v>0</v>
      </c>
      <c r="CI277" s="91">
        <f>'Financial Model'!CI234</f>
        <v>0</v>
      </c>
      <c r="CJ277" s="91">
        <f>'Financial Model'!CJ234</f>
        <v>0</v>
      </c>
      <c r="CK277" s="91">
        <f>'Financial Model'!CK234</f>
        <v>0</v>
      </c>
      <c r="CL277" s="91">
        <f>'Financial Model'!CL234</f>
        <v>0</v>
      </c>
      <c r="CM277" s="91">
        <f>'Financial Model'!CM234</f>
        <v>0</v>
      </c>
      <c r="CN277" s="91">
        <f>'Financial Model'!CN234</f>
        <v>0</v>
      </c>
      <c r="CO277" s="91">
        <f>'Financial Model'!CO234</f>
        <v>0</v>
      </c>
      <c r="CP277" s="91">
        <f>'Financial Model'!CP234</f>
        <v>0</v>
      </c>
      <c r="CQ277" s="91">
        <f>'Financial Model'!CQ234</f>
        <v>0</v>
      </c>
      <c r="CR277" s="91">
        <f>'Financial Model'!CR234</f>
        <v>0</v>
      </c>
      <c r="CS277" s="91">
        <f>'Financial Model'!CS234</f>
        <v>0</v>
      </c>
      <c r="CT277" s="91">
        <f>'Financial Model'!CT234</f>
        <v>0</v>
      </c>
      <c r="CU277" s="91">
        <f>'Financial Model'!CU234</f>
        <v>0</v>
      </c>
      <c r="CV277" s="91">
        <f>'Financial Model'!CV234</f>
        <v>0</v>
      </c>
      <c r="CW277" s="91">
        <f>'Financial Model'!CW234</f>
        <v>0</v>
      </c>
      <c r="CX277" s="91">
        <f>'Financial Model'!CX234</f>
        <v>0</v>
      </c>
      <c r="CY277" s="91">
        <f>'Financial Model'!CY234</f>
        <v>0</v>
      </c>
      <c r="CZ277" s="91">
        <f>'Financial Model'!CZ234</f>
        <v>0</v>
      </c>
      <c r="DA277" s="91">
        <f>'Financial Model'!DA234</f>
        <v>0</v>
      </c>
      <c r="DB277" s="91">
        <f>'Financial Model'!DB234</f>
        <v>0</v>
      </c>
      <c r="DC277" s="91">
        <f>'Financial Model'!DC234</f>
        <v>0</v>
      </c>
      <c r="DD277" s="91">
        <f>'Financial Model'!DD234</f>
        <v>0</v>
      </c>
      <c r="DE277" s="91">
        <f>'Financial Model'!DE234</f>
        <v>0</v>
      </c>
      <c r="DF277" s="91">
        <f>'Financial Model'!DF234</f>
        <v>0</v>
      </c>
      <c r="DG277" s="91">
        <f>'Financial Model'!DG234</f>
        <v>0</v>
      </c>
      <c r="DH277" s="91">
        <f>'Financial Model'!DH234</f>
        <v>0</v>
      </c>
      <c r="DI277" s="91">
        <f>'Financial Model'!DI234</f>
        <v>0</v>
      </c>
      <c r="DJ277" s="91">
        <f>'Financial Model'!DJ234</f>
        <v>0</v>
      </c>
      <c r="DK277" s="91">
        <f>'Financial Model'!DK234</f>
        <v>0</v>
      </c>
      <c r="DL277" s="91">
        <f>'Financial Model'!DL234</f>
        <v>0</v>
      </c>
      <c r="DM277" s="91">
        <f>'Financial Model'!DM234</f>
        <v>0</v>
      </c>
      <c r="DN277" s="91">
        <f>'Financial Model'!DN234</f>
        <v>0</v>
      </c>
      <c r="DO277" s="91">
        <f>'Financial Model'!DO234</f>
        <v>0</v>
      </c>
      <c r="DP277" s="91">
        <f>'Financial Model'!DP234</f>
        <v>0</v>
      </c>
      <c r="DQ277" s="91">
        <f>'Financial Model'!DQ234</f>
        <v>0</v>
      </c>
      <c r="DR277" s="91">
        <f>'Financial Model'!DR234</f>
        <v>0</v>
      </c>
      <c r="DS277" s="91">
        <f>'Financial Model'!DS234</f>
        <v>0</v>
      </c>
      <c r="DT277" s="91">
        <f>'Financial Model'!DT234</f>
        <v>0</v>
      </c>
      <c r="DU277" s="91">
        <f>'Financial Model'!DU234</f>
        <v>0</v>
      </c>
      <c r="DV277" s="91">
        <f>'Financial Model'!DV234</f>
        <v>0</v>
      </c>
      <c r="DW277" s="91">
        <f>'Financial Model'!DW234</f>
        <v>0</v>
      </c>
      <c r="DX277" s="91">
        <f>'Financial Model'!DX234</f>
        <v>0</v>
      </c>
      <c r="DY277" s="91">
        <f>'Financial Model'!DY234</f>
        <v>0</v>
      </c>
      <c r="DZ277" s="91">
        <f>'Financial Model'!DZ234</f>
        <v>0</v>
      </c>
      <c r="EA277" s="91">
        <f>'Financial Model'!EA234</f>
        <v>0</v>
      </c>
      <c r="EB277" s="91">
        <f>'Financial Model'!EB234</f>
        <v>0</v>
      </c>
      <c r="EC277" s="91">
        <f>'Financial Model'!EC234</f>
        <v>0</v>
      </c>
      <c r="ED277" s="91">
        <f>'Financial Model'!ED234</f>
        <v>0</v>
      </c>
      <c r="EE277" s="91">
        <f>'Financial Model'!EE234</f>
        <v>0</v>
      </c>
      <c r="EF277" s="91">
        <f>'Financial Model'!EF234</f>
        <v>0</v>
      </c>
      <c r="EG277" s="91">
        <f>'Financial Model'!EG234</f>
        <v>0</v>
      </c>
      <c r="EH277" s="91">
        <f>'Financial Model'!EH234</f>
        <v>0</v>
      </c>
      <c r="EI277" s="91">
        <f>'Financial Model'!EI234</f>
        <v>0</v>
      </c>
      <c r="EJ277" s="91">
        <f>'Financial Model'!EJ234</f>
        <v>0</v>
      </c>
      <c r="EK277" s="91">
        <f>'Financial Model'!EK234</f>
        <v>0</v>
      </c>
      <c r="EL277" s="91">
        <f>'Financial Model'!EL234</f>
        <v>0</v>
      </c>
      <c r="EM277" s="91">
        <f>'Financial Model'!EM234</f>
        <v>0</v>
      </c>
      <c r="EN277" s="91">
        <f>'Financial Model'!EN234</f>
        <v>0</v>
      </c>
      <c r="EO277" s="91">
        <f>'Financial Model'!EO234</f>
        <v>0</v>
      </c>
      <c r="EP277" s="91">
        <f>'Financial Model'!EP234</f>
        <v>0</v>
      </c>
      <c r="EQ277" s="91">
        <f>'Financial Model'!EQ234</f>
        <v>0</v>
      </c>
      <c r="ER277" s="91">
        <f>'Financial Model'!ER234</f>
        <v>0</v>
      </c>
      <c r="ES277" s="91">
        <f>'Financial Model'!ES234</f>
        <v>0</v>
      </c>
      <c r="ET277" s="91">
        <f>'Financial Model'!ET234</f>
        <v>0</v>
      </c>
      <c r="EU277" s="91">
        <f>'Financial Model'!EU234</f>
        <v>0</v>
      </c>
      <c r="EV277" s="91">
        <f>'Financial Model'!EV234</f>
        <v>0</v>
      </c>
      <c r="EW277" s="91">
        <f>'Financial Model'!EW234</f>
        <v>0</v>
      </c>
      <c r="EX277" s="91">
        <f>'Financial Model'!EX234</f>
        <v>0</v>
      </c>
      <c r="EY277" s="91">
        <f>'Financial Model'!EY234</f>
        <v>0</v>
      </c>
      <c r="EZ277" s="91">
        <f>'Financial Model'!EZ234</f>
        <v>0</v>
      </c>
      <c r="FA277" s="91">
        <f>'Financial Model'!FA234</f>
        <v>0</v>
      </c>
      <c r="FB277" s="91">
        <f>'Financial Model'!FB234</f>
        <v>0</v>
      </c>
      <c r="FC277" s="91">
        <f>'Financial Model'!FC234</f>
        <v>0</v>
      </c>
      <c r="FD277" s="91">
        <f>'Financial Model'!FD234</f>
        <v>0</v>
      </c>
      <c r="FE277" s="91">
        <f>'Financial Model'!FE234</f>
        <v>0</v>
      </c>
      <c r="FF277" s="91">
        <f>'Financial Model'!FF234</f>
        <v>0</v>
      </c>
      <c r="FG277" s="91">
        <f>'Financial Model'!FG234</f>
        <v>0</v>
      </c>
      <c r="FH277" s="91">
        <f>'Financial Model'!FH234</f>
        <v>0</v>
      </c>
      <c r="FI277" s="91">
        <f>'Financial Model'!FI234</f>
        <v>0</v>
      </c>
      <c r="FJ277" s="91">
        <f>'Financial Model'!FJ234</f>
        <v>0</v>
      </c>
      <c r="FK277" s="91">
        <f>'Financial Model'!FK234</f>
        <v>0</v>
      </c>
      <c r="FL277" s="91">
        <f>'Financial Model'!FL234</f>
        <v>0</v>
      </c>
      <c r="FM277" s="91">
        <f>'Financial Model'!FM234</f>
        <v>0</v>
      </c>
      <c r="FN277" s="91">
        <f>'Financial Model'!FN234</f>
        <v>0</v>
      </c>
      <c r="FO277" s="91">
        <f>'Financial Model'!FO234</f>
        <v>0</v>
      </c>
      <c r="FP277" s="91">
        <f>'Financial Model'!FP234</f>
        <v>0</v>
      </c>
      <c r="FQ277" s="91">
        <f>'Financial Model'!FQ234</f>
        <v>0</v>
      </c>
      <c r="FR277" s="91">
        <f>'Financial Model'!FR234</f>
        <v>0</v>
      </c>
      <c r="FS277" s="91">
        <f>'Financial Model'!FS234</f>
        <v>0</v>
      </c>
      <c r="FT277" s="91">
        <f>'Financial Model'!FT234</f>
        <v>0</v>
      </c>
      <c r="FU277" s="91">
        <f>'Financial Model'!FU234</f>
        <v>0</v>
      </c>
      <c r="FV277" s="91">
        <f>'Financial Model'!FV234</f>
        <v>0</v>
      </c>
      <c r="FW277" s="91">
        <f>'Financial Model'!FW234</f>
        <v>0</v>
      </c>
      <c r="FX277" s="91">
        <f>'Financial Model'!FX234</f>
        <v>0</v>
      </c>
      <c r="FY277" s="91">
        <f>'Financial Model'!FY234</f>
        <v>0</v>
      </c>
      <c r="FZ277" s="91">
        <f>'Financial Model'!FZ234</f>
        <v>0</v>
      </c>
      <c r="GA277" s="91">
        <f>'Financial Model'!GA234</f>
        <v>0</v>
      </c>
      <c r="GB277" s="91">
        <f>'Financial Model'!GB234</f>
        <v>0</v>
      </c>
      <c r="GC277" s="91">
        <f>'Financial Model'!GC234</f>
        <v>0</v>
      </c>
      <c r="GD277" s="91">
        <f>'Financial Model'!GD234</f>
        <v>0</v>
      </c>
      <c r="GE277" s="91">
        <f>'Financial Model'!GE234</f>
        <v>0</v>
      </c>
      <c r="GF277" s="91">
        <f>'Financial Model'!GF234</f>
        <v>0</v>
      </c>
      <c r="GG277" s="91">
        <f>'Financial Model'!GG234</f>
        <v>0</v>
      </c>
      <c r="GH277" s="91">
        <f>'Financial Model'!GH234</f>
        <v>0</v>
      </c>
      <c r="GI277" s="91">
        <f>'Financial Model'!GI234</f>
        <v>0</v>
      </c>
      <c r="GJ277" s="91">
        <f>'Financial Model'!GJ234</f>
        <v>0</v>
      </c>
      <c r="GK277" s="91">
        <f>'Financial Model'!GK234</f>
        <v>0</v>
      </c>
      <c r="GL277" s="91">
        <f>'Financial Model'!GL234</f>
        <v>0</v>
      </c>
      <c r="GM277" s="91">
        <f>'Financial Model'!GM234</f>
        <v>0</v>
      </c>
      <c r="GN277" s="91">
        <f>'Financial Model'!GN234</f>
        <v>0</v>
      </c>
      <c r="GO277" s="91">
        <f>'Financial Model'!GO234</f>
        <v>0</v>
      </c>
      <c r="GP277" s="91">
        <f>'Financial Model'!GP234</f>
        <v>0</v>
      </c>
      <c r="GQ277" s="91">
        <f>'Financial Model'!GQ234</f>
        <v>0</v>
      </c>
      <c r="GR277" s="91">
        <f>'Financial Model'!GR234</f>
        <v>0</v>
      </c>
      <c r="GS277" s="91">
        <f>'Financial Model'!GS234</f>
        <v>0</v>
      </c>
      <c r="GT277" s="70">
        <f t="shared" ref="GT277" si="450">GT234</f>
        <v>0</v>
      </c>
      <c r="GU277" s="70">
        <f t="shared" ref="GU277:HA277" si="451">GU234</f>
        <v>0</v>
      </c>
      <c r="GV277" s="70">
        <f t="shared" si="451"/>
        <v>0</v>
      </c>
      <c r="GW277" s="70">
        <f t="shared" si="451"/>
        <v>0</v>
      </c>
      <c r="GX277" s="70">
        <f t="shared" si="451"/>
        <v>0</v>
      </c>
      <c r="GY277" s="70">
        <f t="shared" si="451"/>
        <v>0</v>
      </c>
      <c r="GZ277" s="70">
        <f t="shared" si="451"/>
        <v>0</v>
      </c>
      <c r="HA277" s="70">
        <f t="shared" si="451"/>
        <v>0</v>
      </c>
    </row>
    <row r="278" spans="2:209" x14ac:dyDescent="0.35">
      <c r="C278" s="10" t="s">
        <v>397</v>
      </c>
      <c r="E278" s="10" t="s">
        <v>381</v>
      </c>
      <c r="J278" s="91">
        <f>'Financial Model'!J248</f>
        <v>0</v>
      </c>
      <c r="K278" s="91">
        <f>'Financial Model'!K248</f>
        <v>0</v>
      </c>
      <c r="L278" s="91">
        <f>'Financial Model'!L248</f>
        <v>0</v>
      </c>
      <c r="M278" s="91">
        <f>'Financial Model'!M248</f>
        <v>0</v>
      </c>
      <c r="N278" s="91">
        <f>'Financial Model'!N248</f>
        <v>0</v>
      </c>
      <c r="O278" s="91">
        <f>'Financial Model'!O248</f>
        <v>0</v>
      </c>
      <c r="P278" s="91">
        <f>'Financial Model'!P248</f>
        <v>0</v>
      </c>
      <c r="Q278" s="91">
        <f>'Financial Model'!Q248</f>
        <v>0</v>
      </c>
      <c r="R278" s="91">
        <f>'Financial Model'!R248</f>
        <v>0</v>
      </c>
      <c r="S278" s="91">
        <f>'Financial Model'!S248</f>
        <v>0</v>
      </c>
      <c r="T278" s="91">
        <f>'Financial Model'!T248</f>
        <v>0</v>
      </c>
      <c r="U278" s="91">
        <f>'Financial Model'!U248</f>
        <v>0</v>
      </c>
      <c r="V278" s="91">
        <f>'Financial Model'!V248</f>
        <v>0</v>
      </c>
      <c r="W278" s="91">
        <f>'Financial Model'!W248</f>
        <v>0</v>
      </c>
      <c r="X278" s="91">
        <f>'Financial Model'!X248</f>
        <v>0</v>
      </c>
      <c r="Y278" s="91">
        <f>'Financial Model'!Y248</f>
        <v>45296.709566939855</v>
      </c>
      <c r="Z278" s="91">
        <f>'Financial Model'!Z248</f>
        <v>45296.709566939855</v>
      </c>
      <c r="AA278" s="91">
        <f>'Financial Model'!AA248</f>
        <v>45296.709566939855</v>
      </c>
      <c r="AB278" s="91">
        <f>'Financial Model'!AB248</f>
        <v>45296.709566939855</v>
      </c>
      <c r="AC278" s="91">
        <f>'Financial Model'!AC248</f>
        <v>45296.709566939855</v>
      </c>
      <c r="AD278" s="91">
        <f>'Financial Model'!AD248</f>
        <v>45296.709566939855</v>
      </c>
      <c r="AE278" s="91">
        <f>'Financial Model'!AE248</f>
        <v>45296.709566939855</v>
      </c>
      <c r="AF278" s="91">
        <f>'Financial Model'!AF248</f>
        <v>45296.709566939855</v>
      </c>
      <c r="AG278" s="91">
        <f>'Financial Model'!AG248</f>
        <v>45296.709566939855</v>
      </c>
      <c r="AH278" s="91">
        <f>'Financial Model'!AH248</f>
        <v>45296.709566939855</v>
      </c>
      <c r="AI278" s="91">
        <f>'Financial Model'!AI248</f>
        <v>45296.709566939855</v>
      </c>
      <c r="AJ278" s="91">
        <f>'Financial Model'!AJ248</f>
        <v>45296.709566939855</v>
      </c>
      <c r="AK278" s="91">
        <f>'Financial Model'!AK248</f>
        <v>45296.709566939855</v>
      </c>
      <c r="AL278" s="91">
        <f>'Financial Model'!AL248</f>
        <v>45296.709566939855</v>
      </c>
      <c r="AM278" s="91">
        <f>'Financial Model'!AM248</f>
        <v>45296.709566939855</v>
      </c>
      <c r="AN278" s="91">
        <f>'Financial Model'!AN248</f>
        <v>45296.709566939855</v>
      </c>
      <c r="AO278" s="91">
        <f>'Financial Model'!AO248</f>
        <v>45296.709566939855</v>
      </c>
      <c r="AP278" s="91">
        <f>'Financial Model'!AP248</f>
        <v>45296.709566939855</v>
      </c>
      <c r="AQ278" s="91">
        <f>'Financial Model'!AQ248</f>
        <v>45296.709566939855</v>
      </c>
      <c r="AR278" s="91">
        <f>'Financial Model'!AR248</f>
        <v>45296.709566939855</v>
      </c>
      <c r="AS278" s="91">
        <f>'Financial Model'!AS248</f>
        <v>45296.709566939855</v>
      </c>
      <c r="AT278" s="91">
        <f>'Financial Model'!AT248</f>
        <v>45296.709566939855</v>
      </c>
      <c r="AU278" s="91">
        <f>'Financial Model'!AU248</f>
        <v>45296.709566939855</v>
      </c>
      <c r="AV278" s="91">
        <f>'Financial Model'!AV248</f>
        <v>45296.709566939855</v>
      </c>
      <c r="AW278" s="91">
        <f>'Financial Model'!AW248</f>
        <v>45296.709566939855</v>
      </c>
      <c r="AX278" s="91">
        <f>'Financial Model'!AX248</f>
        <v>45296.709566939855</v>
      </c>
      <c r="AY278" s="91">
        <f>'Financial Model'!AY248</f>
        <v>45296.709566939855</v>
      </c>
      <c r="AZ278" s="91">
        <f>'Financial Model'!AZ248</f>
        <v>45296.709566939855</v>
      </c>
      <c r="BA278" s="91">
        <f>'Financial Model'!BA248</f>
        <v>45296.709566939855</v>
      </c>
      <c r="BB278" s="91">
        <f>'Financial Model'!BB248</f>
        <v>45296.709566939855</v>
      </c>
      <c r="BC278" s="91">
        <f>'Financial Model'!BC248</f>
        <v>0</v>
      </c>
      <c r="BD278" s="91">
        <f>'Financial Model'!BD248</f>
        <v>0</v>
      </c>
      <c r="BE278" s="91">
        <f>'Financial Model'!BE248</f>
        <v>0</v>
      </c>
      <c r="BF278" s="91">
        <f>'Financial Model'!BF248</f>
        <v>0</v>
      </c>
      <c r="BG278" s="91">
        <f>'Financial Model'!BG248</f>
        <v>0</v>
      </c>
      <c r="BH278" s="91">
        <f>'Financial Model'!BH248</f>
        <v>0</v>
      </c>
      <c r="BI278" s="91">
        <f>'Financial Model'!BI248</f>
        <v>0</v>
      </c>
      <c r="BJ278" s="91">
        <f>'Financial Model'!BJ248</f>
        <v>0</v>
      </c>
      <c r="BK278" s="91">
        <f>'Financial Model'!BK248</f>
        <v>0</v>
      </c>
      <c r="BL278" s="91">
        <f>'Financial Model'!BL248</f>
        <v>0</v>
      </c>
      <c r="BM278" s="91">
        <f>'Financial Model'!BM248</f>
        <v>0</v>
      </c>
      <c r="BN278" s="91">
        <f>'Financial Model'!BN248</f>
        <v>0</v>
      </c>
      <c r="BO278" s="91">
        <f>'Financial Model'!BO248</f>
        <v>0</v>
      </c>
      <c r="BP278" s="91">
        <f>'Financial Model'!BP248</f>
        <v>0</v>
      </c>
      <c r="BQ278" s="91">
        <f>'Financial Model'!BQ248</f>
        <v>0</v>
      </c>
      <c r="BR278" s="91">
        <f>'Financial Model'!BR248</f>
        <v>0</v>
      </c>
      <c r="BS278" s="91">
        <f>'Financial Model'!BS248</f>
        <v>0</v>
      </c>
      <c r="BT278" s="91">
        <f>'Financial Model'!BT248</f>
        <v>0</v>
      </c>
      <c r="BU278" s="91">
        <f>'Financial Model'!BU248</f>
        <v>0</v>
      </c>
      <c r="BV278" s="91">
        <f>'Financial Model'!BV248</f>
        <v>0</v>
      </c>
      <c r="BW278" s="91">
        <f>'Financial Model'!BW248</f>
        <v>0</v>
      </c>
      <c r="BX278" s="91">
        <f>'Financial Model'!BX248</f>
        <v>0</v>
      </c>
      <c r="BY278" s="91">
        <f>'Financial Model'!BY248</f>
        <v>0</v>
      </c>
      <c r="BZ278" s="91">
        <f>'Financial Model'!BZ248</f>
        <v>0</v>
      </c>
      <c r="CA278" s="91">
        <f>'Financial Model'!CA248</f>
        <v>0</v>
      </c>
      <c r="CB278" s="91">
        <f>'Financial Model'!CB248</f>
        <v>0</v>
      </c>
      <c r="CC278" s="91">
        <f>'Financial Model'!CC248</f>
        <v>0</v>
      </c>
      <c r="CD278" s="91">
        <f>'Financial Model'!CD248</f>
        <v>0</v>
      </c>
      <c r="CE278" s="91">
        <f>'Financial Model'!CE248</f>
        <v>0</v>
      </c>
      <c r="CF278" s="91">
        <f>'Financial Model'!CF248</f>
        <v>0</v>
      </c>
      <c r="CG278" s="91">
        <f>'Financial Model'!CG248</f>
        <v>0</v>
      </c>
      <c r="CH278" s="91">
        <f>'Financial Model'!CH248</f>
        <v>0</v>
      </c>
      <c r="CI278" s="91">
        <f>'Financial Model'!CI248</f>
        <v>0</v>
      </c>
      <c r="CJ278" s="91">
        <f>'Financial Model'!CJ248</f>
        <v>0</v>
      </c>
      <c r="CK278" s="91">
        <f>'Financial Model'!CK248</f>
        <v>0</v>
      </c>
      <c r="CL278" s="91">
        <f>'Financial Model'!CL248</f>
        <v>0</v>
      </c>
      <c r="CM278" s="91">
        <f>'Financial Model'!CM248</f>
        <v>0</v>
      </c>
      <c r="CN278" s="91">
        <f>'Financial Model'!CN248</f>
        <v>0</v>
      </c>
      <c r="CO278" s="91">
        <f>'Financial Model'!CO248</f>
        <v>0</v>
      </c>
      <c r="CP278" s="91">
        <f>'Financial Model'!CP248</f>
        <v>0</v>
      </c>
      <c r="CQ278" s="91">
        <f>'Financial Model'!CQ248</f>
        <v>0</v>
      </c>
      <c r="CR278" s="91">
        <f>'Financial Model'!CR248</f>
        <v>0</v>
      </c>
      <c r="CS278" s="91">
        <f>'Financial Model'!CS248</f>
        <v>0</v>
      </c>
      <c r="CT278" s="91">
        <f>'Financial Model'!CT248</f>
        <v>0</v>
      </c>
      <c r="CU278" s="91">
        <f>'Financial Model'!CU248</f>
        <v>0</v>
      </c>
      <c r="CV278" s="91">
        <f>'Financial Model'!CV248</f>
        <v>0</v>
      </c>
      <c r="CW278" s="91">
        <f>'Financial Model'!CW248</f>
        <v>0</v>
      </c>
      <c r="CX278" s="91">
        <f>'Financial Model'!CX248</f>
        <v>0</v>
      </c>
      <c r="CY278" s="91">
        <f>'Financial Model'!CY248</f>
        <v>0</v>
      </c>
      <c r="CZ278" s="91">
        <f>'Financial Model'!CZ248</f>
        <v>0</v>
      </c>
      <c r="DA278" s="91">
        <f>'Financial Model'!DA248</f>
        <v>0</v>
      </c>
      <c r="DB278" s="91">
        <f>'Financial Model'!DB248</f>
        <v>0</v>
      </c>
      <c r="DC278" s="91">
        <f>'Financial Model'!DC248</f>
        <v>0</v>
      </c>
      <c r="DD278" s="91">
        <f>'Financial Model'!DD248</f>
        <v>0</v>
      </c>
      <c r="DE278" s="91">
        <f>'Financial Model'!DE248</f>
        <v>0</v>
      </c>
      <c r="DF278" s="91">
        <f>'Financial Model'!DF248</f>
        <v>0</v>
      </c>
      <c r="DG278" s="91">
        <f>'Financial Model'!DG248</f>
        <v>0</v>
      </c>
      <c r="DH278" s="91">
        <f>'Financial Model'!DH248</f>
        <v>0</v>
      </c>
      <c r="DI278" s="91">
        <f>'Financial Model'!DI248</f>
        <v>0</v>
      </c>
      <c r="DJ278" s="91">
        <f>'Financial Model'!DJ248</f>
        <v>0</v>
      </c>
      <c r="DK278" s="91">
        <f>'Financial Model'!DK248</f>
        <v>0</v>
      </c>
      <c r="DL278" s="91">
        <f>'Financial Model'!DL248</f>
        <v>0</v>
      </c>
      <c r="DM278" s="91">
        <f>'Financial Model'!DM248</f>
        <v>0</v>
      </c>
      <c r="DN278" s="91">
        <f>'Financial Model'!DN248</f>
        <v>0</v>
      </c>
      <c r="DO278" s="91">
        <f>'Financial Model'!DO248</f>
        <v>0</v>
      </c>
      <c r="DP278" s="91">
        <f>'Financial Model'!DP248</f>
        <v>0</v>
      </c>
      <c r="DQ278" s="91">
        <f>'Financial Model'!DQ248</f>
        <v>0</v>
      </c>
      <c r="DR278" s="91">
        <f>'Financial Model'!DR248</f>
        <v>0</v>
      </c>
      <c r="DS278" s="91">
        <f>'Financial Model'!DS248</f>
        <v>0</v>
      </c>
      <c r="DT278" s="91">
        <f>'Financial Model'!DT248</f>
        <v>0</v>
      </c>
      <c r="DU278" s="91">
        <f>'Financial Model'!DU248</f>
        <v>0</v>
      </c>
      <c r="DV278" s="91">
        <f>'Financial Model'!DV248</f>
        <v>0</v>
      </c>
      <c r="DW278" s="91">
        <f>'Financial Model'!DW248</f>
        <v>0</v>
      </c>
      <c r="DX278" s="91">
        <f>'Financial Model'!DX248</f>
        <v>0</v>
      </c>
      <c r="DY278" s="91">
        <f>'Financial Model'!DY248</f>
        <v>0</v>
      </c>
      <c r="DZ278" s="91">
        <f>'Financial Model'!DZ248</f>
        <v>0</v>
      </c>
      <c r="EA278" s="91">
        <f>'Financial Model'!EA248</f>
        <v>0</v>
      </c>
      <c r="EB278" s="91">
        <f>'Financial Model'!EB248</f>
        <v>0</v>
      </c>
      <c r="EC278" s="91">
        <f>'Financial Model'!EC248</f>
        <v>0</v>
      </c>
      <c r="ED278" s="91">
        <f>'Financial Model'!ED248</f>
        <v>0</v>
      </c>
      <c r="EE278" s="91">
        <f>'Financial Model'!EE248</f>
        <v>0</v>
      </c>
      <c r="EF278" s="91">
        <f>'Financial Model'!EF248</f>
        <v>0</v>
      </c>
      <c r="EG278" s="91">
        <f>'Financial Model'!EG248</f>
        <v>0</v>
      </c>
      <c r="EH278" s="91">
        <f>'Financial Model'!EH248</f>
        <v>0</v>
      </c>
      <c r="EI278" s="91">
        <f>'Financial Model'!EI248</f>
        <v>0</v>
      </c>
      <c r="EJ278" s="91">
        <f>'Financial Model'!EJ248</f>
        <v>0</v>
      </c>
      <c r="EK278" s="91">
        <f>'Financial Model'!EK248</f>
        <v>0</v>
      </c>
      <c r="EL278" s="91">
        <f>'Financial Model'!EL248</f>
        <v>0</v>
      </c>
      <c r="EM278" s="91">
        <f>'Financial Model'!EM248</f>
        <v>0</v>
      </c>
      <c r="EN278" s="91">
        <f>'Financial Model'!EN248</f>
        <v>0</v>
      </c>
      <c r="EO278" s="91">
        <f>'Financial Model'!EO248</f>
        <v>0</v>
      </c>
      <c r="EP278" s="91">
        <f>'Financial Model'!EP248</f>
        <v>0</v>
      </c>
      <c r="EQ278" s="91">
        <f>'Financial Model'!EQ248</f>
        <v>0</v>
      </c>
      <c r="ER278" s="91">
        <f>'Financial Model'!ER248</f>
        <v>0</v>
      </c>
      <c r="ES278" s="91">
        <f>'Financial Model'!ES248</f>
        <v>0</v>
      </c>
      <c r="ET278" s="91">
        <f>'Financial Model'!ET248</f>
        <v>0</v>
      </c>
      <c r="EU278" s="91">
        <f>'Financial Model'!EU248</f>
        <v>0</v>
      </c>
      <c r="EV278" s="91">
        <f>'Financial Model'!EV248</f>
        <v>0</v>
      </c>
      <c r="EW278" s="91">
        <f>'Financial Model'!EW248</f>
        <v>0</v>
      </c>
      <c r="EX278" s="91">
        <f>'Financial Model'!EX248</f>
        <v>0</v>
      </c>
      <c r="EY278" s="91">
        <f>'Financial Model'!EY248</f>
        <v>0</v>
      </c>
      <c r="EZ278" s="91">
        <f>'Financial Model'!EZ248</f>
        <v>0</v>
      </c>
      <c r="FA278" s="91">
        <f>'Financial Model'!FA248</f>
        <v>0</v>
      </c>
      <c r="FB278" s="91">
        <f>'Financial Model'!FB248</f>
        <v>0</v>
      </c>
      <c r="FC278" s="91">
        <f>'Financial Model'!FC248</f>
        <v>0</v>
      </c>
      <c r="FD278" s="91">
        <f>'Financial Model'!FD248</f>
        <v>0</v>
      </c>
      <c r="FE278" s="91">
        <f>'Financial Model'!FE248</f>
        <v>0</v>
      </c>
      <c r="FF278" s="91">
        <f>'Financial Model'!FF248</f>
        <v>0</v>
      </c>
      <c r="FG278" s="91">
        <f>'Financial Model'!FG248</f>
        <v>0</v>
      </c>
      <c r="FH278" s="91">
        <f>'Financial Model'!FH248</f>
        <v>0</v>
      </c>
      <c r="FI278" s="91">
        <f>'Financial Model'!FI248</f>
        <v>0</v>
      </c>
      <c r="FJ278" s="91">
        <f>'Financial Model'!FJ248</f>
        <v>0</v>
      </c>
      <c r="FK278" s="91">
        <f>'Financial Model'!FK248</f>
        <v>0</v>
      </c>
      <c r="FL278" s="91">
        <f>'Financial Model'!FL248</f>
        <v>0</v>
      </c>
      <c r="FM278" s="91">
        <f>'Financial Model'!FM248</f>
        <v>0</v>
      </c>
      <c r="FN278" s="91">
        <f>'Financial Model'!FN248</f>
        <v>0</v>
      </c>
      <c r="FO278" s="91">
        <f>'Financial Model'!FO248</f>
        <v>0</v>
      </c>
      <c r="FP278" s="91">
        <f>'Financial Model'!FP248</f>
        <v>0</v>
      </c>
      <c r="FQ278" s="91">
        <f>'Financial Model'!FQ248</f>
        <v>0</v>
      </c>
      <c r="FR278" s="91">
        <f>'Financial Model'!FR248</f>
        <v>0</v>
      </c>
      <c r="FS278" s="91">
        <f>'Financial Model'!FS248</f>
        <v>0</v>
      </c>
      <c r="FT278" s="91">
        <f>'Financial Model'!FT248</f>
        <v>0</v>
      </c>
      <c r="FU278" s="91">
        <f>'Financial Model'!FU248</f>
        <v>0</v>
      </c>
      <c r="FV278" s="91">
        <f>'Financial Model'!FV248</f>
        <v>0</v>
      </c>
      <c r="FW278" s="91">
        <f>'Financial Model'!FW248</f>
        <v>0</v>
      </c>
      <c r="FX278" s="91">
        <f>'Financial Model'!FX248</f>
        <v>0</v>
      </c>
      <c r="FY278" s="91">
        <f>'Financial Model'!FY248</f>
        <v>0</v>
      </c>
      <c r="FZ278" s="91">
        <f>'Financial Model'!FZ248</f>
        <v>0</v>
      </c>
      <c r="GA278" s="91">
        <f>'Financial Model'!GA248</f>
        <v>0</v>
      </c>
      <c r="GB278" s="91">
        <f>'Financial Model'!GB248</f>
        <v>0</v>
      </c>
      <c r="GC278" s="91">
        <f>'Financial Model'!GC248</f>
        <v>0</v>
      </c>
      <c r="GD278" s="91">
        <f>'Financial Model'!GD248</f>
        <v>0</v>
      </c>
      <c r="GE278" s="91">
        <f>'Financial Model'!GE248</f>
        <v>0</v>
      </c>
      <c r="GF278" s="91">
        <f>'Financial Model'!GF248</f>
        <v>0</v>
      </c>
      <c r="GG278" s="91">
        <f>'Financial Model'!GG248</f>
        <v>0</v>
      </c>
      <c r="GH278" s="91">
        <f>'Financial Model'!GH248</f>
        <v>0</v>
      </c>
      <c r="GI278" s="91">
        <f>'Financial Model'!GI248</f>
        <v>0</v>
      </c>
      <c r="GJ278" s="91">
        <f>'Financial Model'!GJ248</f>
        <v>0</v>
      </c>
      <c r="GK278" s="91">
        <f>'Financial Model'!GK248</f>
        <v>0</v>
      </c>
      <c r="GL278" s="91">
        <f>'Financial Model'!GL248</f>
        <v>0</v>
      </c>
      <c r="GM278" s="91">
        <f>'Financial Model'!GM248</f>
        <v>0</v>
      </c>
      <c r="GN278" s="91">
        <f>'Financial Model'!GN248</f>
        <v>0</v>
      </c>
      <c r="GO278" s="91">
        <f>'Financial Model'!GO248</f>
        <v>0</v>
      </c>
      <c r="GP278" s="91">
        <f>'Financial Model'!GP248</f>
        <v>0</v>
      </c>
      <c r="GQ278" s="91">
        <f>'Financial Model'!GQ248</f>
        <v>0</v>
      </c>
      <c r="GR278" s="91">
        <f>'Financial Model'!GR248</f>
        <v>0</v>
      </c>
      <c r="GS278" s="91">
        <f>'Financial Model'!GS248</f>
        <v>0</v>
      </c>
      <c r="GT278" s="70">
        <f t="shared" ref="GT278" si="452">GT248</f>
        <v>0</v>
      </c>
      <c r="GU278" s="70">
        <f t="shared" ref="GU278:HA278" si="453">GU248</f>
        <v>0</v>
      </c>
      <c r="GV278" s="70">
        <f t="shared" si="453"/>
        <v>0</v>
      </c>
      <c r="GW278" s="70">
        <f t="shared" si="453"/>
        <v>0</v>
      </c>
      <c r="GX278" s="70">
        <f t="shared" si="453"/>
        <v>0</v>
      </c>
      <c r="GY278" s="70">
        <f t="shared" si="453"/>
        <v>0</v>
      </c>
      <c r="GZ278" s="70">
        <f t="shared" si="453"/>
        <v>0</v>
      </c>
      <c r="HA278" s="70">
        <f t="shared" si="453"/>
        <v>0</v>
      </c>
    </row>
    <row r="279" spans="2:209" ht="15" thickBot="1" x14ac:dyDescent="0.4">
      <c r="D279" s="15" t="s">
        <v>398</v>
      </c>
      <c r="E279" s="15" t="s">
        <v>381</v>
      </c>
      <c r="F279" s="15"/>
      <c r="G279" s="15"/>
      <c r="H279" s="15"/>
      <c r="I279" s="15"/>
      <c r="J279" s="72">
        <f>J277-J278</f>
        <v>0</v>
      </c>
      <c r="K279" s="72">
        <f t="shared" ref="K279:BV279" si="454">K277-K278</f>
        <v>0</v>
      </c>
      <c r="L279" s="72">
        <f t="shared" si="454"/>
        <v>0</v>
      </c>
      <c r="M279" s="72">
        <f t="shared" si="454"/>
        <v>0</v>
      </c>
      <c r="N279" s="72">
        <f t="shared" si="454"/>
        <v>0</v>
      </c>
      <c r="O279" s="72">
        <f t="shared" si="454"/>
        <v>0</v>
      </c>
      <c r="P279" s="72">
        <f t="shared" si="454"/>
        <v>0</v>
      </c>
      <c r="Q279" s="72">
        <f t="shared" si="454"/>
        <v>0</v>
      </c>
      <c r="R279" s="72">
        <f t="shared" si="454"/>
        <v>0</v>
      </c>
      <c r="S279" s="72">
        <f t="shared" si="454"/>
        <v>0</v>
      </c>
      <c r="T279" s="72">
        <f t="shared" si="454"/>
        <v>0</v>
      </c>
      <c r="U279" s="72">
        <f t="shared" si="454"/>
        <v>0</v>
      </c>
      <c r="V279" s="72">
        <f t="shared" si="454"/>
        <v>0</v>
      </c>
      <c r="W279" s="72">
        <f t="shared" si="454"/>
        <v>0</v>
      </c>
      <c r="X279" s="72">
        <f t="shared" si="454"/>
        <v>0</v>
      </c>
      <c r="Y279" s="72">
        <f t="shared" si="454"/>
        <v>-497.9916764175432</v>
      </c>
      <c r="Z279" s="72">
        <f t="shared" si="454"/>
        <v>297.78106896417739</v>
      </c>
      <c r="AA279" s="72">
        <f t="shared" si="454"/>
        <v>1890.1095398640537</v>
      </c>
      <c r="AB279" s="72">
        <f t="shared" si="454"/>
        <v>2728.0378733194812</v>
      </c>
      <c r="AC279" s="72">
        <f t="shared" si="454"/>
        <v>4405.3033533008856</v>
      </c>
      <c r="AD279" s="72">
        <f t="shared" si="454"/>
        <v>5287.6146114440198</v>
      </c>
      <c r="AE279" s="72">
        <f t="shared" si="454"/>
        <v>7054.3419964379209</v>
      </c>
      <c r="AF279" s="72">
        <f t="shared" si="454"/>
        <v>7983.3808716087369</v>
      </c>
      <c r="AG279" s="72">
        <f t="shared" si="454"/>
        <v>9844.3357946841061</v>
      </c>
      <c r="AH279" s="72">
        <f t="shared" si="454"/>
        <v>10822.570499491529</v>
      </c>
      <c r="AI279" s="72">
        <f t="shared" si="454"/>
        <v>12782.772120655791</v>
      </c>
      <c r="AJ279" s="72">
        <f t="shared" si="454"/>
        <v>13812.800875243185</v>
      </c>
      <c r="AK279" s="72">
        <f t="shared" si="454"/>
        <v>15877.535349698446</v>
      </c>
      <c r="AL279" s="72">
        <f t="shared" si="454"/>
        <v>16962.093208562597</v>
      </c>
      <c r="AM279" s="72">
        <f t="shared" si="454"/>
        <v>19136.927869346924</v>
      </c>
      <c r="AN279" s="72">
        <f t="shared" si="454"/>
        <v>20278.893905415025</v>
      </c>
      <c r="AO279" s="72">
        <f t="shared" si="454"/>
        <v>22569.692198258155</v>
      </c>
      <c r="AP279" s="72">
        <f t="shared" si="454"/>
        <v>23772.097062846442</v>
      </c>
      <c r="AQ279" s="72">
        <f t="shared" si="454"/>
        <v>26185.034273067766</v>
      </c>
      <c r="AR279" s="72">
        <f t="shared" si="454"/>
        <v>27451.068151312124</v>
      </c>
      <c r="AS279" s="72">
        <f t="shared" si="454"/>
        <v>29992.64796469493</v>
      </c>
      <c r="AT279" s="72">
        <f t="shared" si="454"/>
        <v>31325.668947059909</v>
      </c>
      <c r="AU279" s="72">
        <f t="shared" si="454"/>
        <v>34002.740888850545</v>
      </c>
      <c r="AV279" s="72">
        <f t="shared" si="454"/>
        <v>35406.283780392594</v>
      </c>
      <c r="AW279" s="72">
        <f t="shared" si="454"/>
        <v>38226.061578906782</v>
      </c>
      <c r="AX279" s="72">
        <f t="shared" si="454"/>
        <v>39703.847169091445</v>
      </c>
      <c r="AY279" s="72">
        <f t="shared" si="454"/>
        <v>42673.928092865113</v>
      </c>
      <c r="AZ279" s="72">
        <f t="shared" si="454"/>
        <v>44229.872909919402</v>
      </c>
      <c r="BA279" s="72">
        <f t="shared" si="454"/>
        <v>47358.258129927577</v>
      </c>
      <c r="BB279" s="72">
        <f t="shared" si="454"/>
        <v>48996.484704952949</v>
      </c>
      <c r="BC279" s="72">
        <f t="shared" si="454"/>
        <v>97588.310303080667</v>
      </c>
      <c r="BD279" s="72">
        <f t="shared" si="454"/>
        <v>99313.157970457643</v>
      </c>
      <c r="BE279" s="72">
        <f t="shared" si="454"/>
        <v>102783.87924969279</v>
      </c>
      <c r="BF279" s="72">
        <f t="shared" si="454"/>
        <v>104599.9155116843</v>
      </c>
      <c r="BG279" s="72">
        <f t="shared" si="454"/>
        <v>108255.58817225667</v>
      </c>
      <c r="BH279" s="72">
        <f t="shared" si="454"/>
        <v>110167.62065716099</v>
      </c>
      <c r="BI279" s="72">
        <f t="shared" si="454"/>
        <v>114018.08756312901</v>
      </c>
      <c r="BJ279" s="72">
        <f t="shared" si="454"/>
        <v>116031.17660785378</v>
      </c>
      <c r="BK279" s="72">
        <f t="shared" si="454"/>
        <v>120086.80371488092</v>
      </c>
      <c r="BL279" s="72">
        <f t="shared" si="454"/>
        <v>122206.27560440765</v>
      </c>
      <c r="BM279" s="72">
        <f t="shared" si="454"/>
        <v>126477.97971724835</v>
      </c>
      <c r="BN279" s="72">
        <f t="shared" si="454"/>
        <v>128709.44061513648</v>
      </c>
      <c r="BO279" s="72">
        <f t="shared" si="454"/>
        <v>133208.71861563658</v>
      </c>
      <c r="BP279" s="72">
        <f t="shared" si="454"/>
        <v>135558.06922148349</v>
      </c>
      <c r="BQ279" s="72">
        <f t="shared" si="454"/>
        <v>140297.02884485704</v>
      </c>
      <c r="BR279" s="72">
        <f t="shared" si="454"/>
        <v>142770.47981648729</v>
      </c>
      <c r="BS279" s="72">
        <f t="shared" si="454"/>
        <v>147761.87205773694</v>
      </c>
      <c r="BT279" s="72">
        <f t="shared" si="454"/>
        <v>150365.96023784755</v>
      </c>
      <c r="BU279" s="72">
        <f t="shared" si="454"/>
        <v>155623.21347451457</v>
      </c>
      <c r="BV279" s="72">
        <f t="shared" si="454"/>
        <v>158364.81896355667</v>
      </c>
      <c r="BW279" s="72">
        <f t="shared" ref="BW279:EH279" si="455">BW277-BW278</f>
        <v>0</v>
      </c>
      <c r="BX279" s="72">
        <f t="shared" si="455"/>
        <v>0</v>
      </c>
      <c r="BY279" s="72">
        <f t="shared" si="455"/>
        <v>0</v>
      </c>
      <c r="BZ279" s="72">
        <f t="shared" si="455"/>
        <v>0</v>
      </c>
      <c r="CA279" s="72">
        <f t="shared" si="455"/>
        <v>0</v>
      </c>
      <c r="CB279" s="72">
        <f t="shared" si="455"/>
        <v>0</v>
      </c>
      <c r="CC279" s="72">
        <f t="shared" si="455"/>
        <v>0</v>
      </c>
      <c r="CD279" s="72">
        <f t="shared" si="455"/>
        <v>0</v>
      </c>
      <c r="CE279" s="72">
        <f t="shared" si="455"/>
        <v>0</v>
      </c>
      <c r="CF279" s="72">
        <f t="shared" si="455"/>
        <v>0</v>
      </c>
      <c r="CG279" s="72">
        <f t="shared" si="455"/>
        <v>0</v>
      </c>
      <c r="CH279" s="72">
        <f t="shared" si="455"/>
        <v>0</v>
      </c>
      <c r="CI279" s="72">
        <f t="shared" si="455"/>
        <v>0</v>
      </c>
      <c r="CJ279" s="72">
        <f t="shared" si="455"/>
        <v>0</v>
      </c>
      <c r="CK279" s="72">
        <f t="shared" si="455"/>
        <v>0</v>
      </c>
      <c r="CL279" s="72">
        <f t="shared" si="455"/>
        <v>0</v>
      </c>
      <c r="CM279" s="72">
        <f t="shared" si="455"/>
        <v>0</v>
      </c>
      <c r="CN279" s="72">
        <f t="shared" si="455"/>
        <v>0</v>
      </c>
      <c r="CO279" s="72">
        <f t="shared" si="455"/>
        <v>0</v>
      </c>
      <c r="CP279" s="72">
        <f t="shared" si="455"/>
        <v>0</v>
      </c>
      <c r="CQ279" s="72">
        <f t="shared" si="455"/>
        <v>0</v>
      </c>
      <c r="CR279" s="72">
        <f t="shared" si="455"/>
        <v>0</v>
      </c>
      <c r="CS279" s="72">
        <f t="shared" si="455"/>
        <v>0</v>
      </c>
      <c r="CT279" s="72">
        <f t="shared" si="455"/>
        <v>0</v>
      </c>
      <c r="CU279" s="72">
        <f t="shared" si="455"/>
        <v>0</v>
      </c>
      <c r="CV279" s="72">
        <f t="shared" si="455"/>
        <v>0</v>
      </c>
      <c r="CW279" s="72">
        <f t="shared" si="455"/>
        <v>0</v>
      </c>
      <c r="CX279" s="72">
        <f t="shared" si="455"/>
        <v>0</v>
      </c>
      <c r="CY279" s="72">
        <f t="shared" si="455"/>
        <v>0</v>
      </c>
      <c r="CZ279" s="72">
        <f t="shared" si="455"/>
        <v>0</v>
      </c>
      <c r="DA279" s="72">
        <f t="shared" si="455"/>
        <v>0</v>
      </c>
      <c r="DB279" s="72">
        <f t="shared" si="455"/>
        <v>0</v>
      </c>
      <c r="DC279" s="72">
        <f t="shared" si="455"/>
        <v>0</v>
      </c>
      <c r="DD279" s="72">
        <f t="shared" si="455"/>
        <v>0</v>
      </c>
      <c r="DE279" s="72">
        <f t="shared" si="455"/>
        <v>0</v>
      </c>
      <c r="DF279" s="72">
        <f t="shared" si="455"/>
        <v>0</v>
      </c>
      <c r="DG279" s="72">
        <f t="shared" si="455"/>
        <v>0</v>
      </c>
      <c r="DH279" s="72">
        <f t="shared" si="455"/>
        <v>0</v>
      </c>
      <c r="DI279" s="72">
        <f t="shared" si="455"/>
        <v>0</v>
      </c>
      <c r="DJ279" s="72">
        <f t="shared" si="455"/>
        <v>0</v>
      </c>
      <c r="DK279" s="72">
        <f t="shared" si="455"/>
        <v>0</v>
      </c>
      <c r="DL279" s="72">
        <f t="shared" si="455"/>
        <v>0</v>
      </c>
      <c r="DM279" s="72">
        <f t="shared" si="455"/>
        <v>0</v>
      </c>
      <c r="DN279" s="72">
        <f t="shared" si="455"/>
        <v>0</v>
      </c>
      <c r="DO279" s="72">
        <f t="shared" si="455"/>
        <v>0</v>
      </c>
      <c r="DP279" s="72">
        <f t="shared" si="455"/>
        <v>0</v>
      </c>
      <c r="DQ279" s="72">
        <f t="shared" si="455"/>
        <v>0</v>
      </c>
      <c r="DR279" s="72">
        <f t="shared" si="455"/>
        <v>0</v>
      </c>
      <c r="DS279" s="72">
        <f t="shared" si="455"/>
        <v>0</v>
      </c>
      <c r="DT279" s="72">
        <f t="shared" si="455"/>
        <v>0</v>
      </c>
      <c r="DU279" s="72">
        <f t="shared" si="455"/>
        <v>0</v>
      </c>
      <c r="DV279" s="72">
        <f t="shared" si="455"/>
        <v>0</v>
      </c>
      <c r="DW279" s="72">
        <f t="shared" si="455"/>
        <v>0</v>
      </c>
      <c r="DX279" s="72">
        <f t="shared" si="455"/>
        <v>0</v>
      </c>
      <c r="DY279" s="72">
        <f t="shared" si="455"/>
        <v>0</v>
      </c>
      <c r="DZ279" s="72">
        <f t="shared" si="455"/>
        <v>0</v>
      </c>
      <c r="EA279" s="72">
        <f t="shared" si="455"/>
        <v>0</v>
      </c>
      <c r="EB279" s="72">
        <f t="shared" si="455"/>
        <v>0</v>
      </c>
      <c r="EC279" s="72">
        <f t="shared" si="455"/>
        <v>0</v>
      </c>
      <c r="ED279" s="72">
        <f t="shared" si="455"/>
        <v>0</v>
      </c>
      <c r="EE279" s="72">
        <f t="shared" si="455"/>
        <v>0</v>
      </c>
      <c r="EF279" s="72">
        <f t="shared" si="455"/>
        <v>0</v>
      </c>
      <c r="EG279" s="72">
        <f t="shared" si="455"/>
        <v>0</v>
      </c>
      <c r="EH279" s="72">
        <f t="shared" si="455"/>
        <v>0</v>
      </c>
      <c r="EI279" s="72">
        <f t="shared" ref="EI279:GT279" si="456">EI277-EI278</f>
        <v>0</v>
      </c>
      <c r="EJ279" s="72">
        <f t="shared" si="456"/>
        <v>0</v>
      </c>
      <c r="EK279" s="72">
        <f t="shared" si="456"/>
        <v>0</v>
      </c>
      <c r="EL279" s="72">
        <f t="shared" si="456"/>
        <v>0</v>
      </c>
      <c r="EM279" s="72">
        <f t="shared" si="456"/>
        <v>0</v>
      </c>
      <c r="EN279" s="72">
        <f t="shared" si="456"/>
        <v>0</v>
      </c>
      <c r="EO279" s="72">
        <f t="shared" si="456"/>
        <v>0</v>
      </c>
      <c r="EP279" s="72">
        <f t="shared" si="456"/>
        <v>0</v>
      </c>
      <c r="EQ279" s="72">
        <f t="shared" si="456"/>
        <v>0</v>
      </c>
      <c r="ER279" s="72">
        <f t="shared" si="456"/>
        <v>0</v>
      </c>
      <c r="ES279" s="72">
        <f t="shared" si="456"/>
        <v>0</v>
      </c>
      <c r="ET279" s="72">
        <f t="shared" si="456"/>
        <v>0</v>
      </c>
      <c r="EU279" s="72">
        <f t="shared" si="456"/>
        <v>0</v>
      </c>
      <c r="EV279" s="72">
        <f t="shared" si="456"/>
        <v>0</v>
      </c>
      <c r="EW279" s="72">
        <f t="shared" si="456"/>
        <v>0</v>
      </c>
      <c r="EX279" s="72">
        <f t="shared" si="456"/>
        <v>0</v>
      </c>
      <c r="EY279" s="72">
        <f t="shared" si="456"/>
        <v>0</v>
      </c>
      <c r="EZ279" s="72">
        <f t="shared" si="456"/>
        <v>0</v>
      </c>
      <c r="FA279" s="72">
        <f t="shared" si="456"/>
        <v>0</v>
      </c>
      <c r="FB279" s="72">
        <f t="shared" si="456"/>
        <v>0</v>
      </c>
      <c r="FC279" s="72">
        <f t="shared" si="456"/>
        <v>0</v>
      </c>
      <c r="FD279" s="72">
        <f t="shared" si="456"/>
        <v>0</v>
      </c>
      <c r="FE279" s="72">
        <f t="shared" si="456"/>
        <v>0</v>
      </c>
      <c r="FF279" s="72">
        <f t="shared" si="456"/>
        <v>0</v>
      </c>
      <c r="FG279" s="72">
        <f t="shared" si="456"/>
        <v>0</v>
      </c>
      <c r="FH279" s="72">
        <f t="shared" si="456"/>
        <v>0</v>
      </c>
      <c r="FI279" s="72">
        <f t="shared" si="456"/>
        <v>0</v>
      </c>
      <c r="FJ279" s="72">
        <f t="shared" si="456"/>
        <v>0</v>
      </c>
      <c r="FK279" s="72">
        <f t="shared" si="456"/>
        <v>0</v>
      </c>
      <c r="FL279" s="72">
        <f t="shared" si="456"/>
        <v>0</v>
      </c>
      <c r="FM279" s="72">
        <f t="shared" si="456"/>
        <v>0</v>
      </c>
      <c r="FN279" s="72">
        <f t="shared" si="456"/>
        <v>0</v>
      </c>
      <c r="FO279" s="72">
        <f t="shared" si="456"/>
        <v>0</v>
      </c>
      <c r="FP279" s="72">
        <f t="shared" si="456"/>
        <v>0</v>
      </c>
      <c r="FQ279" s="72">
        <f t="shared" si="456"/>
        <v>0</v>
      </c>
      <c r="FR279" s="72">
        <f t="shared" si="456"/>
        <v>0</v>
      </c>
      <c r="FS279" s="72">
        <f t="shared" si="456"/>
        <v>0</v>
      </c>
      <c r="FT279" s="72">
        <f t="shared" si="456"/>
        <v>0</v>
      </c>
      <c r="FU279" s="72">
        <f t="shared" si="456"/>
        <v>0</v>
      </c>
      <c r="FV279" s="72">
        <f t="shared" si="456"/>
        <v>0</v>
      </c>
      <c r="FW279" s="72">
        <f t="shared" si="456"/>
        <v>0</v>
      </c>
      <c r="FX279" s="72">
        <f t="shared" si="456"/>
        <v>0</v>
      </c>
      <c r="FY279" s="72">
        <f t="shared" si="456"/>
        <v>0</v>
      </c>
      <c r="FZ279" s="72">
        <f t="shared" si="456"/>
        <v>0</v>
      </c>
      <c r="GA279" s="72">
        <f t="shared" si="456"/>
        <v>0</v>
      </c>
      <c r="GB279" s="72">
        <f t="shared" si="456"/>
        <v>0</v>
      </c>
      <c r="GC279" s="72">
        <f t="shared" si="456"/>
        <v>0</v>
      </c>
      <c r="GD279" s="72">
        <f t="shared" si="456"/>
        <v>0</v>
      </c>
      <c r="GE279" s="72">
        <f t="shared" si="456"/>
        <v>0</v>
      </c>
      <c r="GF279" s="72">
        <f t="shared" si="456"/>
        <v>0</v>
      </c>
      <c r="GG279" s="72">
        <f t="shared" si="456"/>
        <v>0</v>
      </c>
      <c r="GH279" s="72">
        <f t="shared" si="456"/>
        <v>0</v>
      </c>
      <c r="GI279" s="72">
        <f t="shared" si="456"/>
        <v>0</v>
      </c>
      <c r="GJ279" s="72">
        <f t="shared" si="456"/>
        <v>0</v>
      </c>
      <c r="GK279" s="72">
        <f t="shared" si="456"/>
        <v>0</v>
      </c>
      <c r="GL279" s="72">
        <f t="shared" si="456"/>
        <v>0</v>
      </c>
      <c r="GM279" s="72">
        <f t="shared" si="456"/>
        <v>0</v>
      </c>
      <c r="GN279" s="72">
        <f t="shared" si="456"/>
        <v>0</v>
      </c>
      <c r="GO279" s="72">
        <f t="shared" si="456"/>
        <v>0</v>
      </c>
      <c r="GP279" s="72">
        <f t="shared" si="456"/>
        <v>0</v>
      </c>
      <c r="GQ279" s="72">
        <f t="shared" si="456"/>
        <v>0</v>
      </c>
      <c r="GR279" s="72">
        <f t="shared" si="456"/>
        <v>0</v>
      </c>
      <c r="GS279" s="72">
        <f t="shared" si="456"/>
        <v>0</v>
      </c>
      <c r="GT279" s="72">
        <f t="shared" si="456"/>
        <v>0</v>
      </c>
      <c r="GU279" s="72">
        <f t="shared" ref="GU279:HA279" si="457">GU277-GU278</f>
        <v>0</v>
      </c>
      <c r="GV279" s="72">
        <f t="shared" si="457"/>
        <v>0</v>
      </c>
      <c r="GW279" s="72">
        <f t="shared" si="457"/>
        <v>0</v>
      </c>
      <c r="GX279" s="72">
        <f t="shared" si="457"/>
        <v>0</v>
      </c>
      <c r="GY279" s="72">
        <f t="shared" si="457"/>
        <v>0</v>
      </c>
      <c r="GZ279" s="72">
        <f t="shared" si="457"/>
        <v>0</v>
      </c>
      <c r="HA279" s="72">
        <f t="shared" si="457"/>
        <v>0</v>
      </c>
    </row>
    <row r="280" spans="2:209" x14ac:dyDescent="0.35">
      <c r="C280" s="10" t="s">
        <v>399</v>
      </c>
      <c r="E280" s="10" t="s">
        <v>381</v>
      </c>
      <c r="J280" s="90">
        <f>'Financial Model'!J260</f>
        <v>0.3</v>
      </c>
      <c r="K280" s="90">
        <f>'Financial Model'!K260</f>
        <v>0.3</v>
      </c>
      <c r="L280" s="90">
        <f>'Financial Model'!L260</f>
        <v>0.3</v>
      </c>
      <c r="M280" s="90">
        <f>'Financial Model'!M260</f>
        <v>0.3</v>
      </c>
      <c r="N280" s="90">
        <f>'Financial Model'!N260</f>
        <v>0.3</v>
      </c>
      <c r="O280" s="90">
        <f>'Financial Model'!O260</f>
        <v>0.3</v>
      </c>
      <c r="P280" s="90">
        <f>'Financial Model'!P260</f>
        <v>0.3</v>
      </c>
      <c r="Q280" s="90">
        <f>'Financial Model'!Q260</f>
        <v>0.3</v>
      </c>
      <c r="R280" s="90">
        <f>'Financial Model'!R260</f>
        <v>0.3</v>
      </c>
      <c r="S280" s="90">
        <f>'Financial Model'!S260</f>
        <v>0.3</v>
      </c>
      <c r="T280" s="90">
        <f>'Financial Model'!T260</f>
        <v>0.3</v>
      </c>
      <c r="U280" s="90">
        <f>'Financial Model'!U260</f>
        <v>0.3</v>
      </c>
      <c r="V280" s="90">
        <f>'Financial Model'!V260</f>
        <v>0.3</v>
      </c>
      <c r="W280" s="90">
        <f>'Financial Model'!W260</f>
        <v>0.3</v>
      </c>
      <c r="X280" s="90">
        <f>'Financial Model'!X260</f>
        <v>0.3</v>
      </c>
      <c r="Y280" s="90">
        <f>'Financial Model'!Y260</f>
        <v>0.3</v>
      </c>
      <c r="Z280" s="90">
        <f>'Financial Model'!Z260</f>
        <v>0.3</v>
      </c>
      <c r="AA280" s="90">
        <f>'Financial Model'!AA260</f>
        <v>0.3</v>
      </c>
      <c r="AB280" s="90">
        <f>'Financial Model'!AB260</f>
        <v>0.3</v>
      </c>
      <c r="AC280" s="90">
        <f>'Financial Model'!AC260</f>
        <v>0.3</v>
      </c>
      <c r="AD280" s="90">
        <f>'Financial Model'!AD260</f>
        <v>0.3</v>
      </c>
      <c r="AE280" s="90">
        <f>'Financial Model'!AE260</f>
        <v>0.3</v>
      </c>
      <c r="AF280" s="90">
        <f>'Financial Model'!AF260</f>
        <v>0.3</v>
      </c>
      <c r="AG280" s="90">
        <f>'Financial Model'!AG260</f>
        <v>0.3</v>
      </c>
      <c r="AH280" s="90">
        <f>'Financial Model'!AH260</f>
        <v>0.3</v>
      </c>
      <c r="AI280" s="90">
        <f>'Financial Model'!AI260</f>
        <v>0.3</v>
      </c>
      <c r="AJ280" s="90">
        <f>'Financial Model'!AJ260</f>
        <v>0.3</v>
      </c>
      <c r="AK280" s="90">
        <f>'Financial Model'!AK260</f>
        <v>0.3</v>
      </c>
      <c r="AL280" s="90">
        <f>'Financial Model'!AL260</f>
        <v>0.3</v>
      </c>
      <c r="AM280" s="90">
        <f>'Financial Model'!AM260</f>
        <v>0.3</v>
      </c>
      <c r="AN280" s="90">
        <f>'Financial Model'!AN260</f>
        <v>0.3</v>
      </c>
      <c r="AO280" s="90">
        <f>'Financial Model'!AO260</f>
        <v>0.3</v>
      </c>
      <c r="AP280" s="90">
        <f>'Financial Model'!AP260</f>
        <v>0.3</v>
      </c>
      <c r="AQ280" s="90">
        <f>'Financial Model'!AQ260</f>
        <v>0.3</v>
      </c>
      <c r="AR280" s="90">
        <f>'Financial Model'!AR260</f>
        <v>0.3</v>
      </c>
      <c r="AS280" s="90">
        <f>'Financial Model'!AS260</f>
        <v>0.3</v>
      </c>
      <c r="AT280" s="90">
        <f>'Financial Model'!AT260</f>
        <v>0.3</v>
      </c>
      <c r="AU280" s="90">
        <f>'Financial Model'!AU260</f>
        <v>0.3</v>
      </c>
      <c r="AV280" s="90">
        <f>'Financial Model'!AV260</f>
        <v>0.3</v>
      </c>
      <c r="AW280" s="90">
        <f>'Financial Model'!AW260</f>
        <v>0.3</v>
      </c>
      <c r="AX280" s="90">
        <f>'Financial Model'!AX260</f>
        <v>0.3</v>
      </c>
      <c r="AY280" s="90">
        <f>'Financial Model'!AY260</f>
        <v>0.3</v>
      </c>
      <c r="AZ280" s="90">
        <f>'Financial Model'!AZ260</f>
        <v>0.3</v>
      </c>
      <c r="BA280" s="90">
        <f>'Financial Model'!BA260</f>
        <v>0.3</v>
      </c>
      <c r="BB280" s="90">
        <f>'Financial Model'!BB260</f>
        <v>0.3</v>
      </c>
      <c r="BC280" s="90">
        <f>'Financial Model'!BC260</f>
        <v>0.3</v>
      </c>
      <c r="BD280" s="90">
        <f>'Financial Model'!BD260</f>
        <v>0.3</v>
      </c>
      <c r="BE280" s="90">
        <f>'Financial Model'!BE260</f>
        <v>0.3</v>
      </c>
      <c r="BF280" s="90">
        <f>'Financial Model'!BF260</f>
        <v>0.3</v>
      </c>
      <c r="BG280" s="90">
        <f>'Financial Model'!BG260</f>
        <v>0.3</v>
      </c>
      <c r="BH280" s="90">
        <f>'Financial Model'!BH260</f>
        <v>0.3</v>
      </c>
      <c r="BI280" s="90">
        <f>'Financial Model'!BI260</f>
        <v>0.3</v>
      </c>
      <c r="BJ280" s="90">
        <f>'Financial Model'!BJ260</f>
        <v>0.3</v>
      </c>
      <c r="BK280" s="90">
        <f>'Financial Model'!BK260</f>
        <v>0.3</v>
      </c>
      <c r="BL280" s="90">
        <f>'Financial Model'!BL260</f>
        <v>0.3</v>
      </c>
      <c r="BM280" s="90">
        <f>'Financial Model'!BM260</f>
        <v>0.3</v>
      </c>
      <c r="BN280" s="90">
        <f>'Financial Model'!BN260</f>
        <v>0.3</v>
      </c>
      <c r="BO280" s="90">
        <f>'Financial Model'!BO260</f>
        <v>0.3</v>
      </c>
      <c r="BP280" s="90">
        <f>'Financial Model'!BP260</f>
        <v>0.3</v>
      </c>
      <c r="BQ280" s="90">
        <f>'Financial Model'!BQ260</f>
        <v>0.3</v>
      </c>
      <c r="BR280" s="90">
        <f>'Financial Model'!BR260</f>
        <v>0.3</v>
      </c>
      <c r="BS280" s="90">
        <f>'Financial Model'!BS260</f>
        <v>0.3</v>
      </c>
      <c r="BT280" s="90">
        <f>'Financial Model'!BT260</f>
        <v>0.3</v>
      </c>
      <c r="BU280" s="90">
        <f>'Financial Model'!BU260</f>
        <v>0.3</v>
      </c>
      <c r="BV280" s="90">
        <f>'Financial Model'!BV260</f>
        <v>0.3</v>
      </c>
      <c r="BW280" s="90">
        <f>'Financial Model'!BW260</f>
        <v>0.3</v>
      </c>
      <c r="BX280" s="90">
        <f>'Financial Model'!BX260</f>
        <v>0.3</v>
      </c>
      <c r="BY280" s="90">
        <f>'Financial Model'!BY260</f>
        <v>0.3</v>
      </c>
      <c r="BZ280" s="90">
        <f>'Financial Model'!BZ260</f>
        <v>0.3</v>
      </c>
      <c r="CA280" s="90">
        <f>'Financial Model'!CA260</f>
        <v>0.3</v>
      </c>
      <c r="CB280" s="90">
        <f>'Financial Model'!CB260</f>
        <v>0.3</v>
      </c>
      <c r="CC280" s="90">
        <f>'Financial Model'!CC260</f>
        <v>0.3</v>
      </c>
      <c r="CD280" s="90">
        <f>'Financial Model'!CD260</f>
        <v>0.3</v>
      </c>
      <c r="CE280" s="90">
        <f>'Financial Model'!CE260</f>
        <v>0.3</v>
      </c>
      <c r="CF280" s="90">
        <f>'Financial Model'!CF260</f>
        <v>0.3</v>
      </c>
      <c r="CG280" s="90">
        <f>'Financial Model'!CG260</f>
        <v>0.3</v>
      </c>
      <c r="CH280" s="90">
        <f>'Financial Model'!CH260</f>
        <v>0.3</v>
      </c>
      <c r="CI280" s="90">
        <f>'Financial Model'!CI260</f>
        <v>0.3</v>
      </c>
      <c r="CJ280" s="90">
        <f>'Financial Model'!CJ260</f>
        <v>0.3</v>
      </c>
      <c r="CK280" s="90">
        <f>'Financial Model'!CK260</f>
        <v>0.3</v>
      </c>
      <c r="CL280" s="90">
        <f>'Financial Model'!CL260</f>
        <v>0.3</v>
      </c>
      <c r="CM280" s="90">
        <f>'Financial Model'!CM260</f>
        <v>0.3</v>
      </c>
      <c r="CN280" s="90">
        <f>'Financial Model'!CN260</f>
        <v>0.3</v>
      </c>
      <c r="CO280" s="90">
        <f>'Financial Model'!CO260</f>
        <v>0.3</v>
      </c>
      <c r="CP280" s="90">
        <f>'Financial Model'!CP260</f>
        <v>0.3</v>
      </c>
      <c r="CQ280" s="90">
        <f>'Financial Model'!CQ260</f>
        <v>0.3</v>
      </c>
      <c r="CR280" s="90">
        <f>'Financial Model'!CR260</f>
        <v>0.3</v>
      </c>
      <c r="CS280" s="90">
        <f>'Financial Model'!CS260</f>
        <v>0.3</v>
      </c>
      <c r="CT280" s="90">
        <f>'Financial Model'!CT260</f>
        <v>0.3</v>
      </c>
      <c r="CU280" s="90">
        <f>'Financial Model'!CU260</f>
        <v>0.3</v>
      </c>
      <c r="CV280" s="90">
        <f>'Financial Model'!CV260</f>
        <v>0.3</v>
      </c>
      <c r="CW280" s="90">
        <f>'Financial Model'!CW260</f>
        <v>0.3</v>
      </c>
      <c r="CX280" s="90">
        <f>'Financial Model'!CX260</f>
        <v>0.3</v>
      </c>
      <c r="CY280" s="90">
        <f>'Financial Model'!CY260</f>
        <v>0.3</v>
      </c>
      <c r="CZ280" s="90">
        <f>'Financial Model'!CZ260</f>
        <v>0.3</v>
      </c>
      <c r="DA280" s="90">
        <f>'Financial Model'!DA260</f>
        <v>0.3</v>
      </c>
      <c r="DB280" s="90">
        <f>'Financial Model'!DB260</f>
        <v>0.3</v>
      </c>
      <c r="DC280" s="90">
        <f>'Financial Model'!DC260</f>
        <v>0.3</v>
      </c>
      <c r="DD280" s="90">
        <f>'Financial Model'!DD260</f>
        <v>0.3</v>
      </c>
      <c r="DE280" s="90">
        <f>'Financial Model'!DE260</f>
        <v>0.3</v>
      </c>
      <c r="DF280" s="90">
        <f>'Financial Model'!DF260</f>
        <v>0.3</v>
      </c>
      <c r="DG280" s="90">
        <f>'Financial Model'!DG260</f>
        <v>0.3</v>
      </c>
      <c r="DH280" s="90">
        <f>'Financial Model'!DH260</f>
        <v>0.3</v>
      </c>
      <c r="DI280" s="90">
        <f>'Financial Model'!DI260</f>
        <v>0.3</v>
      </c>
      <c r="DJ280" s="90">
        <f>'Financial Model'!DJ260</f>
        <v>0.3</v>
      </c>
      <c r="DK280" s="90">
        <f>'Financial Model'!DK260</f>
        <v>0.3</v>
      </c>
      <c r="DL280" s="90">
        <f>'Financial Model'!DL260</f>
        <v>0.3</v>
      </c>
      <c r="DM280" s="90">
        <f>'Financial Model'!DM260</f>
        <v>0.3</v>
      </c>
      <c r="DN280" s="90">
        <f>'Financial Model'!DN260</f>
        <v>0.3</v>
      </c>
      <c r="DO280" s="90">
        <f>'Financial Model'!DO260</f>
        <v>0.3</v>
      </c>
      <c r="DP280" s="90">
        <f>'Financial Model'!DP260</f>
        <v>0.3</v>
      </c>
      <c r="DQ280" s="90">
        <f>'Financial Model'!DQ260</f>
        <v>0.3</v>
      </c>
      <c r="DR280" s="90">
        <f>'Financial Model'!DR260</f>
        <v>0.3</v>
      </c>
      <c r="DS280" s="90">
        <f>'Financial Model'!DS260</f>
        <v>0.3</v>
      </c>
      <c r="DT280" s="90">
        <f>'Financial Model'!DT260</f>
        <v>0.3</v>
      </c>
      <c r="DU280" s="90">
        <f>'Financial Model'!DU260</f>
        <v>0.3</v>
      </c>
      <c r="DV280" s="90">
        <f>'Financial Model'!DV260</f>
        <v>0.3</v>
      </c>
      <c r="DW280" s="90">
        <f>'Financial Model'!DW260</f>
        <v>0.3</v>
      </c>
      <c r="DX280" s="90">
        <f>'Financial Model'!DX260</f>
        <v>0.3</v>
      </c>
      <c r="DY280" s="90">
        <f>'Financial Model'!DY260</f>
        <v>0.3</v>
      </c>
      <c r="DZ280" s="90">
        <f>'Financial Model'!DZ260</f>
        <v>0.3</v>
      </c>
      <c r="EA280" s="90">
        <f>'Financial Model'!EA260</f>
        <v>0.3</v>
      </c>
      <c r="EB280" s="90">
        <f>'Financial Model'!EB260</f>
        <v>0.3</v>
      </c>
      <c r="EC280" s="90">
        <f>'Financial Model'!EC260</f>
        <v>0.3</v>
      </c>
      <c r="ED280" s="90">
        <f>'Financial Model'!ED260</f>
        <v>0.3</v>
      </c>
      <c r="EE280" s="90">
        <f>'Financial Model'!EE260</f>
        <v>0.3</v>
      </c>
      <c r="EF280" s="90">
        <f>'Financial Model'!EF260</f>
        <v>0.3</v>
      </c>
      <c r="EG280" s="90">
        <f>'Financial Model'!EG260</f>
        <v>0.3</v>
      </c>
      <c r="EH280" s="90">
        <f>'Financial Model'!EH260</f>
        <v>0.3</v>
      </c>
      <c r="EI280" s="90">
        <f>'Financial Model'!EI260</f>
        <v>0.3</v>
      </c>
      <c r="EJ280" s="90">
        <f>'Financial Model'!EJ260</f>
        <v>0.3</v>
      </c>
      <c r="EK280" s="90">
        <f>'Financial Model'!EK260</f>
        <v>0.3</v>
      </c>
      <c r="EL280" s="90">
        <f>'Financial Model'!EL260</f>
        <v>0.3</v>
      </c>
      <c r="EM280" s="90">
        <f>'Financial Model'!EM260</f>
        <v>0.3</v>
      </c>
      <c r="EN280" s="90">
        <f>'Financial Model'!EN260</f>
        <v>0.3</v>
      </c>
      <c r="EO280" s="90">
        <f>'Financial Model'!EO260</f>
        <v>0.3</v>
      </c>
      <c r="EP280" s="90">
        <f>'Financial Model'!EP260</f>
        <v>0.3</v>
      </c>
      <c r="EQ280" s="90">
        <f>'Financial Model'!EQ260</f>
        <v>0.3</v>
      </c>
      <c r="ER280" s="90">
        <f>'Financial Model'!ER260</f>
        <v>0.3</v>
      </c>
      <c r="ES280" s="90">
        <f>'Financial Model'!ES260</f>
        <v>0.3</v>
      </c>
      <c r="ET280" s="90">
        <f>'Financial Model'!ET260</f>
        <v>0.3</v>
      </c>
      <c r="EU280" s="90">
        <f>'Financial Model'!EU260</f>
        <v>0.3</v>
      </c>
      <c r="EV280" s="90">
        <f>'Financial Model'!EV260</f>
        <v>0.3</v>
      </c>
      <c r="EW280" s="90">
        <f>'Financial Model'!EW260</f>
        <v>0.3</v>
      </c>
      <c r="EX280" s="90">
        <f>'Financial Model'!EX260</f>
        <v>0.3</v>
      </c>
      <c r="EY280" s="90">
        <f>'Financial Model'!EY260</f>
        <v>0.3</v>
      </c>
      <c r="EZ280" s="90">
        <f>'Financial Model'!EZ260</f>
        <v>0.3</v>
      </c>
      <c r="FA280" s="90">
        <f>'Financial Model'!FA260</f>
        <v>0.3</v>
      </c>
      <c r="FB280" s="90">
        <f>'Financial Model'!FB260</f>
        <v>0.3</v>
      </c>
      <c r="FC280" s="90">
        <f>'Financial Model'!FC260</f>
        <v>0.3</v>
      </c>
      <c r="FD280" s="90">
        <f>'Financial Model'!FD260</f>
        <v>0.3</v>
      </c>
      <c r="FE280" s="90">
        <f>'Financial Model'!FE260</f>
        <v>0.3</v>
      </c>
      <c r="FF280" s="90">
        <f>'Financial Model'!FF260</f>
        <v>0.3</v>
      </c>
      <c r="FG280" s="90">
        <f>'Financial Model'!FG260</f>
        <v>0.3</v>
      </c>
      <c r="FH280" s="90">
        <f>'Financial Model'!FH260</f>
        <v>0.3</v>
      </c>
      <c r="FI280" s="90">
        <f>'Financial Model'!FI260</f>
        <v>0.3</v>
      </c>
      <c r="FJ280" s="90">
        <f>'Financial Model'!FJ260</f>
        <v>0.3</v>
      </c>
      <c r="FK280" s="90">
        <f>'Financial Model'!FK260</f>
        <v>0.3</v>
      </c>
      <c r="FL280" s="90">
        <f>'Financial Model'!FL260</f>
        <v>0.3</v>
      </c>
      <c r="FM280" s="90">
        <f>'Financial Model'!FM260</f>
        <v>0.3</v>
      </c>
      <c r="FN280" s="90">
        <f>'Financial Model'!FN260</f>
        <v>0.3</v>
      </c>
      <c r="FO280" s="90">
        <f>'Financial Model'!FO260</f>
        <v>0.3</v>
      </c>
      <c r="FP280" s="90">
        <f>'Financial Model'!FP260</f>
        <v>0.3</v>
      </c>
      <c r="FQ280" s="90">
        <f>'Financial Model'!FQ260</f>
        <v>0.3</v>
      </c>
      <c r="FR280" s="90">
        <f>'Financial Model'!FR260</f>
        <v>0.3</v>
      </c>
      <c r="FS280" s="90">
        <f>'Financial Model'!FS260</f>
        <v>0.3</v>
      </c>
      <c r="FT280" s="90">
        <f>'Financial Model'!FT260</f>
        <v>0.3</v>
      </c>
      <c r="FU280" s="90">
        <f>'Financial Model'!FU260</f>
        <v>0.3</v>
      </c>
      <c r="FV280" s="90">
        <f>'Financial Model'!FV260</f>
        <v>0.3</v>
      </c>
      <c r="FW280" s="90">
        <f>'Financial Model'!FW260</f>
        <v>0.3</v>
      </c>
      <c r="FX280" s="90">
        <f>'Financial Model'!FX260</f>
        <v>0.3</v>
      </c>
      <c r="FY280" s="90">
        <f>'Financial Model'!FY260</f>
        <v>0.3</v>
      </c>
      <c r="FZ280" s="90">
        <f>'Financial Model'!FZ260</f>
        <v>0.3</v>
      </c>
      <c r="GA280" s="90">
        <f>'Financial Model'!GA260</f>
        <v>0.3</v>
      </c>
      <c r="GB280" s="90">
        <f>'Financial Model'!GB260</f>
        <v>0.3</v>
      </c>
      <c r="GC280" s="90">
        <f>'Financial Model'!GC260</f>
        <v>0.3</v>
      </c>
      <c r="GD280" s="90">
        <f>'Financial Model'!GD260</f>
        <v>0.3</v>
      </c>
      <c r="GE280" s="90">
        <f>'Financial Model'!GE260</f>
        <v>0.3</v>
      </c>
      <c r="GF280" s="90">
        <f>'Financial Model'!GF260</f>
        <v>0.3</v>
      </c>
      <c r="GG280" s="90">
        <f>'Financial Model'!GG260</f>
        <v>0.3</v>
      </c>
      <c r="GH280" s="90">
        <f>'Financial Model'!GH260</f>
        <v>0.3</v>
      </c>
      <c r="GI280" s="90">
        <f>'Financial Model'!GI260</f>
        <v>0.3</v>
      </c>
      <c r="GJ280" s="90">
        <f>'Financial Model'!GJ260</f>
        <v>0.3</v>
      </c>
      <c r="GK280" s="90">
        <f>'Financial Model'!GK260</f>
        <v>0.3</v>
      </c>
      <c r="GL280" s="90">
        <f>'Financial Model'!GL260</f>
        <v>0.3</v>
      </c>
      <c r="GM280" s="90">
        <f>'Financial Model'!GM260</f>
        <v>0.3</v>
      </c>
      <c r="GN280" s="90">
        <f>'Financial Model'!GN260</f>
        <v>0.3</v>
      </c>
      <c r="GO280" s="90">
        <f>'Financial Model'!GO260</f>
        <v>0.3</v>
      </c>
      <c r="GP280" s="90">
        <f>'Financial Model'!GP260</f>
        <v>0.3</v>
      </c>
      <c r="GQ280" s="90">
        <f>'Financial Model'!GQ260</f>
        <v>0.3</v>
      </c>
      <c r="GR280" s="90">
        <f>'Financial Model'!GR260</f>
        <v>0.3</v>
      </c>
      <c r="GS280" s="90">
        <f>'Financial Model'!GS260</f>
        <v>0.3</v>
      </c>
      <c r="GT280" s="19">
        <f t="shared" ref="GT280" si="458">GT260</f>
        <v>0.3</v>
      </c>
      <c r="GU280" s="19">
        <f t="shared" ref="GU280:HA280" si="459">GU260</f>
        <v>0.3</v>
      </c>
      <c r="GV280" s="19">
        <f t="shared" si="459"/>
        <v>0.3</v>
      </c>
      <c r="GW280" s="19">
        <f t="shared" si="459"/>
        <v>0.3</v>
      </c>
      <c r="GX280" s="19">
        <f t="shared" si="459"/>
        <v>0.3</v>
      </c>
      <c r="GY280" s="19">
        <f t="shared" si="459"/>
        <v>0.3</v>
      </c>
      <c r="GZ280" s="19">
        <f t="shared" si="459"/>
        <v>0.3</v>
      </c>
      <c r="HA280" s="19">
        <f t="shared" si="459"/>
        <v>0.3</v>
      </c>
    </row>
    <row r="281" spans="2:209" ht="15" thickBot="1" x14ac:dyDescent="0.4">
      <c r="D281" s="15" t="s">
        <v>404</v>
      </c>
      <c r="E281" s="15" t="s">
        <v>381</v>
      </c>
      <c r="F281" s="15"/>
      <c r="G281" s="15"/>
      <c r="H281" s="15"/>
      <c r="I281" s="15"/>
      <c r="J281" s="72">
        <f>J280*J279</f>
        <v>0</v>
      </c>
      <c r="K281" s="72">
        <f t="shared" ref="K281:BV281" si="460">K280*K279</f>
        <v>0</v>
      </c>
      <c r="L281" s="72">
        <f t="shared" si="460"/>
        <v>0</v>
      </c>
      <c r="M281" s="72">
        <f t="shared" si="460"/>
        <v>0</v>
      </c>
      <c r="N281" s="72">
        <f t="shared" si="460"/>
        <v>0</v>
      </c>
      <c r="O281" s="72">
        <f t="shared" si="460"/>
        <v>0</v>
      </c>
      <c r="P281" s="72">
        <f t="shared" si="460"/>
        <v>0</v>
      </c>
      <c r="Q281" s="72">
        <f t="shared" si="460"/>
        <v>0</v>
      </c>
      <c r="R281" s="72">
        <f t="shared" si="460"/>
        <v>0</v>
      </c>
      <c r="S281" s="72">
        <f t="shared" si="460"/>
        <v>0</v>
      </c>
      <c r="T281" s="72">
        <f t="shared" si="460"/>
        <v>0</v>
      </c>
      <c r="U281" s="72">
        <f t="shared" si="460"/>
        <v>0</v>
      </c>
      <c r="V281" s="72">
        <f t="shared" si="460"/>
        <v>0</v>
      </c>
      <c r="W281" s="72">
        <f t="shared" si="460"/>
        <v>0</v>
      </c>
      <c r="X281" s="72">
        <f t="shared" si="460"/>
        <v>0</v>
      </c>
      <c r="Y281" s="72">
        <f t="shared" si="460"/>
        <v>-149.39750292526296</v>
      </c>
      <c r="Z281" s="72">
        <f t="shared" si="460"/>
        <v>89.334320689253218</v>
      </c>
      <c r="AA281" s="72">
        <f t="shared" si="460"/>
        <v>567.03286195921612</v>
      </c>
      <c r="AB281" s="72">
        <f t="shared" si="460"/>
        <v>818.41136199584435</v>
      </c>
      <c r="AC281" s="72">
        <f t="shared" si="460"/>
        <v>1321.5910059902656</v>
      </c>
      <c r="AD281" s="72">
        <f t="shared" si="460"/>
        <v>1586.2843834332059</v>
      </c>
      <c r="AE281" s="72">
        <f t="shared" si="460"/>
        <v>2116.302598931376</v>
      </c>
      <c r="AF281" s="72">
        <f t="shared" si="460"/>
        <v>2395.0142614826209</v>
      </c>
      <c r="AG281" s="72">
        <f t="shared" si="460"/>
        <v>2953.3007384052316</v>
      </c>
      <c r="AH281" s="72">
        <f t="shared" si="460"/>
        <v>3246.7711498474587</v>
      </c>
      <c r="AI281" s="72">
        <f t="shared" si="460"/>
        <v>3834.8316361967372</v>
      </c>
      <c r="AJ281" s="72">
        <f t="shared" si="460"/>
        <v>4143.840262572955</v>
      </c>
      <c r="AK281" s="72">
        <f t="shared" si="460"/>
        <v>4763.2606049095339</v>
      </c>
      <c r="AL281" s="72">
        <f t="shared" si="460"/>
        <v>5088.6279625687794</v>
      </c>
      <c r="AM281" s="72">
        <f t="shared" si="460"/>
        <v>5741.0783608040774</v>
      </c>
      <c r="AN281" s="72">
        <f t="shared" si="460"/>
        <v>6083.6681716245075</v>
      </c>
      <c r="AO281" s="72">
        <f t="shared" si="460"/>
        <v>6770.907659477446</v>
      </c>
      <c r="AP281" s="72">
        <f t="shared" si="460"/>
        <v>7131.6291188539326</v>
      </c>
      <c r="AQ281" s="72">
        <f t="shared" si="460"/>
        <v>7855.5102819203294</v>
      </c>
      <c r="AR281" s="72">
        <f t="shared" si="460"/>
        <v>8235.320445393636</v>
      </c>
      <c r="AS281" s="72">
        <f t="shared" si="460"/>
        <v>8997.7943894084783</v>
      </c>
      <c r="AT281" s="72">
        <f t="shared" si="460"/>
        <v>9397.7006841179718</v>
      </c>
      <c r="AU281" s="72">
        <f t="shared" si="460"/>
        <v>10200.822266655163</v>
      </c>
      <c r="AV281" s="72">
        <f t="shared" si="460"/>
        <v>10621.885134117778</v>
      </c>
      <c r="AW281" s="72">
        <f t="shared" si="460"/>
        <v>11467.818473672034</v>
      </c>
      <c r="AX281" s="72">
        <f t="shared" si="460"/>
        <v>11911.154150727432</v>
      </c>
      <c r="AY281" s="72">
        <f t="shared" si="460"/>
        <v>12802.178427859533</v>
      </c>
      <c r="AZ281" s="72">
        <f t="shared" si="460"/>
        <v>13268.96187297582</v>
      </c>
      <c r="BA281" s="72">
        <f t="shared" si="460"/>
        <v>14207.477438978272</v>
      </c>
      <c r="BB281" s="72">
        <f t="shared" si="460"/>
        <v>14698.945411485884</v>
      </c>
      <c r="BC281" s="72">
        <f t="shared" si="460"/>
        <v>29276.493090924199</v>
      </c>
      <c r="BD281" s="72">
        <f t="shared" si="460"/>
        <v>29793.947391137292</v>
      </c>
      <c r="BE281" s="72">
        <f t="shared" si="460"/>
        <v>30835.163774907836</v>
      </c>
      <c r="BF281" s="72">
        <f t="shared" si="460"/>
        <v>31379.974653505291</v>
      </c>
      <c r="BG281" s="72">
        <f t="shared" si="460"/>
        <v>32476.676451676998</v>
      </c>
      <c r="BH281" s="72">
        <f t="shared" si="460"/>
        <v>33050.2861971483</v>
      </c>
      <c r="BI281" s="72">
        <f t="shared" si="460"/>
        <v>34205.426268938703</v>
      </c>
      <c r="BJ281" s="72">
        <f t="shared" si="460"/>
        <v>34809.352982356133</v>
      </c>
      <c r="BK281" s="72">
        <f t="shared" si="460"/>
        <v>36026.041114464279</v>
      </c>
      <c r="BL281" s="72">
        <f t="shared" si="460"/>
        <v>36661.882681322291</v>
      </c>
      <c r="BM281" s="72">
        <f t="shared" si="460"/>
        <v>37943.393915174507</v>
      </c>
      <c r="BN281" s="72">
        <f t="shared" si="460"/>
        <v>38612.832184540945</v>
      </c>
      <c r="BO281" s="72">
        <f t="shared" si="460"/>
        <v>39962.615584690975</v>
      </c>
      <c r="BP281" s="72">
        <f t="shared" si="460"/>
        <v>40667.420766445044</v>
      </c>
      <c r="BQ281" s="72">
        <f t="shared" si="460"/>
        <v>42089.108653457108</v>
      </c>
      <c r="BR281" s="72">
        <f t="shared" si="460"/>
        <v>42831.143944946183</v>
      </c>
      <c r="BS281" s="72">
        <f t="shared" si="460"/>
        <v>44328.56161732108</v>
      </c>
      <c r="BT281" s="72">
        <f t="shared" si="460"/>
        <v>45109.788071354262</v>
      </c>
      <c r="BU281" s="72">
        <f t="shared" si="460"/>
        <v>46686.964042354368</v>
      </c>
      <c r="BV281" s="72">
        <f t="shared" si="460"/>
        <v>47509.445689066997</v>
      </c>
      <c r="BW281" s="72">
        <f t="shared" ref="BW281:EH281" si="461">BW280*BW279</f>
        <v>0</v>
      </c>
      <c r="BX281" s="72">
        <f t="shared" si="461"/>
        <v>0</v>
      </c>
      <c r="BY281" s="72">
        <f t="shared" si="461"/>
        <v>0</v>
      </c>
      <c r="BZ281" s="72">
        <f t="shared" si="461"/>
        <v>0</v>
      </c>
      <c r="CA281" s="72">
        <f t="shared" si="461"/>
        <v>0</v>
      </c>
      <c r="CB281" s="72">
        <f t="shared" si="461"/>
        <v>0</v>
      </c>
      <c r="CC281" s="72">
        <f t="shared" si="461"/>
        <v>0</v>
      </c>
      <c r="CD281" s="72">
        <f t="shared" si="461"/>
        <v>0</v>
      </c>
      <c r="CE281" s="72">
        <f t="shared" si="461"/>
        <v>0</v>
      </c>
      <c r="CF281" s="72">
        <f t="shared" si="461"/>
        <v>0</v>
      </c>
      <c r="CG281" s="72">
        <f t="shared" si="461"/>
        <v>0</v>
      </c>
      <c r="CH281" s="72">
        <f t="shared" si="461"/>
        <v>0</v>
      </c>
      <c r="CI281" s="72">
        <f t="shared" si="461"/>
        <v>0</v>
      </c>
      <c r="CJ281" s="72">
        <f t="shared" si="461"/>
        <v>0</v>
      </c>
      <c r="CK281" s="72">
        <f t="shared" si="461"/>
        <v>0</v>
      </c>
      <c r="CL281" s="72">
        <f t="shared" si="461"/>
        <v>0</v>
      </c>
      <c r="CM281" s="72">
        <f t="shared" si="461"/>
        <v>0</v>
      </c>
      <c r="CN281" s="72">
        <f t="shared" si="461"/>
        <v>0</v>
      </c>
      <c r="CO281" s="72">
        <f t="shared" si="461"/>
        <v>0</v>
      </c>
      <c r="CP281" s="72">
        <f t="shared" si="461"/>
        <v>0</v>
      </c>
      <c r="CQ281" s="72">
        <f t="shared" si="461"/>
        <v>0</v>
      </c>
      <c r="CR281" s="72">
        <f t="shared" si="461"/>
        <v>0</v>
      </c>
      <c r="CS281" s="72">
        <f t="shared" si="461"/>
        <v>0</v>
      </c>
      <c r="CT281" s="72">
        <f t="shared" si="461"/>
        <v>0</v>
      </c>
      <c r="CU281" s="72">
        <f t="shared" si="461"/>
        <v>0</v>
      </c>
      <c r="CV281" s="72">
        <f t="shared" si="461"/>
        <v>0</v>
      </c>
      <c r="CW281" s="72">
        <f t="shared" si="461"/>
        <v>0</v>
      </c>
      <c r="CX281" s="72">
        <f t="shared" si="461"/>
        <v>0</v>
      </c>
      <c r="CY281" s="72">
        <f t="shared" si="461"/>
        <v>0</v>
      </c>
      <c r="CZ281" s="72">
        <f t="shared" si="461"/>
        <v>0</v>
      </c>
      <c r="DA281" s="72">
        <f t="shared" si="461"/>
        <v>0</v>
      </c>
      <c r="DB281" s="72">
        <f t="shared" si="461"/>
        <v>0</v>
      </c>
      <c r="DC281" s="72">
        <f t="shared" si="461"/>
        <v>0</v>
      </c>
      <c r="DD281" s="72">
        <f t="shared" si="461"/>
        <v>0</v>
      </c>
      <c r="DE281" s="72">
        <f t="shared" si="461"/>
        <v>0</v>
      </c>
      <c r="DF281" s="72">
        <f t="shared" si="461"/>
        <v>0</v>
      </c>
      <c r="DG281" s="72">
        <f t="shared" si="461"/>
        <v>0</v>
      </c>
      <c r="DH281" s="72">
        <f t="shared" si="461"/>
        <v>0</v>
      </c>
      <c r="DI281" s="72">
        <f t="shared" si="461"/>
        <v>0</v>
      </c>
      <c r="DJ281" s="72">
        <f t="shared" si="461"/>
        <v>0</v>
      </c>
      <c r="DK281" s="72">
        <f t="shared" si="461"/>
        <v>0</v>
      </c>
      <c r="DL281" s="72">
        <f t="shared" si="461"/>
        <v>0</v>
      </c>
      <c r="DM281" s="72">
        <f t="shared" si="461"/>
        <v>0</v>
      </c>
      <c r="DN281" s="72">
        <f t="shared" si="461"/>
        <v>0</v>
      </c>
      <c r="DO281" s="72">
        <f t="shared" si="461"/>
        <v>0</v>
      </c>
      <c r="DP281" s="72">
        <f t="shared" si="461"/>
        <v>0</v>
      </c>
      <c r="DQ281" s="72">
        <f t="shared" si="461"/>
        <v>0</v>
      </c>
      <c r="DR281" s="72">
        <f t="shared" si="461"/>
        <v>0</v>
      </c>
      <c r="DS281" s="72">
        <f t="shared" si="461"/>
        <v>0</v>
      </c>
      <c r="DT281" s="72">
        <f t="shared" si="461"/>
        <v>0</v>
      </c>
      <c r="DU281" s="72">
        <f t="shared" si="461"/>
        <v>0</v>
      </c>
      <c r="DV281" s="72">
        <f t="shared" si="461"/>
        <v>0</v>
      </c>
      <c r="DW281" s="72">
        <f t="shared" si="461"/>
        <v>0</v>
      </c>
      <c r="DX281" s="72">
        <f t="shared" si="461"/>
        <v>0</v>
      </c>
      <c r="DY281" s="72">
        <f t="shared" si="461"/>
        <v>0</v>
      </c>
      <c r="DZ281" s="72">
        <f t="shared" si="461"/>
        <v>0</v>
      </c>
      <c r="EA281" s="72">
        <f t="shared" si="461"/>
        <v>0</v>
      </c>
      <c r="EB281" s="72">
        <f t="shared" si="461"/>
        <v>0</v>
      </c>
      <c r="EC281" s="72">
        <f t="shared" si="461"/>
        <v>0</v>
      </c>
      <c r="ED281" s="72">
        <f t="shared" si="461"/>
        <v>0</v>
      </c>
      <c r="EE281" s="72">
        <f t="shared" si="461"/>
        <v>0</v>
      </c>
      <c r="EF281" s="72">
        <f t="shared" si="461"/>
        <v>0</v>
      </c>
      <c r="EG281" s="72">
        <f t="shared" si="461"/>
        <v>0</v>
      </c>
      <c r="EH281" s="72">
        <f t="shared" si="461"/>
        <v>0</v>
      </c>
      <c r="EI281" s="72">
        <f t="shared" ref="EI281:GT281" si="462">EI280*EI279</f>
        <v>0</v>
      </c>
      <c r="EJ281" s="72">
        <f t="shared" si="462"/>
        <v>0</v>
      </c>
      <c r="EK281" s="72">
        <f t="shared" si="462"/>
        <v>0</v>
      </c>
      <c r="EL281" s="72">
        <f t="shared" si="462"/>
        <v>0</v>
      </c>
      <c r="EM281" s="72">
        <f t="shared" si="462"/>
        <v>0</v>
      </c>
      <c r="EN281" s="72">
        <f t="shared" si="462"/>
        <v>0</v>
      </c>
      <c r="EO281" s="72">
        <f t="shared" si="462"/>
        <v>0</v>
      </c>
      <c r="EP281" s="72">
        <f t="shared" si="462"/>
        <v>0</v>
      </c>
      <c r="EQ281" s="72">
        <f t="shared" si="462"/>
        <v>0</v>
      </c>
      <c r="ER281" s="72">
        <f t="shared" si="462"/>
        <v>0</v>
      </c>
      <c r="ES281" s="72">
        <f t="shared" si="462"/>
        <v>0</v>
      </c>
      <c r="ET281" s="72">
        <f t="shared" si="462"/>
        <v>0</v>
      </c>
      <c r="EU281" s="72">
        <f t="shared" si="462"/>
        <v>0</v>
      </c>
      <c r="EV281" s="72">
        <f t="shared" si="462"/>
        <v>0</v>
      </c>
      <c r="EW281" s="72">
        <f t="shared" si="462"/>
        <v>0</v>
      </c>
      <c r="EX281" s="72">
        <f t="shared" si="462"/>
        <v>0</v>
      </c>
      <c r="EY281" s="72">
        <f t="shared" si="462"/>
        <v>0</v>
      </c>
      <c r="EZ281" s="72">
        <f t="shared" si="462"/>
        <v>0</v>
      </c>
      <c r="FA281" s="72">
        <f t="shared" si="462"/>
        <v>0</v>
      </c>
      <c r="FB281" s="72">
        <f t="shared" si="462"/>
        <v>0</v>
      </c>
      <c r="FC281" s="72">
        <f t="shared" si="462"/>
        <v>0</v>
      </c>
      <c r="FD281" s="72">
        <f t="shared" si="462"/>
        <v>0</v>
      </c>
      <c r="FE281" s="72">
        <f t="shared" si="462"/>
        <v>0</v>
      </c>
      <c r="FF281" s="72">
        <f t="shared" si="462"/>
        <v>0</v>
      </c>
      <c r="FG281" s="72">
        <f t="shared" si="462"/>
        <v>0</v>
      </c>
      <c r="FH281" s="72">
        <f t="shared" si="462"/>
        <v>0</v>
      </c>
      <c r="FI281" s="72">
        <f t="shared" si="462"/>
        <v>0</v>
      </c>
      <c r="FJ281" s="72">
        <f t="shared" si="462"/>
        <v>0</v>
      </c>
      <c r="FK281" s="72">
        <f t="shared" si="462"/>
        <v>0</v>
      </c>
      <c r="FL281" s="72">
        <f t="shared" si="462"/>
        <v>0</v>
      </c>
      <c r="FM281" s="72">
        <f t="shared" si="462"/>
        <v>0</v>
      </c>
      <c r="FN281" s="72">
        <f t="shared" si="462"/>
        <v>0</v>
      </c>
      <c r="FO281" s="72">
        <f t="shared" si="462"/>
        <v>0</v>
      </c>
      <c r="FP281" s="72">
        <f t="shared" si="462"/>
        <v>0</v>
      </c>
      <c r="FQ281" s="72">
        <f t="shared" si="462"/>
        <v>0</v>
      </c>
      <c r="FR281" s="72">
        <f t="shared" si="462"/>
        <v>0</v>
      </c>
      <c r="FS281" s="72">
        <f t="shared" si="462"/>
        <v>0</v>
      </c>
      <c r="FT281" s="72">
        <f t="shared" si="462"/>
        <v>0</v>
      </c>
      <c r="FU281" s="72">
        <f t="shared" si="462"/>
        <v>0</v>
      </c>
      <c r="FV281" s="72">
        <f t="shared" si="462"/>
        <v>0</v>
      </c>
      <c r="FW281" s="72">
        <f t="shared" si="462"/>
        <v>0</v>
      </c>
      <c r="FX281" s="72">
        <f t="shared" si="462"/>
        <v>0</v>
      </c>
      <c r="FY281" s="72">
        <f t="shared" si="462"/>
        <v>0</v>
      </c>
      <c r="FZ281" s="72">
        <f t="shared" si="462"/>
        <v>0</v>
      </c>
      <c r="GA281" s="72">
        <f t="shared" si="462"/>
        <v>0</v>
      </c>
      <c r="GB281" s="72">
        <f t="shared" si="462"/>
        <v>0</v>
      </c>
      <c r="GC281" s="72">
        <f t="shared" si="462"/>
        <v>0</v>
      </c>
      <c r="GD281" s="72">
        <f t="shared" si="462"/>
        <v>0</v>
      </c>
      <c r="GE281" s="72">
        <f t="shared" si="462"/>
        <v>0</v>
      </c>
      <c r="GF281" s="72">
        <f t="shared" si="462"/>
        <v>0</v>
      </c>
      <c r="GG281" s="72">
        <f t="shared" si="462"/>
        <v>0</v>
      </c>
      <c r="GH281" s="72">
        <f t="shared" si="462"/>
        <v>0</v>
      </c>
      <c r="GI281" s="72">
        <f t="shared" si="462"/>
        <v>0</v>
      </c>
      <c r="GJ281" s="72">
        <f t="shared" si="462"/>
        <v>0</v>
      </c>
      <c r="GK281" s="72">
        <f t="shared" si="462"/>
        <v>0</v>
      </c>
      <c r="GL281" s="72">
        <f t="shared" si="462"/>
        <v>0</v>
      </c>
      <c r="GM281" s="72">
        <f t="shared" si="462"/>
        <v>0</v>
      </c>
      <c r="GN281" s="72">
        <f t="shared" si="462"/>
        <v>0</v>
      </c>
      <c r="GO281" s="72">
        <f t="shared" si="462"/>
        <v>0</v>
      </c>
      <c r="GP281" s="72">
        <f t="shared" si="462"/>
        <v>0</v>
      </c>
      <c r="GQ281" s="72">
        <f t="shared" si="462"/>
        <v>0</v>
      </c>
      <c r="GR281" s="72">
        <f t="shared" si="462"/>
        <v>0</v>
      </c>
      <c r="GS281" s="72">
        <f t="shared" si="462"/>
        <v>0</v>
      </c>
      <c r="GT281" s="72">
        <f t="shared" si="462"/>
        <v>0</v>
      </c>
      <c r="GU281" s="72">
        <f t="shared" ref="GU281:HA281" si="463">GU280*GU279</f>
        <v>0</v>
      </c>
      <c r="GV281" s="72">
        <f t="shared" si="463"/>
        <v>0</v>
      </c>
      <c r="GW281" s="72">
        <f t="shared" si="463"/>
        <v>0</v>
      </c>
      <c r="GX281" s="72">
        <f t="shared" si="463"/>
        <v>0</v>
      </c>
      <c r="GY281" s="72">
        <f t="shared" si="463"/>
        <v>0</v>
      </c>
      <c r="GZ281" s="72">
        <f t="shared" si="463"/>
        <v>0</v>
      </c>
      <c r="HA281" s="72">
        <f t="shared" si="463"/>
        <v>0</v>
      </c>
    </row>
    <row r="283" spans="2:209" x14ac:dyDescent="0.35">
      <c r="C283" s="10" t="s">
        <v>159</v>
      </c>
      <c r="E283" s="10" t="s">
        <v>381</v>
      </c>
      <c r="J283" s="91">
        <f>'Financial Model'!J277</f>
        <v>0</v>
      </c>
      <c r="K283" s="91">
        <f>'Financial Model'!K277</f>
        <v>0</v>
      </c>
      <c r="L283" s="91">
        <f>'Financial Model'!L277</f>
        <v>0</v>
      </c>
      <c r="M283" s="91">
        <f>'Financial Model'!M277</f>
        <v>0</v>
      </c>
      <c r="N283" s="91">
        <f>'Financial Model'!N277</f>
        <v>0</v>
      </c>
      <c r="O283" s="91">
        <f>'Financial Model'!O277</f>
        <v>0</v>
      </c>
      <c r="P283" s="91">
        <f>'Financial Model'!P277</f>
        <v>0</v>
      </c>
      <c r="Q283" s="91">
        <f>'Financial Model'!Q277</f>
        <v>0</v>
      </c>
      <c r="R283" s="91">
        <f>'Financial Model'!R277</f>
        <v>0</v>
      </c>
      <c r="S283" s="91">
        <f>'Financial Model'!S277</f>
        <v>0</v>
      </c>
      <c r="T283" s="91">
        <f>'Financial Model'!T277</f>
        <v>0</v>
      </c>
      <c r="U283" s="91">
        <f>'Financial Model'!U277</f>
        <v>0</v>
      </c>
      <c r="V283" s="91">
        <f>'Financial Model'!V277</f>
        <v>0</v>
      </c>
      <c r="W283" s="91">
        <f>'Financial Model'!W277</f>
        <v>0</v>
      </c>
      <c r="X283" s="91">
        <f>'Financial Model'!X277</f>
        <v>0</v>
      </c>
      <c r="Y283" s="91">
        <f>'Financial Model'!Y277</f>
        <v>44798.717890522312</v>
      </c>
      <c r="Z283" s="91">
        <f>'Financial Model'!Z277</f>
        <v>45594.490635904032</v>
      </c>
      <c r="AA283" s="91">
        <f>'Financial Model'!AA277</f>
        <v>47186.819106803909</v>
      </c>
      <c r="AB283" s="91">
        <f>'Financial Model'!AB277</f>
        <v>48024.747440259336</v>
      </c>
      <c r="AC283" s="91">
        <f>'Financial Model'!AC277</f>
        <v>49702.012920240741</v>
      </c>
      <c r="AD283" s="91">
        <f>'Financial Model'!AD277</f>
        <v>50584.324178383875</v>
      </c>
      <c r="AE283" s="91">
        <f>'Financial Model'!AE277</f>
        <v>52351.051563377776</v>
      </c>
      <c r="AF283" s="91">
        <f>'Financial Model'!AF277</f>
        <v>53280.090438548592</v>
      </c>
      <c r="AG283" s="91">
        <f>'Financial Model'!AG277</f>
        <v>55141.045361623961</v>
      </c>
      <c r="AH283" s="91">
        <f>'Financial Model'!AH277</f>
        <v>56119.280066431384</v>
      </c>
      <c r="AI283" s="91">
        <f>'Financial Model'!AI277</f>
        <v>58079.481687595646</v>
      </c>
      <c r="AJ283" s="91">
        <f>'Financial Model'!AJ277</f>
        <v>59109.51044218304</v>
      </c>
      <c r="AK283" s="91">
        <f>'Financial Model'!AK277</f>
        <v>61174.244916638301</v>
      </c>
      <c r="AL283" s="91">
        <f>'Financial Model'!AL277</f>
        <v>62258.802775502452</v>
      </c>
      <c r="AM283" s="91">
        <f>'Financial Model'!AM277</f>
        <v>64433.637436286779</v>
      </c>
      <c r="AN283" s="91">
        <f>'Financial Model'!AN277</f>
        <v>65575.60347235488</v>
      </c>
      <c r="AO283" s="91">
        <f>'Financial Model'!AO277</f>
        <v>67866.40176519801</v>
      </c>
      <c r="AP283" s="91">
        <f>'Financial Model'!AP277</f>
        <v>69068.806629786297</v>
      </c>
      <c r="AQ283" s="91">
        <f>'Financial Model'!AQ277</f>
        <v>71481.743840007621</v>
      </c>
      <c r="AR283" s="91">
        <f>'Financial Model'!AR277</f>
        <v>72747.777718251979</v>
      </c>
      <c r="AS283" s="91">
        <f>'Financial Model'!AS277</f>
        <v>75289.357531634785</v>
      </c>
      <c r="AT283" s="91">
        <f>'Financial Model'!AT277</f>
        <v>76622.378513999764</v>
      </c>
      <c r="AU283" s="91">
        <f>'Financial Model'!AU277</f>
        <v>79299.4504557904</v>
      </c>
      <c r="AV283" s="91">
        <f>'Financial Model'!AV277</f>
        <v>80702.993347332449</v>
      </c>
      <c r="AW283" s="91">
        <f>'Financial Model'!AW277</f>
        <v>83522.771145846637</v>
      </c>
      <c r="AX283" s="91">
        <f>'Financial Model'!AX277</f>
        <v>85000.5567360313</v>
      </c>
      <c r="AY283" s="91">
        <f>'Financial Model'!AY277</f>
        <v>87970.637659804968</v>
      </c>
      <c r="AZ283" s="91">
        <f>'Financial Model'!AZ277</f>
        <v>89526.582476859257</v>
      </c>
      <c r="BA283" s="91">
        <f>'Financial Model'!BA277</f>
        <v>92654.967696867432</v>
      </c>
      <c r="BB283" s="91">
        <f>'Financial Model'!BB277</f>
        <v>94293.194271892804</v>
      </c>
      <c r="BC283" s="91">
        <f>'Financial Model'!BC277</f>
        <v>97588.310303080667</v>
      </c>
      <c r="BD283" s="91">
        <f>'Financial Model'!BD277</f>
        <v>99313.157970457643</v>
      </c>
      <c r="BE283" s="91">
        <f>'Financial Model'!BE277</f>
        <v>102783.87924969279</v>
      </c>
      <c r="BF283" s="91">
        <f>'Financial Model'!BF277</f>
        <v>104599.9155116843</v>
      </c>
      <c r="BG283" s="91">
        <f>'Financial Model'!BG277</f>
        <v>108255.58817225667</v>
      </c>
      <c r="BH283" s="91">
        <f>'Financial Model'!BH277</f>
        <v>110167.62065716099</v>
      </c>
      <c r="BI283" s="91">
        <f>'Financial Model'!BI277</f>
        <v>114018.08756312901</v>
      </c>
      <c r="BJ283" s="91">
        <f>'Financial Model'!BJ277</f>
        <v>116031.17660785378</v>
      </c>
      <c r="BK283" s="91">
        <f>'Financial Model'!BK277</f>
        <v>120086.80371488092</v>
      </c>
      <c r="BL283" s="91">
        <f>'Financial Model'!BL277</f>
        <v>122206.27560440765</v>
      </c>
      <c r="BM283" s="91">
        <f>'Financial Model'!BM277</f>
        <v>126477.97971724835</v>
      </c>
      <c r="BN283" s="91">
        <f>'Financial Model'!BN277</f>
        <v>128709.44061513648</v>
      </c>
      <c r="BO283" s="91">
        <f>'Financial Model'!BO277</f>
        <v>133208.71861563658</v>
      </c>
      <c r="BP283" s="91">
        <f>'Financial Model'!BP277</f>
        <v>135558.06922148349</v>
      </c>
      <c r="BQ283" s="91">
        <f>'Financial Model'!BQ277</f>
        <v>140297.02884485704</v>
      </c>
      <c r="BR283" s="91">
        <f>'Financial Model'!BR277</f>
        <v>142770.47981648729</v>
      </c>
      <c r="BS283" s="91">
        <f>'Financial Model'!BS277</f>
        <v>147761.87205773694</v>
      </c>
      <c r="BT283" s="91">
        <f>'Financial Model'!BT277</f>
        <v>150365.96023784755</v>
      </c>
      <c r="BU283" s="91">
        <f>'Financial Model'!BU277</f>
        <v>155623.21347451457</v>
      </c>
      <c r="BV283" s="91">
        <f>'Financial Model'!BV277</f>
        <v>158364.81896355667</v>
      </c>
      <c r="BW283" s="91">
        <f>'Financial Model'!BW277</f>
        <v>0</v>
      </c>
      <c r="BX283" s="91">
        <f>'Financial Model'!BX277</f>
        <v>0</v>
      </c>
      <c r="BY283" s="91">
        <f>'Financial Model'!BY277</f>
        <v>0</v>
      </c>
      <c r="BZ283" s="91">
        <f>'Financial Model'!BZ277</f>
        <v>0</v>
      </c>
      <c r="CA283" s="91">
        <f>'Financial Model'!CA277</f>
        <v>0</v>
      </c>
      <c r="CB283" s="91">
        <f>'Financial Model'!CB277</f>
        <v>0</v>
      </c>
      <c r="CC283" s="91">
        <f>'Financial Model'!CC277</f>
        <v>0</v>
      </c>
      <c r="CD283" s="91">
        <f>'Financial Model'!CD277</f>
        <v>0</v>
      </c>
      <c r="CE283" s="91">
        <f>'Financial Model'!CE277</f>
        <v>0</v>
      </c>
      <c r="CF283" s="91">
        <f>'Financial Model'!CF277</f>
        <v>0</v>
      </c>
      <c r="CG283" s="91">
        <f>'Financial Model'!CG277</f>
        <v>0</v>
      </c>
      <c r="CH283" s="91">
        <f>'Financial Model'!CH277</f>
        <v>0</v>
      </c>
      <c r="CI283" s="91">
        <f>'Financial Model'!CI277</f>
        <v>0</v>
      </c>
      <c r="CJ283" s="91">
        <f>'Financial Model'!CJ277</f>
        <v>0</v>
      </c>
      <c r="CK283" s="91">
        <f>'Financial Model'!CK277</f>
        <v>0</v>
      </c>
      <c r="CL283" s="91">
        <f>'Financial Model'!CL277</f>
        <v>0</v>
      </c>
      <c r="CM283" s="91">
        <f>'Financial Model'!CM277</f>
        <v>0</v>
      </c>
      <c r="CN283" s="91">
        <f>'Financial Model'!CN277</f>
        <v>0</v>
      </c>
      <c r="CO283" s="91">
        <f>'Financial Model'!CO277</f>
        <v>0</v>
      </c>
      <c r="CP283" s="91">
        <f>'Financial Model'!CP277</f>
        <v>0</v>
      </c>
      <c r="CQ283" s="91">
        <f>'Financial Model'!CQ277</f>
        <v>0</v>
      </c>
      <c r="CR283" s="91">
        <f>'Financial Model'!CR277</f>
        <v>0</v>
      </c>
      <c r="CS283" s="91">
        <f>'Financial Model'!CS277</f>
        <v>0</v>
      </c>
      <c r="CT283" s="91">
        <f>'Financial Model'!CT277</f>
        <v>0</v>
      </c>
      <c r="CU283" s="91">
        <f>'Financial Model'!CU277</f>
        <v>0</v>
      </c>
      <c r="CV283" s="91">
        <f>'Financial Model'!CV277</f>
        <v>0</v>
      </c>
      <c r="CW283" s="91">
        <f>'Financial Model'!CW277</f>
        <v>0</v>
      </c>
      <c r="CX283" s="91">
        <f>'Financial Model'!CX277</f>
        <v>0</v>
      </c>
      <c r="CY283" s="91">
        <f>'Financial Model'!CY277</f>
        <v>0</v>
      </c>
      <c r="CZ283" s="91">
        <f>'Financial Model'!CZ277</f>
        <v>0</v>
      </c>
      <c r="DA283" s="91">
        <f>'Financial Model'!DA277</f>
        <v>0</v>
      </c>
      <c r="DB283" s="91">
        <f>'Financial Model'!DB277</f>
        <v>0</v>
      </c>
      <c r="DC283" s="91">
        <f>'Financial Model'!DC277</f>
        <v>0</v>
      </c>
      <c r="DD283" s="91">
        <f>'Financial Model'!DD277</f>
        <v>0</v>
      </c>
      <c r="DE283" s="91">
        <f>'Financial Model'!DE277</f>
        <v>0</v>
      </c>
      <c r="DF283" s="91">
        <f>'Financial Model'!DF277</f>
        <v>0</v>
      </c>
      <c r="DG283" s="91">
        <f>'Financial Model'!DG277</f>
        <v>0</v>
      </c>
      <c r="DH283" s="91">
        <f>'Financial Model'!DH277</f>
        <v>0</v>
      </c>
      <c r="DI283" s="91">
        <f>'Financial Model'!DI277</f>
        <v>0</v>
      </c>
      <c r="DJ283" s="91">
        <f>'Financial Model'!DJ277</f>
        <v>0</v>
      </c>
      <c r="DK283" s="91">
        <f>'Financial Model'!DK277</f>
        <v>0</v>
      </c>
      <c r="DL283" s="91">
        <f>'Financial Model'!DL277</f>
        <v>0</v>
      </c>
      <c r="DM283" s="91">
        <f>'Financial Model'!DM277</f>
        <v>0</v>
      </c>
      <c r="DN283" s="91">
        <f>'Financial Model'!DN277</f>
        <v>0</v>
      </c>
      <c r="DO283" s="91">
        <f>'Financial Model'!DO277</f>
        <v>0</v>
      </c>
      <c r="DP283" s="91">
        <f>'Financial Model'!DP277</f>
        <v>0</v>
      </c>
      <c r="DQ283" s="91">
        <f>'Financial Model'!DQ277</f>
        <v>0</v>
      </c>
      <c r="DR283" s="91">
        <f>'Financial Model'!DR277</f>
        <v>0</v>
      </c>
      <c r="DS283" s="91">
        <f>'Financial Model'!DS277</f>
        <v>0</v>
      </c>
      <c r="DT283" s="91">
        <f>'Financial Model'!DT277</f>
        <v>0</v>
      </c>
      <c r="DU283" s="91">
        <f>'Financial Model'!DU277</f>
        <v>0</v>
      </c>
      <c r="DV283" s="91">
        <f>'Financial Model'!DV277</f>
        <v>0</v>
      </c>
      <c r="DW283" s="91">
        <f>'Financial Model'!DW277</f>
        <v>0</v>
      </c>
      <c r="DX283" s="91">
        <f>'Financial Model'!DX277</f>
        <v>0</v>
      </c>
      <c r="DY283" s="91">
        <f>'Financial Model'!DY277</f>
        <v>0</v>
      </c>
      <c r="DZ283" s="91">
        <f>'Financial Model'!DZ277</f>
        <v>0</v>
      </c>
      <c r="EA283" s="91">
        <f>'Financial Model'!EA277</f>
        <v>0</v>
      </c>
      <c r="EB283" s="91">
        <f>'Financial Model'!EB277</f>
        <v>0</v>
      </c>
      <c r="EC283" s="91">
        <f>'Financial Model'!EC277</f>
        <v>0</v>
      </c>
      <c r="ED283" s="91">
        <f>'Financial Model'!ED277</f>
        <v>0</v>
      </c>
      <c r="EE283" s="91">
        <f>'Financial Model'!EE277</f>
        <v>0</v>
      </c>
      <c r="EF283" s="91">
        <f>'Financial Model'!EF277</f>
        <v>0</v>
      </c>
      <c r="EG283" s="91">
        <f>'Financial Model'!EG277</f>
        <v>0</v>
      </c>
      <c r="EH283" s="91">
        <f>'Financial Model'!EH277</f>
        <v>0</v>
      </c>
      <c r="EI283" s="91">
        <f>'Financial Model'!EI277</f>
        <v>0</v>
      </c>
      <c r="EJ283" s="91">
        <f>'Financial Model'!EJ277</f>
        <v>0</v>
      </c>
      <c r="EK283" s="91">
        <f>'Financial Model'!EK277</f>
        <v>0</v>
      </c>
      <c r="EL283" s="91">
        <f>'Financial Model'!EL277</f>
        <v>0</v>
      </c>
      <c r="EM283" s="91">
        <f>'Financial Model'!EM277</f>
        <v>0</v>
      </c>
      <c r="EN283" s="91">
        <f>'Financial Model'!EN277</f>
        <v>0</v>
      </c>
      <c r="EO283" s="91">
        <f>'Financial Model'!EO277</f>
        <v>0</v>
      </c>
      <c r="EP283" s="91">
        <f>'Financial Model'!EP277</f>
        <v>0</v>
      </c>
      <c r="EQ283" s="91">
        <f>'Financial Model'!EQ277</f>
        <v>0</v>
      </c>
      <c r="ER283" s="91">
        <f>'Financial Model'!ER277</f>
        <v>0</v>
      </c>
      <c r="ES283" s="91">
        <f>'Financial Model'!ES277</f>
        <v>0</v>
      </c>
      <c r="ET283" s="91">
        <f>'Financial Model'!ET277</f>
        <v>0</v>
      </c>
      <c r="EU283" s="91">
        <f>'Financial Model'!EU277</f>
        <v>0</v>
      </c>
      <c r="EV283" s="91">
        <f>'Financial Model'!EV277</f>
        <v>0</v>
      </c>
      <c r="EW283" s="91">
        <f>'Financial Model'!EW277</f>
        <v>0</v>
      </c>
      <c r="EX283" s="91">
        <f>'Financial Model'!EX277</f>
        <v>0</v>
      </c>
      <c r="EY283" s="91">
        <f>'Financial Model'!EY277</f>
        <v>0</v>
      </c>
      <c r="EZ283" s="91">
        <f>'Financial Model'!EZ277</f>
        <v>0</v>
      </c>
      <c r="FA283" s="91">
        <f>'Financial Model'!FA277</f>
        <v>0</v>
      </c>
      <c r="FB283" s="91">
        <f>'Financial Model'!FB277</f>
        <v>0</v>
      </c>
      <c r="FC283" s="91">
        <f>'Financial Model'!FC277</f>
        <v>0</v>
      </c>
      <c r="FD283" s="91">
        <f>'Financial Model'!FD277</f>
        <v>0</v>
      </c>
      <c r="FE283" s="91">
        <f>'Financial Model'!FE277</f>
        <v>0</v>
      </c>
      <c r="FF283" s="91">
        <f>'Financial Model'!FF277</f>
        <v>0</v>
      </c>
      <c r="FG283" s="91">
        <f>'Financial Model'!FG277</f>
        <v>0</v>
      </c>
      <c r="FH283" s="91">
        <f>'Financial Model'!FH277</f>
        <v>0</v>
      </c>
      <c r="FI283" s="91">
        <f>'Financial Model'!FI277</f>
        <v>0</v>
      </c>
      <c r="FJ283" s="91">
        <f>'Financial Model'!FJ277</f>
        <v>0</v>
      </c>
      <c r="FK283" s="91">
        <f>'Financial Model'!FK277</f>
        <v>0</v>
      </c>
      <c r="FL283" s="91">
        <f>'Financial Model'!FL277</f>
        <v>0</v>
      </c>
      <c r="FM283" s="91">
        <f>'Financial Model'!FM277</f>
        <v>0</v>
      </c>
      <c r="FN283" s="91">
        <f>'Financial Model'!FN277</f>
        <v>0</v>
      </c>
      <c r="FO283" s="91">
        <f>'Financial Model'!FO277</f>
        <v>0</v>
      </c>
      <c r="FP283" s="91">
        <f>'Financial Model'!FP277</f>
        <v>0</v>
      </c>
      <c r="FQ283" s="91">
        <f>'Financial Model'!FQ277</f>
        <v>0</v>
      </c>
      <c r="FR283" s="91">
        <f>'Financial Model'!FR277</f>
        <v>0</v>
      </c>
      <c r="FS283" s="91">
        <f>'Financial Model'!FS277</f>
        <v>0</v>
      </c>
      <c r="FT283" s="91">
        <f>'Financial Model'!FT277</f>
        <v>0</v>
      </c>
      <c r="FU283" s="91">
        <f>'Financial Model'!FU277</f>
        <v>0</v>
      </c>
      <c r="FV283" s="91">
        <f>'Financial Model'!FV277</f>
        <v>0</v>
      </c>
      <c r="FW283" s="91">
        <f>'Financial Model'!FW277</f>
        <v>0</v>
      </c>
      <c r="FX283" s="91">
        <f>'Financial Model'!FX277</f>
        <v>0</v>
      </c>
      <c r="FY283" s="91">
        <f>'Financial Model'!FY277</f>
        <v>0</v>
      </c>
      <c r="FZ283" s="91">
        <f>'Financial Model'!FZ277</f>
        <v>0</v>
      </c>
      <c r="GA283" s="91">
        <f>'Financial Model'!GA277</f>
        <v>0</v>
      </c>
      <c r="GB283" s="91">
        <f>'Financial Model'!GB277</f>
        <v>0</v>
      </c>
      <c r="GC283" s="91">
        <f>'Financial Model'!GC277</f>
        <v>0</v>
      </c>
      <c r="GD283" s="91">
        <f>'Financial Model'!GD277</f>
        <v>0</v>
      </c>
      <c r="GE283" s="91">
        <f>'Financial Model'!GE277</f>
        <v>0</v>
      </c>
      <c r="GF283" s="91">
        <f>'Financial Model'!GF277</f>
        <v>0</v>
      </c>
      <c r="GG283" s="91">
        <f>'Financial Model'!GG277</f>
        <v>0</v>
      </c>
      <c r="GH283" s="91">
        <f>'Financial Model'!GH277</f>
        <v>0</v>
      </c>
      <c r="GI283" s="91">
        <f>'Financial Model'!GI277</f>
        <v>0</v>
      </c>
      <c r="GJ283" s="91">
        <f>'Financial Model'!GJ277</f>
        <v>0</v>
      </c>
      <c r="GK283" s="91">
        <f>'Financial Model'!GK277</f>
        <v>0</v>
      </c>
      <c r="GL283" s="91">
        <f>'Financial Model'!GL277</f>
        <v>0</v>
      </c>
      <c r="GM283" s="91">
        <f>'Financial Model'!GM277</f>
        <v>0</v>
      </c>
      <c r="GN283" s="91">
        <f>'Financial Model'!GN277</f>
        <v>0</v>
      </c>
      <c r="GO283" s="91">
        <f>'Financial Model'!GO277</f>
        <v>0</v>
      </c>
      <c r="GP283" s="91">
        <f>'Financial Model'!GP277</f>
        <v>0</v>
      </c>
      <c r="GQ283" s="91">
        <f>'Financial Model'!GQ277</f>
        <v>0</v>
      </c>
      <c r="GR283" s="91">
        <f>'Financial Model'!GR277</f>
        <v>0</v>
      </c>
      <c r="GS283" s="91">
        <f>'Financial Model'!GS277</f>
        <v>0</v>
      </c>
      <c r="GT283" s="70">
        <f t="shared" ref="GT283" si="464">GT277</f>
        <v>0</v>
      </c>
      <c r="GU283" s="70">
        <f t="shared" ref="GU283:HA283" si="465">GU277</f>
        <v>0</v>
      </c>
      <c r="GV283" s="70">
        <f t="shared" si="465"/>
        <v>0</v>
      </c>
      <c r="GW283" s="70">
        <f t="shared" si="465"/>
        <v>0</v>
      </c>
      <c r="GX283" s="70">
        <f t="shared" si="465"/>
        <v>0</v>
      </c>
      <c r="GY283" s="70">
        <f t="shared" si="465"/>
        <v>0</v>
      </c>
      <c r="GZ283" s="70">
        <f t="shared" si="465"/>
        <v>0</v>
      </c>
      <c r="HA283" s="70">
        <f t="shared" si="465"/>
        <v>0</v>
      </c>
    </row>
    <row r="284" spans="2:209" x14ac:dyDescent="0.35">
      <c r="C284" s="10" t="s">
        <v>264</v>
      </c>
      <c r="E284" s="10" t="s">
        <v>381</v>
      </c>
      <c r="J284" s="91">
        <f>'Financial Model'!J281</f>
        <v>0</v>
      </c>
      <c r="K284" s="91">
        <f>'Financial Model'!K281</f>
        <v>0</v>
      </c>
      <c r="L284" s="91">
        <f>'Financial Model'!L281</f>
        <v>0</v>
      </c>
      <c r="M284" s="91">
        <f>'Financial Model'!M281</f>
        <v>0</v>
      </c>
      <c r="N284" s="91">
        <f>'Financial Model'!N281</f>
        <v>0</v>
      </c>
      <c r="O284" s="91">
        <f>'Financial Model'!O281</f>
        <v>0</v>
      </c>
      <c r="P284" s="91">
        <f>'Financial Model'!P281</f>
        <v>0</v>
      </c>
      <c r="Q284" s="91">
        <f>'Financial Model'!Q281</f>
        <v>0</v>
      </c>
      <c r="R284" s="91">
        <f>'Financial Model'!R281</f>
        <v>0</v>
      </c>
      <c r="S284" s="91">
        <f>'Financial Model'!S281</f>
        <v>0</v>
      </c>
      <c r="T284" s="91">
        <f>'Financial Model'!T281</f>
        <v>0</v>
      </c>
      <c r="U284" s="91">
        <f>'Financial Model'!U281</f>
        <v>0</v>
      </c>
      <c r="V284" s="91">
        <f>'Financial Model'!V281</f>
        <v>0</v>
      </c>
      <c r="W284" s="91">
        <f>'Financial Model'!W281</f>
        <v>0</v>
      </c>
      <c r="X284" s="91">
        <f>'Financial Model'!X281</f>
        <v>0</v>
      </c>
      <c r="Y284" s="91">
        <f>'Financial Model'!Y281</f>
        <v>-149.39750292526296</v>
      </c>
      <c r="Z284" s="91">
        <f>'Financial Model'!Z281</f>
        <v>89.334320689253218</v>
      </c>
      <c r="AA284" s="91">
        <f>'Financial Model'!AA281</f>
        <v>567.03286195921612</v>
      </c>
      <c r="AB284" s="91">
        <f>'Financial Model'!AB281</f>
        <v>818.41136199584435</v>
      </c>
      <c r="AC284" s="91">
        <f>'Financial Model'!AC281</f>
        <v>1321.5910059902656</v>
      </c>
      <c r="AD284" s="91">
        <f>'Financial Model'!AD281</f>
        <v>1586.2843834332059</v>
      </c>
      <c r="AE284" s="91">
        <f>'Financial Model'!AE281</f>
        <v>2116.302598931376</v>
      </c>
      <c r="AF284" s="91">
        <f>'Financial Model'!AF281</f>
        <v>2395.0142614826209</v>
      </c>
      <c r="AG284" s="91">
        <f>'Financial Model'!AG281</f>
        <v>2953.3007384052316</v>
      </c>
      <c r="AH284" s="91">
        <f>'Financial Model'!AH281</f>
        <v>3246.7711498474587</v>
      </c>
      <c r="AI284" s="91">
        <f>'Financial Model'!AI281</f>
        <v>3834.8316361967372</v>
      </c>
      <c r="AJ284" s="91">
        <f>'Financial Model'!AJ281</f>
        <v>4143.840262572955</v>
      </c>
      <c r="AK284" s="91">
        <f>'Financial Model'!AK281</f>
        <v>4763.2606049095339</v>
      </c>
      <c r="AL284" s="91">
        <f>'Financial Model'!AL281</f>
        <v>5088.6279625687794</v>
      </c>
      <c r="AM284" s="91">
        <f>'Financial Model'!AM281</f>
        <v>5741.0783608040774</v>
      </c>
      <c r="AN284" s="91">
        <f>'Financial Model'!AN281</f>
        <v>6083.6681716245075</v>
      </c>
      <c r="AO284" s="91">
        <f>'Financial Model'!AO281</f>
        <v>6770.907659477446</v>
      </c>
      <c r="AP284" s="91">
        <f>'Financial Model'!AP281</f>
        <v>7131.6291188539326</v>
      </c>
      <c r="AQ284" s="91">
        <f>'Financial Model'!AQ281</f>
        <v>7855.5102819203294</v>
      </c>
      <c r="AR284" s="91">
        <f>'Financial Model'!AR281</f>
        <v>8235.320445393636</v>
      </c>
      <c r="AS284" s="91">
        <f>'Financial Model'!AS281</f>
        <v>8997.7943894084783</v>
      </c>
      <c r="AT284" s="91">
        <f>'Financial Model'!AT281</f>
        <v>9397.7006841179718</v>
      </c>
      <c r="AU284" s="91">
        <f>'Financial Model'!AU281</f>
        <v>10200.822266655163</v>
      </c>
      <c r="AV284" s="91">
        <f>'Financial Model'!AV281</f>
        <v>10621.885134117778</v>
      </c>
      <c r="AW284" s="91">
        <f>'Financial Model'!AW281</f>
        <v>11467.818473672034</v>
      </c>
      <c r="AX284" s="91">
        <f>'Financial Model'!AX281</f>
        <v>11911.154150727432</v>
      </c>
      <c r="AY284" s="91">
        <f>'Financial Model'!AY281</f>
        <v>12802.178427859533</v>
      </c>
      <c r="AZ284" s="91">
        <f>'Financial Model'!AZ281</f>
        <v>13268.96187297582</v>
      </c>
      <c r="BA284" s="91">
        <f>'Financial Model'!BA281</f>
        <v>14207.477438978272</v>
      </c>
      <c r="BB284" s="91">
        <f>'Financial Model'!BB281</f>
        <v>14698.945411485884</v>
      </c>
      <c r="BC284" s="91">
        <f>'Financial Model'!BC281</f>
        <v>29276.493090924199</v>
      </c>
      <c r="BD284" s="91">
        <f>'Financial Model'!BD281</f>
        <v>29793.947391137292</v>
      </c>
      <c r="BE284" s="91">
        <f>'Financial Model'!BE281</f>
        <v>30835.163774907836</v>
      </c>
      <c r="BF284" s="91">
        <f>'Financial Model'!BF281</f>
        <v>31379.974653505291</v>
      </c>
      <c r="BG284" s="91">
        <f>'Financial Model'!BG281</f>
        <v>32476.676451676998</v>
      </c>
      <c r="BH284" s="91">
        <f>'Financial Model'!BH281</f>
        <v>33050.2861971483</v>
      </c>
      <c r="BI284" s="91">
        <f>'Financial Model'!BI281</f>
        <v>34205.426268938703</v>
      </c>
      <c r="BJ284" s="91">
        <f>'Financial Model'!BJ281</f>
        <v>34809.352982356133</v>
      </c>
      <c r="BK284" s="91">
        <f>'Financial Model'!BK281</f>
        <v>36026.041114464279</v>
      </c>
      <c r="BL284" s="91">
        <f>'Financial Model'!BL281</f>
        <v>36661.882681322291</v>
      </c>
      <c r="BM284" s="91">
        <f>'Financial Model'!BM281</f>
        <v>37943.393915174507</v>
      </c>
      <c r="BN284" s="91">
        <f>'Financial Model'!BN281</f>
        <v>38612.832184540945</v>
      </c>
      <c r="BO284" s="91">
        <f>'Financial Model'!BO281</f>
        <v>39962.615584690975</v>
      </c>
      <c r="BP284" s="91">
        <f>'Financial Model'!BP281</f>
        <v>40667.420766445044</v>
      </c>
      <c r="BQ284" s="91">
        <f>'Financial Model'!BQ281</f>
        <v>42089.108653457108</v>
      </c>
      <c r="BR284" s="91">
        <f>'Financial Model'!BR281</f>
        <v>42831.143944946183</v>
      </c>
      <c r="BS284" s="91">
        <f>'Financial Model'!BS281</f>
        <v>44328.56161732108</v>
      </c>
      <c r="BT284" s="91">
        <f>'Financial Model'!BT281</f>
        <v>45109.788071354262</v>
      </c>
      <c r="BU284" s="91">
        <f>'Financial Model'!BU281</f>
        <v>46686.964042354368</v>
      </c>
      <c r="BV284" s="91">
        <f>'Financial Model'!BV281</f>
        <v>47509.445689066997</v>
      </c>
      <c r="BW284" s="91">
        <f>'Financial Model'!BW281</f>
        <v>0</v>
      </c>
      <c r="BX284" s="91">
        <f>'Financial Model'!BX281</f>
        <v>0</v>
      </c>
      <c r="BY284" s="91">
        <f>'Financial Model'!BY281</f>
        <v>0</v>
      </c>
      <c r="BZ284" s="91">
        <f>'Financial Model'!BZ281</f>
        <v>0</v>
      </c>
      <c r="CA284" s="91">
        <f>'Financial Model'!CA281</f>
        <v>0</v>
      </c>
      <c r="CB284" s="91">
        <f>'Financial Model'!CB281</f>
        <v>0</v>
      </c>
      <c r="CC284" s="91">
        <f>'Financial Model'!CC281</f>
        <v>0</v>
      </c>
      <c r="CD284" s="91">
        <f>'Financial Model'!CD281</f>
        <v>0</v>
      </c>
      <c r="CE284" s="91">
        <f>'Financial Model'!CE281</f>
        <v>0</v>
      </c>
      <c r="CF284" s="91">
        <f>'Financial Model'!CF281</f>
        <v>0</v>
      </c>
      <c r="CG284" s="91">
        <f>'Financial Model'!CG281</f>
        <v>0</v>
      </c>
      <c r="CH284" s="91">
        <f>'Financial Model'!CH281</f>
        <v>0</v>
      </c>
      <c r="CI284" s="91">
        <f>'Financial Model'!CI281</f>
        <v>0</v>
      </c>
      <c r="CJ284" s="91">
        <f>'Financial Model'!CJ281</f>
        <v>0</v>
      </c>
      <c r="CK284" s="91">
        <f>'Financial Model'!CK281</f>
        <v>0</v>
      </c>
      <c r="CL284" s="91">
        <f>'Financial Model'!CL281</f>
        <v>0</v>
      </c>
      <c r="CM284" s="91">
        <f>'Financial Model'!CM281</f>
        <v>0</v>
      </c>
      <c r="CN284" s="91">
        <f>'Financial Model'!CN281</f>
        <v>0</v>
      </c>
      <c r="CO284" s="91">
        <f>'Financial Model'!CO281</f>
        <v>0</v>
      </c>
      <c r="CP284" s="91">
        <f>'Financial Model'!CP281</f>
        <v>0</v>
      </c>
      <c r="CQ284" s="91">
        <f>'Financial Model'!CQ281</f>
        <v>0</v>
      </c>
      <c r="CR284" s="91">
        <f>'Financial Model'!CR281</f>
        <v>0</v>
      </c>
      <c r="CS284" s="91">
        <f>'Financial Model'!CS281</f>
        <v>0</v>
      </c>
      <c r="CT284" s="91">
        <f>'Financial Model'!CT281</f>
        <v>0</v>
      </c>
      <c r="CU284" s="91">
        <f>'Financial Model'!CU281</f>
        <v>0</v>
      </c>
      <c r="CV284" s="91">
        <f>'Financial Model'!CV281</f>
        <v>0</v>
      </c>
      <c r="CW284" s="91">
        <f>'Financial Model'!CW281</f>
        <v>0</v>
      </c>
      <c r="CX284" s="91">
        <f>'Financial Model'!CX281</f>
        <v>0</v>
      </c>
      <c r="CY284" s="91">
        <f>'Financial Model'!CY281</f>
        <v>0</v>
      </c>
      <c r="CZ284" s="91">
        <f>'Financial Model'!CZ281</f>
        <v>0</v>
      </c>
      <c r="DA284" s="91">
        <f>'Financial Model'!DA281</f>
        <v>0</v>
      </c>
      <c r="DB284" s="91">
        <f>'Financial Model'!DB281</f>
        <v>0</v>
      </c>
      <c r="DC284" s="91">
        <f>'Financial Model'!DC281</f>
        <v>0</v>
      </c>
      <c r="DD284" s="91">
        <f>'Financial Model'!DD281</f>
        <v>0</v>
      </c>
      <c r="DE284" s="91">
        <f>'Financial Model'!DE281</f>
        <v>0</v>
      </c>
      <c r="DF284" s="91">
        <f>'Financial Model'!DF281</f>
        <v>0</v>
      </c>
      <c r="DG284" s="91">
        <f>'Financial Model'!DG281</f>
        <v>0</v>
      </c>
      <c r="DH284" s="91">
        <f>'Financial Model'!DH281</f>
        <v>0</v>
      </c>
      <c r="DI284" s="91">
        <f>'Financial Model'!DI281</f>
        <v>0</v>
      </c>
      <c r="DJ284" s="91">
        <f>'Financial Model'!DJ281</f>
        <v>0</v>
      </c>
      <c r="DK284" s="91">
        <f>'Financial Model'!DK281</f>
        <v>0</v>
      </c>
      <c r="DL284" s="91">
        <f>'Financial Model'!DL281</f>
        <v>0</v>
      </c>
      <c r="DM284" s="91">
        <f>'Financial Model'!DM281</f>
        <v>0</v>
      </c>
      <c r="DN284" s="91">
        <f>'Financial Model'!DN281</f>
        <v>0</v>
      </c>
      <c r="DO284" s="91">
        <f>'Financial Model'!DO281</f>
        <v>0</v>
      </c>
      <c r="DP284" s="91">
        <f>'Financial Model'!DP281</f>
        <v>0</v>
      </c>
      <c r="DQ284" s="91">
        <f>'Financial Model'!DQ281</f>
        <v>0</v>
      </c>
      <c r="DR284" s="91">
        <f>'Financial Model'!DR281</f>
        <v>0</v>
      </c>
      <c r="DS284" s="91">
        <f>'Financial Model'!DS281</f>
        <v>0</v>
      </c>
      <c r="DT284" s="91">
        <f>'Financial Model'!DT281</f>
        <v>0</v>
      </c>
      <c r="DU284" s="91">
        <f>'Financial Model'!DU281</f>
        <v>0</v>
      </c>
      <c r="DV284" s="91">
        <f>'Financial Model'!DV281</f>
        <v>0</v>
      </c>
      <c r="DW284" s="91">
        <f>'Financial Model'!DW281</f>
        <v>0</v>
      </c>
      <c r="DX284" s="91">
        <f>'Financial Model'!DX281</f>
        <v>0</v>
      </c>
      <c r="DY284" s="91">
        <f>'Financial Model'!DY281</f>
        <v>0</v>
      </c>
      <c r="DZ284" s="91">
        <f>'Financial Model'!DZ281</f>
        <v>0</v>
      </c>
      <c r="EA284" s="91">
        <f>'Financial Model'!EA281</f>
        <v>0</v>
      </c>
      <c r="EB284" s="91">
        <f>'Financial Model'!EB281</f>
        <v>0</v>
      </c>
      <c r="EC284" s="91">
        <f>'Financial Model'!EC281</f>
        <v>0</v>
      </c>
      <c r="ED284" s="91">
        <f>'Financial Model'!ED281</f>
        <v>0</v>
      </c>
      <c r="EE284" s="91">
        <f>'Financial Model'!EE281</f>
        <v>0</v>
      </c>
      <c r="EF284" s="91">
        <f>'Financial Model'!EF281</f>
        <v>0</v>
      </c>
      <c r="EG284" s="91">
        <f>'Financial Model'!EG281</f>
        <v>0</v>
      </c>
      <c r="EH284" s="91">
        <f>'Financial Model'!EH281</f>
        <v>0</v>
      </c>
      <c r="EI284" s="91">
        <f>'Financial Model'!EI281</f>
        <v>0</v>
      </c>
      <c r="EJ284" s="91">
        <f>'Financial Model'!EJ281</f>
        <v>0</v>
      </c>
      <c r="EK284" s="91">
        <f>'Financial Model'!EK281</f>
        <v>0</v>
      </c>
      <c r="EL284" s="91">
        <f>'Financial Model'!EL281</f>
        <v>0</v>
      </c>
      <c r="EM284" s="91">
        <f>'Financial Model'!EM281</f>
        <v>0</v>
      </c>
      <c r="EN284" s="91">
        <f>'Financial Model'!EN281</f>
        <v>0</v>
      </c>
      <c r="EO284" s="91">
        <f>'Financial Model'!EO281</f>
        <v>0</v>
      </c>
      <c r="EP284" s="91">
        <f>'Financial Model'!EP281</f>
        <v>0</v>
      </c>
      <c r="EQ284" s="91">
        <f>'Financial Model'!EQ281</f>
        <v>0</v>
      </c>
      <c r="ER284" s="91">
        <f>'Financial Model'!ER281</f>
        <v>0</v>
      </c>
      <c r="ES284" s="91">
        <f>'Financial Model'!ES281</f>
        <v>0</v>
      </c>
      <c r="ET284" s="91">
        <f>'Financial Model'!ET281</f>
        <v>0</v>
      </c>
      <c r="EU284" s="91">
        <f>'Financial Model'!EU281</f>
        <v>0</v>
      </c>
      <c r="EV284" s="91">
        <f>'Financial Model'!EV281</f>
        <v>0</v>
      </c>
      <c r="EW284" s="91">
        <f>'Financial Model'!EW281</f>
        <v>0</v>
      </c>
      <c r="EX284" s="91">
        <f>'Financial Model'!EX281</f>
        <v>0</v>
      </c>
      <c r="EY284" s="91">
        <f>'Financial Model'!EY281</f>
        <v>0</v>
      </c>
      <c r="EZ284" s="91">
        <f>'Financial Model'!EZ281</f>
        <v>0</v>
      </c>
      <c r="FA284" s="91">
        <f>'Financial Model'!FA281</f>
        <v>0</v>
      </c>
      <c r="FB284" s="91">
        <f>'Financial Model'!FB281</f>
        <v>0</v>
      </c>
      <c r="FC284" s="91">
        <f>'Financial Model'!FC281</f>
        <v>0</v>
      </c>
      <c r="FD284" s="91">
        <f>'Financial Model'!FD281</f>
        <v>0</v>
      </c>
      <c r="FE284" s="91">
        <f>'Financial Model'!FE281</f>
        <v>0</v>
      </c>
      <c r="FF284" s="91">
        <f>'Financial Model'!FF281</f>
        <v>0</v>
      </c>
      <c r="FG284" s="91">
        <f>'Financial Model'!FG281</f>
        <v>0</v>
      </c>
      <c r="FH284" s="91">
        <f>'Financial Model'!FH281</f>
        <v>0</v>
      </c>
      <c r="FI284" s="91">
        <f>'Financial Model'!FI281</f>
        <v>0</v>
      </c>
      <c r="FJ284" s="91">
        <f>'Financial Model'!FJ281</f>
        <v>0</v>
      </c>
      <c r="FK284" s="91">
        <f>'Financial Model'!FK281</f>
        <v>0</v>
      </c>
      <c r="FL284" s="91">
        <f>'Financial Model'!FL281</f>
        <v>0</v>
      </c>
      <c r="FM284" s="91">
        <f>'Financial Model'!FM281</f>
        <v>0</v>
      </c>
      <c r="FN284" s="91">
        <f>'Financial Model'!FN281</f>
        <v>0</v>
      </c>
      <c r="FO284" s="91">
        <f>'Financial Model'!FO281</f>
        <v>0</v>
      </c>
      <c r="FP284" s="91">
        <f>'Financial Model'!FP281</f>
        <v>0</v>
      </c>
      <c r="FQ284" s="91">
        <f>'Financial Model'!FQ281</f>
        <v>0</v>
      </c>
      <c r="FR284" s="91">
        <f>'Financial Model'!FR281</f>
        <v>0</v>
      </c>
      <c r="FS284" s="91">
        <f>'Financial Model'!FS281</f>
        <v>0</v>
      </c>
      <c r="FT284" s="91">
        <f>'Financial Model'!FT281</f>
        <v>0</v>
      </c>
      <c r="FU284" s="91">
        <f>'Financial Model'!FU281</f>
        <v>0</v>
      </c>
      <c r="FV284" s="91">
        <f>'Financial Model'!FV281</f>
        <v>0</v>
      </c>
      <c r="FW284" s="91">
        <f>'Financial Model'!FW281</f>
        <v>0</v>
      </c>
      <c r="FX284" s="91">
        <f>'Financial Model'!FX281</f>
        <v>0</v>
      </c>
      <c r="FY284" s="91">
        <f>'Financial Model'!FY281</f>
        <v>0</v>
      </c>
      <c r="FZ284" s="91">
        <f>'Financial Model'!FZ281</f>
        <v>0</v>
      </c>
      <c r="GA284" s="91">
        <f>'Financial Model'!GA281</f>
        <v>0</v>
      </c>
      <c r="GB284" s="91">
        <f>'Financial Model'!GB281</f>
        <v>0</v>
      </c>
      <c r="GC284" s="91">
        <f>'Financial Model'!GC281</f>
        <v>0</v>
      </c>
      <c r="GD284" s="91">
        <f>'Financial Model'!GD281</f>
        <v>0</v>
      </c>
      <c r="GE284" s="91">
        <f>'Financial Model'!GE281</f>
        <v>0</v>
      </c>
      <c r="GF284" s="91">
        <f>'Financial Model'!GF281</f>
        <v>0</v>
      </c>
      <c r="GG284" s="91">
        <f>'Financial Model'!GG281</f>
        <v>0</v>
      </c>
      <c r="GH284" s="91">
        <f>'Financial Model'!GH281</f>
        <v>0</v>
      </c>
      <c r="GI284" s="91">
        <f>'Financial Model'!GI281</f>
        <v>0</v>
      </c>
      <c r="GJ284" s="91">
        <f>'Financial Model'!GJ281</f>
        <v>0</v>
      </c>
      <c r="GK284" s="91">
        <f>'Financial Model'!GK281</f>
        <v>0</v>
      </c>
      <c r="GL284" s="91">
        <f>'Financial Model'!GL281</f>
        <v>0</v>
      </c>
      <c r="GM284" s="91">
        <f>'Financial Model'!GM281</f>
        <v>0</v>
      </c>
      <c r="GN284" s="91">
        <f>'Financial Model'!GN281</f>
        <v>0</v>
      </c>
      <c r="GO284" s="91">
        <f>'Financial Model'!GO281</f>
        <v>0</v>
      </c>
      <c r="GP284" s="91">
        <f>'Financial Model'!GP281</f>
        <v>0</v>
      </c>
      <c r="GQ284" s="91">
        <f>'Financial Model'!GQ281</f>
        <v>0</v>
      </c>
      <c r="GR284" s="91">
        <f>'Financial Model'!GR281</f>
        <v>0</v>
      </c>
      <c r="GS284" s="91">
        <f>'Financial Model'!GS281</f>
        <v>0</v>
      </c>
      <c r="GT284" s="70">
        <f t="shared" ref="GT284" si="466">GT281</f>
        <v>0</v>
      </c>
      <c r="GU284" s="70">
        <f t="shared" ref="GU284:HA284" si="467">GU281</f>
        <v>0</v>
      </c>
      <c r="GV284" s="70">
        <f t="shared" si="467"/>
        <v>0</v>
      </c>
      <c r="GW284" s="70">
        <f t="shared" si="467"/>
        <v>0</v>
      </c>
      <c r="GX284" s="70">
        <f t="shared" si="467"/>
        <v>0</v>
      </c>
      <c r="GY284" s="70">
        <f t="shared" si="467"/>
        <v>0</v>
      </c>
      <c r="GZ284" s="70">
        <f t="shared" si="467"/>
        <v>0</v>
      </c>
      <c r="HA284" s="70">
        <f t="shared" si="467"/>
        <v>0</v>
      </c>
    </row>
    <row r="285" spans="2:209" x14ac:dyDescent="0.35">
      <c r="C285" s="10" t="s">
        <v>419</v>
      </c>
      <c r="E285" s="10" t="s">
        <v>381</v>
      </c>
      <c r="J285" s="91">
        <f>'Financial Model'!J236</f>
        <v>0</v>
      </c>
      <c r="K285" s="91">
        <f>'Financial Model'!K236</f>
        <v>0</v>
      </c>
      <c r="L285" s="91">
        <f>'Financial Model'!L236</f>
        <v>0</v>
      </c>
      <c r="M285" s="91">
        <f>'Financial Model'!M236</f>
        <v>0</v>
      </c>
      <c r="N285" s="91">
        <f>'Financial Model'!N236</f>
        <v>0</v>
      </c>
      <c r="O285" s="91">
        <f>'Financial Model'!O236</f>
        <v>0</v>
      </c>
      <c r="P285" s="91">
        <f>'Financial Model'!P236</f>
        <v>0</v>
      </c>
      <c r="Q285" s="91">
        <f>'Financial Model'!Q236</f>
        <v>0</v>
      </c>
      <c r="R285" s="91">
        <f>'Financial Model'!R236</f>
        <v>0</v>
      </c>
      <c r="S285" s="91">
        <f>'Financial Model'!S236</f>
        <v>0</v>
      </c>
      <c r="T285" s="91">
        <f>'Financial Model'!T236</f>
        <v>0</v>
      </c>
      <c r="U285" s="91">
        <f>'Financial Model'!U236</f>
        <v>0</v>
      </c>
      <c r="V285" s="91">
        <f>'Financial Model'!V236</f>
        <v>0</v>
      </c>
      <c r="W285" s="91">
        <f>'Financial Model'!W236</f>
        <v>0</v>
      </c>
      <c r="X285" s="91">
        <f>'Financial Model'!X236</f>
        <v>0</v>
      </c>
      <c r="Y285" s="91">
        <f>'Financial Model'!Y236</f>
        <v>10540.92241717361</v>
      </c>
      <c r="Z285" s="91">
        <f>'Financial Model'!Z236</f>
        <v>-30.994077603469226</v>
      </c>
      <c r="AA285" s="91">
        <f>'Financial Model'!AA236</f>
        <v>139.53338272536951</v>
      </c>
      <c r="AB285" s="91">
        <f>'Financial Model'!AB236</f>
        <v>29.474198623171137</v>
      </c>
      <c r="AC285" s="91">
        <f>'Financial Model'!AC236</f>
        <v>83.531838814582457</v>
      </c>
      <c r="AD285" s="91">
        <f>'Financial Model'!AD236</f>
        <v>31.031564643119424</v>
      </c>
      <c r="AE285" s="91">
        <f>'Financial Model'!AE236</f>
        <v>88.01229077342758</v>
      </c>
      <c r="AF285" s="91">
        <f>'Financial Model'!AF236</f>
        <v>32.67100775421769</v>
      </c>
      <c r="AG285" s="91">
        <f>'Financial Model'!AG236</f>
        <v>92.733072023565313</v>
      </c>
      <c r="AH285" s="91">
        <f>'Financial Model'!AH236</f>
        <v>-38.287247628787384</v>
      </c>
      <c r="AI285" s="91">
        <f>'Financial Model'!AI236</f>
        <v>171.94986822632748</v>
      </c>
      <c r="AJ285" s="91">
        <f>'Financial Model'!AJ236</f>
        <v>36.213604990706678</v>
      </c>
      <c r="AK285" s="91">
        <f>'Financial Model'!AK236</f>
        <v>102.94787834126427</v>
      </c>
      <c r="AL285" s="91">
        <f>'Financial Model'!AL236</f>
        <v>38.126075709597849</v>
      </c>
      <c r="AM285" s="91">
        <f>'Financial Model'!AM236</f>
        <v>108.46979708719384</v>
      </c>
      <c r="AN285" s="91">
        <f>'Financial Model'!AN236</f>
        <v>40.139280911386827</v>
      </c>
      <c r="AO285" s="91">
        <f>'Financial Model'!AO236</f>
        <v>114.28790864047023</v>
      </c>
      <c r="AP285" s="91">
        <f>'Financial Model'!AP236</f>
        <v>-47.298251842659198</v>
      </c>
      <c r="AQ285" s="91">
        <f>'Financial Model'!AQ236</f>
        <v>211.89540241069878</v>
      </c>
      <c r="AR285" s="91">
        <f>'Financial Model'!AR236</f>
        <v>44.489334066598339</v>
      </c>
      <c r="AS285" s="91">
        <f>'Financial Model'!AS236</f>
        <v>126.87711228936337</v>
      </c>
      <c r="AT285" s="91">
        <f>'Financial Model'!AT236</f>
        <v>46.837608521420535</v>
      </c>
      <c r="AU285" s="91">
        <f>'Financial Model'!AU236</f>
        <v>133.68258153609943</v>
      </c>
      <c r="AV285" s="91">
        <f>'Financial Model'!AV236</f>
        <v>49.30950010330718</v>
      </c>
      <c r="AW285" s="91">
        <f>'Financial Model'!AW236</f>
        <v>140.85309175078555</v>
      </c>
      <c r="AX285" s="91">
        <f>'Financial Model'!AX236</f>
        <v>-58.432139983345358</v>
      </c>
      <c r="AY285" s="91">
        <f>'Financial Model'!AY236</f>
        <v>261.1181721816119</v>
      </c>
      <c r="AZ285" s="91">
        <f>'Financial Model'!AZ236</f>
        <v>54.650426632739233</v>
      </c>
      <c r="BA285" s="91">
        <f>'Financial Model'!BA236</f>
        <v>156.36860636663539</v>
      </c>
      <c r="BB285" s="91">
        <f>'Financial Model'!BB236</f>
        <v>57.533473766285738</v>
      </c>
      <c r="BC285" s="91">
        <f>'Financial Model'!BC236</f>
        <v>164.75597825493386</v>
      </c>
      <c r="BD285" s="91">
        <f>'Financial Model'!BD236</f>
        <v>60.568198691247687</v>
      </c>
      <c r="BE285" s="91">
        <f>'Financial Model'!BE236</f>
        <v>173.59324175547371</v>
      </c>
      <c r="BF285" s="91">
        <f>'Financial Model'!BF236</f>
        <v>-72.189578632265793</v>
      </c>
      <c r="BG285" s="91">
        <f>'Financial Model'!BG236</f>
        <v>321.77214841009339</v>
      </c>
      <c r="BH285" s="91">
        <f>'Financial Model'!BH236</f>
        <v>67.124920156674136</v>
      </c>
      <c r="BI285" s="91">
        <f>'Financial Model'!BI236</f>
        <v>192.71526305996713</v>
      </c>
      <c r="BJ285" s="91">
        <f>'Financial Model'!BJ236</f>
        <v>70.66409709484978</v>
      </c>
      <c r="BK285" s="91">
        <f>'Financial Model'!BK236</f>
        <v>203.05223572862667</v>
      </c>
      <c r="BL285" s="91">
        <f>'Financial Model'!BL236</f>
        <v>74.389357046587932</v>
      </c>
      <c r="BM285" s="91">
        <f>'Financial Model'!BM236</f>
        <v>213.94367228878596</v>
      </c>
      <c r="BN285" s="91">
        <f>'Financial Model'!BN236</f>
        <v>-89.189450659089829</v>
      </c>
      <c r="BO285" s="91">
        <f>'Financial Model'!BO236</f>
        <v>396.51124131385848</v>
      </c>
      <c r="BP285" s="91">
        <f>'Financial Model'!BP236</f>
        <v>82.437649249256822</v>
      </c>
      <c r="BQ285" s="91">
        <f>'Financial Model'!BQ236</f>
        <v>237.51049222640481</v>
      </c>
      <c r="BR285" s="91">
        <f>'Financial Model'!BR236</f>
        <v>86.781743197337491</v>
      </c>
      <c r="BS285" s="91">
        <f>'Financial Model'!BS236</f>
        <v>250.25022643148657</v>
      </c>
      <c r="BT285" s="91">
        <f>'Financial Model'!BT236</f>
        <v>91.354097926541925</v>
      </c>
      <c r="BU285" s="91">
        <f>'Financial Model'!BU236</f>
        <v>263.67330185824028</v>
      </c>
      <c r="BV285" s="91">
        <f>'Financial Model'!BV236</f>
        <v>-110.19680324598858</v>
      </c>
      <c r="BW285" s="91">
        <f>'Financial Model'!BW236</f>
        <v>-38363.584078359221</v>
      </c>
      <c r="BX285" s="91">
        <f>'Financial Model'!BX236</f>
        <v>0</v>
      </c>
      <c r="BY285" s="91">
        <f>'Financial Model'!BY236</f>
        <v>0</v>
      </c>
      <c r="BZ285" s="91">
        <f>'Financial Model'!BZ236</f>
        <v>0</v>
      </c>
      <c r="CA285" s="91">
        <f>'Financial Model'!CA236</f>
        <v>0</v>
      </c>
      <c r="CB285" s="91">
        <f>'Financial Model'!CB236</f>
        <v>0</v>
      </c>
      <c r="CC285" s="91">
        <f>'Financial Model'!CC236</f>
        <v>0</v>
      </c>
      <c r="CD285" s="91">
        <f>'Financial Model'!CD236</f>
        <v>0</v>
      </c>
      <c r="CE285" s="91">
        <f>'Financial Model'!CE236</f>
        <v>0</v>
      </c>
      <c r="CF285" s="91">
        <f>'Financial Model'!CF236</f>
        <v>0</v>
      </c>
      <c r="CG285" s="91">
        <f>'Financial Model'!CG236</f>
        <v>0</v>
      </c>
      <c r="CH285" s="91">
        <f>'Financial Model'!CH236</f>
        <v>0</v>
      </c>
      <c r="CI285" s="91">
        <f>'Financial Model'!CI236</f>
        <v>0</v>
      </c>
      <c r="CJ285" s="91">
        <f>'Financial Model'!CJ236</f>
        <v>0</v>
      </c>
      <c r="CK285" s="91">
        <f>'Financial Model'!CK236</f>
        <v>0</v>
      </c>
      <c r="CL285" s="91">
        <f>'Financial Model'!CL236</f>
        <v>0</v>
      </c>
      <c r="CM285" s="91">
        <f>'Financial Model'!CM236</f>
        <v>0</v>
      </c>
      <c r="CN285" s="91">
        <f>'Financial Model'!CN236</f>
        <v>0</v>
      </c>
      <c r="CO285" s="91">
        <f>'Financial Model'!CO236</f>
        <v>0</v>
      </c>
      <c r="CP285" s="91">
        <f>'Financial Model'!CP236</f>
        <v>0</v>
      </c>
      <c r="CQ285" s="91">
        <f>'Financial Model'!CQ236</f>
        <v>0</v>
      </c>
      <c r="CR285" s="91">
        <f>'Financial Model'!CR236</f>
        <v>0</v>
      </c>
      <c r="CS285" s="91">
        <f>'Financial Model'!CS236</f>
        <v>0</v>
      </c>
      <c r="CT285" s="91">
        <f>'Financial Model'!CT236</f>
        <v>0</v>
      </c>
      <c r="CU285" s="91">
        <f>'Financial Model'!CU236</f>
        <v>0</v>
      </c>
      <c r="CV285" s="91">
        <f>'Financial Model'!CV236</f>
        <v>0</v>
      </c>
      <c r="CW285" s="91">
        <f>'Financial Model'!CW236</f>
        <v>0</v>
      </c>
      <c r="CX285" s="91">
        <f>'Financial Model'!CX236</f>
        <v>0</v>
      </c>
      <c r="CY285" s="91">
        <f>'Financial Model'!CY236</f>
        <v>0</v>
      </c>
      <c r="CZ285" s="91">
        <f>'Financial Model'!CZ236</f>
        <v>0</v>
      </c>
      <c r="DA285" s="91">
        <f>'Financial Model'!DA236</f>
        <v>0</v>
      </c>
      <c r="DB285" s="91">
        <f>'Financial Model'!DB236</f>
        <v>0</v>
      </c>
      <c r="DC285" s="91">
        <f>'Financial Model'!DC236</f>
        <v>0</v>
      </c>
      <c r="DD285" s="91">
        <f>'Financial Model'!DD236</f>
        <v>0</v>
      </c>
      <c r="DE285" s="91">
        <f>'Financial Model'!DE236</f>
        <v>0</v>
      </c>
      <c r="DF285" s="91">
        <f>'Financial Model'!DF236</f>
        <v>0</v>
      </c>
      <c r="DG285" s="91">
        <f>'Financial Model'!DG236</f>
        <v>0</v>
      </c>
      <c r="DH285" s="91">
        <f>'Financial Model'!DH236</f>
        <v>0</v>
      </c>
      <c r="DI285" s="91">
        <f>'Financial Model'!DI236</f>
        <v>0</v>
      </c>
      <c r="DJ285" s="91">
        <f>'Financial Model'!DJ236</f>
        <v>0</v>
      </c>
      <c r="DK285" s="91">
        <f>'Financial Model'!DK236</f>
        <v>0</v>
      </c>
      <c r="DL285" s="91">
        <f>'Financial Model'!DL236</f>
        <v>0</v>
      </c>
      <c r="DM285" s="91">
        <f>'Financial Model'!DM236</f>
        <v>0</v>
      </c>
      <c r="DN285" s="91">
        <f>'Financial Model'!DN236</f>
        <v>0</v>
      </c>
      <c r="DO285" s="91">
        <f>'Financial Model'!DO236</f>
        <v>0</v>
      </c>
      <c r="DP285" s="91">
        <f>'Financial Model'!DP236</f>
        <v>0</v>
      </c>
      <c r="DQ285" s="91">
        <f>'Financial Model'!DQ236</f>
        <v>0</v>
      </c>
      <c r="DR285" s="91">
        <f>'Financial Model'!DR236</f>
        <v>0</v>
      </c>
      <c r="DS285" s="91">
        <f>'Financial Model'!DS236</f>
        <v>0</v>
      </c>
      <c r="DT285" s="91">
        <f>'Financial Model'!DT236</f>
        <v>0</v>
      </c>
      <c r="DU285" s="91">
        <f>'Financial Model'!DU236</f>
        <v>0</v>
      </c>
      <c r="DV285" s="91">
        <f>'Financial Model'!DV236</f>
        <v>0</v>
      </c>
      <c r="DW285" s="91">
        <f>'Financial Model'!DW236</f>
        <v>0</v>
      </c>
      <c r="DX285" s="91">
        <f>'Financial Model'!DX236</f>
        <v>0</v>
      </c>
      <c r="DY285" s="91">
        <f>'Financial Model'!DY236</f>
        <v>0</v>
      </c>
      <c r="DZ285" s="91">
        <f>'Financial Model'!DZ236</f>
        <v>0</v>
      </c>
      <c r="EA285" s="91">
        <f>'Financial Model'!EA236</f>
        <v>0</v>
      </c>
      <c r="EB285" s="91">
        <f>'Financial Model'!EB236</f>
        <v>0</v>
      </c>
      <c r="EC285" s="91">
        <f>'Financial Model'!EC236</f>
        <v>0</v>
      </c>
      <c r="ED285" s="91">
        <f>'Financial Model'!ED236</f>
        <v>0</v>
      </c>
      <c r="EE285" s="91">
        <f>'Financial Model'!EE236</f>
        <v>0</v>
      </c>
      <c r="EF285" s="91">
        <f>'Financial Model'!EF236</f>
        <v>0</v>
      </c>
      <c r="EG285" s="91">
        <f>'Financial Model'!EG236</f>
        <v>0</v>
      </c>
      <c r="EH285" s="91">
        <f>'Financial Model'!EH236</f>
        <v>0</v>
      </c>
      <c r="EI285" s="91">
        <f>'Financial Model'!EI236</f>
        <v>0</v>
      </c>
      <c r="EJ285" s="91">
        <f>'Financial Model'!EJ236</f>
        <v>0</v>
      </c>
      <c r="EK285" s="91">
        <f>'Financial Model'!EK236</f>
        <v>0</v>
      </c>
      <c r="EL285" s="91">
        <f>'Financial Model'!EL236</f>
        <v>0</v>
      </c>
      <c r="EM285" s="91">
        <f>'Financial Model'!EM236</f>
        <v>0</v>
      </c>
      <c r="EN285" s="91">
        <f>'Financial Model'!EN236</f>
        <v>0</v>
      </c>
      <c r="EO285" s="91">
        <f>'Financial Model'!EO236</f>
        <v>0</v>
      </c>
      <c r="EP285" s="91">
        <f>'Financial Model'!EP236</f>
        <v>0</v>
      </c>
      <c r="EQ285" s="91">
        <f>'Financial Model'!EQ236</f>
        <v>0</v>
      </c>
      <c r="ER285" s="91">
        <f>'Financial Model'!ER236</f>
        <v>0</v>
      </c>
      <c r="ES285" s="91">
        <f>'Financial Model'!ES236</f>
        <v>0</v>
      </c>
      <c r="ET285" s="91">
        <f>'Financial Model'!ET236</f>
        <v>0</v>
      </c>
      <c r="EU285" s="91">
        <f>'Financial Model'!EU236</f>
        <v>0</v>
      </c>
      <c r="EV285" s="91">
        <f>'Financial Model'!EV236</f>
        <v>0</v>
      </c>
      <c r="EW285" s="91">
        <f>'Financial Model'!EW236</f>
        <v>0</v>
      </c>
      <c r="EX285" s="91">
        <f>'Financial Model'!EX236</f>
        <v>0</v>
      </c>
      <c r="EY285" s="91">
        <f>'Financial Model'!EY236</f>
        <v>0</v>
      </c>
      <c r="EZ285" s="91">
        <f>'Financial Model'!EZ236</f>
        <v>0</v>
      </c>
      <c r="FA285" s="91">
        <f>'Financial Model'!FA236</f>
        <v>0</v>
      </c>
      <c r="FB285" s="91">
        <f>'Financial Model'!FB236</f>
        <v>0</v>
      </c>
      <c r="FC285" s="91">
        <f>'Financial Model'!FC236</f>
        <v>0</v>
      </c>
      <c r="FD285" s="91">
        <f>'Financial Model'!FD236</f>
        <v>0</v>
      </c>
      <c r="FE285" s="91">
        <f>'Financial Model'!FE236</f>
        <v>0</v>
      </c>
      <c r="FF285" s="91">
        <f>'Financial Model'!FF236</f>
        <v>0</v>
      </c>
      <c r="FG285" s="91">
        <f>'Financial Model'!FG236</f>
        <v>0</v>
      </c>
      <c r="FH285" s="91">
        <f>'Financial Model'!FH236</f>
        <v>0</v>
      </c>
      <c r="FI285" s="91">
        <f>'Financial Model'!FI236</f>
        <v>0</v>
      </c>
      <c r="FJ285" s="91">
        <f>'Financial Model'!FJ236</f>
        <v>0</v>
      </c>
      <c r="FK285" s="91">
        <f>'Financial Model'!FK236</f>
        <v>0</v>
      </c>
      <c r="FL285" s="91">
        <f>'Financial Model'!FL236</f>
        <v>0</v>
      </c>
      <c r="FM285" s="91">
        <f>'Financial Model'!FM236</f>
        <v>0</v>
      </c>
      <c r="FN285" s="91">
        <f>'Financial Model'!FN236</f>
        <v>0</v>
      </c>
      <c r="FO285" s="91">
        <f>'Financial Model'!FO236</f>
        <v>0</v>
      </c>
      <c r="FP285" s="91">
        <f>'Financial Model'!FP236</f>
        <v>0</v>
      </c>
      <c r="FQ285" s="91">
        <f>'Financial Model'!FQ236</f>
        <v>0</v>
      </c>
      <c r="FR285" s="91">
        <f>'Financial Model'!FR236</f>
        <v>0</v>
      </c>
      <c r="FS285" s="91">
        <f>'Financial Model'!FS236</f>
        <v>0</v>
      </c>
      <c r="FT285" s="91">
        <f>'Financial Model'!FT236</f>
        <v>0</v>
      </c>
      <c r="FU285" s="91">
        <f>'Financial Model'!FU236</f>
        <v>0</v>
      </c>
      <c r="FV285" s="91">
        <f>'Financial Model'!FV236</f>
        <v>0</v>
      </c>
      <c r="FW285" s="91">
        <f>'Financial Model'!FW236</f>
        <v>0</v>
      </c>
      <c r="FX285" s="91">
        <f>'Financial Model'!FX236</f>
        <v>0</v>
      </c>
      <c r="FY285" s="91">
        <f>'Financial Model'!FY236</f>
        <v>0</v>
      </c>
      <c r="FZ285" s="91">
        <f>'Financial Model'!FZ236</f>
        <v>0</v>
      </c>
      <c r="GA285" s="91">
        <f>'Financial Model'!GA236</f>
        <v>0</v>
      </c>
      <c r="GB285" s="91">
        <f>'Financial Model'!GB236</f>
        <v>0</v>
      </c>
      <c r="GC285" s="91">
        <f>'Financial Model'!GC236</f>
        <v>0</v>
      </c>
      <c r="GD285" s="91">
        <f>'Financial Model'!GD236</f>
        <v>0</v>
      </c>
      <c r="GE285" s="91">
        <f>'Financial Model'!GE236</f>
        <v>0</v>
      </c>
      <c r="GF285" s="91">
        <f>'Financial Model'!GF236</f>
        <v>0</v>
      </c>
      <c r="GG285" s="91">
        <f>'Financial Model'!GG236</f>
        <v>0</v>
      </c>
      <c r="GH285" s="91">
        <f>'Financial Model'!GH236</f>
        <v>0</v>
      </c>
      <c r="GI285" s="91">
        <f>'Financial Model'!GI236</f>
        <v>0</v>
      </c>
      <c r="GJ285" s="91">
        <f>'Financial Model'!GJ236</f>
        <v>0</v>
      </c>
      <c r="GK285" s="91">
        <f>'Financial Model'!GK236</f>
        <v>0</v>
      </c>
      <c r="GL285" s="91">
        <f>'Financial Model'!GL236</f>
        <v>0</v>
      </c>
      <c r="GM285" s="91">
        <f>'Financial Model'!GM236</f>
        <v>0</v>
      </c>
      <c r="GN285" s="91">
        <f>'Financial Model'!GN236</f>
        <v>0</v>
      </c>
      <c r="GO285" s="91">
        <f>'Financial Model'!GO236</f>
        <v>0</v>
      </c>
      <c r="GP285" s="91">
        <f>'Financial Model'!GP236</f>
        <v>0</v>
      </c>
      <c r="GQ285" s="91">
        <f>'Financial Model'!GQ236</f>
        <v>0</v>
      </c>
      <c r="GR285" s="91">
        <f>'Financial Model'!GR236</f>
        <v>0</v>
      </c>
      <c r="GS285" s="91">
        <f>'Financial Model'!GS236</f>
        <v>0</v>
      </c>
      <c r="GT285" s="70">
        <f t="shared" ref="GT285" si="468">GT236</f>
        <v>0</v>
      </c>
      <c r="GU285" s="70">
        <f t="shared" ref="GU285:HA285" si="469">GU236</f>
        <v>0</v>
      </c>
      <c r="GV285" s="70">
        <f t="shared" si="469"/>
        <v>0</v>
      </c>
      <c r="GW285" s="70">
        <f t="shared" si="469"/>
        <v>0</v>
      </c>
      <c r="GX285" s="70">
        <f t="shared" si="469"/>
        <v>0</v>
      </c>
      <c r="GY285" s="70">
        <f t="shared" si="469"/>
        <v>0</v>
      </c>
      <c r="GZ285" s="70">
        <f t="shared" si="469"/>
        <v>0</v>
      </c>
      <c r="HA285" s="70">
        <f t="shared" si="469"/>
        <v>0</v>
      </c>
    </row>
    <row r="286" spans="2:209" x14ac:dyDescent="0.35">
      <c r="C286" s="10" t="s">
        <v>417</v>
      </c>
      <c r="E286" s="10" t="s">
        <v>381</v>
      </c>
      <c r="J286" s="91">
        <f>'Financial Model'!J235</f>
        <v>5158.7865279756743</v>
      </c>
      <c r="K286" s="91">
        <f>'Financial Model'!K235</f>
        <v>5179.1931287458137</v>
      </c>
      <c r="L286" s="91">
        <f>'Financial Model'!L235</f>
        <v>5199.6804518627177</v>
      </c>
      <c r="M286" s="91">
        <f>'Financial Model'!M235</f>
        <v>5218.101003700086</v>
      </c>
      <c r="N286" s="91">
        <f>'Financial Model'!N235</f>
        <v>5236.5868127649192</v>
      </c>
      <c r="O286" s="91">
        <f>'Financial Model'!O235</f>
        <v>5255.138110239528</v>
      </c>
      <c r="P286" s="91">
        <f>'Financial Model'!P235</f>
        <v>5273.7551281252181</v>
      </c>
      <c r="Q286" s="91">
        <f>'Financial Model'!Q235</f>
        <v>5292.4380992451861</v>
      </c>
      <c r="R286" s="91">
        <f>'Financial Model'!R235</f>
        <v>5311.1872572474413</v>
      </c>
      <c r="S286" s="91">
        <f>'Financial Model'!S235</f>
        <v>5330.0028366077167</v>
      </c>
      <c r="T286" s="91">
        <f>'Financial Model'!T235</f>
        <v>5348.8850726324108</v>
      </c>
      <c r="U286" s="91">
        <f>'Financial Model'!U235</f>
        <v>5367.8342014615209</v>
      </c>
      <c r="V286" s="91">
        <f>'Financial Model'!V235</f>
        <v>409400.63496544148</v>
      </c>
      <c r="W286" s="91">
        <f>'Financial Model'!W235</f>
        <v>410850.99055718386</v>
      </c>
      <c r="X286" s="91">
        <f>'Financial Model'!X235</f>
        <v>412306.48422435368</v>
      </c>
      <c r="Y286" s="91">
        <f>'Financial Model'!Y235</f>
        <v>0</v>
      </c>
      <c r="Z286" s="91">
        <f>'Financial Model'!Z235</f>
        <v>0</v>
      </c>
      <c r="AA286" s="91">
        <f>'Financial Model'!AA235</f>
        <v>0</v>
      </c>
      <c r="AB286" s="91">
        <f>'Financial Model'!AB235</f>
        <v>0</v>
      </c>
      <c r="AC286" s="91">
        <f>'Financial Model'!AC235</f>
        <v>0</v>
      </c>
      <c r="AD286" s="91">
        <f>'Financial Model'!AD235</f>
        <v>0</v>
      </c>
      <c r="AE286" s="91">
        <f>'Financial Model'!AE235</f>
        <v>0</v>
      </c>
      <c r="AF286" s="91">
        <f>'Financial Model'!AF235</f>
        <v>0</v>
      </c>
      <c r="AG286" s="91">
        <f>'Financial Model'!AG235</f>
        <v>0</v>
      </c>
      <c r="AH286" s="91">
        <f>'Financial Model'!AH235</f>
        <v>0</v>
      </c>
      <c r="AI286" s="91">
        <f>'Financial Model'!AI235</f>
        <v>0</v>
      </c>
      <c r="AJ286" s="91">
        <f>'Financial Model'!AJ235</f>
        <v>0</v>
      </c>
      <c r="AK286" s="91">
        <f>'Financial Model'!AK235</f>
        <v>0</v>
      </c>
      <c r="AL286" s="91">
        <f>'Financial Model'!AL235</f>
        <v>0</v>
      </c>
      <c r="AM286" s="91">
        <f>'Financial Model'!AM235</f>
        <v>0</v>
      </c>
      <c r="AN286" s="91">
        <f>'Financial Model'!AN235</f>
        <v>0</v>
      </c>
      <c r="AO286" s="91">
        <f>'Financial Model'!AO235</f>
        <v>0</v>
      </c>
      <c r="AP286" s="91">
        <f>'Financial Model'!AP235</f>
        <v>0</v>
      </c>
      <c r="AQ286" s="91">
        <f>'Financial Model'!AQ235</f>
        <v>0</v>
      </c>
      <c r="AR286" s="91">
        <f>'Financial Model'!AR235</f>
        <v>0</v>
      </c>
      <c r="AS286" s="91">
        <f>'Financial Model'!AS235</f>
        <v>0</v>
      </c>
      <c r="AT286" s="91">
        <f>'Financial Model'!AT235</f>
        <v>0</v>
      </c>
      <c r="AU286" s="91">
        <f>'Financial Model'!AU235</f>
        <v>0</v>
      </c>
      <c r="AV286" s="91">
        <f>'Financial Model'!AV235</f>
        <v>0</v>
      </c>
      <c r="AW286" s="91">
        <f>'Financial Model'!AW235</f>
        <v>0</v>
      </c>
      <c r="AX286" s="91">
        <f>'Financial Model'!AX235</f>
        <v>0</v>
      </c>
      <c r="AY286" s="91">
        <f>'Financial Model'!AY235</f>
        <v>0</v>
      </c>
      <c r="AZ286" s="91">
        <f>'Financial Model'!AZ235</f>
        <v>0</v>
      </c>
      <c r="BA286" s="91">
        <f>'Financial Model'!BA235</f>
        <v>0</v>
      </c>
      <c r="BB286" s="91">
        <f>'Financial Model'!BB235</f>
        <v>0</v>
      </c>
      <c r="BC286" s="91">
        <f>'Financial Model'!BC235</f>
        <v>0</v>
      </c>
      <c r="BD286" s="91">
        <f>'Financial Model'!BD235</f>
        <v>0</v>
      </c>
      <c r="BE286" s="91">
        <f>'Financial Model'!BE235</f>
        <v>0</v>
      </c>
      <c r="BF286" s="91">
        <f>'Financial Model'!BF235</f>
        <v>0</v>
      </c>
      <c r="BG286" s="91">
        <f>'Financial Model'!BG235</f>
        <v>0</v>
      </c>
      <c r="BH286" s="91">
        <f>'Financial Model'!BH235</f>
        <v>0</v>
      </c>
      <c r="BI286" s="91">
        <f>'Financial Model'!BI235</f>
        <v>0</v>
      </c>
      <c r="BJ286" s="91">
        <f>'Financial Model'!BJ235</f>
        <v>0</v>
      </c>
      <c r="BK286" s="91">
        <f>'Financial Model'!BK235</f>
        <v>0</v>
      </c>
      <c r="BL286" s="91">
        <f>'Financial Model'!BL235</f>
        <v>0</v>
      </c>
      <c r="BM286" s="91">
        <f>'Financial Model'!BM235</f>
        <v>0</v>
      </c>
      <c r="BN286" s="91">
        <f>'Financial Model'!BN235</f>
        <v>0</v>
      </c>
      <c r="BO286" s="91">
        <f>'Financial Model'!BO235</f>
        <v>0</v>
      </c>
      <c r="BP286" s="91">
        <f>'Financial Model'!BP235</f>
        <v>0</v>
      </c>
      <c r="BQ286" s="91">
        <f>'Financial Model'!BQ235</f>
        <v>0</v>
      </c>
      <c r="BR286" s="91">
        <f>'Financial Model'!BR235</f>
        <v>0</v>
      </c>
      <c r="BS286" s="91">
        <f>'Financial Model'!BS235</f>
        <v>0</v>
      </c>
      <c r="BT286" s="91">
        <f>'Financial Model'!BT235</f>
        <v>0</v>
      </c>
      <c r="BU286" s="91">
        <f>'Financial Model'!BU235</f>
        <v>0</v>
      </c>
      <c r="BV286" s="91">
        <f>'Financial Model'!BV235</f>
        <v>0</v>
      </c>
      <c r="BW286" s="91">
        <f>'Financial Model'!BW235</f>
        <v>0</v>
      </c>
      <c r="BX286" s="91">
        <f>'Financial Model'!BX235</f>
        <v>0</v>
      </c>
      <c r="BY286" s="91">
        <f>'Financial Model'!BY235</f>
        <v>0</v>
      </c>
      <c r="BZ286" s="91">
        <f>'Financial Model'!BZ235</f>
        <v>0</v>
      </c>
      <c r="CA286" s="91">
        <f>'Financial Model'!CA235</f>
        <v>0</v>
      </c>
      <c r="CB286" s="91">
        <f>'Financial Model'!CB235</f>
        <v>0</v>
      </c>
      <c r="CC286" s="91">
        <f>'Financial Model'!CC235</f>
        <v>0</v>
      </c>
      <c r="CD286" s="91">
        <f>'Financial Model'!CD235</f>
        <v>0</v>
      </c>
      <c r="CE286" s="91">
        <f>'Financial Model'!CE235</f>
        <v>0</v>
      </c>
      <c r="CF286" s="91">
        <f>'Financial Model'!CF235</f>
        <v>0</v>
      </c>
      <c r="CG286" s="91">
        <f>'Financial Model'!CG235</f>
        <v>0</v>
      </c>
      <c r="CH286" s="91">
        <f>'Financial Model'!CH235</f>
        <v>0</v>
      </c>
      <c r="CI286" s="91">
        <f>'Financial Model'!CI235</f>
        <v>0</v>
      </c>
      <c r="CJ286" s="91">
        <f>'Financial Model'!CJ235</f>
        <v>0</v>
      </c>
      <c r="CK286" s="91">
        <f>'Financial Model'!CK235</f>
        <v>0</v>
      </c>
      <c r="CL286" s="91">
        <f>'Financial Model'!CL235</f>
        <v>0</v>
      </c>
      <c r="CM286" s="91">
        <f>'Financial Model'!CM235</f>
        <v>0</v>
      </c>
      <c r="CN286" s="91">
        <f>'Financial Model'!CN235</f>
        <v>0</v>
      </c>
      <c r="CO286" s="91">
        <f>'Financial Model'!CO235</f>
        <v>0</v>
      </c>
      <c r="CP286" s="91">
        <f>'Financial Model'!CP235</f>
        <v>0</v>
      </c>
      <c r="CQ286" s="91">
        <f>'Financial Model'!CQ235</f>
        <v>0</v>
      </c>
      <c r="CR286" s="91">
        <f>'Financial Model'!CR235</f>
        <v>0</v>
      </c>
      <c r="CS286" s="91">
        <f>'Financial Model'!CS235</f>
        <v>0</v>
      </c>
      <c r="CT286" s="91">
        <f>'Financial Model'!CT235</f>
        <v>0</v>
      </c>
      <c r="CU286" s="91">
        <f>'Financial Model'!CU235</f>
        <v>0</v>
      </c>
      <c r="CV286" s="91">
        <f>'Financial Model'!CV235</f>
        <v>0</v>
      </c>
      <c r="CW286" s="91">
        <f>'Financial Model'!CW235</f>
        <v>0</v>
      </c>
      <c r="CX286" s="91">
        <f>'Financial Model'!CX235</f>
        <v>0</v>
      </c>
      <c r="CY286" s="91">
        <f>'Financial Model'!CY235</f>
        <v>0</v>
      </c>
      <c r="CZ286" s="91">
        <f>'Financial Model'!CZ235</f>
        <v>0</v>
      </c>
      <c r="DA286" s="91">
        <f>'Financial Model'!DA235</f>
        <v>0</v>
      </c>
      <c r="DB286" s="91">
        <f>'Financial Model'!DB235</f>
        <v>0</v>
      </c>
      <c r="DC286" s="91">
        <f>'Financial Model'!DC235</f>
        <v>0</v>
      </c>
      <c r="DD286" s="91">
        <f>'Financial Model'!DD235</f>
        <v>0</v>
      </c>
      <c r="DE286" s="91">
        <f>'Financial Model'!DE235</f>
        <v>0</v>
      </c>
      <c r="DF286" s="91">
        <f>'Financial Model'!DF235</f>
        <v>0</v>
      </c>
      <c r="DG286" s="91">
        <f>'Financial Model'!DG235</f>
        <v>0</v>
      </c>
      <c r="DH286" s="91">
        <f>'Financial Model'!DH235</f>
        <v>0</v>
      </c>
      <c r="DI286" s="91">
        <f>'Financial Model'!DI235</f>
        <v>0</v>
      </c>
      <c r="DJ286" s="91">
        <f>'Financial Model'!DJ235</f>
        <v>0</v>
      </c>
      <c r="DK286" s="91">
        <f>'Financial Model'!DK235</f>
        <v>0</v>
      </c>
      <c r="DL286" s="91">
        <f>'Financial Model'!DL235</f>
        <v>0</v>
      </c>
      <c r="DM286" s="91">
        <f>'Financial Model'!DM235</f>
        <v>0</v>
      </c>
      <c r="DN286" s="91">
        <f>'Financial Model'!DN235</f>
        <v>0</v>
      </c>
      <c r="DO286" s="91">
        <f>'Financial Model'!DO235</f>
        <v>0</v>
      </c>
      <c r="DP286" s="91">
        <f>'Financial Model'!DP235</f>
        <v>0</v>
      </c>
      <c r="DQ286" s="91">
        <f>'Financial Model'!DQ235</f>
        <v>0</v>
      </c>
      <c r="DR286" s="91">
        <f>'Financial Model'!DR235</f>
        <v>0</v>
      </c>
      <c r="DS286" s="91">
        <f>'Financial Model'!DS235</f>
        <v>0</v>
      </c>
      <c r="DT286" s="91">
        <f>'Financial Model'!DT235</f>
        <v>0</v>
      </c>
      <c r="DU286" s="91">
        <f>'Financial Model'!DU235</f>
        <v>0</v>
      </c>
      <c r="DV286" s="91">
        <f>'Financial Model'!DV235</f>
        <v>0</v>
      </c>
      <c r="DW286" s="91">
        <f>'Financial Model'!DW235</f>
        <v>0</v>
      </c>
      <c r="DX286" s="91">
        <f>'Financial Model'!DX235</f>
        <v>0</v>
      </c>
      <c r="DY286" s="91">
        <f>'Financial Model'!DY235</f>
        <v>0</v>
      </c>
      <c r="DZ286" s="91">
        <f>'Financial Model'!DZ235</f>
        <v>0</v>
      </c>
      <c r="EA286" s="91">
        <f>'Financial Model'!EA235</f>
        <v>0</v>
      </c>
      <c r="EB286" s="91">
        <f>'Financial Model'!EB235</f>
        <v>0</v>
      </c>
      <c r="EC286" s="91">
        <f>'Financial Model'!EC235</f>
        <v>0</v>
      </c>
      <c r="ED286" s="91">
        <f>'Financial Model'!ED235</f>
        <v>0</v>
      </c>
      <c r="EE286" s="91">
        <f>'Financial Model'!EE235</f>
        <v>0</v>
      </c>
      <c r="EF286" s="91">
        <f>'Financial Model'!EF235</f>
        <v>0</v>
      </c>
      <c r="EG286" s="91">
        <f>'Financial Model'!EG235</f>
        <v>0</v>
      </c>
      <c r="EH286" s="91">
        <f>'Financial Model'!EH235</f>
        <v>0</v>
      </c>
      <c r="EI286" s="91">
        <f>'Financial Model'!EI235</f>
        <v>0</v>
      </c>
      <c r="EJ286" s="91">
        <f>'Financial Model'!EJ235</f>
        <v>0</v>
      </c>
      <c r="EK286" s="91">
        <f>'Financial Model'!EK235</f>
        <v>0</v>
      </c>
      <c r="EL286" s="91">
        <f>'Financial Model'!EL235</f>
        <v>0</v>
      </c>
      <c r="EM286" s="91">
        <f>'Financial Model'!EM235</f>
        <v>0</v>
      </c>
      <c r="EN286" s="91">
        <f>'Financial Model'!EN235</f>
        <v>0</v>
      </c>
      <c r="EO286" s="91">
        <f>'Financial Model'!EO235</f>
        <v>0</v>
      </c>
      <c r="EP286" s="91">
        <f>'Financial Model'!EP235</f>
        <v>0</v>
      </c>
      <c r="EQ286" s="91">
        <f>'Financial Model'!EQ235</f>
        <v>0</v>
      </c>
      <c r="ER286" s="91">
        <f>'Financial Model'!ER235</f>
        <v>0</v>
      </c>
      <c r="ES286" s="91">
        <f>'Financial Model'!ES235</f>
        <v>0</v>
      </c>
      <c r="ET286" s="91">
        <f>'Financial Model'!ET235</f>
        <v>0</v>
      </c>
      <c r="EU286" s="91">
        <f>'Financial Model'!EU235</f>
        <v>0</v>
      </c>
      <c r="EV286" s="91">
        <f>'Financial Model'!EV235</f>
        <v>0</v>
      </c>
      <c r="EW286" s="91">
        <f>'Financial Model'!EW235</f>
        <v>0</v>
      </c>
      <c r="EX286" s="91">
        <f>'Financial Model'!EX235</f>
        <v>0</v>
      </c>
      <c r="EY286" s="91">
        <f>'Financial Model'!EY235</f>
        <v>0</v>
      </c>
      <c r="EZ286" s="91">
        <f>'Financial Model'!EZ235</f>
        <v>0</v>
      </c>
      <c r="FA286" s="91">
        <f>'Financial Model'!FA235</f>
        <v>0</v>
      </c>
      <c r="FB286" s="91">
        <f>'Financial Model'!FB235</f>
        <v>0</v>
      </c>
      <c r="FC286" s="91">
        <f>'Financial Model'!FC235</f>
        <v>0</v>
      </c>
      <c r="FD286" s="91">
        <f>'Financial Model'!FD235</f>
        <v>0</v>
      </c>
      <c r="FE286" s="91">
        <f>'Financial Model'!FE235</f>
        <v>0</v>
      </c>
      <c r="FF286" s="91">
        <f>'Financial Model'!FF235</f>
        <v>0</v>
      </c>
      <c r="FG286" s="91">
        <f>'Financial Model'!FG235</f>
        <v>0</v>
      </c>
      <c r="FH286" s="91">
        <f>'Financial Model'!FH235</f>
        <v>0</v>
      </c>
      <c r="FI286" s="91">
        <f>'Financial Model'!FI235</f>
        <v>0</v>
      </c>
      <c r="FJ286" s="91">
        <f>'Financial Model'!FJ235</f>
        <v>0</v>
      </c>
      <c r="FK286" s="91">
        <f>'Financial Model'!FK235</f>
        <v>0</v>
      </c>
      <c r="FL286" s="91">
        <f>'Financial Model'!FL235</f>
        <v>0</v>
      </c>
      <c r="FM286" s="91">
        <f>'Financial Model'!FM235</f>
        <v>0</v>
      </c>
      <c r="FN286" s="91">
        <f>'Financial Model'!FN235</f>
        <v>0</v>
      </c>
      <c r="FO286" s="91">
        <f>'Financial Model'!FO235</f>
        <v>0</v>
      </c>
      <c r="FP286" s="91">
        <f>'Financial Model'!FP235</f>
        <v>0</v>
      </c>
      <c r="FQ286" s="91">
        <f>'Financial Model'!FQ235</f>
        <v>0</v>
      </c>
      <c r="FR286" s="91">
        <f>'Financial Model'!FR235</f>
        <v>0</v>
      </c>
      <c r="FS286" s="91">
        <f>'Financial Model'!FS235</f>
        <v>0</v>
      </c>
      <c r="FT286" s="91">
        <f>'Financial Model'!FT235</f>
        <v>0</v>
      </c>
      <c r="FU286" s="91">
        <f>'Financial Model'!FU235</f>
        <v>0</v>
      </c>
      <c r="FV286" s="91">
        <f>'Financial Model'!FV235</f>
        <v>0</v>
      </c>
      <c r="FW286" s="91">
        <f>'Financial Model'!FW235</f>
        <v>0</v>
      </c>
      <c r="FX286" s="91">
        <f>'Financial Model'!FX235</f>
        <v>0</v>
      </c>
      <c r="FY286" s="91">
        <f>'Financial Model'!FY235</f>
        <v>0</v>
      </c>
      <c r="FZ286" s="91">
        <f>'Financial Model'!FZ235</f>
        <v>0</v>
      </c>
      <c r="GA286" s="91">
        <f>'Financial Model'!GA235</f>
        <v>0</v>
      </c>
      <c r="GB286" s="91">
        <f>'Financial Model'!GB235</f>
        <v>0</v>
      </c>
      <c r="GC286" s="91">
        <f>'Financial Model'!GC235</f>
        <v>0</v>
      </c>
      <c r="GD286" s="91">
        <f>'Financial Model'!GD235</f>
        <v>0</v>
      </c>
      <c r="GE286" s="91">
        <f>'Financial Model'!GE235</f>
        <v>0</v>
      </c>
      <c r="GF286" s="91">
        <f>'Financial Model'!GF235</f>
        <v>0</v>
      </c>
      <c r="GG286" s="91">
        <f>'Financial Model'!GG235</f>
        <v>0</v>
      </c>
      <c r="GH286" s="91">
        <f>'Financial Model'!GH235</f>
        <v>0</v>
      </c>
      <c r="GI286" s="91">
        <f>'Financial Model'!GI235</f>
        <v>0</v>
      </c>
      <c r="GJ286" s="91">
        <f>'Financial Model'!GJ235</f>
        <v>0</v>
      </c>
      <c r="GK286" s="91">
        <f>'Financial Model'!GK235</f>
        <v>0</v>
      </c>
      <c r="GL286" s="91">
        <f>'Financial Model'!GL235</f>
        <v>0</v>
      </c>
      <c r="GM286" s="91">
        <f>'Financial Model'!GM235</f>
        <v>0</v>
      </c>
      <c r="GN286" s="91">
        <f>'Financial Model'!GN235</f>
        <v>0</v>
      </c>
      <c r="GO286" s="91">
        <f>'Financial Model'!GO235</f>
        <v>0</v>
      </c>
      <c r="GP286" s="91">
        <f>'Financial Model'!GP235</f>
        <v>0</v>
      </c>
      <c r="GQ286" s="91">
        <f>'Financial Model'!GQ235</f>
        <v>0</v>
      </c>
      <c r="GR286" s="91">
        <f>'Financial Model'!GR235</f>
        <v>0</v>
      </c>
      <c r="GS286" s="91">
        <f>'Financial Model'!GS235</f>
        <v>0</v>
      </c>
      <c r="GT286" s="70">
        <f t="shared" ref="GT286" si="470">GT235</f>
        <v>0</v>
      </c>
      <c r="GU286" s="70">
        <f t="shared" ref="GU286:HA286" si="471">GU235</f>
        <v>0</v>
      </c>
      <c r="GV286" s="70">
        <f t="shared" si="471"/>
        <v>0</v>
      </c>
      <c r="GW286" s="70">
        <f t="shared" si="471"/>
        <v>0</v>
      </c>
      <c r="GX286" s="70">
        <f t="shared" si="471"/>
        <v>0</v>
      </c>
      <c r="GY286" s="70">
        <f t="shared" si="471"/>
        <v>0</v>
      </c>
      <c r="GZ286" s="70">
        <f t="shared" si="471"/>
        <v>0</v>
      </c>
      <c r="HA286" s="70">
        <f t="shared" si="471"/>
        <v>0</v>
      </c>
    </row>
    <row r="287" spans="2:209" ht="15" thickBot="1" x14ac:dyDescent="0.4">
      <c r="D287" s="15" t="s">
        <v>420</v>
      </c>
      <c r="E287" s="15" t="s">
        <v>381</v>
      </c>
      <c r="F287" s="15"/>
      <c r="G287" s="15"/>
      <c r="H287" s="15"/>
      <c r="I287" s="15"/>
      <c r="J287" s="72">
        <f>J283-J284-J285-J286</f>
        <v>-5158.7865279756743</v>
      </c>
      <c r="K287" s="72">
        <f t="shared" ref="K287:BV287" si="472">K283-K284-K285-K286</f>
        <v>-5179.1931287458137</v>
      </c>
      <c r="L287" s="72">
        <f t="shared" si="472"/>
        <v>-5199.6804518627177</v>
      </c>
      <c r="M287" s="72">
        <f t="shared" si="472"/>
        <v>-5218.101003700086</v>
      </c>
      <c r="N287" s="72">
        <f t="shared" si="472"/>
        <v>-5236.5868127649192</v>
      </c>
      <c r="O287" s="72">
        <f t="shared" si="472"/>
        <v>-5255.138110239528</v>
      </c>
      <c r="P287" s="72">
        <f t="shared" si="472"/>
        <v>-5273.7551281252181</v>
      </c>
      <c r="Q287" s="72">
        <f t="shared" si="472"/>
        <v>-5292.4380992451861</v>
      </c>
      <c r="R287" s="72">
        <f t="shared" si="472"/>
        <v>-5311.1872572474413</v>
      </c>
      <c r="S287" s="72">
        <f t="shared" si="472"/>
        <v>-5330.0028366077167</v>
      </c>
      <c r="T287" s="72">
        <f t="shared" si="472"/>
        <v>-5348.8850726324108</v>
      </c>
      <c r="U287" s="72">
        <f t="shared" si="472"/>
        <v>-5367.8342014615209</v>
      </c>
      <c r="V287" s="72">
        <f t="shared" si="472"/>
        <v>-409400.63496544148</v>
      </c>
      <c r="W287" s="72">
        <f t="shared" si="472"/>
        <v>-410850.99055718386</v>
      </c>
      <c r="X287" s="72">
        <f t="shared" si="472"/>
        <v>-412306.48422435368</v>
      </c>
      <c r="Y287" s="72">
        <f t="shared" si="472"/>
        <v>34407.19297627396</v>
      </c>
      <c r="Z287" s="72">
        <f t="shared" si="472"/>
        <v>45536.15039281825</v>
      </c>
      <c r="AA287" s="72">
        <f t="shared" si="472"/>
        <v>46480.25286211932</v>
      </c>
      <c r="AB287" s="72">
        <f t="shared" si="472"/>
        <v>47176.861879640317</v>
      </c>
      <c r="AC287" s="72">
        <f t="shared" si="472"/>
        <v>48296.890075435891</v>
      </c>
      <c r="AD287" s="72">
        <f t="shared" si="472"/>
        <v>48967.008230307547</v>
      </c>
      <c r="AE287" s="72">
        <f t="shared" si="472"/>
        <v>50146.736673672975</v>
      </c>
      <c r="AF287" s="72">
        <f t="shared" si="472"/>
        <v>50852.405169311758</v>
      </c>
      <c r="AG287" s="72">
        <f t="shared" si="472"/>
        <v>52095.011551195166</v>
      </c>
      <c r="AH287" s="72">
        <f t="shared" si="472"/>
        <v>52910.796164212712</v>
      </c>
      <c r="AI287" s="72">
        <f t="shared" si="472"/>
        <v>54072.700183172579</v>
      </c>
      <c r="AJ287" s="72">
        <f t="shared" si="472"/>
        <v>54929.456574619377</v>
      </c>
      <c r="AK287" s="72">
        <f t="shared" si="472"/>
        <v>56308.036433387504</v>
      </c>
      <c r="AL287" s="72">
        <f t="shared" si="472"/>
        <v>57132.048737224075</v>
      </c>
      <c r="AM287" s="72">
        <f t="shared" si="472"/>
        <v>58584.089278395506</v>
      </c>
      <c r="AN287" s="72">
        <f t="shared" si="472"/>
        <v>59451.796019818983</v>
      </c>
      <c r="AO287" s="72">
        <f t="shared" si="472"/>
        <v>60981.206197080093</v>
      </c>
      <c r="AP287" s="72">
        <f t="shared" si="472"/>
        <v>61984.475762775022</v>
      </c>
      <c r="AQ287" s="72">
        <f t="shared" si="472"/>
        <v>63414.338155676589</v>
      </c>
      <c r="AR287" s="72">
        <f t="shared" si="472"/>
        <v>64467.967938791749</v>
      </c>
      <c r="AS287" s="72">
        <f t="shared" si="472"/>
        <v>66164.686029936944</v>
      </c>
      <c r="AT287" s="72">
        <f t="shared" si="472"/>
        <v>67177.840221360369</v>
      </c>
      <c r="AU287" s="72">
        <f t="shared" si="472"/>
        <v>68964.945607599147</v>
      </c>
      <c r="AV287" s="72">
        <f t="shared" si="472"/>
        <v>70031.798713111362</v>
      </c>
      <c r="AW287" s="72">
        <f t="shared" si="472"/>
        <v>71914.099580423819</v>
      </c>
      <c r="AX287" s="72">
        <f t="shared" si="472"/>
        <v>73147.834725287204</v>
      </c>
      <c r="AY287" s="72">
        <f t="shared" si="472"/>
        <v>74907.341059763829</v>
      </c>
      <c r="AZ287" s="72">
        <f t="shared" si="472"/>
        <v>76202.970177250696</v>
      </c>
      <c r="BA287" s="72">
        <f t="shared" si="472"/>
        <v>78291.121651522524</v>
      </c>
      <c r="BB287" s="72">
        <f t="shared" si="472"/>
        <v>79536.71538664063</v>
      </c>
      <c r="BC287" s="72">
        <f t="shared" si="472"/>
        <v>68147.061233901535</v>
      </c>
      <c r="BD287" s="72">
        <f t="shared" si="472"/>
        <v>69458.642380629099</v>
      </c>
      <c r="BE287" s="72">
        <f t="shared" si="472"/>
        <v>71775.122233029484</v>
      </c>
      <c r="BF287" s="72">
        <f t="shared" si="472"/>
        <v>73292.130436811276</v>
      </c>
      <c r="BG287" s="72">
        <f t="shared" si="472"/>
        <v>75457.139572169574</v>
      </c>
      <c r="BH287" s="72">
        <f t="shared" si="472"/>
        <v>77050.209539856034</v>
      </c>
      <c r="BI287" s="72">
        <f t="shared" si="472"/>
        <v>79619.946031130326</v>
      </c>
      <c r="BJ287" s="72">
        <f t="shared" si="472"/>
        <v>81151.159528402786</v>
      </c>
      <c r="BK287" s="72">
        <f t="shared" si="472"/>
        <v>83857.710364688013</v>
      </c>
      <c r="BL287" s="72">
        <f t="shared" si="472"/>
        <v>85470.00356603878</v>
      </c>
      <c r="BM287" s="72">
        <f t="shared" si="472"/>
        <v>88320.642129785061</v>
      </c>
      <c r="BN287" s="72">
        <f t="shared" si="472"/>
        <v>90185.797881254635</v>
      </c>
      <c r="BO287" s="72">
        <f t="shared" si="472"/>
        <v>92849.591789631755</v>
      </c>
      <c r="BP287" s="72">
        <f t="shared" si="472"/>
        <v>94808.210805789175</v>
      </c>
      <c r="BQ287" s="72">
        <f t="shared" si="472"/>
        <v>97970.409699173528</v>
      </c>
      <c r="BR287" s="72">
        <f t="shared" si="472"/>
        <v>99852.554128343778</v>
      </c>
      <c r="BS287" s="72">
        <f t="shared" si="472"/>
        <v>103183.06021398438</v>
      </c>
      <c r="BT287" s="72">
        <f t="shared" si="472"/>
        <v>105164.81806856675</v>
      </c>
      <c r="BU287" s="72">
        <f t="shared" si="472"/>
        <v>108672.57613030195</v>
      </c>
      <c r="BV287" s="72">
        <f t="shared" si="472"/>
        <v>110965.57007773565</v>
      </c>
      <c r="BW287" s="72">
        <f t="shared" ref="BW287:EH287" si="473">BW283-BW284-BW285-BW286</f>
        <v>38363.584078359221</v>
      </c>
      <c r="BX287" s="72">
        <f t="shared" si="473"/>
        <v>0</v>
      </c>
      <c r="BY287" s="72">
        <f t="shared" si="473"/>
        <v>0</v>
      </c>
      <c r="BZ287" s="72">
        <f t="shared" si="473"/>
        <v>0</v>
      </c>
      <c r="CA287" s="72">
        <f t="shared" si="473"/>
        <v>0</v>
      </c>
      <c r="CB287" s="72">
        <f t="shared" si="473"/>
        <v>0</v>
      </c>
      <c r="CC287" s="72">
        <f t="shared" si="473"/>
        <v>0</v>
      </c>
      <c r="CD287" s="72">
        <f t="shared" si="473"/>
        <v>0</v>
      </c>
      <c r="CE287" s="72">
        <f t="shared" si="473"/>
        <v>0</v>
      </c>
      <c r="CF287" s="72">
        <f t="shared" si="473"/>
        <v>0</v>
      </c>
      <c r="CG287" s="72">
        <f t="shared" si="473"/>
        <v>0</v>
      </c>
      <c r="CH287" s="72">
        <f t="shared" si="473"/>
        <v>0</v>
      </c>
      <c r="CI287" s="72">
        <f t="shared" si="473"/>
        <v>0</v>
      </c>
      <c r="CJ287" s="72">
        <f t="shared" si="473"/>
        <v>0</v>
      </c>
      <c r="CK287" s="72">
        <f t="shared" si="473"/>
        <v>0</v>
      </c>
      <c r="CL287" s="72">
        <f t="shared" si="473"/>
        <v>0</v>
      </c>
      <c r="CM287" s="72">
        <f t="shared" si="473"/>
        <v>0</v>
      </c>
      <c r="CN287" s="72">
        <f t="shared" si="473"/>
        <v>0</v>
      </c>
      <c r="CO287" s="72">
        <f t="shared" si="473"/>
        <v>0</v>
      </c>
      <c r="CP287" s="72">
        <f t="shared" si="473"/>
        <v>0</v>
      </c>
      <c r="CQ287" s="72">
        <f t="shared" si="473"/>
        <v>0</v>
      </c>
      <c r="CR287" s="72">
        <f t="shared" si="473"/>
        <v>0</v>
      </c>
      <c r="CS287" s="72">
        <f t="shared" si="473"/>
        <v>0</v>
      </c>
      <c r="CT287" s="72">
        <f t="shared" si="473"/>
        <v>0</v>
      </c>
      <c r="CU287" s="72">
        <f t="shared" si="473"/>
        <v>0</v>
      </c>
      <c r="CV287" s="72">
        <f t="shared" si="473"/>
        <v>0</v>
      </c>
      <c r="CW287" s="72">
        <f t="shared" si="473"/>
        <v>0</v>
      </c>
      <c r="CX287" s="72">
        <f t="shared" si="473"/>
        <v>0</v>
      </c>
      <c r="CY287" s="72">
        <f t="shared" si="473"/>
        <v>0</v>
      </c>
      <c r="CZ287" s="72">
        <f t="shared" si="473"/>
        <v>0</v>
      </c>
      <c r="DA287" s="72">
        <f t="shared" si="473"/>
        <v>0</v>
      </c>
      <c r="DB287" s="72">
        <f t="shared" si="473"/>
        <v>0</v>
      </c>
      <c r="DC287" s="72">
        <f t="shared" si="473"/>
        <v>0</v>
      </c>
      <c r="DD287" s="72">
        <f t="shared" si="473"/>
        <v>0</v>
      </c>
      <c r="DE287" s="72">
        <f t="shared" si="473"/>
        <v>0</v>
      </c>
      <c r="DF287" s="72">
        <f t="shared" si="473"/>
        <v>0</v>
      </c>
      <c r="DG287" s="72">
        <f t="shared" si="473"/>
        <v>0</v>
      </c>
      <c r="DH287" s="72">
        <f t="shared" si="473"/>
        <v>0</v>
      </c>
      <c r="DI287" s="72">
        <f t="shared" si="473"/>
        <v>0</v>
      </c>
      <c r="DJ287" s="72">
        <f t="shared" si="473"/>
        <v>0</v>
      </c>
      <c r="DK287" s="72">
        <f t="shared" si="473"/>
        <v>0</v>
      </c>
      <c r="DL287" s="72">
        <f t="shared" si="473"/>
        <v>0</v>
      </c>
      <c r="DM287" s="72">
        <f t="shared" si="473"/>
        <v>0</v>
      </c>
      <c r="DN287" s="72">
        <f t="shared" si="473"/>
        <v>0</v>
      </c>
      <c r="DO287" s="72">
        <f t="shared" si="473"/>
        <v>0</v>
      </c>
      <c r="DP287" s="72">
        <f t="shared" si="473"/>
        <v>0</v>
      </c>
      <c r="DQ287" s="72">
        <f t="shared" si="473"/>
        <v>0</v>
      </c>
      <c r="DR287" s="72">
        <f t="shared" si="473"/>
        <v>0</v>
      </c>
      <c r="DS287" s="72">
        <f t="shared" si="473"/>
        <v>0</v>
      </c>
      <c r="DT287" s="72">
        <f t="shared" si="473"/>
        <v>0</v>
      </c>
      <c r="DU287" s="72">
        <f t="shared" si="473"/>
        <v>0</v>
      </c>
      <c r="DV287" s="72">
        <f t="shared" si="473"/>
        <v>0</v>
      </c>
      <c r="DW287" s="72">
        <f t="shared" si="473"/>
        <v>0</v>
      </c>
      <c r="DX287" s="72">
        <f t="shared" si="473"/>
        <v>0</v>
      </c>
      <c r="DY287" s="72">
        <f t="shared" si="473"/>
        <v>0</v>
      </c>
      <c r="DZ287" s="72">
        <f t="shared" si="473"/>
        <v>0</v>
      </c>
      <c r="EA287" s="72">
        <f t="shared" si="473"/>
        <v>0</v>
      </c>
      <c r="EB287" s="72">
        <f t="shared" si="473"/>
        <v>0</v>
      </c>
      <c r="EC287" s="72">
        <f t="shared" si="473"/>
        <v>0</v>
      </c>
      <c r="ED287" s="72">
        <f t="shared" si="473"/>
        <v>0</v>
      </c>
      <c r="EE287" s="72">
        <f t="shared" si="473"/>
        <v>0</v>
      </c>
      <c r="EF287" s="72">
        <f t="shared" si="473"/>
        <v>0</v>
      </c>
      <c r="EG287" s="72">
        <f t="shared" si="473"/>
        <v>0</v>
      </c>
      <c r="EH287" s="72">
        <f t="shared" si="473"/>
        <v>0</v>
      </c>
      <c r="EI287" s="72">
        <f t="shared" ref="EI287:GT287" si="474">EI283-EI284-EI285-EI286</f>
        <v>0</v>
      </c>
      <c r="EJ287" s="72">
        <f t="shared" si="474"/>
        <v>0</v>
      </c>
      <c r="EK287" s="72">
        <f t="shared" si="474"/>
        <v>0</v>
      </c>
      <c r="EL287" s="72">
        <f t="shared" si="474"/>
        <v>0</v>
      </c>
      <c r="EM287" s="72">
        <f t="shared" si="474"/>
        <v>0</v>
      </c>
      <c r="EN287" s="72">
        <f t="shared" si="474"/>
        <v>0</v>
      </c>
      <c r="EO287" s="72">
        <f t="shared" si="474"/>
        <v>0</v>
      </c>
      <c r="EP287" s="72">
        <f t="shared" si="474"/>
        <v>0</v>
      </c>
      <c r="EQ287" s="72">
        <f t="shared" si="474"/>
        <v>0</v>
      </c>
      <c r="ER287" s="72">
        <f t="shared" si="474"/>
        <v>0</v>
      </c>
      <c r="ES287" s="72">
        <f t="shared" si="474"/>
        <v>0</v>
      </c>
      <c r="ET287" s="72">
        <f t="shared" si="474"/>
        <v>0</v>
      </c>
      <c r="EU287" s="72">
        <f t="shared" si="474"/>
        <v>0</v>
      </c>
      <c r="EV287" s="72">
        <f t="shared" si="474"/>
        <v>0</v>
      </c>
      <c r="EW287" s="72">
        <f t="shared" si="474"/>
        <v>0</v>
      </c>
      <c r="EX287" s="72">
        <f t="shared" si="474"/>
        <v>0</v>
      </c>
      <c r="EY287" s="72">
        <f t="shared" si="474"/>
        <v>0</v>
      </c>
      <c r="EZ287" s="72">
        <f t="shared" si="474"/>
        <v>0</v>
      </c>
      <c r="FA287" s="72">
        <f t="shared" si="474"/>
        <v>0</v>
      </c>
      <c r="FB287" s="72">
        <f t="shared" si="474"/>
        <v>0</v>
      </c>
      <c r="FC287" s="72">
        <f t="shared" si="474"/>
        <v>0</v>
      </c>
      <c r="FD287" s="72">
        <f t="shared" si="474"/>
        <v>0</v>
      </c>
      <c r="FE287" s="72">
        <f t="shared" si="474"/>
        <v>0</v>
      </c>
      <c r="FF287" s="72">
        <f t="shared" si="474"/>
        <v>0</v>
      </c>
      <c r="FG287" s="72">
        <f t="shared" si="474"/>
        <v>0</v>
      </c>
      <c r="FH287" s="72">
        <f t="shared" si="474"/>
        <v>0</v>
      </c>
      <c r="FI287" s="72">
        <f t="shared" si="474"/>
        <v>0</v>
      </c>
      <c r="FJ287" s="72">
        <f t="shared" si="474"/>
        <v>0</v>
      </c>
      <c r="FK287" s="72">
        <f t="shared" si="474"/>
        <v>0</v>
      </c>
      <c r="FL287" s="72">
        <f t="shared" si="474"/>
        <v>0</v>
      </c>
      <c r="FM287" s="72">
        <f t="shared" si="474"/>
        <v>0</v>
      </c>
      <c r="FN287" s="72">
        <f t="shared" si="474"/>
        <v>0</v>
      </c>
      <c r="FO287" s="72">
        <f t="shared" si="474"/>
        <v>0</v>
      </c>
      <c r="FP287" s="72">
        <f t="shared" si="474"/>
        <v>0</v>
      </c>
      <c r="FQ287" s="72">
        <f t="shared" si="474"/>
        <v>0</v>
      </c>
      <c r="FR287" s="72">
        <f t="shared" si="474"/>
        <v>0</v>
      </c>
      <c r="FS287" s="72">
        <f t="shared" si="474"/>
        <v>0</v>
      </c>
      <c r="FT287" s="72">
        <f t="shared" si="474"/>
        <v>0</v>
      </c>
      <c r="FU287" s="72">
        <f t="shared" si="474"/>
        <v>0</v>
      </c>
      <c r="FV287" s="72">
        <f t="shared" si="474"/>
        <v>0</v>
      </c>
      <c r="FW287" s="72">
        <f t="shared" si="474"/>
        <v>0</v>
      </c>
      <c r="FX287" s="72">
        <f t="shared" si="474"/>
        <v>0</v>
      </c>
      <c r="FY287" s="72">
        <f t="shared" si="474"/>
        <v>0</v>
      </c>
      <c r="FZ287" s="72">
        <f t="shared" si="474"/>
        <v>0</v>
      </c>
      <c r="GA287" s="72">
        <f t="shared" si="474"/>
        <v>0</v>
      </c>
      <c r="GB287" s="72">
        <f t="shared" si="474"/>
        <v>0</v>
      </c>
      <c r="GC287" s="72">
        <f t="shared" si="474"/>
        <v>0</v>
      </c>
      <c r="GD287" s="72">
        <f t="shared" si="474"/>
        <v>0</v>
      </c>
      <c r="GE287" s="72">
        <f t="shared" si="474"/>
        <v>0</v>
      </c>
      <c r="GF287" s="72">
        <f t="shared" si="474"/>
        <v>0</v>
      </c>
      <c r="GG287" s="72">
        <f t="shared" si="474"/>
        <v>0</v>
      </c>
      <c r="GH287" s="72">
        <f t="shared" si="474"/>
        <v>0</v>
      </c>
      <c r="GI287" s="72">
        <f t="shared" si="474"/>
        <v>0</v>
      </c>
      <c r="GJ287" s="72">
        <f t="shared" si="474"/>
        <v>0</v>
      </c>
      <c r="GK287" s="72">
        <f t="shared" si="474"/>
        <v>0</v>
      </c>
      <c r="GL287" s="72">
        <f t="shared" si="474"/>
        <v>0</v>
      </c>
      <c r="GM287" s="72">
        <f t="shared" si="474"/>
        <v>0</v>
      </c>
      <c r="GN287" s="72">
        <f t="shared" si="474"/>
        <v>0</v>
      </c>
      <c r="GO287" s="72">
        <f t="shared" si="474"/>
        <v>0</v>
      </c>
      <c r="GP287" s="72">
        <f t="shared" si="474"/>
        <v>0</v>
      </c>
      <c r="GQ287" s="72">
        <f t="shared" si="474"/>
        <v>0</v>
      </c>
      <c r="GR287" s="72">
        <f t="shared" si="474"/>
        <v>0</v>
      </c>
      <c r="GS287" s="72">
        <f t="shared" si="474"/>
        <v>0</v>
      </c>
      <c r="GT287" s="72">
        <f t="shared" si="474"/>
        <v>0</v>
      </c>
      <c r="GU287" s="72">
        <f t="shared" ref="GU287:HA287" si="475">GU283-GU284-GU285-GU286</f>
        <v>0</v>
      </c>
      <c r="GV287" s="72">
        <f t="shared" si="475"/>
        <v>0</v>
      </c>
      <c r="GW287" s="72">
        <f t="shared" si="475"/>
        <v>0</v>
      </c>
      <c r="GX287" s="72">
        <f t="shared" si="475"/>
        <v>0</v>
      </c>
      <c r="GY287" s="72">
        <f t="shared" si="475"/>
        <v>0</v>
      </c>
      <c r="GZ287" s="72">
        <f t="shared" si="475"/>
        <v>0</v>
      </c>
      <c r="HA287" s="72">
        <f t="shared" si="475"/>
        <v>0</v>
      </c>
    </row>
    <row r="289" spans="1:209" x14ac:dyDescent="0.35">
      <c r="D289" s="10" t="s">
        <v>422</v>
      </c>
      <c r="E289" s="10" t="s">
        <v>71</v>
      </c>
      <c r="G289" s="12">
        <f>XIRR(J287:HA287,J6:HA6)</f>
        <v>8.3500793576240531E-2</v>
      </c>
    </row>
    <row r="292" spans="1:209" s="80" customFormat="1" x14ac:dyDescent="0.35">
      <c r="A292" s="80" t="s">
        <v>388</v>
      </c>
    </row>
    <row r="293" spans="1:209" x14ac:dyDescent="0.35">
      <c r="C293" s="10" t="s">
        <v>248</v>
      </c>
      <c r="E293" s="10" t="s">
        <v>119</v>
      </c>
      <c r="J293" s="79">
        <f>'Financial Model'!J178</f>
        <v>0</v>
      </c>
      <c r="K293" s="79">
        <f>'Financial Model'!K178</f>
        <v>0</v>
      </c>
      <c r="L293" s="79">
        <f>'Financial Model'!L178</f>
        <v>0</v>
      </c>
      <c r="M293" s="79">
        <f>'Financial Model'!M178</f>
        <v>0</v>
      </c>
      <c r="N293" s="79">
        <f>'Financial Model'!N178</f>
        <v>0</v>
      </c>
      <c r="O293" s="79">
        <f>'Financial Model'!O178</f>
        <v>0</v>
      </c>
      <c r="P293" s="79">
        <f>'Financial Model'!P178</f>
        <v>0</v>
      </c>
      <c r="Q293" s="79">
        <f>'Financial Model'!Q178</f>
        <v>0</v>
      </c>
      <c r="R293" s="79">
        <f>'Financial Model'!R178</f>
        <v>0</v>
      </c>
      <c r="S293" s="79">
        <f>'Financial Model'!S178</f>
        <v>0</v>
      </c>
      <c r="T293" s="79">
        <f>'Financial Model'!T178</f>
        <v>0</v>
      </c>
      <c r="U293" s="79">
        <f>'Financial Model'!U178</f>
        <v>0</v>
      </c>
      <c r="V293" s="79">
        <f>'Financial Model'!V178</f>
        <v>0</v>
      </c>
      <c r="W293" s="79">
        <f>'Financial Model'!W178</f>
        <v>0</v>
      </c>
      <c r="X293" s="79">
        <f>'Financial Model'!X178</f>
        <v>0</v>
      </c>
      <c r="Y293" s="79">
        <f>'Financial Model'!Y178</f>
        <v>2659.6690853068467</v>
      </c>
      <c r="Z293" s="79">
        <f>'Financial Model'!Z178</f>
        <v>2653.0447435504284</v>
      </c>
      <c r="AA293" s="79">
        <f>'Financial Model'!AA178</f>
        <v>2686.1334543148755</v>
      </c>
      <c r="AB293" s="79">
        <f>'Financial Model'!AB178</f>
        <v>2679.4431987101339</v>
      </c>
      <c r="AC293" s="79">
        <f>'Financial Model'!AC178</f>
        <v>2712.8611503777083</v>
      </c>
      <c r="AD293" s="79">
        <f>'Financial Model'!AD178</f>
        <v>2706.1043250654579</v>
      </c>
      <c r="AE293" s="79">
        <f>'Financial Model'!AE178</f>
        <v>2739.8547936650484</v>
      </c>
      <c r="AF293" s="79">
        <f>'Financial Model'!AF178</f>
        <v>2733.0307362601375</v>
      </c>
      <c r="AG293" s="79">
        <f>'Financial Model'!AG178</f>
        <v>2767.1170304179341</v>
      </c>
      <c r="AH293" s="79">
        <f>'Financial Model'!AH178</f>
        <v>2760.2250719443186</v>
      </c>
      <c r="AI293" s="79">
        <f>'Financial Model'!AI178</f>
        <v>2794.6505332081624</v>
      </c>
      <c r="AJ293" s="79">
        <f>'Financial Model'!AJ178</f>
        <v>2787.6899980333164</v>
      </c>
      <c r="AK293" s="79">
        <f>'Financial Model'!AK178</f>
        <v>2822.4580012002825</v>
      </c>
      <c r="AL293" s="79">
        <f>'Financial Model'!AL178</f>
        <v>2815.4282069689712</v>
      </c>
      <c r="AM293" s="79">
        <f>'Financial Model'!AM178</f>
        <v>2850.5421604162052</v>
      </c>
      <c r="AN293" s="79">
        <f>'Financial Model'!AN178</f>
        <v>2843.4424179835869</v>
      </c>
      <c r="AO293" s="79">
        <f>'Financial Model'!AO178</f>
        <v>2878.9057640024366</v>
      </c>
      <c r="AP293" s="79">
        <f>'Financial Model'!AP178</f>
        <v>2871.7353773665081</v>
      </c>
      <c r="AQ293" s="79">
        <f>'Financial Model'!AQ178</f>
        <v>2907.5515924999731</v>
      </c>
      <c r="AR293" s="79">
        <f>'Financial Model'!AR178</f>
        <v>2900.3098587333388</v>
      </c>
      <c r="AS293" s="79">
        <f>'Financial Model'!AS178</f>
        <v>2936.4824541168873</v>
      </c>
      <c r="AT293" s="79">
        <f>'Financial Model'!AT178</f>
        <v>2929.1686632978494</v>
      </c>
      <c r="AU293" s="79">
        <f>'Financial Model'!AU178</f>
        <v>2965.701185003622</v>
      </c>
      <c r="AV293" s="79">
        <f>'Financial Model'!AV178</f>
        <v>2958.3146201465834</v>
      </c>
      <c r="AW293" s="79">
        <f>'Financial Model'!AW178</f>
        <v>2995.2106495310213</v>
      </c>
      <c r="AX293" s="79">
        <f>'Financial Model'!AX178</f>
        <v>2987.7505865162011</v>
      </c>
      <c r="AY293" s="79">
        <f>'Financial Model'!AY178</f>
        <v>3025.0137405711316</v>
      </c>
      <c r="AZ293" s="79">
        <f>'Financial Model'!AZ178</f>
        <v>3017.4794480735768</v>
      </c>
      <c r="BA293" s="79">
        <f>'Financial Model'!BA178</f>
        <v>3055.1133797807938</v>
      </c>
      <c r="BB293" s="79">
        <f>'Financial Model'!BB178</f>
        <v>3047.5041191986861</v>
      </c>
      <c r="BC293" s="79">
        <f>'Financial Model'!BC178</f>
        <v>3085.5125178880658</v>
      </c>
      <c r="BD293" s="79">
        <f>'Financial Model'!BD178</f>
        <v>3077.8275432703149</v>
      </c>
      <c r="BE293" s="79">
        <f>'Financial Model'!BE178</f>
        <v>3116.2141349814783</v>
      </c>
      <c r="BF293" s="79">
        <f>'Financial Model'!BF178</f>
        <v>3108.4526929545955</v>
      </c>
      <c r="BG293" s="79">
        <f>'Financial Model'!BG178</f>
        <v>3147.2212408021892</v>
      </c>
      <c r="BH293" s="79">
        <f>'Financial Model'!BH178</f>
        <v>3139.3825704964324</v>
      </c>
      <c r="BI293" s="79">
        <f>'Financial Model'!BI178</f>
        <v>3178.5368750390267</v>
      </c>
      <c r="BJ293" s="79">
        <f>'Financial Model'!BJ178</f>
        <v>3170.6202080138091</v>
      </c>
      <c r="BK293" s="79">
        <f>'Financial Model'!BK178</f>
        <v>3210.1641076264796</v>
      </c>
      <c r="BL293" s="79">
        <f>'Financial Model'!BL178</f>
        <v>3202.1686677950415</v>
      </c>
      <c r="BM293" s="79">
        <f>'Financial Model'!BM178</f>
        <v>3242.1060390456478</v>
      </c>
      <c r="BN293" s="79">
        <f>'Financial Model'!BN178</f>
        <v>3234.0310425989715</v>
      </c>
      <c r="BO293" s="79">
        <f>'Financial Model'!BO178</f>
        <v>3274.3658006281912</v>
      </c>
      <c r="BP293" s="79">
        <f>'Financial Model'!BP178</f>
        <v>3266.2104559581653</v>
      </c>
      <c r="BQ293" s="79">
        <f>'Financial Model'!BQ178</f>
        <v>3306.9465548632979</v>
      </c>
      <c r="BR293" s="79">
        <f>'Financial Model'!BR178</f>
        <v>3298.7100624851123</v>
      </c>
      <c r="BS293" s="79">
        <f>'Financial Model'!BS178</f>
        <v>3339.8514957077086</v>
      </c>
      <c r="BT293" s="79">
        <f>'Financial Model'!BT178</f>
        <v>3331.5330481814808</v>
      </c>
      <c r="BU293" s="79">
        <f>'Financial Model'!BU178</f>
        <v>3373.0838488988293</v>
      </c>
      <c r="BV293" s="79">
        <f>'Financial Model'!BV178</f>
        <v>3364.6826307504512</v>
      </c>
      <c r="BW293" s="79">
        <f>'Financial Model'!BW178</f>
        <v>0</v>
      </c>
      <c r="BX293" s="79">
        <f>'Financial Model'!BX178</f>
        <v>0</v>
      </c>
      <c r="BY293" s="79">
        <f>'Financial Model'!BY178</f>
        <v>0</v>
      </c>
      <c r="BZ293" s="79">
        <f>'Financial Model'!BZ178</f>
        <v>0</v>
      </c>
      <c r="CA293" s="79">
        <f>'Financial Model'!CA178</f>
        <v>0</v>
      </c>
      <c r="CB293" s="79">
        <f>'Financial Model'!CB178</f>
        <v>0</v>
      </c>
      <c r="CC293" s="79">
        <f>'Financial Model'!CC178</f>
        <v>0</v>
      </c>
      <c r="CD293" s="79">
        <f>'Financial Model'!CD178</f>
        <v>0</v>
      </c>
      <c r="CE293" s="79">
        <f>'Financial Model'!CE178</f>
        <v>0</v>
      </c>
      <c r="CF293" s="79">
        <f>'Financial Model'!CF178</f>
        <v>0</v>
      </c>
      <c r="CG293" s="79">
        <f>'Financial Model'!CG178</f>
        <v>0</v>
      </c>
      <c r="CH293" s="79">
        <f>'Financial Model'!CH178</f>
        <v>0</v>
      </c>
      <c r="CI293" s="79">
        <f>'Financial Model'!CI178</f>
        <v>0</v>
      </c>
      <c r="CJ293" s="79">
        <f>'Financial Model'!CJ178</f>
        <v>0</v>
      </c>
      <c r="CK293" s="79">
        <f>'Financial Model'!CK178</f>
        <v>0</v>
      </c>
      <c r="CL293" s="79">
        <f>'Financial Model'!CL178</f>
        <v>0</v>
      </c>
      <c r="CM293" s="79">
        <f>'Financial Model'!CM178</f>
        <v>0</v>
      </c>
      <c r="CN293" s="79">
        <f>'Financial Model'!CN178</f>
        <v>0</v>
      </c>
      <c r="CO293" s="79">
        <f>'Financial Model'!CO178</f>
        <v>0</v>
      </c>
      <c r="CP293" s="79">
        <f>'Financial Model'!CP178</f>
        <v>0</v>
      </c>
      <c r="CQ293" s="79">
        <f>'Financial Model'!CQ178</f>
        <v>0</v>
      </c>
      <c r="CR293" s="79">
        <f>'Financial Model'!CR178</f>
        <v>0</v>
      </c>
      <c r="CS293" s="79">
        <f>'Financial Model'!CS178</f>
        <v>0</v>
      </c>
      <c r="CT293" s="79">
        <f>'Financial Model'!CT178</f>
        <v>0</v>
      </c>
      <c r="CU293" s="79">
        <f>'Financial Model'!CU178</f>
        <v>0</v>
      </c>
      <c r="CV293" s="79">
        <f>'Financial Model'!CV178</f>
        <v>0</v>
      </c>
      <c r="CW293" s="79">
        <f>'Financial Model'!CW178</f>
        <v>0</v>
      </c>
      <c r="CX293" s="79">
        <f>'Financial Model'!CX178</f>
        <v>0</v>
      </c>
      <c r="CY293" s="79">
        <f>'Financial Model'!CY178</f>
        <v>0</v>
      </c>
      <c r="CZ293" s="79">
        <f>'Financial Model'!CZ178</f>
        <v>0</v>
      </c>
      <c r="DA293" s="79">
        <f>'Financial Model'!DA178</f>
        <v>0</v>
      </c>
      <c r="DB293" s="79">
        <f>'Financial Model'!DB178</f>
        <v>0</v>
      </c>
      <c r="DC293" s="79">
        <f>'Financial Model'!DC178</f>
        <v>0</v>
      </c>
      <c r="DD293" s="79">
        <f>'Financial Model'!DD178</f>
        <v>0</v>
      </c>
      <c r="DE293" s="79">
        <f>'Financial Model'!DE178</f>
        <v>0</v>
      </c>
      <c r="DF293" s="79">
        <f>'Financial Model'!DF178</f>
        <v>0</v>
      </c>
      <c r="DG293" s="79">
        <f>'Financial Model'!DG178</f>
        <v>0</v>
      </c>
      <c r="DH293" s="79">
        <f>'Financial Model'!DH178</f>
        <v>0</v>
      </c>
      <c r="DI293" s="79">
        <f>'Financial Model'!DI178</f>
        <v>0</v>
      </c>
      <c r="DJ293" s="79">
        <f>'Financial Model'!DJ178</f>
        <v>0</v>
      </c>
      <c r="DK293" s="79">
        <f>'Financial Model'!DK178</f>
        <v>0</v>
      </c>
      <c r="DL293" s="79">
        <f>'Financial Model'!DL178</f>
        <v>0</v>
      </c>
      <c r="DM293" s="79">
        <f>'Financial Model'!DM178</f>
        <v>0</v>
      </c>
      <c r="DN293" s="79">
        <f>'Financial Model'!DN178</f>
        <v>0</v>
      </c>
      <c r="DO293" s="79">
        <f>'Financial Model'!DO178</f>
        <v>0</v>
      </c>
      <c r="DP293" s="79">
        <f>'Financial Model'!DP178</f>
        <v>0</v>
      </c>
      <c r="DQ293" s="79">
        <f>'Financial Model'!DQ178</f>
        <v>0</v>
      </c>
      <c r="DR293" s="79">
        <f>'Financial Model'!DR178</f>
        <v>0</v>
      </c>
      <c r="DS293" s="79">
        <f>'Financial Model'!DS178</f>
        <v>0</v>
      </c>
      <c r="DT293" s="79">
        <f>'Financial Model'!DT178</f>
        <v>0</v>
      </c>
      <c r="DU293" s="79">
        <f>'Financial Model'!DU178</f>
        <v>0</v>
      </c>
      <c r="DV293" s="79">
        <f>'Financial Model'!DV178</f>
        <v>0</v>
      </c>
      <c r="DW293" s="79">
        <f>'Financial Model'!DW178</f>
        <v>0</v>
      </c>
      <c r="DX293" s="79">
        <f>'Financial Model'!DX178</f>
        <v>0</v>
      </c>
      <c r="DY293" s="79">
        <f>'Financial Model'!DY178</f>
        <v>0</v>
      </c>
      <c r="DZ293" s="79">
        <f>'Financial Model'!DZ178</f>
        <v>0</v>
      </c>
      <c r="EA293" s="79">
        <f>'Financial Model'!EA178</f>
        <v>0</v>
      </c>
      <c r="EB293" s="79">
        <f>'Financial Model'!EB178</f>
        <v>0</v>
      </c>
      <c r="EC293" s="79">
        <f>'Financial Model'!EC178</f>
        <v>0</v>
      </c>
      <c r="ED293" s="79">
        <f>'Financial Model'!ED178</f>
        <v>0</v>
      </c>
      <c r="EE293" s="79">
        <f>'Financial Model'!EE178</f>
        <v>0</v>
      </c>
      <c r="EF293" s="79">
        <f>'Financial Model'!EF178</f>
        <v>0</v>
      </c>
      <c r="EG293" s="79">
        <f>'Financial Model'!EG178</f>
        <v>0</v>
      </c>
      <c r="EH293" s="79">
        <f>'Financial Model'!EH178</f>
        <v>0</v>
      </c>
      <c r="EI293" s="79">
        <f>'Financial Model'!EI178</f>
        <v>0</v>
      </c>
      <c r="EJ293" s="79">
        <f>'Financial Model'!EJ178</f>
        <v>0</v>
      </c>
      <c r="EK293" s="79">
        <f>'Financial Model'!EK178</f>
        <v>0</v>
      </c>
      <c r="EL293" s="79">
        <f>'Financial Model'!EL178</f>
        <v>0</v>
      </c>
      <c r="EM293" s="79">
        <f>'Financial Model'!EM178</f>
        <v>0</v>
      </c>
      <c r="EN293" s="79">
        <f>'Financial Model'!EN178</f>
        <v>0</v>
      </c>
      <c r="EO293" s="79">
        <f>'Financial Model'!EO178</f>
        <v>0</v>
      </c>
      <c r="EP293" s="79">
        <f>'Financial Model'!EP178</f>
        <v>0</v>
      </c>
      <c r="EQ293" s="79">
        <f>'Financial Model'!EQ178</f>
        <v>0</v>
      </c>
      <c r="ER293" s="79">
        <f>'Financial Model'!ER178</f>
        <v>0</v>
      </c>
      <c r="ES293" s="79">
        <f>'Financial Model'!ES178</f>
        <v>0</v>
      </c>
      <c r="ET293" s="79">
        <f>'Financial Model'!ET178</f>
        <v>0</v>
      </c>
      <c r="EU293" s="79">
        <f>'Financial Model'!EU178</f>
        <v>0</v>
      </c>
      <c r="EV293" s="79">
        <f>'Financial Model'!EV178</f>
        <v>0</v>
      </c>
      <c r="EW293" s="79">
        <f>'Financial Model'!EW178</f>
        <v>0</v>
      </c>
      <c r="EX293" s="79">
        <f>'Financial Model'!EX178</f>
        <v>0</v>
      </c>
      <c r="EY293" s="79">
        <f>'Financial Model'!EY178</f>
        <v>0</v>
      </c>
      <c r="EZ293" s="79">
        <f>'Financial Model'!EZ178</f>
        <v>0</v>
      </c>
      <c r="FA293" s="79">
        <f>'Financial Model'!FA178</f>
        <v>0</v>
      </c>
      <c r="FB293" s="79">
        <f>'Financial Model'!FB178</f>
        <v>0</v>
      </c>
      <c r="FC293" s="79">
        <f>'Financial Model'!FC178</f>
        <v>0</v>
      </c>
      <c r="FD293" s="79">
        <f>'Financial Model'!FD178</f>
        <v>0</v>
      </c>
      <c r="FE293" s="79">
        <f>'Financial Model'!FE178</f>
        <v>0</v>
      </c>
      <c r="FF293" s="79">
        <f>'Financial Model'!FF178</f>
        <v>0</v>
      </c>
      <c r="FG293" s="79">
        <f>'Financial Model'!FG178</f>
        <v>0</v>
      </c>
      <c r="FH293" s="79">
        <f>'Financial Model'!FH178</f>
        <v>0</v>
      </c>
      <c r="FI293" s="79">
        <f>'Financial Model'!FI178</f>
        <v>0</v>
      </c>
      <c r="FJ293" s="79">
        <f>'Financial Model'!FJ178</f>
        <v>0</v>
      </c>
      <c r="FK293" s="79">
        <f>'Financial Model'!FK178</f>
        <v>0</v>
      </c>
      <c r="FL293" s="79">
        <f>'Financial Model'!FL178</f>
        <v>0</v>
      </c>
      <c r="FM293" s="79">
        <f>'Financial Model'!FM178</f>
        <v>0</v>
      </c>
      <c r="FN293" s="79">
        <f>'Financial Model'!FN178</f>
        <v>0</v>
      </c>
      <c r="FO293" s="79">
        <f>'Financial Model'!FO178</f>
        <v>0</v>
      </c>
      <c r="FP293" s="79">
        <f>'Financial Model'!FP178</f>
        <v>0</v>
      </c>
      <c r="FQ293" s="79">
        <f>'Financial Model'!FQ178</f>
        <v>0</v>
      </c>
      <c r="FR293" s="79">
        <f>'Financial Model'!FR178</f>
        <v>0</v>
      </c>
      <c r="FS293" s="79">
        <f>'Financial Model'!FS178</f>
        <v>0</v>
      </c>
      <c r="FT293" s="79">
        <f>'Financial Model'!FT178</f>
        <v>0</v>
      </c>
      <c r="FU293" s="79">
        <f>'Financial Model'!FU178</f>
        <v>0</v>
      </c>
      <c r="FV293" s="79">
        <f>'Financial Model'!FV178</f>
        <v>0</v>
      </c>
      <c r="FW293" s="79">
        <f>'Financial Model'!FW178</f>
        <v>0</v>
      </c>
      <c r="FX293" s="79">
        <f>'Financial Model'!FX178</f>
        <v>0</v>
      </c>
      <c r="FY293" s="79">
        <f>'Financial Model'!FY178</f>
        <v>0</v>
      </c>
      <c r="FZ293" s="79">
        <f>'Financial Model'!FZ178</f>
        <v>0</v>
      </c>
      <c r="GA293" s="79">
        <f>'Financial Model'!GA178</f>
        <v>0</v>
      </c>
      <c r="GB293" s="79">
        <f>'Financial Model'!GB178</f>
        <v>0</v>
      </c>
      <c r="GC293" s="79">
        <f>'Financial Model'!GC178</f>
        <v>0</v>
      </c>
      <c r="GD293" s="79">
        <f>'Financial Model'!GD178</f>
        <v>0</v>
      </c>
      <c r="GE293" s="79">
        <f>'Financial Model'!GE178</f>
        <v>0</v>
      </c>
      <c r="GF293" s="79">
        <f>'Financial Model'!GF178</f>
        <v>0</v>
      </c>
      <c r="GG293" s="79">
        <f>'Financial Model'!GG178</f>
        <v>0</v>
      </c>
      <c r="GH293" s="79">
        <f>'Financial Model'!GH178</f>
        <v>0</v>
      </c>
      <c r="GI293" s="79">
        <f>'Financial Model'!GI178</f>
        <v>0</v>
      </c>
      <c r="GJ293" s="79">
        <f>'Financial Model'!GJ178</f>
        <v>0</v>
      </c>
      <c r="GK293" s="79">
        <f>'Financial Model'!GK178</f>
        <v>0</v>
      </c>
      <c r="GL293" s="79">
        <f>'Financial Model'!GL178</f>
        <v>0</v>
      </c>
      <c r="GM293" s="79">
        <f>'Financial Model'!GM178</f>
        <v>0</v>
      </c>
      <c r="GN293" s="79">
        <f>'Financial Model'!GN178</f>
        <v>0</v>
      </c>
      <c r="GO293" s="79">
        <f>'Financial Model'!GO178</f>
        <v>0</v>
      </c>
      <c r="GP293" s="79">
        <f>'Financial Model'!GP178</f>
        <v>0</v>
      </c>
      <c r="GQ293" s="79">
        <f>'Financial Model'!GQ178</f>
        <v>0</v>
      </c>
      <c r="GR293" s="79">
        <f>'Financial Model'!GR178</f>
        <v>0</v>
      </c>
      <c r="GS293" s="79">
        <f>'Financial Model'!GS178</f>
        <v>0</v>
      </c>
      <c r="GT293" s="14">
        <f t="shared" ref="GT293" si="476">GT178</f>
        <v>0</v>
      </c>
      <c r="GU293" s="14">
        <f t="shared" ref="GU293:HA293" si="477">GU178</f>
        <v>0</v>
      </c>
      <c r="GV293" s="14">
        <f t="shared" si="477"/>
        <v>0</v>
      </c>
      <c r="GW293" s="14">
        <f t="shared" si="477"/>
        <v>0</v>
      </c>
      <c r="GX293" s="14">
        <f t="shared" si="477"/>
        <v>0</v>
      </c>
      <c r="GY293" s="14">
        <f t="shared" si="477"/>
        <v>0</v>
      </c>
      <c r="GZ293" s="14">
        <f t="shared" si="477"/>
        <v>0</v>
      </c>
      <c r="HA293" s="14">
        <f t="shared" si="477"/>
        <v>0</v>
      </c>
    </row>
    <row r="294" spans="1:209" x14ac:dyDescent="0.35">
      <c r="C294" s="10" t="s">
        <v>393</v>
      </c>
      <c r="E294" s="10" t="s">
        <v>115</v>
      </c>
      <c r="J294" s="91">
        <f>'Financial Model'!J146</f>
        <v>0</v>
      </c>
      <c r="K294" s="91">
        <f>'Financial Model'!K146</f>
        <v>0</v>
      </c>
      <c r="L294" s="91">
        <f>'Financial Model'!L146</f>
        <v>0</v>
      </c>
      <c r="M294" s="91">
        <f>'Financial Model'!M146</f>
        <v>0</v>
      </c>
      <c r="N294" s="91">
        <f>'Financial Model'!N146</f>
        <v>0</v>
      </c>
      <c r="O294" s="91">
        <f>'Financial Model'!O146</f>
        <v>0</v>
      </c>
      <c r="P294" s="91">
        <f>'Financial Model'!P146</f>
        <v>0</v>
      </c>
      <c r="Q294" s="91">
        <f>'Financial Model'!Q146</f>
        <v>0</v>
      </c>
      <c r="R294" s="91">
        <f>'Financial Model'!R146</f>
        <v>0</v>
      </c>
      <c r="S294" s="91">
        <f>'Financial Model'!S146</f>
        <v>0</v>
      </c>
      <c r="T294" s="91">
        <f>'Financial Model'!T146</f>
        <v>0</v>
      </c>
      <c r="U294" s="91">
        <f>'Financial Model'!U146</f>
        <v>0</v>
      </c>
      <c r="V294" s="91">
        <f>'Financial Model'!V146</f>
        <v>0</v>
      </c>
      <c r="W294" s="91">
        <f>'Financial Model'!W146</f>
        <v>0</v>
      </c>
      <c r="X294" s="91">
        <f>'Financial Model'!X146</f>
        <v>0</v>
      </c>
      <c r="Y294" s="91">
        <f>'Financial Model'!Y146</f>
        <v>75990.54529448133</v>
      </c>
      <c r="Z294" s="91">
        <f>'Financial Model'!Z146</f>
        <v>75801.278387155093</v>
      </c>
      <c r="AA294" s="91">
        <f>'Financial Model'!AA146</f>
        <v>75612.482880080948</v>
      </c>
      <c r="AB294" s="91">
        <f>'Financial Model'!AB146</f>
        <v>75424.157599159298</v>
      </c>
      <c r="AC294" s="91">
        <f>'Financial Model'!AC146</f>
        <v>75236.301373214854</v>
      </c>
      <c r="AD294" s="91">
        <f>'Financial Model'!AD146</f>
        <v>75048.913033989345</v>
      </c>
      <c r="AE294" s="91">
        <f>'Financial Model'!AE146</f>
        <v>74861.991416134173</v>
      </c>
      <c r="AF294" s="91">
        <f>'Financial Model'!AF146</f>
        <v>74675.535357203305</v>
      </c>
      <c r="AG294" s="91">
        <f>'Financial Model'!AG146</f>
        <v>74489.543697645946</v>
      </c>
      <c r="AH294" s="91">
        <f>'Financial Model'!AH146</f>
        <v>74304.015280799329</v>
      </c>
      <c r="AI294" s="91">
        <f>'Financial Model'!AI146</f>
        <v>74118.948952881547</v>
      </c>
      <c r="AJ294" s="91">
        <f>'Financial Model'!AJ146</f>
        <v>73934.343562984403</v>
      </c>
      <c r="AK294" s="91">
        <f>'Financial Model'!AK146</f>
        <v>73750.19796306621</v>
      </c>
      <c r="AL294" s="91">
        <f>'Financial Model'!AL146</f>
        <v>73566.511007944689</v>
      </c>
      <c r="AM294" s="91">
        <f>'Financial Model'!AM146</f>
        <v>73383.281555289766</v>
      </c>
      <c r="AN294" s="91">
        <f>'Financial Model'!AN146</f>
        <v>73200.5084656166</v>
      </c>
      <c r="AO294" s="91">
        <f>'Financial Model'!AO146</f>
        <v>73018.190602278395</v>
      </c>
      <c r="AP294" s="91">
        <f>'Financial Model'!AP146</f>
        <v>72836.326831459315</v>
      </c>
      <c r="AQ294" s="91">
        <f>'Financial Model'!AQ146</f>
        <v>72654.916022167556</v>
      </c>
      <c r="AR294" s="91">
        <f>'Financial Model'!AR146</f>
        <v>72473.95704622817</v>
      </c>
      <c r="AS294" s="91">
        <f>'Financial Model'!AS146</f>
        <v>72293.448778276157</v>
      </c>
      <c r="AT294" s="91">
        <f>'Financial Model'!AT146</f>
        <v>72113.390095749419</v>
      </c>
      <c r="AU294" s="91">
        <f>'Financial Model'!AU146</f>
        <v>71933.779878881745</v>
      </c>
      <c r="AV294" s="91">
        <f>'Financial Model'!AV146</f>
        <v>71754.617010695933</v>
      </c>
      <c r="AW294" s="91">
        <f>'Financial Model'!AW146</f>
        <v>71575.900376996768</v>
      </c>
      <c r="AX294" s="91">
        <f>'Financial Model'!AX146</f>
        <v>71397.628866364117</v>
      </c>
      <c r="AY294" s="91">
        <f>'Financial Model'!AY146</f>
        <v>71219.801370146044</v>
      </c>
      <c r="AZ294" s="91">
        <f>'Financial Model'!AZ146</f>
        <v>71042.416782451866</v>
      </c>
      <c r="BA294" s="91">
        <f>'Financial Model'!BA146</f>
        <v>70865.474000145317</v>
      </c>
      <c r="BB294" s="91">
        <f>'Financial Model'!BB146</f>
        <v>70688.971922837663</v>
      </c>
      <c r="BC294" s="91">
        <f>'Financial Model'!BC146</f>
        <v>70512.909452880922</v>
      </c>
      <c r="BD294" s="91">
        <f>'Financial Model'!BD146</f>
        <v>70337.285495360877</v>
      </c>
      <c r="BE294" s="91">
        <f>'Financial Model'!BE146</f>
        <v>70162.098958090457</v>
      </c>
      <c r="BF294" s="91">
        <f>'Financial Model'!BF146</f>
        <v>69987.348751602854</v>
      </c>
      <c r="BG294" s="91">
        <f>'Financial Model'!BG146</f>
        <v>69813.033789144742</v>
      </c>
      <c r="BH294" s="91">
        <f>'Financial Model'!BH146</f>
        <v>69639.152986669505</v>
      </c>
      <c r="BI294" s="91">
        <f>'Financial Model'!BI146</f>
        <v>69465.705262830583</v>
      </c>
      <c r="BJ294" s="91">
        <f>'Financial Model'!BJ146</f>
        <v>69292.689538974635</v>
      </c>
      <c r="BK294" s="91">
        <f>'Financial Model'!BK146</f>
        <v>69120.104739134913</v>
      </c>
      <c r="BL294" s="91">
        <f>'Financial Model'!BL146</f>
        <v>68947.949790024519</v>
      </c>
      <c r="BM294" s="91">
        <f>'Financial Model'!BM146</f>
        <v>68776.223621029756</v>
      </c>
      <c r="BN294" s="91">
        <f>'Financial Model'!BN146</f>
        <v>68604.925164203494</v>
      </c>
      <c r="BO294" s="91">
        <f>'Financial Model'!BO146</f>
        <v>68434.053354258474</v>
      </c>
      <c r="BP294" s="91">
        <f>'Financial Model'!BP146</f>
        <v>68263.607128560703</v>
      </c>
      <c r="BQ294" s="91">
        <f>'Financial Model'!BQ146</f>
        <v>68093.58542712286</v>
      </c>
      <c r="BR294" s="91">
        <f>'Financial Model'!BR146</f>
        <v>67923.98719259772</v>
      </c>
      <c r="BS294" s="91">
        <f>'Financial Model'!BS146</f>
        <v>67754.811370271505</v>
      </c>
      <c r="BT294" s="91">
        <f>'Financial Model'!BT146</f>
        <v>67586.056908057421</v>
      </c>
      <c r="BU294" s="91">
        <f>'Financial Model'!BU146</f>
        <v>67417.722756489049</v>
      </c>
      <c r="BV294" s="91">
        <f>'Financial Model'!BV146</f>
        <v>67249.807868713862</v>
      </c>
      <c r="BW294" s="91">
        <f>'Financial Model'!BW146</f>
        <v>0</v>
      </c>
      <c r="BX294" s="91">
        <f>'Financial Model'!BX146</f>
        <v>0</v>
      </c>
      <c r="BY294" s="91">
        <f>'Financial Model'!BY146</f>
        <v>0</v>
      </c>
      <c r="BZ294" s="91">
        <f>'Financial Model'!BZ146</f>
        <v>0</v>
      </c>
      <c r="CA294" s="91">
        <f>'Financial Model'!CA146</f>
        <v>0</v>
      </c>
      <c r="CB294" s="91">
        <f>'Financial Model'!CB146</f>
        <v>0</v>
      </c>
      <c r="CC294" s="91">
        <f>'Financial Model'!CC146</f>
        <v>0</v>
      </c>
      <c r="CD294" s="91">
        <f>'Financial Model'!CD146</f>
        <v>0</v>
      </c>
      <c r="CE294" s="91">
        <f>'Financial Model'!CE146</f>
        <v>0</v>
      </c>
      <c r="CF294" s="91">
        <f>'Financial Model'!CF146</f>
        <v>0</v>
      </c>
      <c r="CG294" s="91">
        <f>'Financial Model'!CG146</f>
        <v>0</v>
      </c>
      <c r="CH294" s="91">
        <f>'Financial Model'!CH146</f>
        <v>0</v>
      </c>
      <c r="CI294" s="91">
        <f>'Financial Model'!CI146</f>
        <v>0</v>
      </c>
      <c r="CJ294" s="91">
        <f>'Financial Model'!CJ146</f>
        <v>0</v>
      </c>
      <c r="CK294" s="91">
        <f>'Financial Model'!CK146</f>
        <v>0</v>
      </c>
      <c r="CL294" s="91">
        <f>'Financial Model'!CL146</f>
        <v>0</v>
      </c>
      <c r="CM294" s="91">
        <f>'Financial Model'!CM146</f>
        <v>0</v>
      </c>
      <c r="CN294" s="91">
        <f>'Financial Model'!CN146</f>
        <v>0</v>
      </c>
      <c r="CO294" s="91">
        <f>'Financial Model'!CO146</f>
        <v>0</v>
      </c>
      <c r="CP294" s="91">
        <f>'Financial Model'!CP146</f>
        <v>0</v>
      </c>
      <c r="CQ294" s="91">
        <f>'Financial Model'!CQ146</f>
        <v>0</v>
      </c>
      <c r="CR294" s="91">
        <f>'Financial Model'!CR146</f>
        <v>0</v>
      </c>
      <c r="CS294" s="91">
        <f>'Financial Model'!CS146</f>
        <v>0</v>
      </c>
      <c r="CT294" s="91">
        <f>'Financial Model'!CT146</f>
        <v>0</v>
      </c>
      <c r="CU294" s="91">
        <f>'Financial Model'!CU146</f>
        <v>0</v>
      </c>
      <c r="CV294" s="91">
        <f>'Financial Model'!CV146</f>
        <v>0</v>
      </c>
      <c r="CW294" s="91">
        <f>'Financial Model'!CW146</f>
        <v>0</v>
      </c>
      <c r="CX294" s="91">
        <f>'Financial Model'!CX146</f>
        <v>0</v>
      </c>
      <c r="CY294" s="91">
        <f>'Financial Model'!CY146</f>
        <v>0</v>
      </c>
      <c r="CZ294" s="91">
        <f>'Financial Model'!CZ146</f>
        <v>0</v>
      </c>
      <c r="DA294" s="91">
        <f>'Financial Model'!DA146</f>
        <v>0</v>
      </c>
      <c r="DB294" s="91">
        <f>'Financial Model'!DB146</f>
        <v>0</v>
      </c>
      <c r="DC294" s="91">
        <f>'Financial Model'!DC146</f>
        <v>0</v>
      </c>
      <c r="DD294" s="91">
        <f>'Financial Model'!DD146</f>
        <v>0</v>
      </c>
      <c r="DE294" s="91">
        <f>'Financial Model'!DE146</f>
        <v>0</v>
      </c>
      <c r="DF294" s="91">
        <f>'Financial Model'!DF146</f>
        <v>0</v>
      </c>
      <c r="DG294" s="91">
        <f>'Financial Model'!DG146</f>
        <v>0</v>
      </c>
      <c r="DH294" s="91">
        <f>'Financial Model'!DH146</f>
        <v>0</v>
      </c>
      <c r="DI294" s="91">
        <f>'Financial Model'!DI146</f>
        <v>0</v>
      </c>
      <c r="DJ294" s="91">
        <f>'Financial Model'!DJ146</f>
        <v>0</v>
      </c>
      <c r="DK294" s="91">
        <f>'Financial Model'!DK146</f>
        <v>0</v>
      </c>
      <c r="DL294" s="91">
        <f>'Financial Model'!DL146</f>
        <v>0</v>
      </c>
      <c r="DM294" s="91">
        <f>'Financial Model'!DM146</f>
        <v>0</v>
      </c>
      <c r="DN294" s="91">
        <f>'Financial Model'!DN146</f>
        <v>0</v>
      </c>
      <c r="DO294" s="91">
        <f>'Financial Model'!DO146</f>
        <v>0</v>
      </c>
      <c r="DP294" s="91">
        <f>'Financial Model'!DP146</f>
        <v>0</v>
      </c>
      <c r="DQ294" s="91">
        <f>'Financial Model'!DQ146</f>
        <v>0</v>
      </c>
      <c r="DR294" s="91">
        <f>'Financial Model'!DR146</f>
        <v>0</v>
      </c>
      <c r="DS294" s="91">
        <f>'Financial Model'!DS146</f>
        <v>0</v>
      </c>
      <c r="DT294" s="91">
        <f>'Financial Model'!DT146</f>
        <v>0</v>
      </c>
      <c r="DU294" s="91">
        <f>'Financial Model'!DU146</f>
        <v>0</v>
      </c>
      <c r="DV294" s="91">
        <f>'Financial Model'!DV146</f>
        <v>0</v>
      </c>
      <c r="DW294" s="91">
        <f>'Financial Model'!DW146</f>
        <v>0</v>
      </c>
      <c r="DX294" s="91">
        <f>'Financial Model'!DX146</f>
        <v>0</v>
      </c>
      <c r="DY294" s="91">
        <f>'Financial Model'!DY146</f>
        <v>0</v>
      </c>
      <c r="DZ294" s="91">
        <f>'Financial Model'!DZ146</f>
        <v>0</v>
      </c>
      <c r="EA294" s="91">
        <f>'Financial Model'!EA146</f>
        <v>0</v>
      </c>
      <c r="EB294" s="91">
        <f>'Financial Model'!EB146</f>
        <v>0</v>
      </c>
      <c r="EC294" s="91">
        <f>'Financial Model'!EC146</f>
        <v>0</v>
      </c>
      <c r="ED294" s="91">
        <f>'Financial Model'!ED146</f>
        <v>0</v>
      </c>
      <c r="EE294" s="91">
        <f>'Financial Model'!EE146</f>
        <v>0</v>
      </c>
      <c r="EF294" s="91">
        <f>'Financial Model'!EF146</f>
        <v>0</v>
      </c>
      <c r="EG294" s="91">
        <f>'Financial Model'!EG146</f>
        <v>0</v>
      </c>
      <c r="EH294" s="91">
        <f>'Financial Model'!EH146</f>
        <v>0</v>
      </c>
      <c r="EI294" s="91">
        <f>'Financial Model'!EI146</f>
        <v>0</v>
      </c>
      <c r="EJ294" s="91">
        <f>'Financial Model'!EJ146</f>
        <v>0</v>
      </c>
      <c r="EK294" s="91">
        <f>'Financial Model'!EK146</f>
        <v>0</v>
      </c>
      <c r="EL294" s="91">
        <f>'Financial Model'!EL146</f>
        <v>0</v>
      </c>
      <c r="EM294" s="91">
        <f>'Financial Model'!EM146</f>
        <v>0</v>
      </c>
      <c r="EN294" s="91">
        <f>'Financial Model'!EN146</f>
        <v>0</v>
      </c>
      <c r="EO294" s="91">
        <f>'Financial Model'!EO146</f>
        <v>0</v>
      </c>
      <c r="EP294" s="91">
        <f>'Financial Model'!EP146</f>
        <v>0</v>
      </c>
      <c r="EQ294" s="91">
        <f>'Financial Model'!EQ146</f>
        <v>0</v>
      </c>
      <c r="ER294" s="91">
        <f>'Financial Model'!ER146</f>
        <v>0</v>
      </c>
      <c r="ES294" s="91">
        <f>'Financial Model'!ES146</f>
        <v>0</v>
      </c>
      <c r="ET294" s="91">
        <f>'Financial Model'!ET146</f>
        <v>0</v>
      </c>
      <c r="EU294" s="91">
        <f>'Financial Model'!EU146</f>
        <v>0</v>
      </c>
      <c r="EV294" s="91">
        <f>'Financial Model'!EV146</f>
        <v>0</v>
      </c>
      <c r="EW294" s="91">
        <f>'Financial Model'!EW146</f>
        <v>0</v>
      </c>
      <c r="EX294" s="91">
        <f>'Financial Model'!EX146</f>
        <v>0</v>
      </c>
      <c r="EY294" s="91">
        <f>'Financial Model'!EY146</f>
        <v>0</v>
      </c>
      <c r="EZ294" s="91">
        <f>'Financial Model'!EZ146</f>
        <v>0</v>
      </c>
      <c r="FA294" s="91">
        <f>'Financial Model'!FA146</f>
        <v>0</v>
      </c>
      <c r="FB294" s="91">
        <f>'Financial Model'!FB146</f>
        <v>0</v>
      </c>
      <c r="FC294" s="91">
        <f>'Financial Model'!FC146</f>
        <v>0</v>
      </c>
      <c r="FD294" s="91">
        <f>'Financial Model'!FD146</f>
        <v>0</v>
      </c>
      <c r="FE294" s="91">
        <f>'Financial Model'!FE146</f>
        <v>0</v>
      </c>
      <c r="FF294" s="91">
        <f>'Financial Model'!FF146</f>
        <v>0</v>
      </c>
      <c r="FG294" s="91">
        <f>'Financial Model'!FG146</f>
        <v>0</v>
      </c>
      <c r="FH294" s="91">
        <f>'Financial Model'!FH146</f>
        <v>0</v>
      </c>
      <c r="FI294" s="91">
        <f>'Financial Model'!FI146</f>
        <v>0</v>
      </c>
      <c r="FJ294" s="91">
        <f>'Financial Model'!FJ146</f>
        <v>0</v>
      </c>
      <c r="FK294" s="91">
        <f>'Financial Model'!FK146</f>
        <v>0</v>
      </c>
      <c r="FL294" s="91">
        <f>'Financial Model'!FL146</f>
        <v>0</v>
      </c>
      <c r="FM294" s="91">
        <f>'Financial Model'!FM146</f>
        <v>0</v>
      </c>
      <c r="FN294" s="91">
        <f>'Financial Model'!FN146</f>
        <v>0</v>
      </c>
      <c r="FO294" s="91">
        <f>'Financial Model'!FO146</f>
        <v>0</v>
      </c>
      <c r="FP294" s="91">
        <f>'Financial Model'!FP146</f>
        <v>0</v>
      </c>
      <c r="FQ294" s="91">
        <f>'Financial Model'!FQ146</f>
        <v>0</v>
      </c>
      <c r="FR294" s="91">
        <f>'Financial Model'!FR146</f>
        <v>0</v>
      </c>
      <c r="FS294" s="91">
        <f>'Financial Model'!FS146</f>
        <v>0</v>
      </c>
      <c r="FT294" s="91">
        <f>'Financial Model'!FT146</f>
        <v>0</v>
      </c>
      <c r="FU294" s="91">
        <f>'Financial Model'!FU146</f>
        <v>0</v>
      </c>
      <c r="FV294" s="91">
        <f>'Financial Model'!FV146</f>
        <v>0</v>
      </c>
      <c r="FW294" s="91">
        <f>'Financial Model'!FW146</f>
        <v>0</v>
      </c>
      <c r="FX294" s="91">
        <f>'Financial Model'!FX146</f>
        <v>0</v>
      </c>
      <c r="FY294" s="91">
        <f>'Financial Model'!FY146</f>
        <v>0</v>
      </c>
      <c r="FZ294" s="91">
        <f>'Financial Model'!FZ146</f>
        <v>0</v>
      </c>
      <c r="GA294" s="91">
        <f>'Financial Model'!GA146</f>
        <v>0</v>
      </c>
      <c r="GB294" s="91">
        <f>'Financial Model'!GB146</f>
        <v>0</v>
      </c>
      <c r="GC294" s="91">
        <f>'Financial Model'!GC146</f>
        <v>0</v>
      </c>
      <c r="GD294" s="91">
        <f>'Financial Model'!GD146</f>
        <v>0</v>
      </c>
      <c r="GE294" s="91">
        <f>'Financial Model'!GE146</f>
        <v>0</v>
      </c>
      <c r="GF294" s="91">
        <f>'Financial Model'!GF146</f>
        <v>0</v>
      </c>
      <c r="GG294" s="91">
        <f>'Financial Model'!GG146</f>
        <v>0</v>
      </c>
      <c r="GH294" s="91">
        <f>'Financial Model'!GH146</f>
        <v>0</v>
      </c>
      <c r="GI294" s="91">
        <f>'Financial Model'!GI146</f>
        <v>0</v>
      </c>
      <c r="GJ294" s="91">
        <f>'Financial Model'!GJ146</f>
        <v>0</v>
      </c>
      <c r="GK294" s="91">
        <f>'Financial Model'!GK146</f>
        <v>0</v>
      </c>
      <c r="GL294" s="91">
        <f>'Financial Model'!GL146</f>
        <v>0</v>
      </c>
      <c r="GM294" s="91">
        <f>'Financial Model'!GM146</f>
        <v>0</v>
      </c>
      <c r="GN294" s="91">
        <f>'Financial Model'!GN146</f>
        <v>0</v>
      </c>
      <c r="GO294" s="91">
        <f>'Financial Model'!GO146</f>
        <v>0</v>
      </c>
      <c r="GP294" s="91">
        <f>'Financial Model'!GP146</f>
        <v>0</v>
      </c>
      <c r="GQ294" s="91">
        <f>'Financial Model'!GQ146</f>
        <v>0</v>
      </c>
      <c r="GR294" s="91">
        <f>'Financial Model'!GR146</f>
        <v>0</v>
      </c>
      <c r="GS294" s="91">
        <f>'Financial Model'!GS146</f>
        <v>0</v>
      </c>
      <c r="GT294" s="70">
        <f t="shared" ref="GT294" si="478">GT146</f>
        <v>0</v>
      </c>
      <c r="GU294" s="70">
        <f t="shared" ref="GU294:HA294" si="479">GU146</f>
        <v>0</v>
      </c>
      <c r="GV294" s="70">
        <f t="shared" si="479"/>
        <v>0</v>
      </c>
      <c r="GW294" s="70">
        <f t="shared" si="479"/>
        <v>0</v>
      </c>
      <c r="GX294" s="70">
        <f t="shared" si="479"/>
        <v>0</v>
      </c>
      <c r="GY294" s="70">
        <f t="shared" si="479"/>
        <v>0</v>
      </c>
      <c r="GZ294" s="70">
        <f t="shared" si="479"/>
        <v>0</v>
      </c>
      <c r="HA294" s="70">
        <f t="shared" si="479"/>
        <v>0</v>
      </c>
    </row>
    <row r="296" spans="1:209" x14ac:dyDescent="0.35">
      <c r="C296" s="10" t="s">
        <v>199</v>
      </c>
      <c r="J296" s="11">
        <f t="shared" ref="J296:AO296" si="480">IF(J8,J6,$H$8)</f>
        <v>43556</v>
      </c>
      <c r="K296" s="11">
        <f t="shared" si="480"/>
        <v>43556</v>
      </c>
      <c r="L296" s="11">
        <f t="shared" si="480"/>
        <v>43556</v>
      </c>
      <c r="M296" s="11">
        <f t="shared" si="480"/>
        <v>43556</v>
      </c>
      <c r="N296" s="11">
        <f t="shared" si="480"/>
        <v>43556</v>
      </c>
      <c r="O296" s="11">
        <f t="shared" si="480"/>
        <v>43556</v>
      </c>
      <c r="P296" s="11">
        <f t="shared" si="480"/>
        <v>43556</v>
      </c>
      <c r="Q296" s="11">
        <f t="shared" si="480"/>
        <v>43556</v>
      </c>
      <c r="R296" s="11">
        <f t="shared" si="480"/>
        <v>43556</v>
      </c>
      <c r="S296" s="11">
        <f t="shared" si="480"/>
        <v>43556</v>
      </c>
      <c r="T296" s="11">
        <f t="shared" si="480"/>
        <v>43556</v>
      </c>
      <c r="U296" s="11">
        <f t="shared" si="480"/>
        <v>43556</v>
      </c>
      <c r="V296" s="11">
        <f t="shared" si="480"/>
        <v>43556</v>
      </c>
      <c r="W296" s="11">
        <f t="shared" si="480"/>
        <v>43556</v>
      </c>
      <c r="X296" s="11">
        <f t="shared" si="480"/>
        <v>43556</v>
      </c>
      <c r="Y296" s="11">
        <f t="shared" si="480"/>
        <v>43738</v>
      </c>
      <c r="Z296" s="11">
        <f t="shared" si="480"/>
        <v>43921</v>
      </c>
      <c r="AA296" s="11">
        <f t="shared" si="480"/>
        <v>44104</v>
      </c>
      <c r="AB296" s="11">
        <f t="shared" si="480"/>
        <v>44286</v>
      </c>
      <c r="AC296" s="11">
        <f t="shared" si="480"/>
        <v>44469</v>
      </c>
      <c r="AD296" s="11">
        <f t="shared" si="480"/>
        <v>44651</v>
      </c>
      <c r="AE296" s="11">
        <f t="shared" si="480"/>
        <v>44834</v>
      </c>
      <c r="AF296" s="11">
        <f t="shared" si="480"/>
        <v>45016</v>
      </c>
      <c r="AG296" s="11">
        <f t="shared" si="480"/>
        <v>45199</v>
      </c>
      <c r="AH296" s="11">
        <f t="shared" si="480"/>
        <v>45382</v>
      </c>
      <c r="AI296" s="11">
        <f t="shared" si="480"/>
        <v>45565</v>
      </c>
      <c r="AJ296" s="11">
        <f t="shared" si="480"/>
        <v>45747</v>
      </c>
      <c r="AK296" s="11">
        <f t="shared" si="480"/>
        <v>45930</v>
      </c>
      <c r="AL296" s="11">
        <f t="shared" si="480"/>
        <v>46112</v>
      </c>
      <c r="AM296" s="11">
        <f t="shared" si="480"/>
        <v>46295</v>
      </c>
      <c r="AN296" s="11">
        <f t="shared" si="480"/>
        <v>46477</v>
      </c>
      <c r="AO296" s="11">
        <f t="shared" si="480"/>
        <v>46660</v>
      </c>
      <c r="AP296" s="11">
        <f t="shared" ref="AP296:BU296" si="481">IF(AP8,AP6,$H$8)</f>
        <v>46843</v>
      </c>
      <c r="AQ296" s="11">
        <f t="shared" si="481"/>
        <v>47026</v>
      </c>
      <c r="AR296" s="11">
        <f t="shared" si="481"/>
        <v>47208</v>
      </c>
      <c r="AS296" s="11">
        <f t="shared" si="481"/>
        <v>47391</v>
      </c>
      <c r="AT296" s="11">
        <f t="shared" si="481"/>
        <v>47573</v>
      </c>
      <c r="AU296" s="11">
        <f t="shared" si="481"/>
        <v>47756</v>
      </c>
      <c r="AV296" s="11">
        <f t="shared" si="481"/>
        <v>47938</v>
      </c>
      <c r="AW296" s="11">
        <f t="shared" si="481"/>
        <v>48121</v>
      </c>
      <c r="AX296" s="11">
        <f t="shared" si="481"/>
        <v>48304</v>
      </c>
      <c r="AY296" s="11">
        <f t="shared" si="481"/>
        <v>48487</v>
      </c>
      <c r="AZ296" s="11">
        <f t="shared" si="481"/>
        <v>48669</v>
      </c>
      <c r="BA296" s="11">
        <f t="shared" si="481"/>
        <v>48852</v>
      </c>
      <c r="BB296" s="11">
        <f t="shared" si="481"/>
        <v>49034</v>
      </c>
      <c r="BC296" s="11">
        <f t="shared" si="481"/>
        <v>49217</v>
      </c>
      <c r="BD296" s="11">
        <f t="shared" si="481"/>
        <v>49399</v>
      </c>
      <c r="BE296" s="11">
        <f t="shared" si="481"/>
        <v>49582</v>
      </c>
      <c r="BF296" s="11">
        <f t="shared" si="481"/>
        <v>49765</v>
      </c>
      <c r="BG296" s="11">
        <f t="shared" si="481"/>
        <v>49948</v>
      </c>
      <c r="BH296" s="11">
        <f t="shared" si="481"/>
        <v>50130</v>
      </c>
      <c r="BI296" s="11">
        <f t="shared" si="481"/>
        <v>50313</v>
      </c>
      <c r="BJ296" s="11">
        <f t="shared" si="481"/>
        <v>50495</v>
      </c>
      <c r="BK296" s="11">
        <f t="shared" si="481"/>
        <v>50678</v>
      </c>
      <c r="BL296" s="11">
        <f t="shared" si="481"/>
        <v>50860</v>
      </c>
      <c r="BM296" s="11">
        <f t="shared" si="481"/>
        <v>51043</v>
      </c>
      <c r="BN296" s="11">
        <f t="shared" si="481"/>
        <v>51226</v>
      </c>
      <c r="BO296" s="11">
        <f t="shared" si="481"/>
        <v>51409</v>
      </c>
      <c r="BP296" s="11">
        <f t="shared" si="481"/>
        <v>51591</v>
      </c>
      <c r="BQ296" s="11">
        <f t="shared" si="481"/>
        <v>51774</v>
      </c>
      <c r="BR296" s="11">
        <f t="shared" si="481"/>
        <v>51956</v>
      </c>
      <c r="BS296" s="11">
        <f t="shared" si="481"/>
        <v>52139</v>
      </c>
      <c r="BT296" s="11">
        <f t="shared" si="481"/>
        <v>52321</v>
      </c>
      <c r="BU296" s="11">
        <f t="shared" si="481"/>
        <v>52504</v>
      </c>
      <c r="BV296" s="11">
        <f t="shared" ref="BV296:DA296" si="482">IF(BV8,BV6,$H$8)</f>
        <v>52687</v>
      </c>
      <c r="BW296" s="11">
        <f t="shared" si="482"/>
        <v>43556</v>
      </c>
      <c r="BX296" s="11">
        <f t="shared" si="482"/>
        <v>43556</v>
      </c>
      <c r="BY296" s="11">
        <f t="shared" si="482"/>
        <v>43556</v>
      </c>
      <c r="BZ296" s="11">
        <f t="shared" si="482"/>
        <v>43556</v>
      </c>
      <c r="CA296" s="11">
        <f t="shared" si="482"/>
        <v>43556</v>
      </c>
      <c r="CB296" s="11">
        <f t="shared" si="482"/>
        <v>43556</v>
      </c>
      <c r="CC296" s="11">
        <f t="shared" si="482"/>
        <v>43556</v>
      </c>
      <c r="CD296" s="11">
        <f t="shared" si="482"/>
        <v>43556</v>
      </c>
      <c r="CE296" s="11">
        <f t="shared" si="482"/>
        <v>43556</v>
      </c>
      <c r="CF296" s="11">
        <f t="shared" si="482"/>
        <v>43556</v>
      </c>
      <c r="CG296" s="11">
        <f t="shared" si="482"/>
        <v>43556</v>
      </c>
      <c r="CH296" s="11">
        <f t="shared" si="482"/>
        <v>43556</v>
      </c>
      <c r="CI296" s="11">
        <f t="shared" si="482"/>
        <v>43556</v>
      </c>
      <c r="CJ296" s="11">
        <f t="shared" si="482"/>
        <v>43556</v>
      </c>
      <c r="CK296" s="11">
        <f t="shared" si="482"/>
        <v>43556</v>
      </c>
      <c r="CL296" s="11">
        <f t="shared" si="482"/>
        <v>43556</v>
      </c>
      <c r="CM296" s="11">
        <f t="shared" si="482"/>
        <v>43556</v>
      </c>
      <c r="CN296" s="11">
        <f t="shared" si="482"/>
        <v>43556</v>
      </c>
      <c r="CO296" s="11">
        <f t="shared" si="482"/>
        <v>43556</v>
      </c>
      <c r="CP296" s="11">
        <f t="shared" si="482"/>
        <v>43556</v>
      </c>
      <c r="CQ296" s="11">
        <f t="shared" si="482"/>
        <v>43556</v>
      </c>
      <c r="CR296" s="11">
        <f t="shared" si="482"/>
        <v>43556</v>
      </c>
      <c r="CS296" s="11">
        <f t="shared" si="482"/>
        <v>43556</v>
      </c>
      <c r="CT296" s="11">
        <f t="shared" si="482"/>
        <v>43556</v>
      </c>
      <c r="CU296" s="11">
        <f t="shared" si="482"/>
        <v>43556</v>
      </c>
      <c r="CV296" s="11">
        <f t="shared" si="482"/>
        <v>43556</v>
      </c>
      <c r="CW296" s="11">
        <f t="shared" si="482"/>
        <v>43556</v>
      </c>
      <c r="CX296" s="11">
        <f t="shared" si="482"/>
        <v>43556</v>
      </c>
      <c r="CY296" s="11">
        <f t="shared" si="482"/>
        <v>43556</v>
      </c>
      <c r="CZ296" s="11">
        <f t="shared" si="482"/>
        <v>43556</v>
      </c>
      <c r="DA296" s="11">
        <f t="shared" si="482"/>
        <v>43556</v>
      </c>
      <c r="DB296" s="11">
        <f t="shared" ref="DB296:EG296" si="483">IF(DB8,DB6,$H$8)</f>
        <v>43556</v>
      </c>
      <c r="DC296" s="11">
        <f t="shared" si="483"/>
        <v>43556</v>
      </c>
      <c r="DD296" s="11">
        <f t="shared" si="483"/>
        <v>43556</v>
      </c>
      <c r="DE296" s="11">
        <f t="shared" si="483"/>
        <v>43556</v>
      </c>
      <c r="DF296" s="11">
        <f t="shared" si="483"/>
        <v>43556</v>
      </c>
      <c r="DG296" s="11">
        <f t="shared" si="483"/>
        <v>43556</v>
      </c>
      <c r="DH296" s="11">
        <f t="shared" si="483"/>
        <v>43556</v>
      </c>
      <c r="DI296" s="11">
        <f t="shared" si="483"/>
        <v>43556</v>
      </c>
      <c r="DJ296" s="11">
        <f t="shared" si="483"/>
        <v>43556</v>
      </c>
      <c r="DK296" s="11">
        <f t="shared" si="483"/>
        <v>43556</v>
      </c>
      <c r="DL296" s="11">
        <f t="shared" si="483"/>
        <v>43556</v>
      </c>
      <c r="DM296" s="11">
        <f t="shared" si="483"/>
        <v>43556</v>
      </c>
      <c r="DN296" s="11">
        <f t="shared" si="483"/>
        <v>43556</v>
      </c>
      <c r="DO296" s="11">
        <f t="shared" si="483"/>
        <v>43556</v>
      </c>
      <c r="DP296" s="11">
        <f t="shared" si="483"/>
        <v>43556</v>
      </c>
      <c r="DQ296" s="11">
        <f t="shared" si="483"/>
        <v>43556</v>
      </c>
      <c r="DR296" s="11">
        <f t="shared" si="483"/>
        <v>43556</v>
      </c>
      <c r="DS296" s="11">
        <f t="shared" si="483"/>
        <v>43556</v>
      </c>
      <c r="DT296" s="11">
        <f t="shared" si="483"/>
        <v>43556</v>
      </c>
      <c r="DU296" s="11">
        <f t="shared" si="483"/>
        <v>43556</v>
      </c>
      <c r="DV296" s="11">
        <f t="shared" si="483"/>
        <v>43556</v>
      </c>
      <c r="DW296" s="11">
        <f t="shared" si="483"/>
        <v>43556</v>
      </c>
      <c r="DX296" s="11">
        <f t="shared" si="483"/>
        <v>43556</v>
      </c>
      <c r="DY296" s="11">
        <f t="shared" si="483"/>
        <v>43556</v>
      </c>
      <c r="DZ296" s="11">
        <f t="shared" si="483"/>
        <v>43556</v>
      </c>
      <c r="EA296" s="11">
        <f t="shared" si="483"/>
        <v>43556</v>
      </c>
      <c r="EB296" s="11">
        <f t="shared" si="483"/>
        <v>43556</v>
      </c>
      <c r="EC296" s="11">
        <f t="shared" si="483"/>
        <v>43556</v>
      </c>
      <c r="ED296" s="11">
        <f t="shared" si="483"/>
        <v>43556</v>
      </c>
      <c r="EE296" s="11">
        <f t="shared" si="483"/>
        <v>43556</v>
      </c>
      <c r="EF296" s="11">
        <f t="shared" si="483"/>
        <v>43556</v>
      </c>
      <c r="EG296" s="11">
        <f t="shared" si="483"/>
        <v>43556</v>
      </c>
      <c r="EH296" s="11">
        <f t="shared" ref="EH296:FM296" si="484">IF(EH8,EH6,$H$8)</f>
        <v>43556</v>
      </c>
      <c r="EI296" s="11">
        <f t="shared" si="484"/>
        <v>43556</v>
      </c>
      <c r="EJ296" s="11">
        <f t="shared" si="484"/>
        <v>43556</v>
      </c>
      <c r="EK296" s="11">
        <f t="shared" si="484"/>
        <v>43556</v>
      </c>
      <c r="EL296" s="11">
        <f t="shared" si="484"/>
        <v>43556</v>
      </c>
      <c r="EM296" s="11">
        <f t="shared" si="484"/>
        <v>43556</v>
      </c>
      <c r="EN296" s="11">
        <f t="shared" si="484"/>
        <v>43556</v>
      </c>
      <c r="EO296" s="11">
        <f t="shared" si="484"/>
        <v>43556</v>
      </c>
      <c r="EP296" s="11">
        <f t="shared" si="484"/>
        <v>43556</v>
      </c>
      <c r="EQ296" s="11">
        <f t="shared" si="484"/>
        <v>43556</v>
      </c>
      <c r="ER296" s="11">
        <f t="shared" si="484"/>
        <v>43556</v>
      </c>
      <c r="ES296" s="11">
        <f t="shared" si="484"/>
        <v>43556</v>
      </c>
      <c r="ET296" s="11">
        <f t="shared" si="484"/>
        <v>43556</v>
      </c>
      <c r="EU296" s="11">
        <f t="shared" si="484"/>
        <v>43556</v>
      </c>
      <c r="EV296" s="11">
        <f t="shared" si="484"/>
        <v>43556</v>
      </c>
      <c r="EW296" s="11">
        <f t="shared" si="484"/>
        <v>43556</v>
      </c>
      <c r="EX296" s="11">
        <f t="shared" si="484"/>
        <v>43556</v>
      </c>
      <c r="EY296" s="11">
        <f t="shared" si="484"/>
        <v>43556</v>
      </c>
      <c r="EZ296" s="11">
        <f t="shared" si="484"/>
        <v>43556</v>
      </c>
      <c r="FA296" s="11">
        <f t="shared" si="484"/>
        <v>43556</v>
      </c>
      <c r="FB296" s="11">
        <f t="shared" si="484"/>
        <v>43556</v>
      </c>
      <c r="FC296" s="11">
        <f t="shared" si="484"/>
        <v>43556</v>
      </c>
      <c r="FD296" s="11">
        <f t="shared" si="484"/>
        <v>43556</v>
      </c>
      <c r="FE296" s="11">
        <f t="shared" si="484"/>
        <v>43556</v>
      </c>
      <c r="FF296" s="11">
        <f t="shared" si="484"/>
        <v>43556</v>
      </c>
      <c r="FG296" s="11">
        <f t="shared" si="484"/>
        <v>43556</v>
      </c>
      <c r="FH296" s="11">
        <f t="shared" si="484"/>
        <v>43556</v>
      </c>
      <c r="FI296" s="11">
        <f t="shared" si="484"/>
        <v>43556</v>
      </c>
      <c r="FJ296" s="11">
        <f t="shared" si="484"/>
        <v>43556</v>
      </c>
      <c r="FK296" s="11">
        <f t="shared" si="484"/>
        <v>43556</v>
      </c>
      <c r="FL296" s="11">
        <f t="shared" si="484"/>
        <v>43556</v>
      </c>
      <c r="FM296" s="11">
        <f t="shared" si="484"/>
        <v>43556</v>
      </c>
      <c r="FN296" s="11">
        <f t="shared" ref="FN296:GS296" si="485">IF(FN8,FN6,$H$8)</f>
        <v>43556</v>
      </c>
      <c r="FO296" s="11">
        <f t="shared" si="485"/>
        <v>43556</v>
      </c>
      <c r="FP296" s="11">
        <f t="shared" si="485"/>
        <v>43556</v>
      </c>
      <c r="FQ296" s="11">
        <f t="shared" si="485"/>
        <v>43556</v>
      </c>
      <c r="FR296" s="11">
        <f t="shared" si="485"/>
        <v>43556</v>
      </c>
      <c r="FS296" s="11">
        <f t="shared" si="485"/>
        <v>43556</v>
      </c>
      <c r="FT296" s="11">
        <f t="shared" si="485"/>
        <v>43556</v>
      </c>
      <c r="FU296" s="11">
        <f t="shared" si="485"/>
        <v>43556</v>
      </c>
      <c r="FV296" s="11">
        <f t="shared" si="485"/>
        <v>43556</v>
      </c>
      <c r="FW296" s="11">
        <f t="shared" si="485"/>
        <v>43556</v>
      </c>
      <c r="FX296" s="11">
        <f t="shared" si="485"/>
        <v>43556</v>
      </c>
      <c r="FY296" s="11">
        <f t="shared" si="485"/>
        <v>43556</v>
      </c>
      <c r="FZ296" s="11">
        <f t="shared" si="485"/>
        <v>43556</v>
      </c>
      <c r="GA296" s="11">
        <f t="shared" si="485"/>
        <v>43556</v>
      </c>
      <c r="GB296" s="11">
        <f t="shared" si="485"/>
        <v>43556</v>
      </c>
      <c r="GC296" s="11">
        <f t="shared" si="485"/>
        <v>43556</v>
      </c>
      <c r="GD296" s="11">
        <f t="shared" si="485"/>
        <v>43556</v>
      </c>
      <c r="GE296" s="11">
        <f t="shared" si="485"/>
        <v>43556</v>
      </c>
      <c r="GF296" s="11">
        <f t="shared" si="485"/>
        <v>43556</v>
      </c>
      <c r="GG296" s="11">
        <f t="shared" si="485"/>
        <v>43556</v>
      </c>
      <c r="GH296" s="11">
        <f t="shared" si="485"/>
        <v>43556</v>
      </c>
      <c r="GI296" s="11">
        <f t="shared" si="485"/>
        <v>43556</v>
      </c>
      <c r="GJ296" s="11">
        <f t="shared" si="485"/>
        <v>43556</v>
      </c>
      <c r="GK296" s="11">
        <f t="shared" si="485"/>
        <v>43556</v>
      </c>
      <c r="GL296" s="11">
        <f t="shared" si="485"/>
        <v>43556</v>
      </c>
      <c r="GM296" s="11">
        <f t="shared" si="485"/>
        <v>43556</v>
      </c>
      <c r="GN296" s="11">
        <f t="shared" si="485"/>
        <v>43556</v>
      </c>
      <c r="GO296" s="11">
        <f t="shared" si="485"/>
        <v>43556</v>
      </c>
      <c r="GP296" s="11">
        <f t="shared" si="485"/>
        <v>43556</v>
      </c>
      <c r="GQ296" s="11">
        <f t="shared" si="485"/>
        <v>43556</v>
      </c>
      <c r="GR296" s="11">
        <f t="shared" si="485"/>
        <v>43556</v>
      </c>
      <c r="GS296" s="11">
        <f t="shared" si="485"/>
        <v>43556</v>
      </c>
      <c r="GT296" s="11">
        <f t="shared" ref="GT296:HA296" si="486">IF(GT8,GT6,$H$8)</f>
        <v>43556</v>
      </c>
      <c r="GU296" s="11">
        <f t="shared" si="486"/>
        <v>43556</v>
      </c>
      <c r="GV296" s="11">
        <f t="shared" si="486"/>
        <v>43556</v>
      </c>
      <c r="GW296" s="11">
        <f t="shared" si="486"/>
        <v>43556</v>
      </c>
      <c r="GX296" s="11">
        <f t="shared" si="486"/>
        <v>43556</v>
      </c>
      <c r="GY296" s="11">
        <f t="shared" si="486"/>
        <v>43556</v>
      </c>
      <c r="GZ296" s="11">
        <f t="shared" si="486"/>
        <v>43556</v>
      </c>
      <c r="HA296" s="11">
        <f t="shared" si="486"/>
        <v>43556</v>
      </c>
    </row>
    <row r="297" spans="1:209" x14ac:dyDescent="0.35">
      <c r="C297" s="10" t="s">
        <v>194</v>
      </c>
      <c r="E297" s="10" t="s">
        <v>200</v>
      </c>
      <c r="F297" s="20">
        <f>'Financial Model'!F70</f>
        <v>0.06</v>
      </c>
      <c r="G297" s="49">
        <f>XNPV(F297,J293:HA293,J296:HA296)</f>
        <v>75546.251547880733</v>
      </c>
    </row>
    <row r="298" spans="1:209" x14ac:dyDescent="0.35">
      <c r="C298" s="10" t="s">
        <v>195</v>
      </c>
      <c r="E298" s="10" t="s">
        <v>115</v>
      </c>
      <c r="F298" s="20">
        <f>'Financial Model'!F297</f>
        <v>0.06</v>
      </c>
      <c r="G298" s="49">
        <f>XNPV(F298,J294:HA294,J296:HA296)</f>
        <v>1882513.6989506502</v>
      </c>
    </row>
    <row r="299" spans="1:209" x14ac:dyDescent="0.35">
      <c r="D299" s="10" t="s">
        <v>196</v>
      </c>
      <c r="E299" s="10" t="s">
        <v>77</v>
      </c>
      <c r="G299" s="14">
        <f>G297*1000/G298</f>
        <v>40.130518885462394</v>
      </c>
    </row>
    <row r="301" spans="1:209" x14ac:dyDescent="0.35">
      <c r="C301" s="10" t="s">
        <v>197</v>
      </c>
      <c r="E301" s="10" t="s">
        <v>200</v>
      </c>
      <c r="F301" s="20">
        <f>'Financial Model'!F297</f>
        <v>0.06</v>
      </c>
      <c r="G301" s="91">
        <f>'Financial Model'!G297</f>
        <v>75546.251547880733</v>
      </c>
    </row>
    <row r="302" spans="1:209" x14ac:dyDescent="0.35">
      <c r="C302" s="10" t="s">
        <v>198</v>
      </c>
      <c r="E302" s="10" t="s">
        <v>115</v>
      </c>
      <c r="F302" s="20">
        <f>'Financial Model'!F71</f>
        <v>4.4334975369458185E-2</v>
      </c>
      <c r="G302" s="49">
        <f>XNPV(F302,J294:HA294,J296:HA296)</f>
        <v>2182779.368660708</v>
      </c>
    </row>
    <row r="303" spans="1:209" x14ac:dyDescent="0.35">
      <c r="D303" s="10" t="s">
        <v>201</v>
      </c>
      <c r="E303" s="10" t="s">
        <v>77</v>
      </c>
      <c r="G303" s="14">
        <f>G301/G302*1000</f>
        <v>34.610118014004222</v>
      </c>
    </row>
    <row r="304" spans="1:209" x14ac:dyDescent="0.35">
      <c r="G304" s="14"/>
    </row>
    <row r="305" spans="1:7" x14ac:dyDescent="0.35">
      <c r="D305" s="10" t="s">
        <v>430</v>
      </c>
      <c r="E305" s="10" t="s">
        <v>431</v>
      </c>
      <c r="G305" s="14">
        <f>G299*F20</f>
        <v>703.48799606215584</v>
      </c>
    </row>
    <row r="307" spans="1:7" s="80" customFormat="1" x14ac:dyDescent="0.35">
      <c r="A307" s="80" t="s">
        <v>162</v>
      </c>
    </row>
    <row r="308" spans="1:7" x14ac:dyDescent="0.35">
      <c r="B308" s="10" t="s">
        <v>165</v>
      </c>
    </row>
    <row r="309" spans="1:7" x14ac:dyDescent="0.35">
      <c r="C309" s="10" t="s">
        <v>441</v>
      </c>
      <c r="E309" s="87" t="b">
        <f>'Financial Model'!F82</f>
        <v>0</v>
      </c>
    </row>
    <row r="311" spans="1:7" x14ac:dyDescent="0.35">
      <c r="C311" s="10" t="s">
        <v>166</v>
      </c>
      <c r="E311" s="13" t="s">
        <v>119</v>
      </c>
      <c r="F311" s="13" t="s">
        <v>381</v>
      </c>
    </row>
    <row r="312" spans="1:7" x14ac:dyDescent="0.35">
      <c r="D312" s="10" t="s">
        <v>168</v>
      </c>
      <c r="E312" s="14">
        <f>SUM(J159:HA159)</f>
        <v>0</v>
      </c>
      <c r="F312" s="49">
        <f>SUM(J166:HA166)</f>
        <v>0</v>
      </c>
    </row>
    <row r="313" spans="1:7" x14ac:dyDescent="0.35">
      <c r="D313" s="10" t="s">
        <v>384</v>
      </c>
      <c r="E313" s="14">
        <f>SUM(J156:HA156)</f>
        <v>66832.227928200984</v>
      </c>
      <c r="F313" s="49">
        <f>SUM(J167:HA167)</f>
        <v>1232558.1097469791</v>
      </c>
    </row>
    <row r="314" spans="1:7" x14ac:dyDescent="0.35">
      <c r="D314" s="10" t="s">
        <v>117</v>
      </c>
      <c r="E314" s="14">
        <f>SUM(J152:HA152)</f>
        <v>3517.485680431635</v>
      </c>
      <c r="F314" s="49">
        <f>SUM(J168:HA168)</f>
        <v>63171.588630608225</v>
      </c>
    </row>
    <row r="315" spans="1:7" x14ac:dyDescent="0.35">
      <c r="D315" s="10" t="s">
        <v>186</v>
      </c>
      <c r="E315" s="14">
        <f>F55*F27</f>
        <v>0</v>
      </c>
    </row>
    <row r="316" spans="1:7" x14ac:dyDescent="0.35">
      <c r="D316" s="10" t="s">
        <v>170</v>
      </c>
      <c r="E316" s="14"/>
    </row>
    <row r="317" spans="1:7" x14ac:dyDescent="0.35">
      <c r="D317" s="10" t="s">
        <v>169</v>
      </c>
      <c r="E317" s="14"/>
    </row>
    <row r="318" spans="1:7" x14ac:dyDescent="0.35">
      <c r="D318" s="10" t="s">
        <v>171</v>
      </c>
      <c r="E318" s="14"/>
    </row>
    <row r="319" spans="1:7" ht="15" thickBot="1" x14ac:dyDescent="0.4">
      <c r="D319" s="15" t="s">
        <v>172</v>
      </c>
      <c r="E319" s="16">
        <f>SUM(E312:E318)</f>
        <v>70349.713608632621</v>
      </c>
      <c r="F319" s="26">
        <f>SUM(F312:F318)</f>
        <v>1295729.6983775874</v>
      </c>
    </row>
    <row r="321" spans="2:209" x14ac:dyDescent="0.35">
      <c r="C321" s="10" t="s">
        <v>207</v>
      </c>
      <c r="E321" s="14">
        <f>E319*H321</f>
        <v>56279.770886906103</v>
      </c>
      <c r="F321" s="49">
        <f>F319*H321</f>
        <v>1036583.75870207</v>
      </c>
      <c r="H321" s="90">
        <f>'Financial Model'!F86</f>
        <v>0.8</v>
      </c>
    </row>
    <row r="322" spans="2:209" x14ac:dyDescent="0.35">
      <c r="C322" s="10" t="s">
        <v>208</v>
      </c>
      <c r="E322" s="14" t="b">
        <f>IF(E309,F346)</f>
        <v>0</v>
      </c>
    </row>
    <row r="323" spans="2:209" x14ac:dyDescent="0.35">
      <c r="C323" s="10" t="s">
        <v>209</v>
      </c>
      <c r="E323" s="14">
        <f>MIN(E321:E322)</f>
        <v>56279.770886906103</v>
      </c>
      <c r="F323" s="49">
        <f>MIN(F321:F322)</f>
        <v>1036583.75870207</v>
      </c>
    </row>
    <row r="325" spans="2:209" x14ac:dyDescent="0.35">
      <c r="C325" s="10" t="s">
        <v>173</v>
      </c>
    </row>
    <row r="326" spans="2:209" x14ac:dyDescent="0.35">
      <c r="D326" s="42" t="s">
        <v>175</v>
      </c>
      <c r="E326" s="92">
        <f>'Financial Model'!E323</f>
        <v>56279.770886906103</v>
      </c>
      <c r="F326" s="91">
        <f>'Financial Model'!F323</f>
        <v>1036583.75870207</v>
      </c>
      <c r="H326" s="19">
        <f>E326/E328</f>
        <v>0.8</v>
      </c>
    </row>
    <row r="327" spans="2:209" x14ac:dyDescent="0.35">
      <c r="D327" s="10" t="s">
        <v>176</v>
      </c>
      <c r="E327" s="14">
        <f>E319-E326</f>
        <v>14069.942721726518</v>
      </c>
      <c r="F327" s="70">
        <f>F319-F326</f>
        <v>259145.93967551738</v>
      </c>
    </row>
    <row r="328" spans="2:209" ht="15" thickBot="1" x14ac:dyDescent="0.4">
      <c r="D328" s="15" t="s">
        <v>174</v>
      </c>
      <c r="E328" s="16">
        <f>SUM(E326:E327)</f>
        <v>70349.713608632621</v>
      </c>
      <c r="F328" s="26">
        <f>SUM(F326:F327)</f>
        <v>1295729.6983775874</v>
      </c>
    </row>
    <row r="330" spans="2:209" x14ac:dyDescent="0.35">
      <c r="B330" s="10" t="s">
        <v>177</v>
      </c>
    </row>
    <row r="331" spans="2:209" x14ac:dyDescent="0.35">
      <c r="C331" s="10" t="s">
        <v>440</v>
      </c>
      <c r="E331" s="87" t="b">
        <f>'Financial Model'!F82</f>
        <v>0</v>
      </c>
    </row>
    <row r="332" spans="2:209" x14ac:dyDescent="0.35">
      <c r="C332" s="10" t="s">
        <v>159</v>
      </c>
      <c r="E332" s="10" t="str">
        <f>IF($E$331,E311,$F$311)</f>
        <v>MXN 000's</v>
      </c>
      <c r="J332" s="14">
        <f>IF($E$331,J263,J277)</f>
        <v>0</v>
      </c>
      <c r="K332" s="14">
        <f t="shared" ref="K332:BV332" si="487">IF($E$331,K263,K277)</f>
        <v>0</v>
      </c>
      <c r="L332" s="14">
        <f t="shared" si="487"/>
        <v>0</v>
      </c>
      <c r="M332" s="14">
        <f t="shared" si="487"/>
        <v>0</v>
      </c>
      <c r="N332" s="14">
        <f t="shared" si="487"/>
        <v>0</v>
      </c>
      <c r="O332" s="14">
        <f t="shared" si="487"/>
        <v>0</v>
      </c>
      <c r="P332" s="14">
        <f t="shared" si="487"/>
        <v>0</v>
      </c>
      <c r="Q332" s="14">
        <f t="shared" si="487"/>
        <v>0</v>
      </c>
      <c r="R332" s="14">
        <f t="shared" si="487"/>
        <v>0</v>
      </c>
      <c r="S332" s="14">
        <f t="shared" si="487"/>
        <v>0</v>
      </c>
      <c r="T332" s="14">
        <f t="shared" si="487"/>
        <v>0</v>
      </c>
      <c r="U332" s="14">
        <f t="shared" si="487"/>
        <v>0</v>
      </c>
      <c r="V332" s="14">
        <f t="shared" si="487"/>
        <v>0</v>
      </c>
      <c r="W332" s="14">
        <f t="shared" si="487"/>
        <v>0</v>
      </c>
      <c r="X332" s="14">
        <f t="shared" si="487"/>
        <v>0</v>
      </c>
      <c r="Y332" s="14">
        <f t="shared" si="487"/>
        <v>44798.717890522312</v>
      </c>
      <c r="Z332" s="14">
        <f t="shared" si="487"/>
        <v>45594.490635904032</v>
      </c>
      <c r="AA332" s="14">
        <f t="shared" si="487"/>
        <v>47186.819106803909</v>
      </c>
      <c r="AB332" s="14">
        <f t="shared" si="487"/>
        <v>48024.747440259336</v>
      </c>
      <c r="AC332" s="14">
        <f t="shared" si="487"/>
        <v>49702.012920240741</v>
      </c>
      <c r="AD332" s="14">
        <f t="shared" si="487"/>
        <v>50584.324178383875</v>
      </c>
      <c r="AE332" s="14">
        <f t="shared" si="487"/>
        <v>52351.051563377776</v>
      </c>
      <c r="AF332" s="14">
        <f t="shared" si="487"/>
        <v>53280.090438548592</v>
      </c>
      <c r="AG332" s="14">
        <f t="shared" si="487"/>
        <v>55141.045361623961</v>
      </c>
      <c r="AH332" s="14">
        <f t="shared" si="487"/>
        <v>56119.280066431384</v>
      </c>
      <c r="AI332" s="14">
        <f t="shared" si="487"/>
        <v>58079.481687595646</v>
      </c>
      <c r="AJ332" s="14">
        <f t="shared" si="487"/>
        <v>59109.51044218304</v>
      </c>
      <c r="AK332" s="14">
        <f t="shared" si="487"/>
        <v>61174.244916638301</v>
      </c>
      <c r="AL332" s="14">
        <f t="shared" si="487"/>
        <v>62258.802775502452</v>
      </c>
      <c r="AM332" s="14">
        <f t="shared" si="487"/>
        <v>64433.637436286779</v>
      </c>
      <c r="AN332" s="14">
        <f t="shared" si="487"/>
        <v>65575.60347235488</v>
      </c>
      <c r="AO332" s="14">
        <f t="shared" si="487"/>
        <v>67866.40176519801</v>
      </c>
      <c r="AP332" s="14">
        <f t="shared" si="487"/>
        <v>69068.806629786297</v>
      </c>
      <c r="AQ332" s="14">
        <f t="shared" si="487"/>
        <v>71481.743840007621</v>
      </c>
      <c r="AR332" s="14">
        <f t="shared" si="487"/>
        <v>72747.777718251979</v>
      </c>
      <c r="AS332" s="14">
        <f t="shared" si="487"/>
        <v>75289.357531634785</v>
      </c>
      <c r="AT332" s="14">
        <f t="shared" si="487"/>
        <v>76622.378513999764</v>
      </c>
      <c r="AU332" s="14">
        <f t="shared" si="487"/>
        <v>79299.4504557904</v>
      </c>
      <c r="AV332" s="14">
        <f t="shared" si="487"/>
        <v>80702.993347332449</v>
      </c>
      <c r="AW332" s="14">
        <f t="shared" si="487"/>
        <v>83522.771145846637</v>
      </c>
      <c r="AX332" s="14">
        <f t="shared" si="487"/>
        <v>85000.5567360313</v>
      </c>
      <c r="AY332" s="14">
        <f t="shared" si="487"/>
        <v>87970.637659804968</v>
      </c>
      <c r="AZ332" s="14">
        <f t="shared" si="487"/>
        <v>89526.582476859257</v>
      </c>
      <c r="BA332" s="14">
        <f t="shared" si="487"/>
        <v>92654.967696867432</v>
      </c>
      <c r="BB332" s="14">
        <f t="shared" si="487"/>
        <v>94293.194271892804</v>
      </c>
      <c r="BC332" s="14">
        <f t="shared" si="487"/>
        <v>97588.310303080667</v>
      </c>
      <c r="BD332" s="14">
        <f t="shared" si="487"/>
        <v>99313.157970457643</v>
      </c>
      <c r="BE332" s="14">
        <f t="shared" si="487"/>
        <v>102783.87924969279</v>
      </c>
      <c r="BF332" s="14">
        <f t="shared" si="487"/>
        <v>104599.9155116843</v>
      </c>
      <c r="BG332" s="14">
        <f t="shared" si="487"/>
        <v>108255.58817225667</v>
      </c>
      <c r="BH332" s="14">
        <f t="shared" si="487"/>
        <v>110167.62065716099</v>
      </c>
      <c r="BI332" s="14">
        <f t="shared" si="487"/>
        <v>114018.08756312901</v>
      </c>
      <c r="BJ332" s="14">
        <f t="shared" si="487"/>
        <v>116031.17660785378</v>
      </c>
      <c r="BK332" s="14">
        <f t="shared" si="487"/>
        <v>120086.80371488092</v>
      </c>
      <c r="BL332" s="14">
        <f t="shared" si="487"/>
        <v>122206.27560440765</v>
      </c>
      <c r="BM332" s="14">
        <f t="shared" si="487"/>
        <v>126477.97971724835</v>
      </c>
      <c r="BN332" s="14">
        <f t="shared" si="487"/>
        <v>128709.44061513648</v>
      </c>
      <c r="BO332" s="14">
        <f t="shared" si="487"/>
        <v>133208.71861563658</v>
      </c>
      <c r="BP332" s="14">
        <f t="shared" si="487"/>
        <v>135558.06922148349</v>
      </c>
      <c r="BQ332" s="14">
        <f t="shared" si="487"/>
        <v>140297.02884485704</v>
      </c>
      <c r="BR332" s="14">
        <f t="shared" si="487"/>
        <v>142770.47981648729</v>
      </c>
      <c r="BS332" s="14">
        <f t="shared" si="487"/>
        <v>147761.87205773694</v>
      </c>
      <c r="BT332" s="14">
        <f t="shared" si="487"/>
        <v>150365.96023784755</v>
      </c>
      <c r="BU332" s="14">
        <f t="shared" si="487"/>
        <v>155623.21347451457</v>
      </c>
      <c r="BV332" s="14">
        <f t="shared" si="487"/>
        <v>158364.81896355667</v>
      </c>
      <c r="BW332" s="14">
        <f t="shared" ref="BW332:EH332" si="488">IF($E$331,BW263,BW277)</f>
        <v>0</v>
      </c>
      <c r="BX332" s="14">
        <f t="shared" si="488"/>
        <v>0</v>
      </c>
      <c r="BY332" s="14">
        <f t="shared" si="488"/>
        <v>0</v>
      </c>
      <c r="BZ332" s="14">
        <f t="shared" si="488"/>
        <v>0</v>
      </c>
      <c r="CA332" s="14">
        <f t="shared" si="488"/>
        <v>0</v>
      </c>
      <c r="CB332" s="14">
        <f t="shared" si="488"/>
        <v>0</v>
      </c>
      <c r="CC332" s="14">
        <f t="shared" si="488"/>
        <v>0</v>
      </c>
      <c r="CD332" s="14">
        <f t="shared" si="488"/>
        <v>0</v>
      </c>
      <c r="CE332" s="14">
        <f t="shared" si="488"/>
        <v>0</v>
      </c>
      <c r="CF332" s="14">
        <f t="shared" si="488"/>
        <v>0</v>
      </c>
      <c r="CG332" s="14">
        <f t="shared" si="488"/>
        <v>0</v>
      </c>
      <c r="CH332" s="14">
        <f t="shared" si="488"/>
        <v>0</v>
      </c>
      <c r="CI332" s="14">
        <f t="shared" si="488"/>
        <v>0</v>
      </c>
      <c r="CJ332" s="14">
        <f t="shared" si="488"/>
        <v>0</v>
      </c>
      <c r="CK332" s="14">
        <f t="shared" si="488"/>
        <v>0</v>
      </c>
      <c r="CL332" s="14">
        <f t="shared" si="488"/>
        <v>0</v>
      </c>
      <c r="CM332" s="14">
        <f t="shared" si="488"/>
        <v>0</v>
      </c>
      <c r="CN332" s="14">
        <f t="shared" si="488"/>
        <v>0</v>
      </c>
      <c r="CO332" s="14">
        <f t="shared" si="488"/>
        <v>0</v>
      </c>
      <c r="CP332" s="14">
        <f t="shared" si="488"/>
        <v>0</v>
      </c>
      <c r="CQ332" s="14">
        <f t="shared" si="488"/>
        <v>0</v>
      </c>
      <c r="CR332" s="14">
        <f t="shared" si="488"/>
        <v>0</v>
      </c>
      <c r="CS332" s="14">
        <f t="shared" si="488"/>
        <v>0</v>
      </c>
      <c r="CT332" s="14">
        <f t="shared" si="488"/>
        <v>0</v>
      </c>
      <c r="CU332" s="14">
        <f t="shared" si="488"/>
        <v>0</v>
      </c>
      <c r="CV332" s="14">
        <f t="shared" si="488"/>
        <v>0</v>
      </c>
      <c r="CW332" s="14">
        <f t="shared" si="488"/>
        <v>0</v>
      </c>
      <c r="CX332" s="14">
        <f t="shared" si="488"/>
        <v>0</v>
      </c>
      <c r="CY332" s="14">
        <f t="shared" si="488"/>
        <v>0</v>
      </c>
      <c r="CZ332" s="14">
        <f t="shared" si="488"/>
        <v>0</v>
      </c>
      <c r="DA332" s="14">
        <f t="shared" si="488"/>
        <v>0</v>
      </c>
      <c r="DB332" s="14">
        <f t="shared" si="488"/>
        <v>0</v>
      </c>
      <c r="DC332" s="14">
        <f t="shared" si="488"/>
        <v>0</v>
      </c>
      <c r="DD332" s="14">
        <f t="shared" si="488"/>
        <v>0</v>
      </c>
      <c r="DE332" s="14">
        <f t="shared" si="488"/>
        <v>0</v>
      </c>
      <c r="DF332" s="14">
        <f t="shared" si="488"/>
        <v>0</v>
      </c>
      <c r="DG332" s="14">
        <f t="shared" si="488"/>
        <v>0</v>
      </c>
      <c r="DH332" s="14">
        <f t="shared" si="488"/>
        <v>0</v>
      </c>
      <c r="DI332" s="14">
        <f t="shared" si="488"/>
        <v>0</v>
      </c>
      <c r="DJ332" s="14">
        <f t="shared" si="488"/>
        <v>0</v>
      </c>
      <c r="DK332" s="14">
        <f t="shared" si="488"/>
        <v>0</v>
      </c>
      <c r="DL332" s="14">
        <f t="shared" si="488"/>
        <v>0</v>
      </c>
      <c r="DM332" s="14">
        <f t="shared" si="488"/>
        <v>0</v>
      </c>
      <c r="DN332" s="14">
        <f t="shared" si="488"/>
        <v>0</v>
      </c>
      <c r="DO332" s="14">
        <f t="shared" si="488"/>
        <v>0</v>
      </c>
      <c r="DP332" s="14">
        <f t="shared" si="488"/>
        <v>0</v>
      </c>
      <c r="DQ332" s="14">
        <f t="shared" si="488"/>
        <v>0</v>
      </c>
      <c r="DR332" s="14">
        <f t="shared" si="488"/>
        <v>0</v>
      </c>
      <c r="DS332" s="14">
        <f t="shared" si="488"/>
        <v>0</v>
      </c>
      <c r="DT332" s="14">
        <f t="shared" si="488"/>
        <v>0</v>
      </c>
      <c r="DU332" s="14">
        <f t="shared" si="488"/>
        <v>0</v>
      </c>
      <c r="DV332" s="14">
        <f t="shared" si="488"/>
        <v>0</v>
      </c>
      <c r="DW332" s="14">
        <f t="shared" si="488"/>
        <v>0</v>
      </c>
      <c r="DX332" s="14">
        <f t="shared" si="488"/>
        <v>0</v>
      </c>
      <c r="DY332" s="14">
        <f t="shared" si="488"/>
        <v>0</v>
      </c>
      <c r="DZ332" s="14">
        <f t="shared" si="488"/>
        <v>0</v>
      </c>
      <c r="EA332" s="14">
        <f t="shared" si="488"/>
        <v>0</v>
      </c>
      <c r="EB332" s="14">
        <f t="shared" si="488"/>
        <v>0</v>
      </c>
      <c r="EC332" s="14">
        <f t="shared" si="488"/>
        <v>0</v>
      </c>
      <c r="ED332" s="14">
        <f t="shared" si="488"/>
        <v>0</v>
      </c>
      <c r="EE332" s="14">
        <f t="shared" si="488"/>
        <v>0</v>
      </c>
      <c r="EF332" s="14">
        <f t="shared" si="488"/>
        <v>0</v>
      </c>
      <c r="EG332" s="14">
        <f t="shared" si="488"/>
        <v>0</v>
      </c>
      <c r="EH332" s="14">
        <f t="shared" si="488"/>
        <v>0</v>
      </c>
      <c r="EI332" s="14">
        <f t="shared" ref="EI332:GT332" si="489">IF($E$331,EI263,EI277)</f>
        <v>0</v>
      </c>
      <c r="EJ332" s="14">
        <f t="shared" si="489"/>
        <v>0</v>
      </c>
      <c r="EK332" s="14">
        <f t="shared" si="489"/>
        <v>0</v>
      </c>
      <c r="EL332" s="14">
        <f t="shared" si="489"/>
        <v>0</v>
      </c>
      <c r="EM332" s="14">
        <f t="shared" si="489"/>
        <v>0</v>
      </c>
      <c r="EN332" s="14">
        <f t="shared" si="489"/>
        <v>0</v>
      </c>
      <c r="EO332" s="14">
        <f t="shared" si="489"/>
        <v>0</v>
      </c>
      <c r="EP332" s="14">
        <f t="shared" si="489"/>
        <v>0</v>
      </c>
      <c r="EQ332" s="14">
        <f t="shared" si="489"/>
        <v>0</v>
      </c>
      <c r="ER332" s="14">
        <f t="shared" si="489"/>
        <v>0</v>
      </c>
      <c r="ES332" s="14">
        <f t="shared" si="489"/>
        <v>0</v>
      </c>
      <c r="ET332" s="14">
        <f t="shared" si="489"/>
        <v>0</v>
      </c>
      <c r="EU332" s="14">
        <f t="shared" si="489"/>
        <v>0</v>
      </c>
      <c r="EV332" s="14">
        <f t="shared" si="489"/>
        <v>0</v>
      </c>
      <c r="EW332" s="14">
        <f t="shared" si="489"/>
        <v>0</v>
      </c>
      <c r="EX332" s="14">
        <f t="shared" si="489"/>
        <v>0</v>
      </c>
      <c r="EY332" s="14">
        <f t="shared" si="489"/>
        <v>0</v>
      </c>
      <c r="EZ332" s="14">
        <f t="shared" si="489"/>
        <v>0</v>
      </c>
      <c r="FA332" s="14">
        <f t="shared" si="489"/>
        <v>0</v>
      </c>
      <c r="FB332" s="14">
        <f t="shared" si="489"/>
        <v>0</v>
      </c>
      <c r="FC332" s="14">
        <f t="shared" si="489"/>
        <v>0</v>
      </c>
      <c r="FD332" s="14">
        <f t="shared" si="489"/>
        <v>0</v>
      </c>
      <c r="FE332" s="14">
        <f t="shared" si="489"/>
        <v>0</v>
      </c>
      <c r="FF332" s="14">
        <f t="shared" si="489"/>
        <v>0</v>
      </c>
      <c r="FG332" s="14">
        <f t="shared" si="489"/>
        <v>0</v>
      </c>
      <c r="FH332" s="14">
        <f t="shared" si="489"/>
        <v>0</v>
      </c>
      <c r="FI332" s="14">
        <f t="shared" si="489"/>
        <v>0</v>
      </c>
      <c r="FJ332" s="14">
        <f t="shared" si="489"/>
        <v>0</v>
      </c>
      <c r="FK332" s="14">
        <f t="shared" si="489"/>
        <v>0</v>
      </c>
      <c r="FL332" s="14">
        <f t="shared" si="489"/>
        <v>0</v>
      </c>
      <c r="FM332" s="14">
        <f t="shared" si="489"/>
        <v>0</v>
      </c>
      <c r="FN332" s="14">
        <f t="shared" si="489"/>
        <v>0</v>
      </c>
      <c r="FO332" s="14">
        <f t="shared" si="489"/>
        <v>0</v>
      </c>
      <c r="FP332" s="14">
        <f t="shared" si="489"/>
        <v>0</v>
      </c>
      <c r="FQ332" s="14">
        <f t="shared" si="489"/>
        <v>0</v>
      </c>
      <c r="FR332" s="14">
        <f t="shared" si="489"/>
        <v>0</v>
      </c>
      <c r="FS332" s="14">
        <f t="shared" si="489"/>
        <v>0</v>
      </c>
      <c r="FT332" s="14">
        <f t="shared" si="489"/>
        <v>0</v>
      </c>
      <c r="FU332" s="14">
        <f t="shared" si="489"/>
        <v>0</v>
      </c>
      <c r="FV332" s="14">
        <f t="shared" si="489"/>
        <v>0</v>
      </c>
      <c r="FW332" s="14">
        <f t="shared" si="489"/>
        <v>0</v>
      </c>
      <c r="FX332" s="14">
        <f t="shared" si="489"/>
        <v>0</v>
      </c>
      <c r="FY332" s="14">
        <f t="shared" si="489"/>
        <v>0</v>
      </c>
      <c r="FZ332" s="14">
        <f t="shared" si="489"/>
        <v>0</v>
      </c>
      <c r="GA332" s="14">
        <f t="shared" si="489"/>
        <v>0</v>
      </c>
      <c r="GB332" s="14">
        <f t="shared" si="489"/>
        <v>0</v>
      </c>
      <c r="GC332" s="14">
        <f t="shared" si="489"/>
        <v>0</v>
      </c>
      <c r="GD332" s="14">
        <f t="shared" si="489"/>
        <v>0</v>
      </c>
      <c r="GE332" s="14">
        <f t="shared" si="489"/>
        <v>0</v>
      </c>
      <c r="GF332" s="14">
        <f t="shared" si="489"/>
        <v>0</v>
      </c>
      <c r="GG332" s="14">
        <f t="shared" si="489"/>
        <v>0</v>
      </c>
      <c r="GH332" s="14">
        <f t="shared" si="489"/>
        <v>0</v>
      </c>
      <c r="GI332" s="14">
        <f t="shared" si="489"/>
        <v>0</v>
      </c>
      <c r="GJ332" s="14">
        <f t="shared" si="489"/>
        <v>0</v>
      </c>
      <c r="GK332" s="14">
        <f t="shared" si="489"/>
        <v>0</v>
      </c>
      <c r="GL332" s="14">
        <f t="shared" si="489"/>
        <v>0</v>
      </c>
      <c r="GM332" s="14">
        <f t="shared" si="489"/>
        <v>0</v>
      </c>
      <c r="GN332" s="14">
        <f t="shared" si="489"/>
        <v>0</v>
      </c>
      <c r="GO332" s="14">
        <f t="shared" si="489"/>
        <v>0</v>
      </c>
      <c r="GP332" s="14">
        <f t="shared" si="489"/>
        <v>0</v>
      </c>
      <c r="GQ332" s="14">
        <f t="shared" si="489"/>
        <v>0</v>
      </c>
      <c r="GR332" s="14">
        <f t="shared" si="489"/>
        <v>0</v>
      </c>
      <c r="GS332" s="14">
        <f t="shared" si="489"/>
        <v>0</v>
      </c>
      <c r="GT332" s="14">
        <f t="shared" si="489"/>
        <v>0</v>
      </c>
      <c r="GU332" s="14">
        <f t="shared" ref="GU332:HA332" si="490">IF($E$331,GU263,GU277)</f>
        <v>0</v>
      </c>
      <c r="GV332" s="14">
        <f t="shared" si="490"/>
        <v>0</v>
      </c>
      <c r="GW332" s="14">
        <f t="shared" si="490"/>
        <v>0</v>
      </c>
      <c r="GX332" s="14">
        <f t="shared" si="490"/>
        <v>0</v>
      </c>
      <c r="GY332" s="14">
        <f t="shared" si="490"/>
        <v>0</v>
      </c>
      <c r="GZ332" s="14">
        <f t="shared" si="490"/>
        <v>0</v>
      </c>
      <c r="HA332" s="14">
        <f t="shared" si="490"/>
        <v>0</v>
      </c>
    </row>
    <row r="333" spans="2:209" x14ac:dyDescent="0.35">
      <c r="C333" s="10" t="s">
        <v>264</v>
      </c>
      <c r="E333" s="87" t="str">
        <f>'Financial Model'!E332</f>
        <v>MXN 000's</v>
      </c>
    </row>
    <row r="334" spans="2:209" x14ac:dyDescent="0.35">
      <c r="C334" s="10" t="s">
        <v>261</v>
      </c>
      <c r="E334" s="87" t="str">
        <f>'Financial Model'!E333</f>
        <v>MXN 000's</v>
      </c>
    </row>
    <row r="335" spans="2:209" x14ac:dyDescent="0.35">
      <c r="C335" s="10" t="s">
        <v>275</v>
      </c>
      <c r="E335" s="87" t="str">
        <f>'Financial Model'!E334</f>
        <v>MXN 000's</v>
      </c>
      <c r="J335" s="79">
        <f>'Financial Model'!J225</f>
        <v>0</v>
      </c>
      <c r="K335" s="79">
        <f>'Financial Model'!K225</f>
        <v>0</v>
      </c>
      <c r="L335" s="79">
        <f>'Financial Model'!L225</f>
        <v>0</v>
      </c>
      <c r="M335" s="79">
        <f>'Financial Model'!M225</f>
        <v>0</v>
      </c>
      <c r="N335" s="79">
        <f>'Financial Model'!N225</f>
        <v>0</v>
      </c>
      <c r="O335" s="79">
        <f>'Financial Model'!O225</f>
        <v>0</v>
      </c>
      <c r="P335" s="79">
        <f>'Financial Model'!P225</f>
        <v>0</v>
      </c>
      <c r="Q335" s="79">
        <f>'Financial Model'!Q225</f>
        <v>0</v>
      </c>
      <c r="R335" s="79">
        <f>'Financial Model'!R225</f>
        <v>0</v>
      </c>
      <c r="S335" s="79">
        <f>'Financial Model'!S225</f>
        <v>0</v>
      </c>
      <c r="T335" s="79">
        <f>'Financial Model'!T225</f>
        <v>0</v>
      </c>
      <c r="U335" s="79">
        <f>'Financial Model'!U225</f>
        <v>0</v>
      </c>
      <c r="V335" s="79">
        <f>'Financial Model'!V225</f>
        <v>0</v>
      </c>
      <c r="W335" s="79">
        <f>'Financial Model'!W225</f>
        <v>0</v>
      </c>
      <c r="X335" s="79">
        <f>'Financial Model'!X225</f>
        <v>0</v>
      </c>
      <c r="Y335" s="79">
        <f>'Financial Model'!Y225</f>
        <v>557.58127087496712</v>
      </c>
      <c r="Z335" s="79">
        <f>'Financial Model'!Z225</f>
        <v>-1.6050675614519605</v>
      </c>
      <c r="AA335" s="79">
        <f>'Financial Model'!AA225</f>
        <v>7.0742070332047433</v>
      </c>
      <c r="AB335" s="79">
        <f>'Financial Model'!AB225</f>
        <v>1.4629405893723515</v>
      </c>
      <c r="AC335" s="79">
        <f>'Financial Model'!AC225</f>
        <v>4.0590253776663303</v>
      </c>
      <c r="AD335" s="79">
        <f>'Financial Model'!AD225</f>
        <v>1.4762449997202793</v>
      </c>
      <c r="AE335" s="79">
        <f>'Financial Model'!AE225</f>
        <v>4.0990492073299265</v>
      </c>
      <c r="AF335" s="79">
        <f>'Financial Model'!AF225</f>
        <v>1.4896607628658103</v>
      </c>
      <c r="AG335" s="79">
        <f>'Financial Model'!AG225</f>
        <v>4.1394680630245375</v>
      </c>
      <c r="AH335" s="79">
        <f>'Financial Model'!AH225</f>
        <v>-1.6732047057904538</v>
      </c>
      <c r="AI335" s="79">
        <f>'Financial Model'!AI225</f>
        <v>7.3566792041891631</v>
      </c>
      <c r="AJ335" s="79">
        <f>'Financial Model'!AJ225</f>
        <v>1.5168295208958398</v>
      </c>
      <c r="AK335" s="79">
        <f>'Financial Model'!AK225</f>
        <v>4.2215064195777359</v>
      </c>
      <c r="AL335" s="79">
        <f>'Financial Model'!AL225</f>
        <v>1.5305841102974682</v>
      </c>
      <c r="AM335" s="79">
        <f>'Financial Model'!AM225</f>
        <v>4.263133799101638</v>
      </c>
      <c r="AN335" s="79">
        <f>'Financial Model'!AN225</f>
        <v>1.544453241452743</v>
      </c>
      <c r="AO335" s="79">
        <f>'Financial Model'!AO225</f>
        <v>4.3051719627229659</v>
      </c>
      <c r="AP335" s="79">
        <f>'Financial Model'!AP225</f>
        <v>-1.7442966556814099</v>
      </c>
      <c r="AQ335" s="79">
        <f>'Financial Model'!AQ225</f>
        <v>7.6503593215286401</v>
      </c>
      <c r="AR335" s="79">
        <f>'Financial Model'!AR225</f>
        <v>1.5725383516967213</v>
      </c>
      <c r="AS335" s="79">
        <f>'Financial Model'!AS225</f>
        <v>4.3904968261417707</v>
      </c>
      <c r="AT335" s="79">
        <f>'Financial Model'!AT225</f>
        <v>1.5867559495445676</v>
      </c>
      <c r="AU335" s="79">
        <f>'Financial Model'!AU225</f>
        <v>4.4337917167410978</v>
      </c>
      <c r="AV335" s="79">
        <f>'Financial Model'!AV225</f>
        <v>1.6010913265707813</v>
      </c>
      <c r="AW335" s="79">
        <f>'Financial Model'!AW225</f>
        <v>4.4775137738046169</v>
      </c>
      <c r="AX335" s="79">
        <f>'Financial Model'!AX225</f>
        <v>-1.8184751859279231</v>
      </c>
      <c r="AY335" s="79">
        <f>'Financial Model'!AY225</f>
        <v>7.9556876786126622</v>
      </c>
      <c r="AZ335" s="79">
        <f>'Financial Model'!AZ225</f>
        <v>1.630118687315985</v>
      </c>
      <c r="BA335" s="79">
        <f>'Financial Model'!BA225</f>
        <v>4.5662562122016652</v>
      </c>
      <c r="BB335" s="79">
        <f>'Financial Model'!BB225</f>
        <v>1.6448123125480834</v>
      </c>
      <c r="BC335" s="79">
        <f>'Financial Model'!BC225</f>
        <v>4.6112851087059425</v>
      </c>
      <c r="BD335" s="79">
        <f>'Financial Model'!BD225</f>
        <v>1.6596269998807429</v>
      </c>
      <c r="BE335" s="79">
        <f>'Financial Model'!BE225</f>
        <v>4.6567582028083052</v>
      </c>
      <c r="BF335" s="79">
        <f>'Financial Model'!BF225</f>
        <v>-1.8958781560353373</v>
      </c>
      <c r="BG335" s="79">
        <f>'Financial Model'!BG225</f>
        <v>8.2731215894198158</v>
      </c>
      <c r="BH335" s="79">
        <f>'Financial Model'!BH225</f>
        <v>1.6896228732275631</v>
      </c>
      <c r="BI335" s="79">
        <f>'Financial Model'!BI225</f>
        <v>4.7490544747869308</v>
      </c>
      <c r="BJ335" s="79">
        <f>'Financial Model'!BJ225</f>
        <v>1.7048057218130452</v>
      </c>
      <c r="BK335" s="79">
        <f>'Financial Model'!BK225</f>
        <v>4.7958865049051838</v>
      </c>
      <c r="BL335" s="79">
        <f>'Financial Model'!BL225</f>
        <v>1.7201129575216783</v>
      </c>
      <c r="BM335" s="79">
        <f>'Financial Model'!BM225</f>
        <v>4.8431804379315508</v>
      </c>
      <c r="BN335" s="79">
        <f>'Financial Model'!BN225</f>
        <v>-1.9766498027291846</v>
      </c>
      <c r="BO335" s="79">
        <f>'Financial Model'!BO225</f>
        <v>8.6031360290788825</v>
      </c>
      <c r="BP335" s="79">
        <f>'Financial Model'!BP225</f>
        <v>1.7511039422068961</v>
      </c>
      <c r="BQ335" s="79">
        <f>'Financial Model'!BQ225</f>
        <v>4.9391721958602375</v>
      </c>
      <c r="BR335" s="79">
        <f>'Financial Model'!BR225</f>
        <v>1.7667893728857962</v>
      </c>
      <c r="BS335" s="79">
        <f>'Financial Model'!BS225</f>
        <v>4.9878792232691467</v>
      </c>
      <c r="BT335" s="79">
        <f>'Financial Model'!BT225</f>
        <v>1.7826025539569628</v>
      </c>
      <c r="BU335" s="79">
        <f>'Financial Model'!BU225</f>
        <v>5.0370665594559796</v>
      </c>
      <c r="BV335" s="79">
        <f>'Financial Model'!BV225</f>
        <v>-2.0609410471633964</v>
      </c>
      <c r="BW335" s="79">
        <f>'Financial Model'!BW225</f>
        <v>-702.42633895602887</v>
      </c>
      <c r="BX335" s="79">
        <f>'Financial Model'!BX225</f>
        <v>0</v>
      </c>
      <c r="BY335" s="79">
        <f>'Financial Model'!BY225</f>
        <v>0</v>
      </c>
      <c r="BZ335" s="79">
        <f>'Financial Model'!BZ225</f>
        <v>0</v>
      </c>
      <c r="CA335" s="79">
        <f>'Financial Model'!CA225</f>
        <v>0</v>
      </c>
      <c r="CB335" s="79">
        <f>'Financial Model'!CB225</f>
        <v>0</v>
      </c>
      <c r="CC335" s="79">
        <f>'Financial Model'!CC225</f>
        <v>0</v>
      </c>
      <c r="CD335" s="79">
        <f>'Financial Model'!CD225</f>
        <v>0</v>
      </c>
      <c r="CE335" s="79">
        <f>'Financial Model'!CE225</f>
        <v>0</v>
      </c>
      <c r="CF335" s="79">
        <f>'Financial Model'!CF225</f>
        <v>0</v>
      </c>
      <c r="CG335" s="79">
        <f>'Financial Model'!CG225</f>
        <v>0</v>
      </c>
      <c r="CH335" s="79">
        <f>'Financial Model'!CH225</f>
        <v>0</v>
      </c>
      <c r="CI335" s="79">
        <f>'Financial Model'!CI225</f>
        <v>0</v>
      </c>
      <c r="CJ335" s="79">
        <f>'Financial Model'!CJ225</f>
        <v>0</v>
      </c>
      <c r="CK335" s="79">
        <f>'Financial Model'!CK225</f>
        <v>0</v>
      </c>
      <c r="CL335" s="79">
        <f>'Financial Model'!CL225</f>
        <v>0</v>
      </c>
      <c r="CM335" s="79">
        <f>'Financial Model'!CM225</f>
        <v>0</v>
      </c>
      <c r="CN335" s="79">
        <f>'Financial Model'!CN225</f>
        <v>0</v>
      </c>
      <c r="CO335" s="79">
        <f>'Financial Model'!CO225</f>
        <v>0</v>
      </c>
      <c r="CP335" s="79">
        <f>'Financial Model'!CP225</f>
        <v>0</v>
      </c>
      <c r="CQ335" s="79">
        <f>'Financial Model'!CQ225</f>
        <v>0</v>
      </c>
      <c r="CR335" s="79">
        <f>'Financial Model'!CR225</f>
        <v>0</v>
      </c>
      <c r="CS335" s="79">
        <f>'Financial Model'!CS225</f>
        <v>0</v>
      </c>
      <c r="CT335" s="79">
        <f>'Financial Model'!CT225</f>
        <v>0</v>
      </c>
      <c r="CU335" s="79">
        <f>'Financial Model'!CU225</f>
        <v>0</v>
      </c>
      <c r="CV335" s="79">
        <f>'Financial Model'!CV225</f>
        <v>0</v>
      </c>
      <c r="CW335" s="79">
        <f>'Financial Model'!CW225</f>
        <v>0</v>
      </c>
      <c r="CX335" s="79">
        <f>'Financial Model'!CX225</f>
        <v>0</v>
      </c>
      <c r="CY335" s="79">
        <f>'Financial Model'!CY225</f>
        <v>0</v>
      </c>
      <c r="CZ335" s="79">
        <f>'Financial Model'!CZ225</f>
        <v>0</v>
      </c>
      <c r="DA335" s="79">
        <f>'Financial Model'!DA225</f>
        <v>0</v>
      </c>
      <c r="DB335" s="79">
        <f>'Financial Model'!DB225</f>
        <v>0</v>
      </c>
      <c r="DC335" s="79">
        <f>'Financial Model'!DC225</f>
        <v>0</v>
      </c>
      <c r="DD335" s="79">
        <f>'Financial Model'!DD225</f>
        <v>0</v>
      </c>
      <c r="DE335" s="79">
        <f>'Financial Model'!DE225</f>
        <v>0</v>
      </c>
      <c r="DF335" s="79">
        <f>'Financial Model'!DF225</f>
        <v>0</v>
      </c>
      <c r="DG335" s="79">
        <f>'Financial Model'!DG225</f>
        <v>0</v>
      </c>
      <c r="DH335" s="79">
        <f>'Financial Model'!DH225</f>
        <v>0</v>
      </c>
      <c r="DI335" s="79">
        <f>'Financial Model'!DI225</f>
        <v>0</v>
      </c>
      <c r="DJ335" s="79">
        <f>'Financial Model'!DJ225</f>
        <v>0</v>
      </c>
      <c r="DK335" s="79">
        <f>'Financial Model'!DK225</f>
        <v>0</v>
      </c>
      <c r="DL335" s="79">
        <f>'Financial Model'!DL225</f>
        <v>0</v>
      </c>
      <c r="DM335" s="79">
        <f>'Financial Model'!DM225</f>
        <v>0</v>
      </c>
      <c r="DN335" s="79">
        <f>'Financial Model'!DN225</f>
        <v>0</v>
      </c>
      <c r="DO335" s="79">
        <f>'Financial Model'!DO225</f>
        <v>0</v>
      </c>
      <c r="DP335" s="79">
        <f>'Financial Model'!DP225</f>
        <v>0</v>
      </c>
      <c r="DQ335" s="79">
        <f>'Financial Model'!DQ225</f>
        <v>0</v>
      </c>
      <c r="DR335" s="79">
        <f>'Financial Model'!DR225</f>
        <v>0</v>
      </c>
      <c r="DS335" s="79">
        <f>'Financial Model'!DS225</f>
        <v>0</v>
      </c>
      <c r="DT335" s="79">
        <f>'Financial Model'!DT225</f>
        <v>0</v>
      </c>
      <c r="DU335" s="79">
        <f>'Financial Model'!DU225</f>
        <v>0</v>
      </c>
      <c r="DV335" s="79">
        <f>'Financial Model'!DV225</f>
        <v>0</v>
      </c>
      <c r="DW335" s="79">
        <f>'Financial Model'!DW225</f>
        <v>0</v>
      </c>
      <c r="DX335" s="79">
        <f>'Financial Model'!DX225</f>
        <v>0</v>
      </c>
      <c r="DY335" s="79">
        <f>'Financial Model'!DY225</f>
        <v>0</v>
      </c>
      <c r="DZ335" s="79">
        <f>'Financial Model'!DZ225</f>
        <v>0</v>
      </c>
      <c r="EA335" s="79">
        <f>'Financial Model'!EA225</f>
        <v>0</v>
      </c>
      <c r="EB335" s="79">
        <f>'Financial Model'!EB225</f>
        <v>0</v>
      </c>
      <c r="EC335" s="79">
        <f>'Financial Model'!EC225</f>
        <v>0</v>
      </c>
      <c r="ED335" s="79">
        <f>'Financial Model'!ED225</f>
        <v>0</v>
      </c>
      <c r="EE335" s="79">
        <f>'Financial Model'!EE225</f>
        <v>0</v>
      </c>
      <c r="EF335" s="79">
        <f>'Financial Model'!EF225</f>
        <v>0</v>
      </c>
      <c r="EG335" s="79">
        <f>'Financial Model'!EG225</f>
        <v>0</v>
      </c>
      <c r="EH335" s="79">
        <f>'Financial Model'!EH225</f>
        <v>0</v>
      </c>
      <c r="EI335" s="79">
        <f>'Financial Model'!EI225</f>
        <v>0</v>
      </c>
      <c r="EJ335" s="79">
        <f>'Financial Model'!EJ225</f>
        <v>0</v>
      </c>
      <c r="EK335" s="79">
        <f>'Financial Model'!EK225</f>
        <v>0</v>
      </c>
      <c r="EL335" s="79">
        <f>'Financial Model'!EL225</f>
        <v>0</v>
      </c>
      <c r="EM335" s="79">
        <f>'Financial Model'!EM225</f>
        <v>0</v>
      </c>
      <c r="EN335" s="79">
        <f>'Financial Model'!EN225</f>
        <v>0</v>
      </c>
      <c r="EO335" s="79">
        <f>'Financial Model'!EO225</f>
        <v>0</v>
      </c>
      <c r="EP335" s="79">
        <f>'Financial Model'!EP225</f>
        <v>0</v>
      </c>
      <c r="EQ335" s="79">
        <f>'Financial Model'!EQ225</f>
        <v>0</v>
      </c>
      <c r="ER335" s="79">
        <f>'Financial Model'!ER225</f>
        <v>0</v>
      </c>
      <c r="ES335" s="79">
        <f>'Financial Model'!ES225</f>
        <v>0</v>
      </c>
      <c r="ET335" s="79">
        <f>'Financial Model'!ET225</f>
        <v>0</v>
      </c>
      <c r="EU335" s="79">
        <f>'Financial Model'!EU225</f>
        <v>0</v>
      </c>
      <c r="EV335" s="79">
        <f>'Financial Model'!EV225</f>
        <v>0</v>
      </c>
      <c r="EW335" s="79">
        <f>'Financial Model'!EW225</f>
        <v>0</v>
      </c>
      <c r="EX335" s="79">
        <f>'Financial Model'!EX225</f>
        <v>0</v>
      </c>
      <c r="EY335" s="79">
        <f>'Financial Model'!EY225</f>
        <v>0</v>
      </c>
      <c r="EZ335" s="79">
        <f>'Financial Model'!EZ225</f>
        <v>0</v>
      </c>
      <c r="FA335" s="79">
        <f>'Financial Model'!FA225</f>
        <v>0</v>
      </c>
      <c r="FB335" s="79">
        <f>'Financial Model'!FB225</f>
        <v>0</v>
      </c>
      <c r="FC335" s="79">
        <f>'Financial Model'!FC225</f>
        <v>0</v>
      </c>
      <c r="FD335" s="79">
        <f>'Financial Model'!FD225</f>
        <v>0</v>
      </c>
      <c r="FE335" s="79">
        <f>'Financial Model'!FE225</f>
        <v>0</v>
      </c>
      <c r="FF335" s="79">
        <f>'Financial Model'!FF225</f>
        <v>0</v>
      </c>
      <c r="FG335" s="79">
        <f>'Financial Model'!FG225</f>
        <v>0</v>
      </c>
      <c r="FH335" s="79">
        <f>'Financial Model'!FH225</f>
        <v>0</v>
      </c>
      <c r="FI335" s="79">
        <f>'Financial Model'!FI225</f>
        <v>0</v>
      </c>
      <c r="FJ335" s="79">
        <f>'Financial Model'!FJ225</f>
        <v>0</v>
      </c>
      <c r="FK335" s="79">
        <f>'Financial Model'!FK225</f>
        <v>0</v>
      </c>
      <c r="FL335" s="79">
        <f>'Financial Model'!FL225</f>
        <v>0</v>
      </c>
      <c r="FM335" s="79">
        <f>'Financial Model'!FM225</f>
        <v>0</v>
      </c>
      <c r="FN335" s="79">
        <f>'Financial Model'!FN225</f>
        <v>0</v>
      </c>
      <c r="FO335" s="79">
        <f>'Financial Model'!FO225</f>
        <v>0</v>
      </c>
      <c r="FP335" s="79">
        <f>'Financial Model'!FP225</f>
        <v>0</v>
      </c>
      <c r="FQ335" s="79">
        <f>'Financial Model'!FQ225</f>
        <v>0</v>
      </c>
      <c r="FR335" s="79">
        <f>'Financial Model'!FR225</f>
        <v>0</v>
      </c>
      <c r="FS335" s="79">
        <f>'Financial Model'!FS225</f>
        <v>0</v>
      </c>
      <c r="FT335" s="79">
        <f>'Financial Model'!FT225</f>
        <v>0</v>
      </c>
      <c r="FU335" s="79">
        <f>'Financial Model'!FU225</f>
        <v>0</v>
      </c>
      <c r="FV335" s="79">
        <f>'Financial Model'!FV225</f>
        <v>0</v>
      </c>
      <c r="FW335" s="79">
        <f>'Financial Model'!FW225</f>
        <v>0</v>
      </c>
      <c r="FX335" s="79">
        <f>'Financial Model'!FX225</f>
        <v>0</v>
      </c>
      <c r="FY335" s="79">
        <f>'Financial Model'!FY225</f>
        <v>0</v>
      </c>
      <c r="FZ335" s="79">
        <f>'Financial Model'!FZ225</f>
        <v>0</v>
      </c>
      <c r="GA335" s="79">
        <f>'Financial Model'!GA225</f>
        <v>0</v>
      </c>
      <c r="GB335" s="79">
        <f>'Financial Model'!GB225</f>
        <v>0</v>
      </c>
      <c r="GC335" s="79">
        <f>'Financial Model'!GC225</f>
        <v>0</v>
      </c>
      <c r="GD335" s="79">
        <f>'Financial Model'!GD225</f>
        <v>0</v>
      </c>
      <c r="GE335" s="79">
        <f>'Financial Model'!GE225</f>
        <v>0</v>
      </c>
      <c r="GF335" s="79">
        <f>'Financial Model'!GF225</f>
        <v>0</v>
      </c>
      <c r="GG335" s="79">
        <f>'Financial Model'!GG225</f>
        <v>0</v>
      </c>
      <c r="GH335" s="79">
        <f>'Financial Model'!GH225</f>
        <v>0</v>
      </c>
      <c r="GI335" s="79">
        <f>'Financial Model'!GI225</f>
        <v>0</v>
      </c>
      <c r="GJ335" s="79">
        <f>'Financial Model'!GJ225</f>
        <v>0</v>
      </c>
      <c r="GK335" s="79">
        <f>'Financial Model'!GK225</f>
        <v>0</v>
      </c>
      <c r="GL335" s="79">
        <f>'Financial Model'!GL225</f>
        <v>0</v>
      </c>
      <c r="GM335" s="79">
        <f>'Financial Model'!GM225</f>
        <v>0</v>
      </c>
      <c r="GN335" s="79">
        <f>'Financial Model'!GN225</f>
        <v>0</v>
      </c>
      <c r="GO335" s="79">
        <f>'Financial Model'!GO225</f>
        <v>0</v>
      </c>
      <c r="GP335" s="79">
        <f>'Financial Model'!GP225</f>
        <v>0</v>
      </c>
      <c r="GQ335" s="79">
        <f>'Financial Model'!GQ225</f>
        <v>0</v>
      </c>
      <c r="GR335" s="79">
        <f>'Financial Model'!GR225</f>
        <v>0</v>
      </c>
      <c r="GS335" s="79">
        <f>'Financial Model'!GS225</f>
        <v>0</v>
      </c>
      <c r="GT335" s="14">
        <f t="shared" ref="GT335" si="491">GT225</f>
        <v>0</v>
      </c>
      <c r="GU335" s="14">
        <f t="shared" ref="GU335:HA335" si="492">GU225</f>
        <v>0</v>
      </c>
      <c r="GV335" s="14">
        <f t="shared" si="492"/>
        <v>0</v>
      </c>
      <c r="GW335" s="14">
        <f t="shared" si="492"/>
        <v>0</v>
      </c>
      <c r="GX335" s="14">
        <f t="shared" si="492"/>
        <v>0</v>
      </c>
      <c r="GY335" s="14">
        <f t="shared" si="492"/>
        <v>0</v>
      </c>
      <c r="GZ335" s="14">
        <f t="shared" si="492"/>
        <v>0</v>
      </c>
      <c r="HA335" s="14">
        <f t="shared" si="492"/>
        <v>0</v>
      </c>
    </row>
    <row r="336" spans="2:209" ht="15" thickBot="1" x14ac:dyDescent="0.4">
      <c r="C336" s="15" t="s">
        <v>178</v>
      </c>
      <c r="D336" s="15"/>
      <c r="E336" s="93" t="str">
        <f>'Financial Model'!E335</f>
        <v>MXN 000's</v>
      </c>
      <c r="F336" s="15"/>
      <c r="G336" s="15"/>
      <c r="H336" s="15">
        <f>COUNTIF(337:337,TRUE)</f>
        <v>32</v>
      </c>
      <c r="I336" s="15"/>
      <c r="J336" s="16">
        <f>J332-J333+J334-J335</f>
        <v>0</v>
      </c>
      <c r="K336" s="16">
        <f t="shared" ref="K336:BV336" si="493">K332-K333+K334-K335</f>
        <v>0</v>
      </c>
      <c r="L336" s="16">
        <f t="shared" si="493"/>
        <v>0</v>
      </c>
      <c r="M336" s="16">
        <f t="shared" si="493"/>
        <v>0</v>
      </c>
      <c r="N336" s="16">
        <f t="shared" si="493"/>
        <v>0</v>
      </c>
      <c r="O336" s="16">
        <f t="shared" si="493"/>
        <v>0</v>
      </c>
      <c r="P336" s="16">
        <f t="shared" si="493"/>
        <v>0</v>
      </c>
      <c r="Q336" s="16">
        <f t="shared" si="493"/>
        <v>0</v>
      </c>
      <c r="R336" s="16">
        <f t="shared" si="493"/>
        <v>0</v>
      </c>
      <c r="S336" s="16">
        <f t="shared" si="493"/>
        <v>0</v>
      </c>
      <c r="T336" s="16">
        <f t="shared" si="493"/>
        <v>0</v>
      </c>
      <c r="U336" s="16">
        <f t="shared" si="493"/>
        <v>0</v>
      </c>
      <c r="V336" s="16">
        <f t="shared" si="493"/>
        <v>0</v>
      </c>
      <c r="W336" s="16">
        <f t="shared" si="493"/>
        <v>0</v>
      </c>
      <c r="X336" s="16">
        <f t="shared" si="493"/>
        <v>0</v>
      </c>
      <c r="Y336" s="16">
        <f t="shared" si="493"/>
        <v>44241.136619647346</v>
      </c>
      <c r="Z336" s="16">
        <f t="shared" si="493"/>
        <v>45596.095703465486</v>
      </c>
      <c r="AA336" s="16">
        <f t="shared" si="493"/>
        <v>47179.744899770703</v>
      </c>
      <c r="AB336" s="16">
        <f t="shared" si="493"/>
        <v>48023.284499669964</v>
      </c>
      <c r="AC336" s="16">
        <f t="shared" si="493"/>
        <v>49697.953894863072</v>
      </c>
      <c r="AD336" s="16">
        <f t="shared" si="493"/>
        <v>50582.847933384153</v>
      </c>
      <c r="AE336" s="16">
        <f t="shared" si="493"/>
        <v>52346.952514170443</v>
      </c>
      <c r="AF336" s="16">
        <f t="shared" si="493"/>
        <v>53278.600777785723</v>
      </c>
      <c r="AG336" s="16">
        <f t="shared" si="493"/>
        <v>55136.905893560936</v>
      </c>
      <c r="AH336" s="16">
        <f t="shared" si="493"/>
        <v>56120.953271137172</v>
      </c>
      <c r="AI336" s="16">
        <f t="shared" si="493"/>
        <v>58072.125008391457</v>
      </c>
      <c r="AJ336" s="16">
        <f t="shared" si="493"/>
        <v>59107.993612662147</v>
      </c>
      <c r="AK336" s="16">
        <f t="shared" si="493"/>
        <v>61170.023410218724</v>
      </c>
      <c r="AL336" s="16">
        <f t="shared" si="493"/>
        <v>62257.272191392156</v>
      </c>
      <c r="AM336" s="16">
        <f t="shared" si="493"/>
        <v>64429.374302487675</v>
      </c>
      <c r="AN336" s="16">
        <f t="shared" si="493"/>
        <v>65574.059019113425</v>
      </c>
      <c r="AO336" s="16">
        <f t="shared" si="493"/>
        <v>67862.096593235285</v>
      </c>
      <c r="AP336" s="16">
        <f t="shared" si="493"/>
        <v>69070.550926441982</v>
      </c>
      <c r="AQ336" s="16">
        <f t="shared" si="493"/>
        <v>71474.09348068609</v>
      </c>
      <c r="AR336" s="16">
        <f t="shared" si="493"/>
        <v>72746.20517990028</v>
      </c>
      <c r="AS336" s="16">
        <f t="shared" si="493"/>
        <v>75284.967034808637</v>
      </c>
      <c r="AT336" s="16">
        <f t="shared" si="493"/>
        <v>76620.791758050225</v>
      </c>
      <c r="AU336" s="16">
        <f t="shared" si="493"/>
        <v>79295.016664073657</v>
      </c>
      <c r="AV336" s="16">
        <f t="shared" si="493"/>
        <v>80701.392256005885</v>
      </c>
      <c r="AW336" s="16">
        <f t="shared" si="493"/>
        <v>83518.293632072833</v>
      </c>
      <c r="AX336" s="16">
        <f t="shared" si="493"/>
        <v>85002.375211217222</v>
      </c>
      <c r="AY336" s="16">
        <f t="shared" si="493"/>
        <v>87962.68197212636</v>
      </c>
      <c r="AZ336" s="16">
        <f t="shared" si="493"/>
        <v>89524.95235817194</v>
      </c>
      <c r="BA336" s="16">
        <f t="shared" si="493"/>
        <v>92650.401440655231</v>
      </c>
      <c r="BB336" s="16">
        <f t="shared" si="493"/>
        <v>94291.549459580259</v>
      </c>
      <c r="BC336" s="16">
        <f t="shared" si="493"/>
        <v>97583.699017971958</v>
      </c>
      <c r="BD336" s="16">
        <f t="shared" si="493"/>
        <v>99311.498343457759</v>
      </c>
      <c r="BE336" s="16">
        <f t="shared" si="493"/>
        <v>102779.22249148999</v>
      </c>
      <c r="BF336" s="16">
        <f t="shared" si="493"/>
        <v>104601.81138984034</v>
      </c>
      <c r="BG336" s="16">
        <f t="shared" si="493"/>
        <v>108247.31505066725</v>
      </c>
      <c r="BH336" s="16">
        <f t="shared" si="493"/>
        <v>110165.93103428777</v>
      </c>
      <c r="BI336" s="16">
        <f t="shared" si="493"/>
        <v>114013.33850865423</v>
      </c>
      <c r="BJ336" s="16">
        <f t="shared" si="493"/>
        <v>116029.47180213196</v>
      </c>
      <c r="BK336" s="16">
        <f t="shared" si="493"/>
        <v>120082.00782837602</v>
      </c>
      <c r="BL336" s="16">
        <f t="shared" si="493"/>
        <v>122204.55549145013</v>
      </c>
      <c r="BM336" s="16">
        <f t="shared" si="493"/>
        <v>126473.13653681042</v>
      </c>
      <c r="BN336" s="16">
        <f t="shared" si="493"/>
        <v>128711.41726493921</v>
      </c>
      <c r="BO336" s="16">
        <f t="shared" si="493"/>
        <v>133200.11547960751</v>
      </c>
      <c r="BP336" s="16">
        <f t="shared" si="493"/>
        <v>135556.31811754129</v>
      </c>
      <c r="BQ336" s="16">
        <f t="shared" si="493"/>
        <v>140292.08967266118</v>
      </c>
      <c r="BR336" s="16">
        <f t="shared" si="493"/>
        <v>142768.7130271144</v>
      </c>
      <c r="BS336" s="16">
        <f t="shared" si="493"/>
        <v>147756.88417851366</v>
      </c>
      <c r="BT336" s="16">
        <f t="shared" si="493"/>
        <v>150364.1776352936</v>
      </c>
      <c r="BU336" s="16">
        <f t="shared" si="493"/>
        <v>155618.17640795512</v>
      </c>
      <c r="BV336" s="16">
        <f t="shared" si="493"/>
        <v>158366.87990460382</v>
      </c>
      <c r="BW336" s="16">
        <f t="shared" ref="BW336:EH336" si="494">BW332-BW333+BW334-BW335</f>
        <v>702.42633895602887</v>
      </c>
      <c r="BX336" s="16">
        <f t="shared" si="494"/>
        <v>0</v>
      </c>
      <c r="BY336" s="16">
        <f t="shared" si="494"/>
        <v>0</v>
      </c>
      <c r="BZ336" s="16">
        <f t="shared" si="494"/>
        <v>0</v>
      </c>
      <c r="CA336" s="16">
        <f t="shared" si="494"/>
        <v>0</v>
      </c>
      <c r="CB336" s="16">
        <f t="shared" si="494"/>
        <v>0</v>
      </c>
      <c r="CC336" s="16">
        <f t="shared" si="494"/>
        <v>0</v>
      </c>
      <c r="CD336" s="16">
        <f t="shared" si="494"/>
        <v>0</v>
      </c>
      <c r="CE336" s="16">
        <f t="shared" si="494"/>
        <v>0</v>
      </c>
      <c r="CF336" s="16">
        <f t="shared" si="494"/>
        <v>0</v>
      </c>
      <c r="CG336" s="16">
        <f t="shared" si="494"/>
        <v>0</v>
      </c>
      <c r="CH336" s="16">
        <f t="shared" si="494"/>
        <v>0</v>
      </c>
      <c r="CI336" s="16">
        <f t="shared" si="494"/>
        <v>0</v>
      </c>
      <c r="CJ336" s="16">
        <f t="shared" si="494"/>
        <v>0</v>
      </c>
      <c r="CK336" s="16">
        <f t="shared" si="494"/>
        <v>0</v>
      </c>
      <c r="CL336" s="16">
        <f t="shared" si="494"/>
        <v>0</v>
      </c>
      <c r="CM336" s="16">
        <f t="shared" si="494"/>
        <v>0</v>
      </c>
      <c r="CN336" s="16">
        <f t="shared" si="494"/>
        <v>0</v>
      </c>
      <c r="CO336" s="16">
        <f t="shared" si="494"/>
        <v>0</v>
      </c>
      <c r="CP336" s="16">
        <f t="shared" si="494"/>
        <v>0</v>
      </c>
      <c r="CQ336" s="16">
        <f t="shared" si="494"/>
        <v>0</v>
      </c>
      <c r="CR336" s="16">
        <f t="shared" si="494"/>
        <v>0</v>
      </c>
      <c r="CS336" s="16">
        <f t="shared" si="494"/>
        <v>0</v>
      </c>
      <c r="CT336" s="16">
        <f t="shared" si="494"/>
        <v>0</v>
      </c>
      <c r="CU336" s="16">
        <f t="shared" si="494"/>
        <v>0</v>
      </c>
      <c r="CV336" s="16">
        <f t="shared" si="494"/>
        <v>0</v>
      </c>
      <c r="CW336" s="16">
        <f t="shared" si="494"/>
        <v>0</v>
      </c>
      <c r="CX336" s="16">
        <f t="shared" si="494"/>
        <v>0</v>
      </c>
      <c r="CY336" s="16">
        <f t="shared" si="494"/>
        <v>0</v>
      </c>
      <c r="CZ336" s="16">
        <f t="shared" si="494"/>
        <v>0</v>
      </c>
      <c r="DA336" s="16">
        <f t="shared" si="494"/>
        <v>0</v>
      </c>
      <c r="DB336" s="16">
        <f t="shared" si="494"/>
        <v>0</v>
      </c>
      <c r="DC336" s="16">
        <f t="shared" si="494"/>
        <v>0</v>
      </c>
      <c r="DD336" s="16">
        <f t="shared" si="494"/>
        <v>0</v>
      </c>
      <c r="DE336" s="16">
        <f t="shared" si="494"/>
        <v>0</v>
      </c>
      <c r="DF336" s="16">
        <f t="shared" si="494"/>
        <v>0</v>
      </c>
      <c r="DG336" s="16">
        <f t="shared" si="494"/>
        <v>0</v>
      </c>
      <c r="DH336" s="16">
        <f t="shared" si="494"/>
        <v>0</v>
      </c>
      <c r="DI336" s="16">
        <f t="shared" si="494"/>
        <v>0</v>
      </c>
      <c r="DJ336" s="16">
        <f t="shared" si="494"/>
        <v>0</v>
      </c>
      <c r="DK336" s="16">
        <f t="shared" si="494"/>
        <v>0</v>
      </c>
      <c r="DL336" s="16">
        <f t="shared" si="494"/>
        <v>0</v>
      </c>
      <c r="DM336" s="16">
        <f t="shared" si="494"/>
        <v>0</v>
      </c>
      <c r="DN336" s="16">
        <f t="shared" si="494"/>
        <v>0</v>
      </c>
      <c r="DO336" s="16">
        <f t="shared" si="494"/>
        <v>0</v>
      </c>
      <c r="DP336" s="16">
        <f t="shared" si="494"/>
        <v>0</v>
      </c>
      <c r="DQ336" s="16">
        <f t="shared" si="494"/>
        <v>0</v>
      </c>
      <c r="DR336" s="16">
        <f t="shared" si="494"/>
        <v>0</v>
      </c>
      <c r="DS336" s="16">
        <f t="shared" si="494"/>
        <v>0</v>
      </c>
      <c r="DT336" s="16">
        <f t="shared" si="494"/>
        <v>0</v>
      </c>
      <c r="DU336" s="16">
        <f t="shared" si="494"/>
        <v>0</v>
      </c>
      <c r="DV336" s="16">
        <f t="shared" si="494"/>
        <v>0</v>
      </c>
      <c r="DW336" s="16">
        <f t="shared" si="494"/>
        <v>0</v>
      </c>
      <c r="DX336" s="16">
        <f t="shared" si="494"/>
        <v>0</v>
      </c>
      <c r="DY336" s="16">
        <f t="shared" si="494"/>
        <v>0</v>
      </c>
      <c r="DZ336" s="16">
        <f t="shared" si="494"/>
        <v>0</v>
      </c>
      <c r="EA336" s="16">
        <f t="shared" si="494"/>
        <v>0</v>
      </c>
      <c r="EB336" s="16">
        <f t="shared" si="494"/>
        <v>0</v>
      </c>
      <c r="EC336" s="16">
        <f t="shared" si="494"/>
        <v>0</v>
      </c>
      <c r="ED336" s="16">
        <f t="shared" si="494"/>
        <v>0</v>
      </c>
      <c r="EE336" s="16">
        <f t="shared" si="494"/>
        <v>0</v>
      </c>
      <c r="EF336" s="16">
        <f t="shared" si="494"/>
        <v>0</v>
      </c>
      <c r="EG336" s="16">
        <f t="shared" si="494"/>
        <v>0</v>
      </c>
      <c r="EH336" s="16">
        <f t="shared" si="494"/>
        <v>0</v>
      </c>
      <c r="EI336" s="16">
        <f t="shared" ref="EI336:GT336" si="495">EI332-EI333+EI334-EI335</f>
        <v>0</v>
      </c>
      <c r="EJ336" s="16">
        <f t="shared" si="495"/>
        <v>0</v>
      </c>
      <c r="EK336" s="16">
        <f t="shared" si="495"/>
        <v>0</v>
      </c>
      <c r="EL336" s="16">
        <f t="shared" si="495"/>
        <v>0</v>
      </c>
      <c r="EM336" s="16">
        <f t="shared" si="495"/>
        <v>0</v>
      </c>
      <c r="EN336" s="16">
        <f t="shared" si="495"/>
        <v>0</v>
      </c>
      <c r="EO336" s="16">
        <f t="shared" si="495"/>
        <v>0</v>
      </c>
      <c r="EP336" s="16">
        <f t="shared" si="495"/>
        <v>0</v>
      </c>
      <c r="EQ336" s="16">
        <f t="shared" si="495"/>
        <v>0</v>
      </c>
      <c r="ER336" s="16">
        <f t="shared" si="495"/>
        <v>0</v>
      </c>
      <c r="ES336" s="16">
        <f t="shared" si="495"/>
        <v>0</v>
      </c>
      <c r="ET336" s="16">
        <f t="shared" si="495"/>
        <v>0</v>
      </c>
      <c r="EU336" s="16">
        <f t="shared" si="495"/>
        <v>0</v>
      </c>
      <c r="EV336" s="16">
        <f t="shared" si="495"/>
        <v>0</v>
      </c>
      <c r="EW336" s="16">
        <f t="shared" si="495"/>
        <v>0</v>
      </c>
      <c r="EX336" s="16">
        <f t="shared" si="495"/>
        <v>0</v>
      </c>
      <c r="EY336" s="16">
        <f t="shared" si="495"/>
        <v>0</v>
      </c>
      <c r="EZ336" s="16">
        <f t="shared" si="495"/>
        <v>0</v>
      </c>
      <c r="FA336" s="16">
        <f t="shared" si="495"/>
        <v>0</v>
      </c>
      <c r="FB336" s="16">
        <f t="shared" si="495"/>
        <v>0</v>
      </c>
      <c r="FC336" s="16">
        <f t="shared" si="495"/>
        <v>0</v>
      </c>
      <c r="FD336" s="16">
        <f t="shared" si="495"/>
        <v>0</v>
      </c>
      <c r="FE336" s="16">
        <f t="shared" si="495"/>
        <v>0</v>
      </c>
      <c r="FF336" s="16">
        <f t="shared" si="495"/>
        <v>0</v>
      </c>
      <c r="FG336" s="16">
        <f t="shared" si="495"/>
        <v>0</v>
      </c>
      <c r="FH336" s="16">
        <f t="shared" si="495"/>
        <v>0</v>
      </c>
      <c r="FI336" s="16">
        <f t="shared" si="495"/>
        <v>0</v>
      </c>
      <c r="FJ336" s="16">
        <f t="shared" si="495"/>
        <v>0</v>
      </c>
      <c r="FK336" s="16">
        <f t="shared" si="495"/>
        <v>0</v>
      </c>
      <c r="FL336" s="16">
        <f t="shared" si="495"/>
        <v>0</v>
      </c>
      <c r="FM336" s="16">
        <f t="shared" si="495"/>
        <v>0</v>
      </c>
      <c r="FN336" s="16">
        <f t="shared" si="495"/>
        <v>0</v>
      </c>
      <c r="FO336" s="16">
        <f t="shared" si="495"/>
        <v>0</v>
      </c>
      <c r="FP336" s="16">
        <f t="shared" si="495"/>
        <v>0</v>
      </c>
      <c r="FQ336" s="16">
        <f t="shared" si="495"/>
        <v>0</v>
      </c>
      <c r="FR336" s="16">
        <f t="shared" si="495"/>
        <v>0</v>
      </c>
      <c r="FS336" s="16">
        <f t="shared" si="495"/>
        <v>0</v>
      </c>
      <c r="FT336" s="16">
        <f t="shared" si="495"/>
        <v>0</v>
      </c>
      <c r="FU336" s="16">
        <f t="shared" si="495"/>
        <v>0</v>
      </c>
      <c r="FV336" s="16">
        <f t="shared" si="495"/>
        <v>0</v>
      </c>
      <c r="FW336" s="16">
        <f t="shared" si="495"/>
        <v>0</v>
      </c>
      <c r="FX336" s="16">
        <f t="shared" si="495"/>
        <v>0</v>
      </c>
      <c r="FY336" s="16">
        <f t="shared" si="495"/>
        <v>0</v>
      </c>
      <c r="FZ336" s="16">
        <f t="shared" si="495"/>
        <v>0</v>
      </c>
      <c r="GA336" s="16">
        <f t="shared" si="495"/>
        <v>0</v>
      </c>
      <c r="GB336" s="16">
        <f t="shared" si="495"/>
        <v>0</v>
      </c>
      <c r="GC336" s="16">
        <f t="shared" si="495"/>
        <v>0</v>
      </c>
      <c r="GD336" s="16">
        <f t="shared" si="495"/>
        <v>0</v>
      </c>
      <c r="GE336" s="16">
        <f t="shared" si="495"/>
        <v>0</v>
      </c>
      <c r="GF336" s="16">
        <f t="shared" si="495"/>
        <v>0</v>
      </c>
      <c r="GG336" s="16">
        <f t="shared" si="495"/>
        <v>0</v>
      </c>
      <c r="GH336" s="16">
        <f t="shared" si="495"/>
        <v>0</v>
      </c>
      <c r="GI336" s="16">
        <f t="shared" si="495"/>
        <v>0</v>
      </c>
      <c r="GJ336" s="16">
        <f t="shared" si="495"/>
        <v>0</v>
      </c>
      <c r="GK336" s="16">
        <f t="shared" si="495"/>
        <v>0</v>
      </c>
      <c r="GL336" s="16">
        <f t="shared" si="495"/>
        <v>0</v>
      </c>
      <c r="GM336" s="16">
        <f t="shared" si="495"/>
        <v>0</v>
      </c>
      <c r="GN336" s="16">
        <f t="shared" si="495"/>
        <v>0</v>
      </c>
      <c r="GO336" s="16">
        <f t="shared" si="495"/>
        <v>0</v>
      </c>
      <c r="GP336" s="16">
        <f t="shared" si="495"/>
        <v>0</v>
      </c>
      <c r="GQ336" s="16">
        <f t="shared" si="495"/>
        <v>0</v>
      </c>
      <c r="GR336" s="16">
        <f t="shared" si="495"/>
        <v>0</v>
      </c>
      <c r="GS336" s="16">
        <f t="shared" si="495"/>
        <v>0</v>
      </c>
      <c r="GT336" s="16">
        <f t="shared" si="495"/>
        <v>0</v>
      </c>
      <c r="GU336" s="16">
        <f t="shared" ref="GU336:HA336" si="496">GU332-GU333+GU334-GU335</f>
        <v>0</v>
      </c>
      <c r="GV336" s="16">
        <f t="shared" si="496"/>
        <v>0</v>
      </c>
      <c r="GW336" s="16">
        <f t="shared" si="496"/>
        <v>0</v>
      </c>
      <c r="GX336" s="16">
        <f t="shared" si="496"/>
        <v>0</v>
      </c>
      <c r="GY336" s="16">
        <f t="shared" si="496"/>
        <v>0</v>
      </c>
      <c r="GZ336" s="16">
        <f t="shared" si="496"/>
        <v>0</v>
      </c>
      <c r="HA336" s="16">
        <f t="shared" si="496"/>
        <v>0</v>
      </c>
    </row>
    <row r="337" spans="1:209" x14ac:dyDescent="0.35">
      <c r="C337" s="10" t="s">
        <v>179</v>
      </c>
      <c r="E337" s="10" t="s">
        <v>17</v>
      </c>
      <c r="H337" s="86">
        <f>'Financial Model'!F15</f>
        <v>43556</v>
      </c>
      <c r="I337" s="86">
        <f>'Financial Model'!F97</f>
        <v>49400</v>
      </c>
      <c r="J337" s="10" t="b">
        <f t="shared" ref="J337:AO337" si="497">AND(J5&gt;=$H$337,J5&lt;$I$337)</f>
        <v>0</v>
      </c>
      <c r="K337" s="10" t="b">
        <f t="shared" si="497"/>
        <v>0</v>
      </c>
      <c r="L337" s="10" t="b">
        <f t="shared" si="497"/>
        <v>0</v>
      </c>
      <c r="M337" s="10" t="b">
        <f t="shared" si="497"/>
        <v>0</v>
      </c>
      <c r="N337" s="10" t="b">
        <f t="shared" si="497"/>
        <v>0</v>
      </c>
      <c r="O337" s="10" t="b">
        <f t="shared" si="497"/>
        <v>0</v>
      </c>
      <c r="P337" s="10" t="b">
        <f t="shared" si="497"/>
        <v>0</v>
      </c>
      <c r="Q337" s="10" t="b">
        <f t="shared" si="497"/>
        <v>0</v>
      </c>
      <c r="R337" s="10" t="b">
        <f t="shared" si="497"/>
        <v>0</v>
      </c>
      <c r="S337" s="10" t="b">
        <f t="shared" si="497"/>
        <v>0</v>
      </c>
      <c r="T337" s="10" t="b">
        <f t="shared" si="497"/>
        <v>0</v>
      </c>
      <c r="U337" s="10" t="b">
        <f t="shared" si="497"/>
        <v>0</v>
      </c>
      <c r="V337" s="10" t="b">
        <f t="shared" si="497"/>
        <v>0</v>
      </c>
      <c r="W337" s="10" t="b">
        <f t="shared" si="497"/>
        <v>0</v>
      </c>
      <c r="X337" s="10" t="b">
        <f t="shared" si="497"/>
        <v>0</v>
      </c>
      <c r="Y337" s="10" t="b">
        <f t="shared" si="497"/>
        <v>1</v>
      </c>
      <c r="Z337" s="10" t="b">
        <f t="shared" si="497"/>
        <v>1</v>
      </c>
      <c r="AA337" s="10" t="b">
        <f t="shared" si="497"/>
        <v>1</v>
      </c>
      <c r="AB337" s="10" t="b">
        <f t="shared" si="497"/>
        <v>1</v>
      </c>
      <c r="AC337" s="10" t="b">
        <f t="shared" si="497"/>
        <v>1</v>
      </c>
      <c r="AD337" s="10" t="b">
        <f t="shared" si="497"/>
        <v>1</v>
      </c>
      <c r="AE337" s="10" t="b">
        <f t="shared" si="497"/>
        <v>1</v>
      </c>
      <c r="AF337" s="10" t="b">
        <f t="shared" si="497"/>
        <v>1</v>
      </c>
      <c r="AG337" s="10" t="b">
        <f t="shared" si="497"/>
        <v>1</v>
      </c>
      <c r="AH337" s="10" t="b">
        <f t="shared" si="497"/>
        <v>1</v>
      </c>
      <c r="AI337" s="10" t="b">
        <f t="shared" si="497"/>
        <v>1</v>
      </c>
      <c r="AJ337" s="10" t="b">
        <f t="shared" si="497"/>
        <v>1</v>
      </c>
      <c r="AK337" s="10" t="b">
        <f t="shared" si="497"/>
        <v>1</v>
      </c>
      <c r="AL337" s="10" t="b">
        <f t="shared" si="497"/>
        <v>1</v>
      </c>
      <c r="AM337" s="10" t="b">
        <f t="shared" si="497"/>
        <v>1</v>
      </c>
      <c r="AN337" s="10" t="b">
        <f t="shared" si="497"/>
        <v>1</v>
      </c>
      <c r="AO337" s="10" t="b">
        <f t="shared" si="497"/>
        <v>1</v>
      </c>
      <c r="AP337" s="10" t="b">
        <f t="shared" ref="AP337:BU337" si="498">AND(AP5&gt;=$H$337,AP5&lt;$I$337)</f>
        <v>1</v>
      </c>
      <c r="AQ337" s="10" t="b">
        <f t="shared" si="498"/>
        <v>1</v>
      </c>
      <c r="AR337" s="10" t="b">
        <f t="shared" si="498"/>
        <v>1</v>
      </c>
      <c r="AS337" s="10" t="b">
        <f t="shared" si="498"/>
        <v>1</v>
      </c>
      <c r="AT337" s="10" t="b">
        <f t="shared" si="498"/>
        <v>1</v>
      </c>
      <c r="AU337" s="10" t="b">
        <f t="shared" si="498"/>
        <v>1</v>
      </c>
      <c r="AV337" s="10" t="b">
        <f t="shared" si="498"/>
        <v>1</v>
      </c>
      <c r="AW337" s="10" t="b">
        <f t="shared" si="498"/>
        <v>1</v>
      </c>
      <c r="AX337" s="10" t="b">
        <f t="shared" si="498"/>
        <v>1</v>
      </c>
      <c r="AY337" s="10" t="b">
        <f t="shared" si="498"/>
        <v>1</v>
      </c>
      <c r="AZ337" s="10" t="b">
        <f t="shared" si="498"/>
        <v>1</v>
      </c>
      <c r="BA337" s="10" t="b">
        <f t="shared" si="498"/>
        <v>1</v>
      </c>
      <c r="BB337" s="10" t="b">
        <f t="shared" si="498"/>
        <v>1</v>
      </c>
      <c r="BC337" s="10" t="b">
        <f t="shared" si="498"/>
        <v>1</v>
      </c>
      <c r="BD337" s="10" t="b">
        <f t="shared" si="498"/>
        <v>1</v>
      </c>
      <c r="BE337" s="10" t="b">
        <f t="shared" si="498"/>
        <v>0</v>
      </c>
      <c r="BF337" s="10" t="b">
        <f t="shared" si="498"/>
        <v>0</v>
      </c>
      <c r="BG337" s="10" t="b">
        <f t="shared" si="498"/>
        <v>0</v>
      </c>
      <c r="BH337" s="10" t="b">
        <f t="shared" si="498"/>
        <v>0</v>
      </c>
      <c r="BI337" s="10" t="b">
        <f t="shared" si="498"/>
        <v>0</v>
      </c>
      <c r="BJ337" s="10" t="b">
        <f t="shared" si="498"/>
        <v>0</v>
      </c>
      <c r="BK337" s="10" t="b">
        <f t="shared" si="498"/>
        <v>0</v>
      </c>
      <c r="BL337" s="10" t="b">
        <f t="shared" si="498"/>
        <v>0</v>
      </c>
      <c r="BM337" s="10" t="b">
        <f t="shared" si="498"/>
        <v>0</v>
      </c>
      <c r="BN337" s="10" t="b">
        <f t="shared" si="498"/>
        <v>0</v>
      </c>
      <c r="BO337" s="10" t="b">
        <f t="shared" si="498"/>
        <v>0</v>
      </c>
      <c r="BP337" s="10" t="b">
        <f t="shared" si="498"/>
        <v>0</v>
      </c>
      <c r="BQ337" s="10" t="b">
        <f t="shared" si="498"/>
        <v>0</v>
      </c>
      <c r="BR337" s="10" t="b">
        <f t="shared" si="498"/>
        <v>0</v>
      </c>
      <c r="BS337" s="10" t="b">
        <f t="shared" si="498"/>
        <v>0</v>
      </c>
      <c r="BT337" s="10" t="b">
        <f t="shared" si="498"/>
        <v>0</v>
      </c>
      <c r="BU337" s="10" t="b">
        <f t="shared" si="498"/>
        <v>0</v>
      </c>
      <c r="BV337" s="10" t="b">
        <f t="shared" ref="BV337:DA337" si="499">AND(BV5&gt;=$H$337,BV5&lt;$I$337)</f>
        <v>0</v>
      </c>
      <c r="BW337" s="10" t="b">
        <f t="shared" si="499"/>
        <v>0</v>
      </c>
      <c r="BX337" s="10" t="b">
        <f t="shared" si="499"/>
        <v>0</v>
      </c>
      <c r="BY337" s="10" t="b">
        <f t="shared" si="499"/>
        <v>0</v>
      </c>
      <c r="BZ337" s="10" t="b">
        <f t="shared" si="499"/>
        <v>0</v>
      </c>
      <c r="CA337" s="10" t="b">
        <f t="shared" si="499"/>
        <v>0</v>
      </c>
      <c r="CB337" s="10" t="b">
        <f t="shared" si="499"/>
        <v>0</v>
      </c>
      <c r="CC337" s="10" t="b">
        <f t="shared" si="499"/>
        <v>0</v>
      </c>
      <c r="CD337" s="10" t="b">
        <f t="shared" si="499"/>
        <v>0</v>
      </c>
      <c r="CE337" s="10" t="b">
        <f t="shared" si="499"/>
        <v>0</v>
      </c>
      <c r="CF337" s="10" t="b">
        <f t="shared" si="499"/>
        <v>0</v>
      </c>
      <c r="CG337" s="10" t="b">
        <f t="shared" si="499"/>
        <v>0</v>
      </c>
      <c r="CH337" s="10" t="b">
        <f t="shared" si="499"/>
        <v>0</v>
      </c>
      <c r="CI337" s="10" t="b">
        <f t="shared" si="499"/>
        <v>0</v>
      </c>
      <c r="CJ337" s="10" t="b">
        <f t="shared" si="499"/>
        <v>0</v>
      </c>
      <c r="CK337" s="10" t="b">
        <f t="shared" si="499"/>
        <v>0</v>
      </c>
      <c r="CL337" s="10" t="b">
        <f t="shared" si="499"/>
        <v>0</v>
      </c>
      <c r="CM337" s="10" t="b">
        <f t="shared" si="499"/>
        <v>0</v>
      </c>
      <c r="CN337" s="10" t="b">
        <f t="shared" si="499"/>
        <v>0</v>
      </c>
      <c r="CO337" s="10" t="b">
        <f t="shared" si="499"/>
        <v>0</v>
      </c>
      <c r="CP337" s="10" t="b">
        <f t="shared" si="499"/>
        <v>0</v>
      </c>
      <c r="CQ337" s="10" t="b">
        <f t="shared" si="499"/>
        <v>0</v>
      </c>
      <c r="CR337" s="10" t="b">
        <f t="shared" si="499"/>
        <v>0</v>
      </c>
      <c r="CS337" s="10" t="b">
        <f t="shared" si="499"/>
        <v>0</v>
      </c>
      <c r="CT337" s="10" t="b">
        <f t="shared" si="499"/>
        <v>0</v>
      </c>
      <c r="CU337" s="10" t="b">
        <f t="shared" si="499"/>
        <v>0</v>
      </c>
      <c r="CV337" s="10" t="b">
        <f t="shared" si="499"/>
        <v>0</v>
      </c>
      <c r="CW337" s="10" t="b">
        <f t="shared" si="499"/>
        <v>0</v>
      </c>
      <c r="CX337" s="10" t="b">
        <f t="shared" si="499"/>
        <v>0</v>
      </c>
      <c r="CY337" s="10" t="b">
        <f t="shared" si="499"/>
        <v>0</v>
      </c>
      <c r="CZ337" s="10" t="b">
        <f t="shared" si="499"/>
        <v>0</v>
      </c>
      <c r="DA337" s="10" t="b">
        <f t="shared" si="499"/>
        <v>0</v>
      </c>
      <c r="DB337" s="10" t="b">
        <f t="shared" ref="DB337:EG337" si="500">AND(DB5&gt;=$H$337,DB5&lt;$I$337)</f>
        <v>0</v>
      </c>
      <c r="DC337" s="10" t="b">
        <f t="shared" si="500"/>
        <v>0</v>
      </c>
      <c r="DD337" s="10" t="b">
        <f t="shared" si="500"/>
        <v>0</v>
      </c>
      <c r="DE337" s="10" t="b">
        <f t="shared" si="500"/>
        <v>0</v>
      </c>
      <c r="DF337" s="10" t="b">
        <f t="shared" si="500"/>
        <v>0</v>
      </c>
      <c r="DG337" s="10" t="b">
        <f t="shared" si="500"/>
        <v>0</v>
      </c>
      <c r="DH337" s="10" t="b">
        <f t="shared" si="500"/>
        <v>0</v>
      </c>
      <c r="DI337" s="10" t="b">
        <f t="shared" si="500"/>
        <v>0</v>
      </c>
      <c r="DJ337" s="10" t="b">
        <f t="shared" si="500"/>
        <v>0</v>
      </c>
      <c r="DK337" s="10" t="b">
        <f t="shared" si="500"/>
        <v>0</v>
      </c>
      <c r="DL337" s="10" t="b">
        <f t="shared" si="500"/>
        <v>0</v>
      </c>
      <c r="DM337" s="10" t="b">
        <f t="shared" si="500"/>
        <v>0</v>
      </c>
      <c r="DN337" s="10" t="b">
        <f t="shared" si="500"/>
        <v>0</v>
      </c>
      <c r="DO337" s="10" t="b">
        <f t="shared" si="500"/>
        <v>0</v>
      </c>
      <c r="DP337" s="10" t="b">
        <f t="shared" si="500"/>
        <v>0</v>
      </c>
      <c r="DQ337" s="10" t="b">
        <f t="shared" si="500"/>
        <v>0</v>
      </c>
      <c r="DR337" s="10" t="b">
        <f t="shared" si="500"/>
        <v>0</v>
      </c>
      <c r="DS337" s="10" t="b">
        <f t="shared" si="500"/>
        <v>0</v>
      </c>
      <c r="DT337" s="10" t="b">
        <f t="shared" si="500"/>
        <v>0</v>
      </c>
      <c r="DU337" s="10" t="b">
        <f t="shared" si="500"/>
        <v>0</v>
      </c>
      <c r="DV337" s="10" t="b">
        <f t="shared" si="500"/>
        <v>0</v>
      </c>
      <c r="DW337" s="10" t="b">
        <f t="shared" si="500"/>
        <v>0</v>
      </c>
      <c r="DX337" s="10" t="b">
        <f t="shared" si="500"/>
        <v>0</v>
      </c>
      <c r="DY337" s="10" t="b">
        <f t="shared" si="500"/>
        <v>0</v>
      </c>
      <c r="DZ337" s="10" t="b">
        <f t="shared" si="500"/>
        <v>0</v>
      </c>
      <c r="EA337" s="10" t="b">
        <f t="shared" si="500"/>
        <v>0</v>
      </c>
      <c r="EB337" s="10" t="b">
        <f t="shared" si="500"/>
        <v>0</v>
      </c>
      <c r="EC337" s="10" t="b">
        <f t="shared" si="500"/>
        <v>0</v>
      </c>
      <c r="ED337" s="10" t="b">
        <f t="shared" si="500"/>
        <v>0</v>
      </c>
      <c r="EE337" s="10" t="b">
        <f t="shared" si="500"/>
        <v>0</v>
      </c>
      <c r="EF337" s="10" t="b">
        <f t="shared" si="500"/>
        <v>0</v>
      </c>
      <c r="EG337" s="10" t="b">
        <f t="shared" si="500"/>
        <v>0</v>
      </c>
      <c r="EH337" s="10" t="b">
        <f t="shared" ref="EH337:FM337" si="501">AND(EH5&gt;=$H$337,EH5&lt;$I$337)</f>
        <v>0</v>
      </c>
      <c r="EI337" s="10" t="b">
        <f t="shared" si="501"/>
        <v>0</v>
      </c>
      <c r="EJ337" s="10" t="b">
        <f t="shared" si="501"/>
        <v>0</v>
      </c>
      <c r="EK337" s="10" t="b">
        <f t="shared" si="501"/>
        <v>0</v>
      </c>
      <c r="EL337" s="10" t="b">
        <f t="shared" si="501"/>
        <v>0</v>
      </c>
      <c r="EM337" s="10" t="b">
        <f t="shared" si="501"/>
        <v>0</v>
      </c>
      <c r="EN337" s="10" t="b">
        <f t="shared" si="501"/>
        <v>0</v>
      </c>
      <c r="EO337" s="10" t="b">
        <f t="shared" si="501"/>
        <v>0</v>
      </c>
      <c r="EP337" s="10" t="b">
        <f t="shared" si="501"/>
        <v>0</v>
      </c>
      <c r="EQ337" s="10" t="b">
        <f t="shared" si="501"/>
        <v>0</v>
      </c>
      <c r="ER337" s="10" t="b">
        <f t="shared" si="501"/>
        <v>0</v>
      </c>
      <c r="ES337" s="10" t="b">
        <f t="shared" si="501"/>
        <v>0</v>
      </c>
      <c r="ET337" s="10" t="b">
        <f t="shared" si="501"/>
        <v>0</v>
      </c>
      <c r="EU337" s="10" t="b">
        <f t="shared" si="501"/>
        <v>0</v>
      </c>
      <c r="EV337" s="10" t="b">
        <f t="shared" si="501"/>
        <v>0</v>
      </c>
      <c r="EW337" s="10" t="b">
        <f t="shared" si="501"/>
        <v>0</v>
      </c>
      <c r="EX337" s="10" t="b">
        <f t="shared" si="501"/>
        <v>0</v>
      </c>
      <c r="EY337" s="10" t="b">
        <f t="shared" si="501"/>
        <v>0</v>
      </c>
      <c r="EZ337" s="10" t="b">
        <f t="shared" si="501"/>
        <v>0</v>
      </c>
      <c r="FA337" s="10" t="b">
        <f t="shared" si="501"/>
        <v>0</v>
      </c>
      <c r="FB337" s="10" t="b">
        <f t="shared" si="501"/>
        <v>0</v>
      </c>
      <c r="FC337" s="10" t="b">
        <f t="shared" si="501"/>
        <v>0</v>
      </c>
      <c r="FD337" s="10" t="b">
        <f t="shared" si="501"/>
        <v>0</v>
      </c>
      <c r="FE337" s="10" t="b">
        <f t="shared" si="501"/>
        <v>0</v>
      </c>
      <c r="FF337" s="10" t="b">
        <f t="shared" si="501"/>
        <v>0</v>
      </c>
      <c r="FG337" s="10" t="b">
        <f t="shared" si="501"/>
        <v>0</v>
      </c>
      <c r="FH337" s="10" t="b">
        <f t="shared" si="501"/>
        <v>0</v>
      </c>
      <c r="FI337" s="10" t="b">
        <f t="shared" si="501"/>
        <v>0</v>
      </c>
      <c r="FJ337" s="10" t="b">
        <f t="shared" si="501"/>
        <v>0</v>
      </c>
      <c r="FK337" s="10" t="b">
        <f t="shared" si="501"/>
        <v>0</v>
      </c>
      <c r="FL337" s="10" t="b">
        <f t="shared" si="501"/>
        <v>0</v>
      </c>
      <c r="FM337" s="10" t="b">
        <f t="shared" si="501"/>
        <v>0</v>
      </c>
      <c r="FN337" s="10" t="b">
        <f t="shared" ref="FN337:GS337" si="502">AND(FN5&gt;=$H$337,FN5&lt;$I$337)</f>
        <v>0</v>
      </c>
      <c r="FO337" s="10" t="b">
        <f t="shared" si="502"/>
        <v>0</v>
      </c>
      <c r="FP337" s="10" t="b">
        <f t="shared" si="502"/>
        <v>0</v>
      </c>
      <c r="FQ337" s="10" t="b">
        <f t="shared" si="502"/>
        <v>0</v>
      </c>
      <c r="FR337" s="10" t="b">
        <f t="shared" si="502"/>
        <v>0</v>
      </c>
      <c r="FS337" s="10" t="b">
        <f t="shared" si="502"/>
        <v>0</v>
      </c>
      <c r="FT337" s="10" t="b">
        <f t="shared" si="502"/>
        <v>0</v>
      </c>
      <c r="FU337" s="10" t="b">
        <f t="shared" si="502"/>
        <v>0</v>
      </c>
      <c r="FV337" s="10" t="b">
        <f t="shared" si="502"/>
        <v>0</v>
      </c>
      <c r="FW337" s="10" t="b">
        <f t="shared" si="502"/>
        <v>0</v>
      </c>
      <c r="FX337" s="10" t="b">
        <f t="shared" si="502"/>
        <v>0</v>
      </c>
      <c r="FY337" s="10" t="b">
        <f t="shared" si="502"/>
        <v>0</v>
      </c>
      <c r="FZ337" s="10" t="b">
        <f t="shared" si="502"/>
        <v>0</v>
      </c>
      <c r="GA337" s="10" t="b">
        <f t="shared" si="502"/>
        <v>0</v>
      </c>
      <c r="GB337" s="10" t="b">
        <f t="shared" si="502"/>
        <v>0</v>
      </c>
      <c r="GC337" s="10" t="b">
        <f t="shared" si="502"/>
        <v>0</v>
      </c>
      <c r="GD337" s="10" t="b">
        <f t="shared" si="502"/>
        <v>0</v>
      </c>
      <c r="GE337" s="10" t="b">
        <f t="shared" si="502"/>
        <v>0</v>
      </c>
      <c r="GF337" s="10" t="b">
        <f t="shared" si="502"/>
        <v>0</v>
      </c>
      <c r="GG337" s="10" t="b">
        <f t="shared" si="502"/>
        <v>0</v>
      </c>
      <c r="GH337" s="10" t="b">
        <f t="shared" si="502"/>
        <v>0</v>
      </c>
      <c r="GI337" s="10" t="b">
        <f t="shared" si="502"/>
        <v>0</v>
      </c>
      <c r="GJ337" s="10" t="b">
        <f t="shared" si="502"/>
        <v>0</v>
      </c>
      <c r="GK337" s="10" t="b">
        <f t="shared" si="502"/>
        <v>0</v>
      </c>
      <c r="GL337" s="10" t="b">
        <f t="shared" si="502"/>
        <v>0</v>
      </c>
      <c r="GM337" s="10" t="b">
        <f t="shared" si="502"/>
        <v>0</v>
      </c>
      <c r="GN337" s="10" t="b">
        <f t="shared" si="502"/>
        <v>0</v>
      </c>
      <c r="GO337" s="10" t="b">
        <f t="shared" si="502"/>
        <v>0</v>
      </c>
      <c r="GP337" s="10" t="b">
        <f t="shared" si="502"/>
        <v>0</v>
      </c>
      <c r="GQ337" s="10" t="b">
        <f t="shared" si="502"/>
        <v>0</v>
      </c>
      <c r="GR337" s="10" t="b">
        <f t="shared" si="502"/>
        <v>0</v>
      </c>
      <c r="GS337" s="10" t="b">
        <f t="shared" si="502"/>
        <v>0</v>
      </c>
      <c r="GT337" s="10" t="b">
        <f t="shared" ref="GT337:HA337" si="503">AND(GT5&gt;=$H$337,GT5&lt;$I$337)</f>
        <v>0</v>
      </c>
      <c r="GU337" s="10" t="b">
        <f t="shared" si="503"/>
        <v>0</v>
      </c>
      <c r="GV337" s="10" t="b">
        <f t="shared" si="503"/>
        <v>0</v>
      </c>
      <c r="GW337" s="10" t="b">
        <f t="shared" si="503"/>
        <v>0</v>
      </c>
      <c r="GX337" s="10" t="b">
        <f t="shared" si="503"/>
        <v>0</v>
      </c>
      <c r="GY337" s="10" t="b">
        <f t="shared" si="503"/>
        <v>0</v>
      </c>
      <c r="GZ337" s="10" t="b">
        <f t="shared" si="503"/>
        <v>0</v>
      </c>
      <c r="HA337" s="10" t="b">
        <f t="shared" si="503"/>
        <v>0</v>
      </c>
    </row>
    <row r="338" spans="1:209" x14ac:dyDescent="0.35">
      <c r="C338" s="10" t="s">
        <v>180</v>
      </c>
      <c r="E338" s="87" t="str">
        <f>'Financial Model'!E335</f>
        <v>MXN 000's</v>
      </c>
      <c r="J338" s="14">
        <f>J336*J337</f>
        <v>0</v>
      </c>
      <c r="K338" s="14">
        <f t="shared" ref="K338:BV338" si="504">K336*K337</f>
        <v>0</v>
      </c>
      <c r="L338" s="14">
        <f t="shared" si="504"/>
        <v>0</v>
      </c>
      <c r="M338" s="14">
        <f t="shared" si="504"/>
        <v>0</v>
      </c>
      <c r="N338" s="14">
        <f t="shared" si="504"/>
        <v>0</v>
      </c>
      <c r="O338" s="14">
        <f t="shared" si="504"/>
        <v>0</v>
      </c>
      <c r="P338" s="14">
        <f t="shared" si="504"/>
        <v>0</v>
      </c>
      <c r="Q338" s="14">
        <f t="shared" si="504"/>
        <v>0</v>
      </c>
      <c r="R338" s="14">
        <f t="shared" si="504"/>
        <v>0</v>
      </c>
      <c r="S338" s="14">
        <f t="shared" si="504"/>
        <v>0</v>
      </c>
      <c r="T338" s="14">
        <f t="shared" si="504"/>
        <v>0</v>
      </c>
      <c r="U338" s="14">
        <f t="shared" si="504"/>
        <v>0</v>
      </c>
      <c r="V338" s="14">
        <f t="shared" si="504"/>
        <v>0</v>
      </c>
      <c r="W338" s="14">
        <f t="shared" si="504"/>
        <v>0</v>
      </c>
      <c r="X338" s="14">
        <f t="shared" si="504"/>
        <v>0</v>
      </c>
      <c r="Y338" s="14">
        <f t="shared" si="504"/>
        <v>44241.136619647346</v>
      </c>
      <c r="Z338" s="14">
        <f t="shared" si="504"/>
        <v>45596.095703465486</v>
      </c>
      <c r="AA338" s="14">
        <f t="shared" si="504"/>
        <v>47179.744899770703</v>
      </c>
      <c r="AB338" s="14">
        <f t="shared" si="504"/>
        <v>48023.284499669964</v>
      </c>
      <c r="AC338" s="14">
        <f t="shared" si="504"/>
        <v>49697.953894863072</v>
      </c>
      <c r="AD338" s="14">
        <f t="shared" si="504"/>
        <v>50582.847933384153</v>
      </c>
      <c r="AE338" s="14">
        <f t="shared" si="504"/>
        <v>52346.952514170443</v>
      </c>
      <c r="AF338" s="14">
        <f t="shared" si="504"/>
        <v>53278.600777785723</v>
      </c>
      <c r="AG338" s="14">
        <f t="shared" si="504"/>
        <v>55136.905893560936</v>
      </c>
      <c r="AH338" s="14">
        <f t="shared" si="504"/>
        <v>56120.953271137172</v>
      </c>
      <c r="AI338" s="14">
        <f t="shared" si="504"/>
        <v>58072.125008391457</v>
      </c>
      <c r="AJ338" s="14">
        <f t="shared" si="504"/>
        <v>59107.993612662147</v>
      </c>
      <c r="AK338" s="14">
        <f t="shared" si="504"/>
        <v>61170.023410218724</v>
      </c>
      <c r="AL338" s="14">
        <f t="shared" si="504"/>
        <v>62257.272191392156</v>
      </c>
      <c r="AM338" s="14">
        <f t="shared" si="504"/>
        <v>64429.374302487675</v>
      </c>
      <c r="AN338" s="14">
        <f t="shared" si="504"/>
        <v>65574.059019113425</v>
      </c>
      <c r="AO338" s="14">
        <f t="shared" si="504"/>
        <v>67862.096593235285</v>
      </c>
      <c r="AP338" s="14">
        <f t="shared" si="504"/>
        <v>69070.550926441982</v>
      </c>
      <c r="AQ338" s="14">
        <f t="shared" si="504"/>
        <v>71474.09348068609</v>
      </c>
      <c r="AR338" s="14">
        <f t="shared" si="504"/>
        <v>72746.20517990028</v>
      </c>
      <c r="AS338" s="14">
        <f t="shared" si="504"/>
        <v>75284.967034808637</v>
      </c>
      <c r="AT338" s="14">
        <f t="shared" si="504"/>
        <v>76620.791758050225</v>
      </c>
      <c r="AU338" s="14">
        <f t="shared" si="504"/>
        <v>79295.016664073657</v>
      </c>
      <c r="AV338" s="14">
        <f t="shared" si="504"/>
        <v>80701.392256005885</v>
      </c>
      <c r="AW338" s="14">
        <f t="shared" si="504"/>
        <v>83518.293632072833</v>
      </c>
      <c r="AX338" s="14">
        <f t="shared" si="504"/>
        <v>85002.375211217222</v>
      </c>
      <c r="AY338" s="14">
        <f t="shared" si="504"/>
        <v>87962.68197212636</v>
      </c>
      <c r="AZ338" s="14">
        <f t="shared" si="504"/>
        <v>89524.95235817194</v>
      </c>
      <c r="BA338" s="14">
        <f t="shared" si="504"/>
        <v>92650.401440655231</v>
      </c>
      <c r="BB338" s="14">
        <f t="shared" si="504"/>
        <v>94291.549459580259</v>
      </c>
      <c r="BC338" s="14">
        <f t="shared" si="504"/>
        <v>97583.699017971958</v>
      </c>
      <c r="BD338" s="14">
        <f t="shared" si="504"/>
        <v>99311.498343457759</v>
      </c>
      <c r="BE338" s="14">
        <f t="shared" si="504"/>
        <v>0</v>
      </c>
      <c r="BF338" s="14">
        <f t="shared" si="504"/>
        <v>0</v>
      </c>
      <c r="BG338" s="14">
        <f t="shared" si="504"/>
        <v>0</v>
      </c>
      <c r="BH338" s="14">
        <f t="shared" si="504"/>
        <v>0</v>
      </c>
      <c r="BI338" s="14">
        <f t="shared" si="504"/>
        <v>0</v>
      </c>
      <c r="BJ338" s="14">
        <f t="shared" si="504"/>
        <v>0</v>
      </c>
      <c r="BK338" s="14">
        <f t="shared" si="504"/>
        <v>0</v>
      </c>
      <c r="BL338" s="14">
        <f t="shared" si="504"/>
        <v>0</v>
      </c>
      <c r="BM338" s="14">
        <f t="shared" si="504"/>
        <v>0</v>
      </c>
      <c r="BN338" s="14">
        <f t="shared" si="504"/>
        <v>0</v>
      </c>
      <c r="BO338" s="14">
        <f t="shared" si="504"/>
        <v>0</v>
      </c>
      <c r="BP338" s="14">
        <f t="shared" si="504"/>
        <v>0</v>
      </c>
      <c r="BQ338" s="14">
        <f t="shared" si="504"/>
        <v>0</v>
      </c>
      <c r="BR338" s="14">
        <f t="shared" si="504"/>
        <v>0</v>
      </c>
      <c r="BS338" s="14">
        <f t="shared" si="504"/>
        <v>0</v>
      </c>
      <c r="BT338" s="14">
        <f t="shared" si="504"/>
        <v>0</v>
      </c>
      <c r="BU338" s="14">
        <f t="shared" si="504"/>
        <v>0</v>
      </c>
      <c r="BV338" s="14">
        <f t="shared" si="504"/>
        <v>0</v>
      </c>
      <c r="BW338" s="14">
        <f t="shared" ref="BW338:EH338" si="505">BW336*BW337</f>
        <v>0</v>
      </c>
      <c r="BX338" s="14">
        <f t="shared" si="505"/>
        <v>0</v>
      </c>
      <c r="BY338" s="14">
        <f t="shared" si="505"/>
        <v>0</v>
      </c>
      <c r="BZ338" s="14">
        <f t="shared" si="505"/>
        <v>0</v>
      </c>
      <c r="CA338" s="14">
        <f t="shared" si="505"/>
        <v>0</v>
      </c>
      <c r="CB338" s="14">
        <f t="shared" si="505"/>
        <v>0</v>
      </c>
      <c r="CC338" s="14">
        <f t="shared" si="505"/>
        <v>0</v>
      </c>
      <c r="CD338" s="14">
        <f t="shared" si="505"/>
        <v>0</v>
      </c>
      <c r="CE338" s="14">
        <f t="shared" si="505"/>
        <v>0</v>
      </c>
      <c r="CF338" s="14">
        <f t="shared" si="505"/>
        <v>0</v>
      </c>
      <c r="CG338" s="14">
        <f t="shared" si="505"/>
        <v>0</v>
      </c>
      <c r="CH338" s="14">
        <f t="shared" si="505"/>
        <v>0</v>
      </c>
      <c r="CI338" s="14">
        <f t="shared" si="505"/>
        <v>0</v>
      </c>
      <c r="CJ338" s="14">
        <f t="shared" si="505"/>
        <v>0</v>
      </c>
      <c r="CK338" s="14">
        <f t="shared" si="505"/>
        <v>0</v>
      </c>
      <c r="CL338" s="14">
        <f t="shared" si="505"/>
        <v>0</v>
      </c>
      <c r="CM338" s="14">
        <f t="shared" si="505"/>
        <v>0</v>
      </c>
      <c r="CN338" s="14">
        <f t="shared" si="505"/>
        <v>0</v>
      </c>
      <c r="CO338" s="14">
        <f t="shared" si="505"/>
        <v>0</v>
      </c>
      <c r="CP338" s="14">
        <f t="shared" si="505"/>
        <v>0</v>
      </c>
      <c r="CQ338" s="14">
        <f t="shared" si="505"/>
        <v>0</v>
      </c>
      <c r="CR338" s="14">
        <f t="shared" si="505"/>
        <v>0</v>
      </c>
      <c r="CS338" s="14">
        <f t="shared" si="505"/>
        <v>0</v>
      </c>
      <c r="CT338" s="14">
        <f t="shared" si="505"/>
        <v>0</v>
      </c>
      <c r="CU338" s="14">
        <f t="shared" si="505"/>
        <v>0</v>
      </c>
      <c r="CV338" s="14">
        <f t="shared" si="505"/>
        <v>0</v>
      </c>
      <c r="CW338" s="14">
        <f t="shared" si="505"/>
        <v>0</v>
      </c>
      <c r="CX338" s="14">
        <f t="shared" si="505"/>
        <v>0</v>
      </c>
      <c r="CY338" s="14">
        <f t="shared" si="505"/>
        <v>0</v>
      </c>
      <c r="CZ338" s="14">
        <f t="shared" si="505"/>
        <v>0</v>
      </c>
      <c r="DA338" s="14">
        <f t="shared" si="505"/>
        <v>0</v>
      </c>
      <c r="DB338" s="14">
        <f t="shared" si="505"/>
        <v>0</v>
      </c>
      <c r="DC338" s="14">
        <f t="shared" si="505"/>
        <v>0</v>
      </c>
      <c r="DD338" s="14">
        <f t="shared" si="505"/>
        <v>0</v>
      </c>
      <c r="DE338" s="14">
        <f t="shared" si="505"/>
        <v>0</v>
      </c>
      <c r="DF338" s="14">
        <f t="shared" si="505"/>
        <v>0</v>
      </c>
      <c r="DG338" s="14">
        <f t="shared" si="505"/>
        <v>0</v>
      </c>
      <c r="DH338" s="14">
        <f t="shared" si="505"/>
        <v>0</v>
      </c>
      <c r="DI338" s="14">
        <f t="shared" si="505"/>
        <v>0</v>
      </c>
      <c r="DJ338" s="14">
        <f t="shared" si="505"/>
        <v>0</v>
      </c>
      <c r="DK338" s="14">
        <f t="shared" si="505"/>
        <v>0</v>
      </c>
      <c r="DL338" s="14">
        <f t="shared" si="505"/>
        <v>0</v>
      </c>
      <c r="DM338" s="14">
        <f t="shared" si="505"/>
        <v>0</v>
      </c>
      <c r="DN338" s="14">
        <f t="shared" si="505"/>
        <v>0</v>
      </c>
      <c r="DO338" s="14">
        <f t="shared" si="505"/>
        <v>0</v>
      </c>
      <c r="DP338" s="14">
        <f t="shared" si="505"/>
        <v>0</v>
      </c>
      <c r="DQ338" s="14">
        <f t="shared" si="505"/>
        <v>0</v>
      </c>
      <c r="DR338" s="14">
        <f t="shared" si="505"/>
        <v>0</v>
      </c>
      <c r="DS338" s="14">
        <f t="shared" si="505"/>
        <v>0</v>
      </c>
      <c r="DT338" s="14">
        <f t="shared" si="505"/>
        <v>0</v>
      </c>
      <c r="DU338" s="14">
        <f t="shared" si="505"/>
        <v>0</v>
      </c>
      <c r="DV338" s="14">
        <f t="shared" si="505"/>
        <v>0</v>
      </c>
      <c r="DW338" s="14">
        <f t="shared" si="505"/>
        <v>0</v>
      </c>
      <c r="DX338" s="14">
        <f t="shared" si="505"/>
        <v>0</v>
      </c>
      <c r="DY338" s="14">
        <f t="shared" si="505"/>
        <v>0</v>
      </c>
      <c r="DZ338" s="14">
        <f t="shared" si="505"/>
        <v>0</v>
      </c>
      <c r="EA338" s="14">
        <f t="shared" si="505"/>
        <v>0</v>
      </c>
      <c r="EB338" s="14">
        <f t="shared" si="505"/>
        <v>0</v>
      </c>
      <c r="EC338" s="14">
        <f t="shared" si="505"/>
        <v>0</v>
      </c>
      <c r="ED338" s="14">
        <f t="shared" si="505"/>
        <v>0</v>
      </c>
      <c r="EE338" s="14">
        <f t="shared" si="505"/>
        <v>0</v>
      </c>
      <c r="EF338" s="14">
        <f t="shared" si="505"/>
        <v>0</v>
      </c>
      <c r="EG338" s="14">
        <f t="shared" si="505"/>
        <v>0</v>
      </c>
      <c r="EH338" s="14">
        <f t="shared" si="505"/>
        <v>0</v>
      </c>
      <c r="EI338" s="14">
        <f t="shared" ref="EI338:GT338" si="506">EI336*EI337</f>
        <v>0</v>
      </c>
      <c r="EJ338" s="14">
        <f t="shared" si="506"/>
        <v>0</v>
      </c>
      <c r="EK338" s="14">
        <f t="shared" si="506"/>
        <v>0</v>
      </c>
      <c r="EL338" s="14">
        <f t="shared" si="506"/>
        <v>0</v>
      </c>
      <c r="EM338" s="14">
        <f t="shared" si="506"/>
        <v>0</v>
      </c>
      <c r="EN338" s="14">
        <f t="shared" si="506"/>
        <v>0</v>
      </c>
      <c r="EO338" s="14">
        <f t="shared" si="506"/>
        <v>0</v>
      </c>
      <c r="EP338" s="14">
        <f t="shared" si="506"/>
        <v>0</v>
      </c>
      <c r="EQ338" s="14">
        <f t="shared" si="506"/>
        <v>0</v>
      </c>
      <c r="ER338" s="14">
        <f t="shared" si="506"/>
        <v>0</v>
      </c>
      <c r="ES338" s="14">
        <f t="shared" si="506"/>
        <v>0</v>
      </c>
      <c r="ET338" s="14">
        <f t="shared" si="506"/>
        <v>0</v>
      </c>
      <c r="EU338" s="14">
        <f t="shared" si="506"/>
        <v>0</v>
      </c>
      <c r="EV338" s="14">
        <f t="shared" si="506"/>
        <v>0</v>
      </c>
      <c r="EW338" s="14">
        <f t="shared" si="506"/>
        <v>0</v>
      </c>
      <c r="EX338" s="14">
        <f t="shared" si="506"/>
        <v>0</v>
      </c>
      <c r="EY338" s="14">
        <f t="shared" si="506"/>
        <v>0</v>
      </c>
      <c r="EZ338" s="14">
        <f t="shared" si="506"/>
        <v>0</v>
      </c>
      <c r="FA338" s="14">
        <f t="shared" si="506"/>
        <v>0</v>
      </c>
      <c r="FB338" s="14">
        <f t="shared" si="506"/>
        <v>0</v>
      </c>
      <c r="FC338" s="14">
        <f t="shared" si="506"/>
        <v>0</v>
      </c>
      <c r="FD338" s="14">
        <f t="shared" si="506"/>
        <v>0</v>
      </c>
      <c r="FE338" s="14">
        <f t="shared" si="506"/>
        <v>0</v>
      </c>
      <c r="FF338" s="14">
        <f t="shared" si="506"/>
        <v>0</v>
      </c>
      <c r="FG338" s="14">
        <f t="shared" si="506"/>
        <v>0</v>
      </c>
      <c r="FH338" s="14">
        <f t="shared" si="506"/>
        <v>0</v>
      </c>
      <c r="FI338" s="14">
        <f t="shared" si="506"/>
        <v>0</v>
      </c>
      <c r="FJ338" s="14">
        <f t="shared" si="506"/>
        <v>0</v>
      </c>
      <c r="FK338" s="14">
        <f t="shared" si="506"/>
        <v>0</v>
      </c>
      <c r="FL338" s="14">
        <f t="shared" si="506"/>
        <v>0</v>
      </c>
      <c r="FM338" s="14">
        <f t="shared" si="506"/>
        <v>0</v>
      </c>
      <c r="FN338" s="14">
        <f t="shared" si="506"/>
        <v>0</v>
      </c>
      <c r="FO338" s="14">
        <f t="shared" si="506"/>
        <v>0</v>
      </c>
      <c r="FP338" s="14">
        <f t="shared" si="506"/>
        <v>0</v>
      </c>
      <c r="FQ338" s="14">
        <f t="shared" si="506"/>
        <v>0</v>
      </c>
      <c r="FR338" s="14">
        <f t="shared" si="506"/>
        <v>0</v>
      </c>
      <c r="FS338" s="14">
        <f t="shared" si="506"/>
        <v>0</v>
      </c>
      <c r="FT338" s="14">
        <f t="shared" si="506"/>
        <v>0</v>
      </c>
      <c r="FU338" s="14">
        <f t="shared" si="506"/>
        <v>0</v>
      </c>
      <c r="FV338" s="14">
        <f t="shared" si="506"/>
        <v>0</v>
      </c>
      <c r="FW338" s="14">
        <f t="shared" si="506"/>
        <v>0</v>
      </c>
      <c r="FX338" s="14">
        <f t="shared" si="506"/>
        <v>0</v>
      </c>
      <c r="FY338" s="14">
        <f t="shared" si="506"/>
        <v>0</v>
      </c>
      <c r="FZ338" s="14">
        <f t="shared" si="506"/>
        <v>0</v>
      </c>
      <c r="GA338" s="14">
        <f t="shared" si="506"/>
        <v>0</v>
      </c>
      <c r="GB338" s="14">
        <f t="shared" si="506"/>
        <v>0</v>
      </c>
      <c r="GC338" s="14">
        <f t="shared" si="506"/>
        <v>0</v>
      </c>
      <c r="GD338" s="14">
        <f t="shared" si="506"/>
        <v>0</v>
      </c>
      <c r="GE338" s="14">
        <f t="shared" si="506"/>
        <v>0</v>
      </c>
      <c r="GF338" s="14">
        <f t="shared" si="506"/>
        <v>0</v>
      </c>
      <c r="GG338" s="14">
        <f t="shared" si="506"/>
        <v>0</v>
      </c>
      <c r="GH338" s="14">
        <f t="shared" si="506"/>
        <v>0</v>
      </c>
      <c r="GI338" s="14">
        <f t="shared" si="506"/>
        <v>0</v>
      </c>
      <c r="GJ338" s="14">
        <f t="shared" si="506"/>
        <v>0</v>
      </c>
      <c r="GK338" s="14">
        <f t="shared" si="506"/>
        <v>0</v>
      </c>
      <c r="GL338" s="14">
        <f t="shared" si="506"/>
        <v>0</v>
      </c>
      <c r="GM338" s="14">
        <f t="shared" si="506"/>
        <v>0</v>
      </c>
      <c r="GN338" s="14">
        <f t="shared" si="506"/>
        <v>0</v>
      </c>
      <c r="GO338" s="14">
        <f t="shared" si="506"/>
        <v>0</v>
      </c>
      <c r="GP338" s="14">
        <f t="shared" si="506"/>
        <v>0</v>
      </c>
      <c r="GQ338" s="14">
        <f t="shared" si="506"/>
        <v>0</v>
      </c>
      <c r="GR338" s="14">
        <f t="shared" si="506"/>
        <v>0</v>
      </c>
      <c r="GS338" s="14">
        <f t="shared" si="506"/>
        <v>0</v>
      </c>
      <c r="GT338" s="14">
        <f t="shared" si="506"/>
        <v>0</v>
      </c>
      <c r="GU338" s="14">
        <f t="shared" ref="GU338:HA338" si="507">GU336*GU337</f>
        <v>0</v>
      </c>
      <c r="GV338" s="14">
        <f t="shared" si="507"/>
        <v>0</v>
      </c>
      <c r="GW338" s="14">
        <f t="shared" si="507"/>
        <v>0</v>
      </c>
      <c r="GX338" s="14">
        <f t="shared" si="507"/>
        <v>0</v>
      </c>
      <c r="GY338" s="14">
        <f t="shared" si="507"/>
        <v>0</v>
      </c>
      <c r="GZ338" s="14">
        <f t="shared" si="507"/>
        <v>0</v>
      </c>
      <c r="HA338" s="14">
        <f t="shared" si="507"/>
        <v>0</v>
      </c>
    </row>
    <row r="339" spans="1:209" x14ac:dyDescent="0.35">
      <c r="C339" s="10" t="s">
        <v>181</v>
      </c>
      <c r="E339" s="10" t="s">
        <v>102</v>
      </c>
      <c r="G339" s="79">
        <f>'Financial Model'!F89</f>
        <v>1.35</v>
      </c>
      <c r="J339" s="10">
        <f>$G$339</f>
        <v>1.35</v>
      </c>
      <c r="K339" s="10">
        <f t="shared" ref="K339:BV339" si="508">$G$339</f>
        <v>1.35</v>
      </c>
      <c r="L339" s="10">
        <f t="shared" si="508"/>
        <v>1.35</v>
      </c>
      <c r="M339" s="10">
        <f t="shared" si="508"/>
        <v>1.35</v>
      </c>
      <c r="N339" s="10">
        <f t="shared" si="508"/>
        <v>1.35</v>
      </c>
      <c r="O339" s="10">
        <f t="shared" si="508"/>
        <v>1.35</v>
      </c>
      <c r="P339" s="10">
        <f t="shared" si="508"/>
        <v>1.35</v>
      </c>
      <c r="Q339" s="10">
        <f t="shared" si="508"/>
        <v>1.35</v>
      </c>
      <c r="R339" s="10">
        <f t="shared" si="508"/>
        <v>1.35</v>
      </c>
      <c r="S339" s="10">
        <f t="shared" si="508"/>
        <v>1.35</v>
      </c>
      <c r="T339" s="10">
        <f t="shared" si="508"/>
        <v>1.35</v>
      </c>
      <c r="U339" s="10">
        <f t="shared" si="508"/>
        <v>1.35</v>
      </c>
      <c r="V339" s="10">
        <f t="shared" si="508"/>
        <v>1.35</v>
      </c>
      <c r="W339" s="10">
        <f t="shared" si="508"/>
        <v>1.35</v>
      </c>
      <c r="X339" s="10">
        <f t="shared" si="508"/>
        <v>1.35</v>
      </c>
      <c r="Y339" s="10">
        <f t="shared" si="508"/>
        <v>1.35</v>
      </c>
      <c r="Z339" s="10">
        <f t="shared" si="508"/>
        <v>1.35</v>
      </c>
      <c r="AA339" s="10">
        <f t="shared" si="508"/>
        <v>1.35</v>
      </c>
      <c r="AB339" s="10">
        <f t="shared" si="508"/>
        <v>1.35</v>
      </c>
      <c r="AC339" s="10">
        <f t="shared" si="508"/>
        <v>1.35</v>
      </c>
      <c r="AD339" s="10">
        <f t="shared" si="508"/>
        <v>1.35</v>
      </c>
      <c r="AE339" s="10">
        <f t="shared" si="508"/>
        <v>1.35</v>
      </c>
      <c r="AF339" s="10">
        <f t="shared" si="508"/>
        <v>1.35</v>
      </c>
      <c r="AG339" s="10">
        <f t="shared" si="508"/>
        <v>1.35</v>
      </c>
      <c r="AH339" s="10">
        <f t="shared" si="508"/>
        <v>1.35</v>
      </c>
      <c r="AI339" s="10">
        <f t="shared" si="508"/>
        <v>1.35</v>
      </c>
      <c r="AJ339" s="10">
        <f t="shared" si="508"/>
        <v>1.35</v>
      </c>
      <c r="AK339" s="10">
        <f t="shared" si="508"/>
        <v>1.35</v>
      </c>
      <c r="AL339" s="10">
        <f t="shared" si="508"/>
        <v>1.35</v>
      </c>
      <c r="AM339" s="10">
        <f t="shared" si="508"/>
        <v>1.35</v>
      </c>
      <c r="AN339" s="10">
        <f t="shared" si="508"/>
        <v>1.35</v>
      </c>
      <c r="AO339" s="10">
        <f t="shared" si="508"/>
        <v>1.35</v>
      </c>
      <c r="AP339" s="10">
        <f t="shared" si="508"/>
        <v>1.35</v>
      </c>
      <c r="AQ339" s="10">
        <f t="shared" si="508"/>
        <v>1.35</v>
      </c>
      <c r="AR339" s="10">
        <f t="shared" si="508"/>
        <v>1.35</v>
      </c>
      <c r="AS339" s="10">
        <f t="shared" si="508"/>
        <v>1.35</v>
      </c>
      <c r="AT339" s="10">
        <f t="shared" si="508"/>
        <v>1.35</v>
      </c>
      <c r="AU339" s="10">
        <f t="shared" si="508"/>
        <v>1.35</v>
      </c>
      <c r="AV339" s="10">
        <f t="shared" si="508"/>
        <v>1.35</v>
      </c>
      <c r="AW339" s="10">
        <f t="shared" si="508"/>
        <v>1.35</v>
      </c>
      <c r="AX339" s="10">
        <f t="shared" si="508"/>
        <v>1.35</v>
      </c>
      <c r="AY339" s="10">
        <f t="shared" si="508"/>
        <v>1.35</v>
      </c>
      <c r="AZ339" s="10">
        <f t="shared" si="508"/>
        <v>1.35</v>
      </c>
      <c r="BA339" s="10">
        <f t="shared" si="508"/>
        <v>1.35</v>
      </c>
      <c r="BB339" s="10">
        <f t="shared" si="508"/>
        <v>1.35</v>
      </c>
      <c r="BC339" s="10">
        <f t="shared" si="508"/>
        <v>1.35</v>
      </c>
      <c r="BD339" s="10">
        <f t="shared" si="508"/>
        <v>1.35</v>
      </c>
      <c r="BE339" s="10">
        <f t="shared" si="508"/>
        <v>1.35</v>
      </c>
      <c r="BF339" s="10">
        <f t="shared" si="508"/>
        <v>1.35</v>
      </c>
      <c r="BG339" s="10">
        <f t="shared" si="508"/>
        <v>1.35</v>
      </c>
      <c r="BH339" s="10">
        <f t="shared" si="508"/>
        <v>1.35</v>
      </c>
      <c r="BI339" s="10">
        <f t="shared" si="508"/>
        <v>1.35</v>
      </c>
      <c r="BJ339" s="10">
        <f t="shared" si="508"/>
        <v>1.35</v>
      </c>
      <c r="BK339" s="10">
        <f t="shared" si="508"/>
        <v>1.35</v>
      </c>
      <c r="BL339" s="10">
        <f t="shared" si="508"/>
        <v>1.35</v>
      </c>
      <c r="BM339" s="10">
        <f t="shared" si="508"/>
        <v>1.35</v>
      </c>
      <c r="BN339" s="10">
        <f t="shared" si="508"/>
        <v>1.35</v>
      </c>
      <c r="BO339" s="10">
        <f t="shared" si="508"/>
        <v>1.35</v>
      </c>
      <c r="BP339" s="10">
        <f t="shared" si="508"/>
        <v>1.35</v>
      </c>
      <c r="BQ339" s="10">
        <f t="shared" si="508"/>
        <v>1.35</v>
      </c>
      <c r="BR339" s="10">
        <f t="shared" si="508"/>
        <v>1.35</v>
      </c>
      <c r="BS339" s="10">
        <f t="shared" si="508"/>
        <v>1.35</v>
      </c>
      <c r="BT339" s="10">
        <f t="shared" si="508"/>
        <v>1.35</v>
      </c>
      <c r="BU339" s="10">
        <f t="shared" si="508"/>
        <v>1.35</v>
      </c>
      <c r="BV339" s="10">
        <f t="shared" si="508"/>
        <v>1.35</v>
      </c>
      <c r="BW339" s="10">
        <f t="shared" ref="BW339:EH339" si="509">$G$339</f>
        <v>1.35</v>
      </c>
      <c r="BX339" s="10">
        <f t="shared" si="509"/>
        <v>1.35</v>
      </c>
      <c r="BY339" s="10">
        <f t="shared" si="509"/>
        <v>1.35</v>
      </c>
      <c r="BZ339" s="10">
        <f t="shared" si="509"/>
        <v>1.35</v>
      </c>
      <c r="CA339" s="10">
        <f t="shared" si="509"/>
        <v>1.35</v>
      </c>
      <c r="CB339" s="10">
        <f t="shared" si="509"/>
        <v>1.35</v>
      </c>
      <c r="CC339" s="10">
        <f t="shared" si="509"/>
        <v>1.35</v>
      </c>
      <c r="CD339" s="10">
        <f t="shared" si="509"/>
        <v>1.35</v>
      </c>
      <c r="CE339" s="10">
        <f t="shared" si="509"/>
        <v>1.35</v>
      </c>
      <c r="CF339" s="10">
        <f t="shared" si="509"/>
        <v>1.35</v>
      </c>
      <c r="CG339" s="10">
        <f t="shared" si="509"/>
        <v>1.35</v>
      </c>
      <c r="CH339" s="10">
        <f t="shared" si="509"/>
        <v>1.35</v>
      </c>
      <c r="CI339" s="10">
        <f t="shared" si="509"/>
        <v>1.35</v>
      </c>
      <c r="CJ339" s="10">
        <f t="shared" si="509"/>
        <v>1.35</v>
      </c>
      <c r="CK339" s="10">
        <f t="shared" si="509"/>
        <v>1.35</v>
      </c>
      <c r="CL339" s="10">
        <f t="shared" si="509"/>
        <v>1.35</v>
      </c>
      <c r="CM339" s="10">
        <f t="shared" si="509"/>
        <v>1.35</v>
      </c>
      <c r="CN339" s="10">
        <f t="shared" si="509"/>
        <v>1.35</v>
      </c>
      <c r="CO339" s="10">
        <f t="shared" si="509"/>
        <v>1.35</v>
      </c>
      <c r="CP339" s="10">
        <f t="shared" si="509"/>
        <v>1.35</v>
      </c>
      <c r="CQ339" s="10">
        <f t="shared" si="509"/>
        <v>1.35</v>
      </c>
      <c r="CR339" s="10">
        <f t="shared" si="509"/>
        <v>1.35</v>
      </c>
      <c r="CS339" s="10">
        <f t="shared" si="509"/>
        <v>1.35</v>
      </c>
      <c r="CT339" s="10">
        <f t="shared" si="509"/>
        <v>1.35</v>
      </c>
      <c r="CU339" s="10">
        <f t="shared" si="509"/>
        <v>1.35</v>
      </c>
      <c r="CV339" s="10">
        <f t="shared" si="509"/>
        <v>1.35</v>
      </c>
      <c r="CW339" s="10">
        <f t="shared" si="509"/>
        <v>1.35</v>
      </c>
      <c r="CX339" s="10">
        <f t="shared" si="509"/>
        <v>1.35</v>
      </c>
      <c r="CY339" s="10">
        <f t="shared" si="509"/>
        <v>1.35</v>
      </c>
      <c r="CZ339" s="10">
        <f t="shared" si="509"/>
        <v>1.35</v>
      </c>
      <c r="DA339" s="10">
        <f t="shared" si="509"/>
        <v>1.35</v>
      </c>
      <c r="DB339" s="10">
        <f t="shared" si="509"/>
        <v>1.35</v>
      </c>
      <c r="DC339" s="10">
        <f t="shared" si="509"/>
        <v>1.35</v>
      </c>
      <c r="DD339" s="10">
        <f t="shared" si="509"/>
        <v>1.35</v>
      </c>
      <c r="DE339" s="10">
        <f t="shared" si="509"/>
        <v>1.35</v>
      </c>
      <c r="DF339" s="10">
        <f t="shared" si="509"/>
        <v>1.35</v>
      </c>
      <c r="DG339" s="10">
        <f t="shared" si="509"/>
        <v>1.35</v>
      </c>
      <c r="DH339" s="10">
        <f t="shared" si="509"/>
        <v>1.35</v>
      </c>
      <c r="DI339" s="10">
        <f t="shared" si="509"/>
        <v>1.35</v>
      </c>
      <c r="DJ339" s="10">
        <f t="shared" si="509"/>
        <v>1.35</v>
      </c>
      <c r="DK339" s="10">
        <f t="shared" si="509"/>
        <v>1.35</v>
      </c>
      <c r="DL339" s="10">
        <f t="shared" si="509"/>
        <v>1.35</v>
      </c>
      <c r="DM339" s="10">
        <f t="shared" si="509"/>
        <v>1.35</v>
      </c>
      <c r="DN339" s="10">
        <f t="shared" si="509"/>
        <v>1.35</v>
      </c>
      <c r="DO339" s="10">
        <f t="shared" si="509"/>
        <v>1.35</v>
      </c>
      <c r="DP339" s="10">
        <f t="shared" si="509"/>
        <v>1.35</v>
      </c>
      <c r="DQ339" s="10">
        <f t="shared" si="509"/>
        <v>1.35</v>
      </c>
      <c r="DR339" s="10">
        <f t="shared" si="509"/>
        <v>1.35</v>
      </c>
      <c r="DS339" s="10">
        <f t="shared" si="509"/>
        <v>1.35</v>
      </c>
      <c r="DT339" s="10">
        <f t="shared" si="509"/>
        <v>1.35</v>
      </c>
      <c r="DU339" s="10">
        <f t="shared" si="509"/>
        <v>1.35</v>
      </c>
      <c r="DV339" s="10">
        <f t="shared" si="509"/>
        <v>1.35</v>
      </c>
      <c r="DW339" s="10">
        <f t="shared" si="509"/>
        <v>1.35</v>
      </c>
      <c r="DX339" s="10">
        <f t="shared" si="509"/>
        <v>1.35</v>
      </c>
      <c r="DY339" s="10">
        <f t="shared" si="509"/>
        <v>1.35</v>
      </c>
      <c r="DZ339" s="10">
        <f t="shared" si="509"/>
        <v>1.35</v>
      </c>
      <c r="EA339" s="10">
        <f t="shared" si="509"/>
        <v>1.35</v>
      </c>
      <c r="EB339" s="10">
        <f t="shared" si="509"/>
        <v>1.35</v>
      </c>
      <c r="EC339" s="10">
        <f t="shared" si="509"/>
        <v>1.35</v>
      </c>
      <c r="ED339" s="10">
        <f t="shared" si="509"/>
        <v>1.35</v>
      </c>
      <c r="EE339" s="10">
        <f t="shared" si="509"/>
        <v>1.35</v>
      </c>
      <c r="EF339" s="10">
        <f t="shared" si="509"/>
        <v>1.35</v>
      </c>
      <c r="EG339" s="10">
        <f t="shared" si="509"/>
        <v>1.35</v>
      </c>
      <c r="EH339" s="10">
        <f t="shared" si="509"/>
        <v>1.35</v>
      </c>
      <c r="EI339" s="10">
        <f t="shared" ref="EI339:GT339" si="510">$G$339</f>
        <v>1.35</v>
      </c>
      <c r="EJ339" s="10">
        <f t="shared" si="510"/>
        <v>1.35</v>
      </c>
      <c r="EK339" s="10">
        <f t="shared" si="510"/>
        <v>1.35</v>
      </c>
      <c r="EL339" s="10">
        <f t="shared" si="510"/>
        <v>1.35</v>
      </c>
      <c r="EM339" s="10">
        <f t="shared" si="510"/>
        <v>1.35</v>
      </c>
      <c r="EN339" s="10">
        <f t="shared" si="510"/>
        <v>1.35</v>
      </c>
      <c r="EO339" s="10">
        <f t="shared" si="510"/>
        <v>1.35</v>
      </c>
      <c r="EP339" s="10">
        <f t="shared" si="510"/>
        <v>1.35</v>
      </c>
      <c r="EQ339" s="10">
        <f t="shared" si="510"/>
        <v>1.35</v>
      </c>
      <c r="ER339" s="10">
        <f t="shared" si="510"/>
        <v>1.35</v>
      </c>
      <c r="ES339" s="10">
        <f t="shared" si="510"/>
        <v>1.35</v>
      </c>
      <c r="ET339" s="10">
        <f t="shared" si="510"/>
        <v>1.35</v>
      </c>
      <c r="EU339" s="10">
        <f t="shared" si="510"/>
        <v>1.35</v>
      </c>
      <c r="EV339" s="10">
        <f t="shared" si="510"/>
        <v>1.35</v>
      </c>
      <c r="EW339" s="10">
        <f t="shared" si="510"/>
        <v>1.35</v>
      </c>
      <c r="EX339" s="10">
        <f t="shared" si="510"/>
        <v>1.35</v>
      </c>
      <c r="EY339" s="10">
        <f t="shared" si="510"/>
        <v>1.35</v>
      </c>
      <c r="EZ339" s="10">
        <f t="shared" si="510"/>
        <v>1.35</v>
      </c>
      <c r="FA339" s="10">
        <f t="shared" si="510"/>
        <v>1.35</v>
      </c>
      <c r="FB339" s="10">
        <f t="shared" si="510"/>
        <v>1.35</v>
      </c>
      <c r="FC339" s="10">
        <f t="shared" si="510"/>
        <v>1.35</v>
      </c>
      <c r="FD339" s="10">
        <f t="shared" si="510"/>
        <v>1.35</v>
      </c>
      <c r="FE339" s="10">
        <f t="shared" si="510"/>
        <v>1.35</v>
      </c>
      <c r="FF339" s="10">
        <f t="shared" si="510"/>
        <v>1.35</v>
      </c>
      <c r="FG339" s="10">
        <f t="shared" si="510"/>
        <v>1.35</v>
      </c>
      <c r="FH339" s="10">
        <f t="shared" si="510"/>
        <v>1.35</v>
      </c>
      <c r="FI339" s="10">
        <f t="shared" si="510"/>
        <v>1.35</v>
      </c>
      <c r="FJ339" s="10">
        <f t="shared" si="510"/>
        <v>1.35</v>
      </c>
      <c r="FK339" s="10">
        <f t="shared" si="510"/>
        <v>1.35</v>
      </c>
      <c r="FL339" s="10">
        <f t="shared" si="510"/>
        <v>1.35</v>
      </c>
      <c r="FM339" s="10">
        <f t="shared" si="510"/>
        <v>1.35</v>
      </c>
      <c r="FN339" s="10">
        <f t="shared" si="510"/>
        <v>1.35</v>
      </c>
      <c r="FO339" s="10">
        <f t="shared" si="510"/>
        <v>1.35</v>
      </c>
      <c r="FP339" s="10">
        <f t="shared" si="510"/>
        <v>1.35</v>
      </c>
      <c r="FQ339" s="10">
        <f t="shared" si="510"/>
        <v>1.35</v>
      </c>
      <c r="FR339" s="10">
        <f t="shared" si="510"/>
        <v>1.35</v>
      </c>
      <c r="FS339" s="10">
        <f t="shared" si="510"/>
        <v>1.35</v>
      </c>
      <c r="FT339" s="10">
        <f t="shared" si="510"/>
        <v>1.35</v>
      </c>
      <c r="FU339" s="10">
        <f t="shared" si="510"/>
        <v>1.35</v>
      </c>
      <c r="FV339" s="10">
        <f t="shared" si="510"/>
        <v>1.35</v>
      </c>
      <c r="FW339" s="10">
        <f t="shared" si="510"/>
        <v>1.35</v>
      </c>
      <c r="FX339" s="10">
        <f t="shared" si="510"/>
        <v>1.35</v>
      </c>
      <c r="FY339" s="10">
        <f t="shared" si="510"/>
        <v>1.35</v>
      </c>
      <c r="FZ339" s="10">
        <f t="shared" si="510"/>
        <v>1.35</v>
      </c>
      <c r="GA339" s="10">
        <f t="shared" si="510"/>
        <v>1.35</v>
      </c>
      <c r="GB339" s="10">
        <f t="shared" si="510"/>
        <v>1.35</v>
      </c>
      <c r="GC339" s="10">
        <f t="shared" si="510"/>
        <v>1.35</v>
      </c>
      <c r="GD339" s="10">
        <f t="shared" si="510"/>
        <v>1.35</v>
      </c>
      <c r="GE339" s="10">
        <f t="shared" si="510"/>
        <v>1.35</v>
      </c>
      <c r="GF339" s="10">
        <f t="shared" si="510"/>
        <v>1.35</v>
      </c>
      <c r="GG339" s="10">
        <f t="shared" si="510"/>
        <v>1.35</v>
      </c>
      <c r="GH339" s="10">
        <f t="shared" si="510"/>
        <v>1.35</v>
      </c>
      <c r="GI339" s="10">
        <f t="shared" si="510"/>
        <v>1.35</v>
      </c>
      <c r="GJ339" s="10">
        <f t="shared" si="510"/>
        <v>1.35</v>
      </c>
      <c r="GK339" s="10">
        <f t="shared" si="510"/>
        <v>1.35</v>
      </c>
      <c r="GL339" s="10">
        <f t="shared" si="510"/>
        <v>1.35</v>
      </c>
      <c r="GM339" s="10">
        <f t="shared" si="510"/>
        <v>1.35</v>
      </c>
      <c r="GN339" s="10">
        <f t="shared" si="510"/>
        <v>1.35</v>
      </c>
      <c r="GO339" s="10">
        <f t="shared" si="510"/>
        <v>1.35</v>
      </c>
      <c r="GP339" s="10">
        <f t="shared" si="510"/>
        <v>1.35</v>
      </c>
      <c r="GQ339" s="10">
        <f t="shared" si="510"/>
        <v>1.35</v>
      </c>
      <c r="GR339" s="10">
        <f t="shared" si="510"/>
        <v>1.35</v>
      </c>
      <c r="GS339" s="10">
        <f t="shared" si="510"/>
        <v>1.35</v>
      </c>
      <c r="GT339" s="10">
        <f t="shared" si="510"/>
        <v>1.35</v>
      </c>
      <c r="GU339" s="10">
        <f t="shared" ref="GU339:HA339" si="511">$G$339</f>
        <v>1.35</v>
      </c>
      <c r="GV339" s="10">
        <f t="shared" si="511"/>
        <v>1.35</v>
      </c>
      <c r="GW339" s="10">
        <f t="shared" si="511"/>
        <v>1.35</v>
      </c>
      <c r="GX339" s="10">
        <f t="shared" si="511"/>
        <v>1.35</v>
      </c>
      <c r="GY339" s="10">
        <f t="shared" si="511"/>
        <v>1.35</v>
      </c>
      <c r="GZ339" s="10">
        <f t="shared" si="511"/>
        <v>1.35</v>
      </c>
      <c r="HA339" s="10">
        <f t="shared" si="511"/>
        <v>1.35</v>
      </c>
    </row>
    <row r="340" spans="1:209" x14ac:dyDescent="0.35">
      <c r="C340" s="10" t="s">
        <v>182</v>
      </c>
      <c r="E340" s="87" t="str">
        <f>'Financial Model'!E338</f>
        <v>MXN 000's</v>
      </c>
      <c r="J340" s="14" t="b">
        <f>IF(J337,J338/J339)</f>
        <v>0</v>
      </c>
      <c r="K340" s="14" t="b">
        <f t="shared" ref="K340:BV340" si="512">IF(K337,K338/K339)</f>
        <v>0</v>
      </c>
      <c r="L340" s="14" t="b">
        <f t="shared" si="512"/>
        <v>0</v>
      </c>
      <c r="M340" s="14" t="b">
        <f t="shared" si="512"/>
        <v>0</v>
      </c>
      <c r="N340" s="14" t="b">
        <f t="shared" si="512"/>
        <v>0</v>
      </c>
      <c r="O340" s="14" t="b">
        <f t="shared" si="512"/>
        <v>0</v>
      </c>
      <c r="P340" s="14" t="b">
        <f t="shared" si="512"/>
        <v>0</v>
      </c>
      <c r="Q340" s="14" t="b">
        <f t="shared" si="512"/>
        <v>0</v>
      </c>
      <c r="R340" s="14" t="b">
        <f t="shared" si="512"/>
        <v>0</v>
      </c>
      <c r="S340" s="14" t="b">
        <f t="shared" si="512"/>
        <v>0</v>
      </c>
      <c r="T340" s="14" t="b">
        <f t="shared" si="512"/>
        <v>0</v>
      </c>
      <c r="U340" s="14" t="b">
        <f t="shared" si="512"/>
        <v>0</v>
      </c>
      <c r="V340" s="14" t="b">
        <f t="shared" si="512"/>
        <v>0</v>
      </c>
      <c r="W340" s="14" t="b">
        <f t="shared" si="512"/>
        <v>0</v>
      </c>
      <c r="X340" s="14" t="b">
        <f t="shared" si="512"/>
        <v>0</v>
      </c>
      <c r="Y340" s="14">
        <f t="shared" si="512"/>
        <v>32771.212310849885</v>
      </c>
      <c r="Z340" s="14">
        <f t="shared" si="512"/>
        <v>33774.885706270725</v>
      </c>
      <c r="AA340" s="14">
        <f t="shared" si="512"/>
        <v>34947.95918501533</v>
      </c>
      <c r="AB340" s="14">
        <f t="shared" si="512"/>
        <v>35572.803333088857</v>
      </c>
      <c r="AC340" s="14">
        <f t="shared" si="512"/>
        <v>36813.299181380055</v>
      </c>
      <c r="AD340" s="14">
        <f t="shared" si="512"/>
        <v>37468.776246951224</v>
      </c>
      <c r="AE340" s="14">
        <f t="shared" si="512"/>
        <v>38775.52038086699</v>
      </c>
      <c r="AF340" s="14">
        <f t="shared" si="512"/>
        <v>39465.6302057672</v>
      </c>
      <c r="AG340" s="14">
        <f t="shared" si="512"/>
        <v>40842.152513748835</v>
      </c>
      <c r="AH340" s="14">
        <f t="shared" si="512"/>
        <v>41571.076497138645</v>
      </c>
      <c r="AI340" s="14">
        <f t="shared" si="512"/>
        <v>43016.388895104777</v>
      </c>
      <c r="AJ340" s="14">
        <f t="shared" si="512"/>
        <v>43783.698972342325</v>
      </c>
      <c r="AK340" s="14">
        <f t="shared" si="512"/>
        <v>45311.128452013865</v>
      </c>
      <c r="AL340" s="14">
        <f t="shared" si="512"/>
        <v>46116.497919549744</v>
      </c>
      <c r="AM340" s="14">
        <f t="shared" si="512"/>
        <v>47725.462446287165</v>
      </c>
      <c r="AN340" s="14">
        <f t="shared" si="512"/>
        <v>48573.37705119513</v>
      </c>
      <c r="AO340" s="14">
        <f t="shared" si="512"/>
        <v>50268.219698692803</v>
      </c>
      <c r="AP340" s="14">
        <f t="shared" si="512"/>
        <v>51163.371056623684</v>
      </c>
      <c r="AQ340" s="14">
        <f t="shared" si="512"/>
        <v>52943.772948656362</v>
      </c>
      <c r="AR340" s="14">
        <f t="shared" si="512"/>
        <v>53886.077911037239</v>
      </c>
      <c r="AS340" s="14">
        <f t="shared" si="512"/>
        <v>55766.642248006392</v>
      </c>
      <c r="AT340" s="14">
        <f t="shared" si="512"/>
        <v>56756.14204300016</v>
      </c>
      <c r="AU340" s="14">
        <f t="shared" si="512"/>
        <v>58737.049380795295</v>
      </c>
      <c r="AV340" s="14">
        <f t="shared" si="512"/>
        <v>59778.809078522871</v>
      </c>
      <c r="AW340" s="14">
        <f t="shared" si="512"/>
        <v>61865.402690424315</v>
      </c>
      <c r="AX340" s="14">
        <f t="shared" si="512"/>
        <v>62964.72237867942</v>
      </c>
      <c r="AY340" s="14">
        <f t="shared" si="512"/>
        <v>65157.542201575074</v>
      </c>
      <c r="AZ340" s="14">
        <f t="shared" si="512"/>
        <v>66314.779524571801</v>
      </c>
      <c r="BA340" s="14">
        <f t="shared" si="512"/>
        <v>68629.926993077941</v>
      </c>
      <c r="BB340" s="14">
        <f t="shared" si="512"/>
        <v>69845.592192281663</v>
      </c>
      <c r="BC340" s="14">
        <f t="shared" si="512"/>
        <v>72284.221494794037</v>
      </c>
      <c r="BD340" s="14">
        <f t="shared" si="512"/>
        <v>73564.072847005737</v>
      </c>
      <c r="BE340" s="14" t="b">
        <f t="shared" si="512"/>
        <v>0</v>
      </c>
      <c r="BF340" s="14" t="b">
        <f t="shared" si="512"/>
        <v>0</v>
      </c>
      <c r="BG340" s="14" t="b">
        <f t="shared" si="512"/>
        <v>0</v>
      </c>
      <c r="BH340" s="14" t="b">
        <f t="shared" si="512"/>
        <v>0</v>
      </c>
      <c r="BI340" s="14" t="b">
        <f t="shared" si="512"/>
        <v>0</v>
      </c>
      <c r="BJ340" s="14" t="b">
        <f t="shared" si="512"/>
        <v>0</v>
      </c>
      <c r="BK340" s="14" t="b">
        <f t="shared" si="512"/>
        <v>0</v>
      </c>
      <c r="BL340" s="14" t="b">
        <f t="shared" si="512"/>
        <v>0</v>
      </c>
      <c r="BM340" s="14" t="b">
        <f t="shared" si="512"/>
        <v>0</v>
      </c>
      <c r="BN340" s="14" t="b">
        <f t="shared" si="512"/>
        <v>0</v>
      </c>
      <c r="BO340" s="14" t="b">
        <f t="shared" si="512"/>
        <v>0</v>
      </c>
      <c r="BP340" s="14" t="b">
        <f t="shared" si="512"/>
        <v>0</v>
      </c>
      <c r="BQ340" s="14" t="b">
        <f t="shared" si="512"/>
        <v>0</v>
      </c>
      <c r="BR340" s="14" t="b">
        <f t="shared" si="512"/>
        <v>0</v>
      </c>
      <c r="BS340" s="14" t="b">
        <f t="shared" si="512"/>
        <v>0</v>
      </c>
      <c r="BT340" s="14" t="b">
        <f t="shared" si="512"/>
        <v>0</v>
      </c>
      <c r="BU340" s="14" t="b">
        <f t="shared" si="512"/>
        <v>0</v>
      </c>
      <c r="BV340" s="14" t="b">
        <f t="shared" si="512"/>
        <v>0</v>
      </c>
      <c r="BW340" s="14" t="b">
        <f t="shared" ref="BW340:EH340" si="513">IF(BW337,BW338/BW339)</f>
        <v>0</v>
      </c>
      <c r="BX340" s="14" t="b">
        <f t="shared" si="513"/>
        <v>0</v>
      </c>
      <c r="BY340" s="14" t="b">
        <f t="shared" si="513"/>
        <v>0</v>
      </c>
      <c r="BZ340" s="14" t="b">
        <f t="shared" si="513"/>
        <v>0</v>
      </c>
      <c r="CA340" s="14" t="b">
        <f t="shared" si="513"/>
        <v>0</v>
      </c>
      <c r="CB340" s="14" t="b">
        <f t="shared" si="513"/>
        <v>0</v>
      </c>
      <c r="CC340" s="14" t="b">
        <f t="shared" si="513"/>
        <v>0</v>
      </c>
      <c r="CD340" s="14" t="b">
        <f t="shared" si="513"/>
        <v>0</v>
      </c>
      <c r="CE340" s="14" t="b">
        <f t="shared" si="513"/>
        <v>0</v>
      </c>
      <c r="CF340" s="14" t="b">
        <f t="shared" si="513"/>
        <v>0</v>
      </c>
      <c r="CG340" s="14" t="b">
        <f t="shared" si="513"/>
        <v>0</v>
      </c>
      <c r="CH340" s="14" t="b">
        <f t="shared" si="513"/>
        <v>0</v>
      </c>
      <c r="CI340" s="14" t="b">
        <f t="shared" si="513"/>
        <v>0</v>
      </c>
      <c r="CJ340" s="14" t="b">
        <f t="shared" si="513"/>
        <v>0</v>
      </c>
      <c r="CK340" s="14" t="b">
        <f t="shared" si="513"/>
        <v>0</v>
      </c>
      <c r="CL340" s="14" t="b">
        <f t="shared" si="513"/>
        <v>0</v>
      </c>
      <c r="CM340" s="14" t="b">
        <f t="shared" si="513"/>
        <v>0</v>
      </c>
      <c r="CN340" s="14" t="b">
        <f t="shared" si="513"/>
        <v>0</v>
      </c>
      <c r="CO340" s="14" t="b">
        <f t="shared" si="513"/>
        <v>0</v>
      </c>
      <c r="CP340" s="14" t="b">
        <f t="shared" si="513"/>
        <v>0</v>
      </c>
      <c r="CQ340" s="14" t="b">
        <f t="shared" si="513"/>
        <v>0</v>
      </c>
      <c r="CR340" s="14" t="b">
        <f t="shared" si="513"/>
        <v>0</v>
      </c>
      <c r="CS340" s="14" t="b">
        <f t="shared" si="513"/>
        <v>0</v>
      </c>
      <c r="CT340" s="14" t="b">
        <f t="shared" si="513"/>
        <v>0</v>
      </c>
      <c r="CU340" s="14" t="b">
        <f t="shared" si="513"/>
        <v>0</v>
      </c>
      <c r="CV340" s="14" t="b">
        <f t="shared" si="513"/>
        <v>0</v>
      </c>
      <c r="CW340" s="14" t="b">
        <f t="shared" si="513"/>
        <v>0</v>
      </c>
      <c r="CX340" s="14" t="b">
        <f t="shared" si="513"/>
        <v>0</v>
      </c>
      <c r="CY340" s="14" t="b">
        <f t="shared" si="513"/>
        <v>0</v>
      </c>
      <c r="CZ340" s="14" t="b">
        <f t="shared" si="513"/>
        <v>0</v>
      </c>
      <c r="DA340" s="14" t="b">
        <f t="shared" si="513"/>
        <v>0</v>
      </c>
      <c r="DB340" s="14" t="b">
        <f t="shared" si="513"/>
        <v>0</v>
      </c>
      <c r="DC340" s="14" t="b">
        <f t="shared" si="513"/>
        <v>0</v>
      </c>
      <c r="DD340" s="14" t="b">
        <f t="shared" si="513"/>
        <v>0</v>
      </c>
      <c r="DE340" s="14" t="b">
        <f t="shared" si="513"/>
        <v>0</v>
      </c>
      <c r="DF340" s="14" t="b">
        <f t="shared" si="513"/>
        <v>0</v>
      </c>
      <c r="DG340" s="14" t="b">
        <f t="shared" si="513"/>
        <v>0</v>
      </c>
      <c r="DH340" s="14" t="b">
        <f t="shared" si="513"/>
        <v>0</v>
      </c>
      <c r="DI340" s="14" t="b">
        <f t="shared" si="513"/>
        <v>0</v>
      </c>
      <c r="DJ340" s="14" t="b">
        <f t="shared" si="513"/>
        <v>0</v>
      </c>
      <c r="DK340" s="14" t="b">
        <f t="shared" si="513"/>
        <v>0</v>
      </c>
      <c r="DL340" s="14" t="b">
        <f t="shared" si="513"/>
        <v>0</v>
      </c>
      <c r="DM340" s="14" t="b">
        <f t="shared" si="513"/>
        <v>0</v>
      </c>
      <c r="DN340" s="14" t="b">
        <f t="shared" si="513"/>
        <v>0</v>
      </c>
      <c r="DO340" s="14" t="b">
        <f t="shared" si="513"/>
        <v>0</v>
      </c>
      <c r="DP340" s="14" t="b">
        <f t="shared" si="513"/>
        <v>0</v>
      </c>
      <c r="DQ340" s="14" t="b">
        <f t="shared" si="513"/>
        <v>0</v>
      </c>
      <c r="DR340" s="14" t="b">
        <f t="shared" si="513"/>
        <v>0</v>
      </c>
      <c r="DS340" s="14" t="b">
        <f t="shared" si="513"/>
        <v>0</v>
      </c>
      <c r="DT340" s="14" t="b">
        <f t="shared" si="513"/>
        <v>0</v>
      </c>
      <c r="DU340" s="14" t="b">
        <f t="shared" si="513"/>
        <v>0</v>
      </c>
      <c r="DV340" s="14" t="b">
        <f t="shared" si="513"/>
        <v>0</v>
      </c>
      <c r="DW340" s="14" t="b">
        <f t="shared" si="513"/>
        <v>0</v>
      </c>
      <c r="DX340" s="14" t="b">
        <f t="shared" si="513"/>
        <v>0</v>
      </c>
      <c r="DY340" s="14" t="b">
        <f t="shared" si="513"/>
        <v>0</v>
      </c>
      <c r="DZ340" s="14" t="b">
        <f t="shared" si="513"/>
        <v>0</v>
      </c>
      <c r="EA340" s="14" t="b">
        <f t="shared" si="513"/>
        <v>0</v>
      </c>
      <c r="EB340" s="14" t="b">
        <f t="shared" si="513"/>
        <v>0</v>
      </c>
      <c r="EC340" s="14" t="b">
        <f t="shared" si="513"/>
        <v>0</v>
      </c>
      <c r="ED340" s="14" t="b">
        <f t="shared" si="513"/>
        <v>0</v>
      </c>
      <c r="EE340" s="14" t="b">
        <f t="shared" si="513"/>
        <v>0</v>
      </c>
      <c r="EF340" s="14" t="b">
        <f t="shared" si="513"/>
        <v>0</v>
      </c>
      <c r="EG340" s="14" t="b">
        <f t="shared" si="513"/>
        <v>0</v>
      </c>
      <c r="EH340" s="14" t="b">
        <f t="shared" si="513"/>
        <v>0</v>
      </c>
      <c r="EI340" s="14" t="b">
        <f t="shared" ref="EI340:GT340" si="514">IF(EI337,EI338/EI339)</f>
        <v>0</v>
      </c>
      <c r="EJ340" s="14" t="b">
        <f t="shared" si="514"/>
        <v>0</v>
      </c>
      <c r="EK340" s="14" t="b">
        <f t="shared" si="514"/>
        <v>0</v>
      </c>
      <c r="EL340" s="14" t="b">
        <f t="shared" si="514"/>
        <v>0</v>
      </c>
      <c r="EM340" s="14" t="b">
        <f t="shared" si="514"/>
        <v>0</v>
      </c>
      <c r="EN340" s="14" t="b">
        <f t="shared" si="514"/>
        <v>0</v>
      </c>
      <c r="EO340" s="14" t="b">
        <f t="shared" si="514"/>
        <v>0</v>
      </c>
      <c r="EP340" s="14" t="b">
        <f t="shared" si="514"/>
        <v>0</v>
      </c>
      <c r="EQ340" s="14" t="b">
        <f t="shared" si="514"/>
        <v>0</v>
      </c>
      <c r="ER340" s="14" t="b">
        <f t="shared" si="514"/>
        <v>0</v>
      </c>
      <c r="ES340" s="14" t="b">
        <f t="shared" si="514"/>
        <v>0</v>
      </c>
      <c r="ET340" s="14" t="b">
        <f t="shared" si="514"/>
        <v>0</v>
      </c>
      <c r="EU340" s="14" t="b">
        <f t="shared" si="514"/>
        <v>0</v>
      </c>
      <c r="EV340" s="14" t="b">
        <f t="shared" si="514"/>
        <v>0</v>
      </c>
      <c r="EW340" s="14" t="b">
        <f t="shared" si="514"/>
        <v>0</v>
      </c>
      <c r="EX340" s="14" t="b">
        <f t="shared" si="514"/>
        <v>0</v>
      </c>
      <c r="EY340" s="14" t="b">
        <f t="shared" si="514"/>
        <v>0</v>
      </c>
      <c r="EZ340" s="14" t="b">
        <f t="shared" si="514"/>
        <v>0</v>
      </c>
      <c r="FA340" s="14" t="b">
        <f t="shared" si="514"/>
        <v>0</v>
      </c>
      <c r="FB340" s="14" t="b">
        <f t="shared" si="514"/>
        <v>0</v>
      </c>
      <c r="FC340" s="14" t="b">
        <f t="shared" si="514"/>
        <v>0</v>
      </c>
      <c r="FD340" s="14" t="b">
        <f t="shared" si="514"/>
        <v>0</v>
      </c>
      <c r="FE340" s="14" t="b">
        <f t="shared" si="514"/>
        <v>0</v>
      </c>
      <c r="FF340" s="14" t="b">
        <f t="shared" si="514"/>
        <v>0</v>
      </c>
      <c r="FG340" s="14" t="b">
        <f t="shared" si="514"/>
        <v>0</v>
      </c>
      <c r="FH340" s="14" t="b">
        <f t="shared" si="514"/>
        <v>0</v>
      </c>
      <c r="FI340" s="14" t="b">
        <f t="shared" si="514"/>
        <v>0</v>
      </c>
      <c r="FJ340" s="14" t="b">
        <f t="shared" si="514"/>
        <v>0</v>
      </c>
      <c r="FK340" s="14" t="b">
        <f t="shared" si="514"/>
        <v>0</v>
      </c>
      <c r="FL340" s="14" t="b">
        <f t="shared" si="514"/>
        <v>0</v>
      </c>
      <c r="FM340" s="14" t="b">
        <f t="shared" si="514"/>
        <v>0</v>
      </c>
      <c r="FN340" s="14" t="b">
        <f t="shared" si="514"/>
        <v>0</v>
      </c>
      <c r="FO340" s="14" t="b">
        <f t="shared" si="514"/>
        <v>0</v>
      </c>
      <c r="FP340" s="14" t="b">
        <f t="shared" si="514"/>
        <v>0</v>
      </c>
      <c r="FQ340" s="14" t="b">
        <f t="shared" si="514"/>
        <v>0</v>
      </c>
      <c r="FR340" s="14" t="b">
        <f t="shared" si="514"/>
        <v>0</v>
      </c>
      <c r="FS340" s="14" t="b">
        <f t="shared" si="514"/>
        <v>0</v>
      </c>
      <c r="FT340" s="14" t="b">
        <f t="shared" si="514"/>
        <v>0</v>
      </c>
      <c r="FU340" s="14" t="b">
        <f t="shared" si="514"/>
        <v>0</v>
      </c>
      <c r="FV340" s="14" t="b">
        <f t="shared" si="514"/>
        <v>0</v>
      </c>
      <c r="FW340" s="14" t="b">
        <f t="shared" si="514"/>
        <v>0</v>
      </c>
      <c r="FX340" s="14" t="b">
        <f t="shared" si="514"/>
        <v>0</v>
      </c>
      <c r="FY340" s="14" t="b">
        <f t="shared" si="514"/>
        <v>0</v>
      </c>
      <c r="FZ340" s="14" t="b">
        <f t="shared" si="514"/>
        <v>0</v>
      </c>
      <c r="GA340" s="14" t="b">
        <f t="shared" si="514"/>
        <v>0</v>
      </c>
      <c r="GB340" s="14" t="b">
        <f t="shared" si="514"/>
        <v>0</v>
      </c>
      <c r="GC340" s="14" t="b">
        <f t="shared" si="514"/>
        <v>0</v>
      </c>
      <c r="GD340" s="14" t="b">
        <f t="shared" si="514"/>
        <v>0</v>
      </c>
      <c r="GE340" s="14" t="b">
        <f t="shared" si="514"/>
        <v>0</v>
      </c>
      <c r="GF340" s="14" t="b">
        <f t="shared" si="514"/>
        <v>0</v>
      </c>
      <c r="GG340" s="14" t="b">
        <f t="shared" si="514"/>
        <v>0</v>
      </c>
      <c r="GH340" s="14" t="b">
        <f t="shared" si="514"/>
        <v>0</v>
      </c>
      <c r="GI340" s="14" t="b">
        <f t="shared" si="514"/>
        <v>0</v>
      </c>
      <c r="GJ340" s="14" t="b">
        <f t="shared" si="514"/>
        <v>0</v>
      </c>
      <c r="GK340" s="14" t="b">
        <f t="shared" si="514"/>
        <v>0</v>
      </c>
      <c r="GL340" s="14" t="b">
        <f t="shared" si="514"/>
        <v>0</v>
      </c>
      <c r="GM340" s="14" t="b">
        <f t="shared" si="514"/>
        <v>0</v>
      </c>
      <c r="GN340" s="14" t="b">
        <f t="shared" si="514"/>
        <v>0</v>
      </c>
      <c r="GO340" s="14" t="b">
        <f t="shared" si="514"/>
        <v>0</v>
      </c>
      <c r="GP340" s="14" t="b">
        <f t="shared" si="514"/>
        <v>0</v>
      </c>
      <c r="GQ340" s="14" t="b">
        <f t="shared" si="514"/>
        <v>0</v>
      </c>
      <c r="GR340" s="14" t="b">
        <f t="shared" si="514"/>
        <v>0</v>
      </c>
      <c r="GS340" s="14" t="b">
        <f t="shared" si="514"/>
        <v>0</v>
      </c>
      <c r="GT340" s="14" t="b">
        <f t="shared" si="514"/>
        <v>0</v>
      </c>
      <c r="GU340" s="14" t="b">
        <f t="shared" ref="GU340:HA340" si="515">IF(GU337,GU338/GU339)</f>
        <v>0</v>
      </c>
      <c r="GV340" s="14" t="b">
        <f t="shared" si="515"/>
        <v>0</v>
      </c>
      <c r="GW340" s="14" t="b">
        <f t="shared" si="515"/>
        <v>0</v>
      </c>
      <c r="GX340" s="14" t="b">
        <f t="shared" si="515"/>
        <v>0</v>
      </c>
      <c r="GY340" s="14" t="b">
        <f t="shared" si="515"/>
        <v>0</v>
      </c>
      <c r="GZ340" s="14" t="b">
        <f t="shared" si="515"/>
        <v>0</v>
      </c>
      <c r="HA340" s="14" t="b">
        <f t="shared" si="515"/>
        <v>0</v>
      </c>
    </row>
    <row r="342" spans="1:209" x14ac:dyDescent="0.35">
      <c r="C342" s="10" t="s">
        <v>291</v>
      </c>
      <c r="J342" s="20">
        <f>'Financial Model'!J428</f>
        <v>5.8333333333333336E-3</v>
      </c>
      <c r="K342" s="20">
        <f>'Financial Model'!K428</f>
        <v>5.8333333333333336E-3</v>
      </c>
      <c r="L342" s="20">
        <f>'Financial Model'!L428</f>
        <v>5.8333333333333336E-3</v>
      </c>
      <c r="M342" s="20">
        <f>'Financial Model'!M428</f>
        <v>5.8333333333333336E-3</v>
      </c>
      <c r="N342" s="20">
        <f>'Financial Model'!N428</f>
        <v>5.8333333333333336E-3</v>
      </c>
      <c r="O342" s="20">
        <f>'Financial Model'!O428</f>
        <v>5.8333333333333336E-3</v>
      </c>
      <c r="P342" s="20">
        <f>'Financial Model'!P428</f>
        <v>5.8333333333333336E-3</v>
      </c>
      <c r="Q342" s="20">
        <f>'Financial Model'!Q428</f>
        <v>5.8333333333333336E-3</v>
      </c>
      <c r="R342" s="20">
        <f>'Financial Model'!R428</f>
        <v>5.8333333333333336E-3</v>
      </c>
      <c r="S342" s="20">
        <f>'Financial Model'!S428</f>
        <v>5.8333333333333336E-3</v>
      </c>
      <c r="T342" s="20">
        <f>'Financial Model'!T428</f>
        <v>5.8333333333333336E-3</v>
      </c>
      <c r="U342" s="20">
        <f>'Financial Model'!U428</f>
        <v>5.8333333333333336E-3</v>
      </c>
      <c r="V342" s="20">
        <f>'Financial Model'!V428</f>
        <v>5.8333333333333336E-3</v>
      </c>
      <c r="W342" s="20">
        <f>'Financial Model'!W428</f>
        <v>5.8333333333333336E-3</v>
      </c>
      <c r="X342" s="20">
        <f>'Financial Model'!X428</f>
        <v>5.8333333333333336E-3</v>
      </c>
      <c r="Y342" s="20">
        <f>'Financial Model'!Y428</f>
        <v>3.5000000000000003E-2</v>
      </c>
      <c r="Z342" s="20">
        <f>'Financial Model'!Z428</f>
        <v>3.5000000000000003E-2</v>
      </c>
      <c r="AA342" s="20">
        <f>'Financial Model'!AA428</f>
        <v>3.5000000000000003E-2</v>
      </c>
      <c r="AB342" s="20">
        <f>'Financial Model'!AB428</f>
        <v>3.5000000000000003E-2</v>
      </c>
      <c r="AC342" s="20">
        <f>'Financial Model'!AC428</f>
        <v>3.5000000000000003E-2</v>
      </c>
      <c r="AD342" s="20">
        <f>'Financial Model'!AD428</f>
        <v>3.5000000000000003E-2</v>
      </c>
      <c r="AE342" s="20">
        <f>'Financial Model'!AE428</f>
        <v>3.5000000000000003E-2</v>
      </c>
      <c r="AF342" s="20">
        <f>'Financial Model'!AF428</f>
        <v>3.5000000000000003E-2</v>
      </c>
      <c r="AG342" s="20">
        <f>'Financial Model'!AG428</f>
        <v>3.5000000000000003E-2</v>
      </c>
      <c r="AH342" s="20">
        <f>'Financial Model'!AH428</f>
        <v>3.5000000000000003E-2</v>
      </c>
      <c r="AI342" s="20">
        <f>'Financial Model'!AI428</f>
        <v>3.5000000000000003E-2</v>
      </c>
      <c r="AJ342" s="20">
        <f>'Financial Model'!AJ428</f>
        <v>3.5000000000000003E-2</v>
      </c>
      <c r="AK342" s="20">
        <f>'Financial Model'!AK428</f>
        <v>3.5000000000000003E-2</v>
      </c>
      <c r="AL342" s="20">
        <f>'Financial Model'!AL428</f>
        <v>3.5000000000000003E-2</v>
      </c>
      <c r="AM342" s="20">
        <f>'Financial Model'!AM428</f>
        <v>3.5000000000000003E-2</v>
      </c>
      <c r="AN342" s="20">
        <f>'Financial Model'!AN428</f>
        <v>3.5000000000000003E-2</v>
      </c>
      <c r="AO342" s="20">
        <f>'Financial Model'!AO428</f>
        <v>3.5000000000000003E-2</v>
      </c>
      <c r="AP342" s="20">
        <f>'Financial Model'!AP428</f>
        <v>3.5000000000000003E-2</v>
      </c>
      <c r="AQ342" s="20">
        <f>'Financial Model'!AQ428</f>
        <v>3.5000000000000003E-2</v>
      </c>
      <c r="AR342" s="20">
        <f>'Financial Model'!AR428</f>
        <v>3.5000000000000003E-2</v>
      </c>
      <c r="AS342" s="20">
        <f>'Financial Model'!AS428</f>
        <v>3.5000000000000003E-2</v>
      </c>
      <c r="AT342" s="20">
        <f>'Financial Model'!AT428</f>
        <v>3.5000000000000003E-2</v>
      </c>
      <c r="AU342" s="20">
        <f>'Financial Model'!AU428</f>
        <v>3.5000000000000003E-2</v>
      </c>
      <c r="AV342" s="20">
        <f>'Financial Model'!AV428</f>
        <v>3.5000000000000003E-2</v>
      </c>
      <c r="AW342" s="20">
        <f>'Financial Model'!AW428</f>
        <v>3.5000000000000003E-2</v>
      </c>
      <c r="AX342" s="20">
        <f>'Financial Model'!AX428</f>
        <v>3.5000000000000003E-2</v>
      </c>
      <c r="AY342" s="20">
        <f>'Financial Model'!AY428</f>
        <v>3.5000000000000003E-2</v>
      </c>
      <c r="AZ342" s="20">
        <f>'Financial Model'!AZ428</f>
        <v>3.5000000000000003E-2</v>
      </c>
      <c r="BA342" s="20">
        <f>'Financial Model'!BA428</f>
        <v>3.5000000000000003E-2</v>
      </c>
      <c r="BB342" s="20">
        <f>'Financial Model'!BB428</f>
        <v>3.5000000000000003E-2</v>
      </c>
      <c r="BC342" s="20">
        <f>'Financial Model'!BC428</f>
        <v>3.5000000000000003E-2</v>
      </c>
      <c r="BD342" s="20">
        <f>'Financial Model'!BD428</f>
        <v>3.5000000000000003E-2</v>
      </c>
      <c r="BE342" s="20">
        <f>'Financial Model'!BE428</f>
        <v>3.5000000000000003E-2</v>
      </c>
      <c r="BF342" s="20">
        <f>'Financial Model'!BF428</f>
        <v>3.5000000000000003E-2</v>
      </c>
      <c r="BG342" s="20">
        <f>'Financial Model'!BG428</f>
        <v>3.5000000000000003E-2</v>
      </c>
      <c r="BH342" s="20">
        <f>'Financial Model'!BH428</f>
        <v>3.5000000000000003E-2</v>
      </c>
      <c r="BI342" s="20">
        <f>'Financial Model'!BI428</f>
        <v>3.5000000000000003E-2</v>
      </c>
      <c r="BJ342" s="20">
        <f>'Financial Model'!BJ428</f>
        <v>3.5000000000000003E-2</v>
      </c>
      <c r="BK342" s="20">
        <f>'Financial Model'!BK428</f>
        <v>3.5000000000000003E-2</v>
      </c>
      <c r="BL342" s="20">
        <f>'Financial Model'!BL428</f>
        <v>3.5000000000000003E-2</v>
      </c>
      <c r="BM342" s="20">
        <f>'Financial Model'!BM428</f>
        <v>3.5000000000000003E-2</v>
      </c>
      <c r="BN342" s="20">
        <f>'Financial Model'!BN428</f>
        <v>3.5000000000000003E-2</v>
      </c>
      <c r="BO342" s="20">
        <f>'Financial Model'!BO428</f>
        <v>3.5000000000000003E-2</v>
      </c>
      <c r="BP342" s="20">
        <f>'Financial Model'!BP428</f>
        <v>3.5000000000000003E-2</v>
      </c>
      <c r="BQ342" s="20">
        <f>'Financial Model'!BQ428</f>
        <v>3.5000000000000003E-2</v>
      </c>
      <c r="BR342" s="20">
        <f>'Financial Model'!BR428</f>
        <v>3.5000000000000003E-2</v>
      </c>
      <c r="BS342" s="20">
        <f>'Financial Model'!BS428</f>
        <v>3.5000000000000003E-2</v>
      </c>
      <c r="BT342" s="20">
        <f>'Financial Model'!BT428</f>
        <v>3.5000000000000003E-2</v>
      </c>
      <c r="BU342" s="20">
        <f>'Financial Model'!BU428</f>
        <v>3.5000000000000003E-2</v>
      </c>
      <c r="BV342" s="20">
        <f>'Financial Model'!BV428</f>
        <v>3.5000000000000003E-2</v>
      </c>
      <c r="BW342" s="20">
        <f>'Financial Model'!BW428</f>
        <v>3.5000000000000003E-2</v>
      </c>
      <c r="BX342" s="20">
        <f>'Financial Model'!BX428</f>
        <v>3.5000000000000003E-2</v>
      </c>
      <c r="BY342" s="20">
        <f>'Financial Model'!BY428</f>
        <v>3.5000000000000003E-2</v>
      </c>
      <c r="BZ342" s="20">
        <f>'Financial Model'!BZ428</f>
        <v>3.5000000000000003E-2</v>
      </c>
      <c r="CA342" s="20">
        <f>'Financial Model'!CA428</f>
        <v>3.5000000000000003E-2</v>
      </c>
      <c r="CB342" s="20">
        <f>'Financial Model'!CB428</f>
        <v>3.5000000000000003E-2</v>
      </c>
      <c r="CC342" s="20">
        <f>'Financial Model'!CC428</f>
        <v>3.5000000000000003E-2</v>
      </c>
      <c r="CD342" s="20">
        <f>'Financial Model'!CD428</f>
        <v>3.5000000000000003E-2</v>
      </c>
      <c r="CE342" s="20">
        <f>'Financial Model'!CE428</f>
        <v>3.5000000000000003E-2</v>
      </c>
      <c r="CF342" s="20">
        <f>'Financial Model'!CF428</f>
        <v>3.5000000000000003E-2</v>
      </c>
      <c r="CG342" s="20">
        <f>'Financial Model'!CG428</f>
        <v>3.5000000000000003E-2</v>
      </c>
      <c r="CH342" s="20">
        <f>'Financial Model'!CH428</f>
        <v>3.5000000000000003E-2</v>
      </c>
      <c r="CI342" s="20">
        <f>'Financial Model'!CI428</f>
        <v>3.5000000000000003E-2</v>
      </c>
      <c r="CJ342" s="20">
        <f>'Financial Model'!CJ428</f>
        <v>3.5000000000000003E-2</v>
      </c>
      <c r="CK342" s="20">
        <f>'Financial Model'!CK428</f>
        <v>3.5000000000000003E-2</v>
      </c>
      <c r="CL342" s="20">
        <f>'Financial Model'!CL428</f>
        <v>3.5000000000000003E-2</v>
      </c>
      <c r="CM342" s="20">
        <f>'Financial Model'!CM428</f>
        <v>3.5000000000000003E-2</v>
      </c>
      <c r="CN342" s="20">
        <f>'Financial Model'!CN428</f>
        <v>3.5000000000000003E-2</v>
      </c>
      <c r="CO342" s="20">
        <f>'Financial Model'!CO428</f>
        <v>3.5000000000000003E-2</v>
      </c>
      <c r="CP342" s="20">
        <f>'Financial Model'!CP428</f>
        <v>3.5000000000000003E-2</v>
      </c>
      <c r="CQ342" s="20">
        <f>'Financial Model'!CQ428</f>
        <v>3.5000000000000003E-2</v>
      </c>
      <c r="CR342" s="20">
        <f>'Financial Model'!CR428</f>
        <v>3.5000000000000003E-2</v>
      </c>
      <c r="CS342" s="20">
        <f>'Financial Model'!CS428</f>
        <v>3.5000000000000003E-2</v>
      </c>
      <c r="CT342" s="20">
        <f>'Financial Model'!CT428</f>
        <v>3.5000000000000003E-2</v>
      </c>
      <c r="CU342" s="20">
        <f>'Financial Model'!CU428</f>
        <v>3.5000000000000003E-2</v>
      </c>
      <c r="CV342" s="20">
        <f>'Financial Model'!CV428</f>
        <v>3.5000000000000003E-2</v>
      </c>
      <c r="CW342" s="20">
        <f>'Financial Model'!CW428</f>
        <v>3.5000000000000003E-2</v>
      </c>
      <c r="CX342" s="20">
        <f>'Financial Model'!CX428</f>
        <v>3.5000000000000003E-2</v>
      </c>
      <c r="CY342" s="20">
        <f>'Financial Model'!CY428</f>
        <v>3.5000000000000003E-2</v>
      </c>
      <c r="CZ342" s="20">
        <f>'Financial Model'!CZ428</f>
        <v>3.5000000000000003E-2</v>
      </c>
      <c r="DA342" s="20">
        <f>'Financial Model'!DA428</f>
        <v>3.5000000000000003E-2</v>
      </c>
      <c r="DB342" s="20">
        <f>'Financial Model'!DB428</f>
        <v>3.5000000000000003E-2</v>
      </c>
      <c r="DC342" s="20">
        <f>'Financial Model'!DC428</f>
        <v>3.5000000000000003E-2</v>
      </c>
      <c r="DD342" s="20">
        <f>'Financial Model'!DD428</f>
        <v>3.5000000000000003E-2</v>
      </c>
      <c r="DE342" s="20">
        <f>'Financial Model'!DE428</f>
        <v>3.5000000000000003E-2</v>
      </c>
      <c r="DF342" s="20">
        <f>'Financial Model'!DF428</f>
        <v>3.5000000000000003E-2</v>
      </c>
      <c r="DG342" s="20">
        <f>'Financial Model'!DG428</f>
        <v>3.5000000000000003E-2</v>
      </c>
      <c r="DH342" s="20">
        <f>'Financial Model'!DH428</f>
        <v>3.5000000000000003E-2</v>
      </c>
      <c r="DI342" s="20">
        <f>'Financial Model'!DI428</f>
        <v>3.5000000000000003E-2</v>
      </c>
      <c r="DJ342" s="20">
        <f>'Financial Model'!DJ428</f>
        <v>3.5000000000000003E-2</v>
      </c>
      <c r="DK342" s="20">
        <f>'Financial Model'!DK428</f>
        <v>3.5000000000000003E-2</v>
      </c>
      <c r="DL342" s="20">
        <f>'Financial Model'!DL428</f>
        <v>3.5000000000000003E-2</v>
      </c>
      <c r="DM342" s="20">
        <f>'Financial Model'!DM428</f>
        <v>3.5000000000000003E-2</v>
      </c>
      <c r="DN342" s="20">
        <f>'Financial Model'!DN428</f>
        <v>3.5000000000000003E-2</v>
      </c>
      <c r="DO342" s="20">
        <f>'Financial Model'!DO428</f>
        <v>3.5000000000000003E-2</v>
      </c>
      <c r="DP342" s="20">
        <f>'Financial Model'!DP428</f>
        <v>3.5000000000000003E-2</v>
      </c>
      <c r="DQ342" s="20">
        <f>'Financial Model'!DQ428</f>
        <v>3.5000000000000003E-2</v>
      </c>
      <c r="DR342" s="20">
        <f>'Financial Model'!DR428</f>
        <v>3.5000000000000003E-2</v>
      </c>
      <c r="DS342" s="20">
        <f>'Financial Model'!DS428</f>
        <v>3.5000000000000003E-2</v>
      </c>
      <c r="DT342" s="20">
        <f>'Financial Model'!DT428</f>
        <v>3.5000000000000003E-2</v>
      </c>
      <c r="DU342" s="20">
        <f>'Financial Model'!DU428</f>
        <v>3.5000000000000003E-2</v>
      </c>
      <c r="DV342" s="20">
        <f>'Financial Model'!DV428</f>
        <v>3.5000000000000003E-2</v>
      </c>
      <c r="DW342" s="20">
        <f>'Financial Model'!DW428</f>
        <v>3.5000000000000003E-2</v>
      </c>
      <c r="DX342" s="20">
        <f>'Financial Model'!DX428</f>
        <v>3.5000000000000003E-2</v>
      </c>
      <c r="DY342" s="20">
        <f>'Financial Model'!DY428</f>
        <v>3.5000000000000003E-2</v>
      </c>
      <c r="DZ342" s="20">
        <f>'Financial Model'!DZ428</f>
        <v>3.5000000000000003E-2</v>
      </c>
      <c r="EA342" s="20">
        <f>'Financial Model'!EA428</f>
        <v>3.5000000000000003E-2</v>
      </c>
      <c r="EB342" s="20">
        <f>'Financial Model'!EB428</f>
        <v>3.5000000000000003E-2</v>
      </c>
      <c r="EC342" s="20">
        <f>'Financial Model'!EC428</f>
        <v>3.5000000000000003E-2</v>
      </c>
      <c r="ED342" s="20">
        <f>'Financial Model'!ED428</f>
        <v>3.5000000000000003E-2</v>
      </c>
      <c r="EE342" s="20">
        <f>'Financial Model'!EE428</f>
        <v>3.5000000000000003E-2</v>
      </c>
      <c r="EF342" s="20">
        <f>'Financial Model'!EF428</f>
        <v>3.5000000000000003E-2</v>
      </c>
      <c r="EG342" s="20">
        <f>'Financial Model'!EG428</f>
        <v>3.5000000000000003E-2</v>
      </c>
      <c r="EH342" s="20">
        <f>'Financial Model'!EH428</f>
        <v>3.5000000000000003E-2</v>
      </c>
      <c r="EI342" s="20">
        <f>'Financial Model'!EI428</f>
        <v>3.5000000000000003E-2</v>
      </c>
      <c r="EJ342" s="20">
        <f>'Financial Model'!EJ428</f>
        <v>3.5000000000000003E-2</v>
      </c>
      <c r="EK342" s="20">
        <f>'Financial Model'!EK428</f>
        <v>3.5000000000000003E-2</v>
      </c>
      <c r="EL342" s="20">
        <f>'Financial Model'!EL428</f>
        <v>3.5000000000000003E-2</v>
      </c>
      <c r="EM342" s="20">
        <f>'Financial Model'!EM428</f>
        <v>3.5000000000000003E-2</v>
      </c>
      <c r="EN342" s="20">
        <f>'Financial Model'!EN428</f>
        <v>3.5000000000000003E-2</v>
      </c>
      <c r="EO342" s="20">
        <f>'Financial Model'!EO428</f>
        <v>3.5000000000000003E-2</v>
      </c>
      <c r="EP342" s="20">
        <f>'Financial Model'!EP428</f>
        <v>3.5000000000000003E-2</v>
      </c>
      <c r="EQ342" s="20">
        <f>'Financial Model'!EQ428</f>
        <v>3.5000000000000003E-2</v>
      </c>
      <c r="ER342" s="20">
        <f>'Financial Model'!ER428</f>
        <v>3.5000000000000003E-2</v>
      </c>
      <c r="ES342" s="20">
        <f>'Financial Model'!ES428</f>
        <v>3.5000000000000003E-2</v>
      </c>
      <c r="ET342" s="20">
        <f>'Financial Model'!ET428</f>
        <v>3.5000000000000003E-2</v>
      </c>
      <c r="EU342" s="20">
        <f>'Financial Model'!EU428</f>
        <v>3.5000000000000003E-2</v>
      </c>
      <c r="EV342" s="20">
        <f>'Financial Model'!EV428</f>
        <v>3.5000000000000003E-2</v>
      </c>
      <c r="EW342" s="20">
        <f>'Financial Model'!EW428</f>
        <v>3.5000000000000003E-2</v>
      </c>
      <c r="EX342" s="20">
        <f>'Financial Model'!EX428</f>
        <v>3.5000000000000003E-2</v>
      </c>
      <c r="EY342" s="20">
        <f>'Financial Model'!EY428</f>
        <v>3.5000000000000003E-2</v>
      </c>
      <c r="EZ342" s="20">
        <f>'Financial Model'!EZ428</f>
        <v>3.5000000000000003E-2</v>
      </c>
      <c r="FA342" s="20">
        <f>'Financial Model'!FA428</f>
        <v>3.5000000000000003E-2</v>
      </c>
      <c r="FB342" s="20">
        <f>'Financial Model'!FB428</f>
        <v>3.5000000000000003E-2</v>
      </c>
      <c r="FC342" s="20">
        <f>'Financial Model'!FC428</f>
        <v>3.5000000000000003E-2</v>
      </c>
      <c r="FD342" s="20">
        <f>'Financial Model'!FD428</f>
        <v>3.5000000000000003E-2</v>
      </c>
      <c r="FE342" s="20">
        <f>'Financial Model'!FE428</f>
        <v>3.5000000000000003E-2</v>
      </c>
      <c r="FF342" s="20">
        <f>'Financial Model'!FF428</f>
        <v>3.5000000000000003E-2</v>
      </c>
      <c r="FG342" s="20">
        <f>'Financial Model'!FG428</f>
        <v>3.5000000000000003E-2</v>
      </c>
      <c r="FH342" s="20">
        <f>'Financial Model'!FH428</f>
        <v>3.5000000000000003E-2</v>
      </c>
      <c r="FI342" s="20">
        <f>'Financial Model'!FI428</f>
        <v>3.5000000000000003E-2</v>
      </c>
      <c r="FJ342" s="20">
        <f>'Financial Model'!FJ428</f>
        <v>3.5000000000000003E-2</v>
      </c>
      <c r="FK342" s="20">
        <f>'Financial Model'!FK428</f>
        <v>3.5000000000000003E-2</v>
      </c>
      <c r="FL342" s="20">
        <f>'Financial Model'!FL428</f>
        <v>3.5000000000000003E-2</v>
      </c>
      <c r="FM342" s="20">
        <f>'Financial Model'!FM428</f>
        <v>3.5000000000000003E-2</v>
      </c>
      <c r="FN342" s="20">
        <f>'Financial Model'!FN428</f>
        <v>3.5000000000000003E-2</v>
      </c>
      <c r="FO342" s="20">
        <f>'Financial Model'!FO428</f>
        <v>3.5000000000000003E-2</v>
      </c>
      <c r="FP342" s="20">
        <f>'Financial Model'!FP428</f>
        <v>3.5000000000000003E-2</v>
      </c>
      <c r="FQ342" s="20">
        <f>'Financial Model'!FQ428</f>
        <v>3.5000000000000003E-2</v>
      </c>
      <c r="FR342" s="20">
        <f>'Financial Model'!FR428</f>
        <v>3.5000000000000003E-2</v>
      </c>
      <c r="FS342" s="20">
        <f>'Financial Model'!FS428</f>
        <v>3.5000000000000003E-2</v>
      </c>
      <c r="FT342" s="20">
        <f>'Financial Model'!FT428</f>
        <v>3.5000000000000003E-2</v>
      </c>
      <c r="FU342" s="20">
        <f>'Financial Model'!FU428</f>
        <v>3.5000000000000003E-2</v>
      </c>
      <c r="FV342" s="20">
        <f>'Financial Model'!FV428</f>
        <v>3.5000000000000003E-2</v>
      </c>
      <c r="FW342" s="20">
        <f>'Financial Model'!FW428</f>
        <v>3.5000000000000003E-2</v>
      </c>
      <c r="FX342" s="20">
        <f>'Financial Model'!FX428</f>
        <v>3.5000000000000003E-2</v>
      </c>
      <c r="FY342" s="20">
        <f>'Financial Model'!FY428</f>
        <v>3.5000000000000003E-2</v>
      </c>
      <c r="FZ342" s="20">
        <f>'Financial Model'!FZ428</f>
        <v>3.5000000000000003E-2</v>
      </c>
      <c r="GA342" s="20">
        <f>'Financial Model'!GA428</f>
        <v>3.5000000000000003E-2</v>
      </c>
      <c r="GB342" s="20">
        <f>'Financial Model'!GB428</f>
        <v>3.5000000000000003E-2</v>
      </c>
      <c r="GC342" s="20">
        <f>'Financial Model'!GC428</f>
        <v>3.5000000000000003E-2</v>
      </c>
      <c r="GD342" s="20">
        <f>'Financial Model'!GD428</f>
        <v>3.5000000000000003E-2</v>
      </c>
      <c r="GE342" s="20">
        <f>'Financial Model'!GE428</f>
        <v>3.5000000000000003E-2</v>
      </c>
      <c r="GF342" s="20">
        <f>'Financial Model'!GF428</f>
        <v>3.5000000000000003E-2</v>
      </c>
      <c r="GG342" s="20">
        <f>'Financial Model'!GG428</f>
        <v>3.5000000000000003E-2</v>
      </c>
      <c r="GH342" s="20">
        <f>'Financial Model'!GH428</f>
        <v>3.5000000000000003E-2</v>
      </c>
      <c r="GI342" s="20">
        <f>'Financial Model'!GI428</f>
        <v>3.5000000000000003E-2</v>
      </c>
      <c r="GJ342" s="20">
        <f>'Financial Model'!GJ428</f>
        <v>3.5000000000000003E-2</v>
      </c>
      <c r="GK342" s="20">
        <f>'Financial Model'!GK428</f>
        <v>3.5000000000000003E-2</v>
      </c>
      <c r="GL342" s="20">
        <f>'Financial Model'!GL428</f>
        <v>3.5000000000000003E-2</v>
      </c>
      <c r="GM342" s="20">
        <f>'Financial Model'!GM428</f>
        <v>3.5000000000000003E-2</v>
      </c>
      <c r="GN342" s="20">
        <f>'Financial Model'!GN428</f>
        <v>3.5000000000000003E-2</v>
      </c>
      <c r="GO342" s="20">
        <f>'Financial Model'!GO428</f>
        <v>3.5000000000000003E-2</v>
      </c>
      <c r="GP342" s="20">
        <f>'Financial Model'!GP428</f>
        <v>3.5000000000000003E-2</v>
      </c>
      <c r="GQ342" s="20">
        <f>'Financial Model'!GQ428</f>
        <v>3.5000000000000003E-2</v>
      </c>
      <c r="GR342" s="20">
        <f>'Financial Model'!GR428</f>
        <v>3.5000000000000003E-2</v>
      </c>
      <c r="GS342" s="20">
        <f>'Financial Model'!GS428</f>
        <v>3.5000000000000003E-2</v>
      </c>
      <c r="GT342" s="12">
        <f t="shared" ref="GT342:HA342" si="516">GT428</f>
        <v>3.5000000000000003E-2</v>
      </c>
      <c r="GU342" s="12">
        <f t="shared" si="516"/>
        <v>3.5000000000000003E-2</v>
      </c>
      <c r="GV342" s="12">
        <f t="shared" si="516"/>
        <v>3.5000000000000003E-2</v>
      </c>
      <c r="GW342" s="12">
        <f t="shared" si="516"/>
        <v>3.5000000000000003E-2</v>
      </c>
      <c r="GX342" s="12">
        <f t="shared" si="516"/>
        <v>3.5000000000000003E-2</v>
      </c>
      <c r="GY342" s="12">
        <f t="shared" si="516"/>
        <v>3.5000000000000003E-2</v>
      </c>
      <c r="GZ342" s="12">
        <f t="shared" si="516"/>
        <v>3.5000000000000003E-2</v>
      </c>
      <c r="HA342" s="12">
        <f t="shared" si="516"/>
        <v>3.5000000000000003E-2</v>
      </c>
    </row>
    <row r="343" spans="1:209" x14ac:dyDescent="0.35">
      <c r="C343" s="10" t="s">
        <v>292</v>
      </c>
      <c r="I343" s="84">
        <v>1</v>
      </c>
      <c r="J343" s="14">
        <f t="shared" ref="J343:AO343" si="517">I343*(1+J342*J8)</f>
        <v>1</v>
      </c>
      <c r="K343" s="14">
        <f t="shared" si="517"/>
        <v>1</v>
      </c>
      <c r="L343" s="14">
        <f t="shared" si="517"/>
        <v>1</v>
      </c>
      <c r="M343" s="14">
        <f t="shared" si="517"/>
        <v>1</v>
      </c>
      <c r="N343" s="14">
        <f t="shared" si="517"/>
        <v>1</v>
      </c>
      <c r="O343" s="14">
        <f t="shared" si="517"/>
        <v>1</v>
      </c>
      <c r="P343" s="14">
        <f t="shared" si="517"/>
        <v>1</v>
      </c>
      <c r="Q343" s="14">
        <f t="shared" si="517"/>
        <v>1</v>
      </c>
      <c r="R343" s="14">
        <f t="shared" si="517"/>
        <v>1</v>
      </c>
      <c r="S343" s="14">
        <f t="shared" si="517"/>
        <v>1</v>
      </c>
      <c r="T343" s="14">
        <f t="shared" si="517"/>
        <v>1</v>
      </c>
      <c r="U343" s="14">
        <f t="shared" si="517"/>
        <v>1</v>
      </c>
      <c r="V343" s="14">
        <f t="shared" si="517"/>
        <v>1</v>
      </c>
      <c r="W343" s="14">
        <f t="shared" si="517"/>
        <v>1</v>
      </c>
      <c r="X343" s="14">
        <f t="shared" si="517"/>
        <v>1</v>
      </c>
      <c r="Y343" s="14">
        <f t="shared" si="517"/>
        <v>1.0349999999999999</v>
      </c>
      <c r="Z343" s="14">
        <f t="shared" si="517"/>
        <v>1.0712249999999999</v>
      </c>
      <c r="AA343" s="14">
        <f t="shared" si="517"/>
        <v>1.1087178749999997</v>
      </c>
      <c r="AB343" s="14">
        <f t="shared" si="517"/>
        <v>1.1475230006249997</v>
      </c>
      <c r="AC343" s="14">
        <f t="shared" si="517"/>
        <v>1.1876863056468745</v>
      </c>
      <c r="AD343" s="14">
        <f t="shared" si="517"/>
        <v>1.229255326344515</v>
      </c>
      <c r="AE343" s="14">
        <f t="shared" si="517"/>
        <v>1.2722792627665729</v>
      </c>
      <c r="AF343" s="14">
        <f t="shared" si="517"/>
        <v>1.3168090369634029</v>
      </c>
      <c r="AG343" s="14">
        <f t="shared" si="517"/>
        <v>1.3628973532571218</v>
      </c>
      <c r="AH343" s="14">
        <f t="shared" si="517"/>
        <v>1.410598760621121</v>
      </c>
      <c r="AI343" s="14">
        <f t="shared" si="517"/>
        <v>1.4599697172428601</v>
      </c>
      <c r="AJ343" s="14">
        <f t="shared" si="517"/>
        <v>1.5110686573463601</v>
      </c>
      <c r="AK343" s="14">
        <f t="shared" si="517"/>
        <v>1.5639560603534826</v>
      </c>
      <c r="AL343" s="14">
        <f t="shared" si="517"/>
        <v>1.6186945224658542</v>
      </c>
      <c r="AM343" s="14">
        <f t="shared" si="517"/>
        <v>1.6753488307521589</v>
      </c>
      <c r="AN343" s="14">
        <f t="shared" si="517"/>
        <v>1.7339860398284843</v>
      </c>
      <c r="AO343" s="14">
        <f t="shared" si="517"/>
        <v>1.7946755512224812</v>
      </c>
      <c r="AP343" s="14">
        <f t="shared" ref="AP343:BU343" si="518">AO343*(1+AP342*AP8)</f>
        <v>1.8574891955152679</v>
      </c>
      <c r="AQ343" s="14">
        <f t="shared" si="518"/>
        <v>1.9225013173583021</v>
      </c>
      <c r="AR343" s="14">
        <f t="shared" si="518"/>
        <v>1.9897888634658425</v>
      </c>
      <c r="AS343" s="14">
        <f t="shared" si="518"/>
        <v>2.0594314736871469</v>
      </c>
      <c r="AT343" s="14">
        <f t="shared" si="518"/>
        <v>2.1315115752661966</v>
      </c>
      <c r="AU343" s="14">
        <f t="shared" si="518"/>
        <v>2.2061144804005135</v>
      </c>
      <c r="AV343" s="14">
        <f t="shared" si="518"/>
        <v>2.2833284872145314</v>
      </c>
      <c r="AW343" s="14">
        <f t="shared" si="518"/>
        <v>2.3632449842670398</v>
      </c>
      <c r="AX343" s="14">
        <f t="shared" si="518"/>
        <v>2.4459585587163861</v>
      </c>
      <c r="AY343" s="14">
        <f t="shared" si="518"/>
        <v>2.5315671082714593</v>
      </c>
      <c r="AZ343" s="14">
        <f t="shared" si="518"/>
        <v>2.6201719570609603</v>
      </c>
      <c r="BA343" s="14">
        <f t="shared" si="518"/>
        <v>2.7118779755580937</v>
      </c>
      <c r="BB343" s="14">
        <f t="shared" si="518"/>
        <v>2.8067937047026268</v>
      </c>
      <c r="BC343" s="14">
        <f t="shared" si="518"/>
        <v>2.9050314843672185</v>
      </c>
      <c r="BD343" s="14">
        <f t="shared" si="518"/>
        <v>3.0067075863200707</v>
      </c>
      <c r="BE343" s="14">
        <f t="shared" si="518"/>
        <v>3.111942351841273</v>
      </c>
      <c r="BF343" s="14">
        <f t="shared" si="518"/>
        <v>3.2208603341557174</v>
      </c>
      <c r="BG343" s="14">
        <f t="shared" si="518"/>
        <v>3.3335904458511671</v>
      </c>
      <c r="BH343" s="14">
        <f t="shared" si="518"/>
        <v>3.4502661114559579</v>
      </c>
      <c r="BI343" s="14">
        <f t="shared" si="518"/>
        <v>3.571025425356916</v>
      </c>
      <c r="BJ343" s="14">
        <f t="shared" si="518"/>
        <v>3.6960113152444078</v>
      </c>
      <c r="BK343" s="14">
        <f t="shared" si="518"/>
        <v>3.8253717112779619</v>
      </c>
      <c r="BL343" s="14">
        <f t="shared" si="518"/>
        <v>3.9592597211726903</v>
      </c>
      <c r="BM343" s="14">
        <f t="shared" si="518"/>
        <v>4.097833811413734</v>
      </c>
      <c r="BN343" s="14">
        <f t="shared" si="518"/>
        <v>4.2412579948132141</v>
      </c>
      <c r="BO343" s="14">
        <f t="shared" si="518"/>
        <v>4.389702024631676</v>
      </c>
      <c r="BP343" s="14">
        <f t="shared" si="518"/>
        <v>4.5433415954937839</v>
      </c>
      <c r="BQ343" s="14">
        <f t="shared" si="518"/>
        <v>4.702358551336066</v>
      </c>
      <c r="BR343" s="14">
        <f t="shared" si="518"/>
        <v>4.866941100632828</v>
      </c>
      <c r="BS343" s="14">
        <f t="shared" si="518"/>
        <v>5.0372840391549767</v>
      </c>
      <c r="BT343" s="14">
        <f t="shared" si="518"/>
        <v>5.2135889805254001</v>
      </c>
      <c r="BU343" s="14">
        <f t="shared" si="518"/>
        <v>5.3960645948437884</v>
      </c>
      <c r="BV343" s="14">
        <f t="shared" ref="BV343:DA343" si="519">BU343*(1+BV342*BV8)</f>
        <v>5.5849268556633209</v>
      </c>
      <c r="BW343" s="14">
        <f t="shared" si="519"/>
        <v>5.5849268556633209</v>
      </c>
      <c r="BX343" s="14">
        <f t="shared" si="519"/>
        <v>5.5849268556633209</v>
      </c>
      <c r="BY343" s="14">
        <f t="shared" si="519"/>
        <v>5.5849268556633209</v>
      </c>
      <c r="BZ343" s="14">
        <f t="shared" si="519"/>
        <v>5.5849268556633209</v>
      </c>
      <c r="CA343" s="14">
        <f t="shared" si="519"/>
        <v>5.5849268556633209</v>
      </c>
      <c r="CB343" s="14">
        <f t="shared" si="519"/>
        <v>5.5849268556633209</v>
      </c>
      <c r="CC343" s="14">
        <f t="shared" si="519"/>
        <v>5.5849268556633209</v>
      </c>
      <c r="CD343" s="14">
        <f t="shared" si="519"/>
        <v>5.5849268556633209</v>
      </c>
      <c r="CE343" s="14">
        <f t="shared" si="519"/>
        <v>5.5849268556633209</v>
      </c>
      <c r="CF343" s="14">
        <f t="shared" si="519"/>
        <v>5.5849268556633209</v>
      </c>
      <c r="CG343" s="14">
        <f t="shared" si="519"/>
        <v>5.5849268556633209</v>
      </c>
      <c r="CH343" s="14">
        <f t="shared" si="519"/>
        <v>5.5849268556633209</v>
      </c>
      <c r="CI343" s="14">
        <f t="shared" si="519"/>
        <v>5.5849268556633209</v>
      </c>
      <c r="CJ343" s="14">
        <f t="shared" si="519"/>
        <v>5.5849268556633209</v>
      </c>
      <c r="CK343" s="14">
        <f t="shared" si="519"/>
        <v>5.5849268556633209</v>
      </c>
      <c r="CL343" s="14">
        <f t="shared" si="519"/>
        <v>5.5849268556633209</v>
      </c>
      <c r="CM343" s="14">
        <f t="shared" si="519"/>
        <v>5.5849268556633209</v>
      </c>
      <c r="CN343" s="14">
        <f t="shared" si="519"/>
        <v>5.5849268556633209</v>
      </c>
      <c r="CO343" s="14">
        <f t="shared" si="519"/>
        <v>5.5849268556633209</v>
      </c>
      <c r="CP343" s="14">
        <f t="shared" si="519"/>
        <v>5.5849268556633209</v>
      </c>
      <c r="CQ343" s="14">
        <f t="shared" si="519"/>
        <v>5.5849268556633209</v>
      </c>
      <c r="CR343" s="14">
        <f t="shared" si="519"/>
        <v>5.5849268556633209</v>
      </c>
      <c r="CS343" s="14">
        <f t="shared" si="519"/>
        <v>5.5849268556633209</v>
      </c>
      <c r="CT343" s="14">
        <f t="shared" si="519"/>
        <v>5.5849268556633209</v>
      </c>
      <c r="CU343" s="14">
        <f t="shared" si="519"/>
        <v>5.5849268556633209</v>
      </c>
      <c r="CV343" s="14">
        <f t="shared" si="519"/>
        <v>5.5849268556633209</v>
      </c>
      <c r="CW343" s="14">
        <f t="shared" si="519"/>
        <v>5.5849268556633209</v>
      </c>
      <c r="CX343" s="14">
        <f t="shared" si="519"/>
        <v>5.5849268556633209</v>
      </c>
      <c r="CY343" s="14">
        <f t="shared" si="519"/>
        <v>5.5849268556633209</v>
      </c>
      <c r="CZ343" s="14">
        <f t="shared" si="519"/>
        <v>5.5849268556633209</v>
      </c>
      <c r="DA343" s="14">
        <f t="shared" si="519"/>
        <v>5.5849268556633209</v>
      </c>
      <c r="DB343" s="14">
        <f t="shared" ref="DB343:EG343" si="520">DA343*(1+DB342*DB8)</f>
        <v>5.5849268556633209</v>
      </c>
      <c r="DC343" s="14">
        <f t="shared" si="520"/>
        <v>5.5849268556633209</v>
      </c>
      <c r="DD343" s="14">
        <f t="shared" si="520"/>
        <v>5.5849268556633209</v>
      </c>
      <c r="DE343" s="14">
        <f t="shared" si="520"/>
        <v>5.5849268556633209</v>
      </c>
      <c r="DF343" s="14">
        <f t="shared" si="520"/>
        <v>5.5849268556633209</v>
      </c>
      <c r="DG343" s="14">
        <f t="shared" si="520"/>
        <v>5.5849268556633209</v>
      </c>
      <c r="DH343" s="14">
        <f t="shared" si="520"/>
        <v>5.5849268556633209</v>
      </c>
      <c r="DI343" s="14">
        <f t="shared" si="520"/>
        <v>5.5849268556633209</v>
      </c>
      <c r="DJ343" s="14">
        <f t="shared" si="520"/>
        <v>5.5849268556633209</v>
      </c>
      <c r="DK343" s="14">
        <f t="shared" si="520"/>
        <v>5.5849268556633209</v>
      </c>
      <c r="DL343" s="14">
        <f t="shared" si="520"/>
        <v>5.5849268556633209</v>
      </c>
      <c r="DM343" s="14">
        <f t="shared" si="520"/>
        <v>5.5849268556633209</v>
      </c>
      <c r="DN343" s="14">
        <f t="shared" si="520"/>
        <v>5.5849268556633209</v>
      </c>
      <c r="DO343" s="14">
        <f t="shared" si="520"/>
        <v>5.5849268556633209</v>
      </c>
      <c r="DP343" s="14">
        <f t="shared" si="520"/>
        <v>5.5849268556633209</v>
      </c>
      <c r="DQ343" s="14">
        <f t="shared" si="520"/>
        <v>5.5849268556633209</v>
      </c>
      <c r="DR343" s="14">
        <f t="shared" si="520"/>
        <v>5.5849268556633209</v>
      </c>
      <c r="DS343" s="14">
        <f t="shared" si="520"/>
        <v>5.5849268556633209</v>
      </c>
      <c r="DT343" s="14">
        <f t="shared" si="520"/>
        <v>5.5849268556633209</v>
      </c>
      <c r="DU343" s="14">
        <f t="shared" si="520"/>
        <v>5.5849268556633209</v>
      </c>
      <c r="DV343" s="14">
        <f t="shared" si="520"/>
        <v>5.5849268556633209</v>
      </c>
      <c r="DW343" s="14">
        <f t="shared" si="520"/>
        <v>5.5849268556633209</v>
      </c>
      <c r="DX343" s="14">
        <f t="shared" si="520"/>
        <v>5.5849268556633209</v>
      </c>
      <c r="DY343" s="14">
        <f t="shared" si="520"/>
        <v>5.5849268556633209</v>
      </c>
      <c r="DZ343" s="14">
        <f t="shared" si="520"/>
        <v>5.5849268556633209</v>
      </c>
      <c r="EA343" s="14">
        <f t="shared" si="520"/>
        <v>5.5849268556633209</v>
      </c>
      <c r="EB343" s="14">
        <f t="shared" si="520"/>
        <v>5.5849268556633209</v>
      </c>
      <c r="EC343" s="14">
        <f t="shared" si="520"/>
        <v>5.5849268556633209</v>
      </c>
      <c r="ED343" s="14">
        <f t="shared" si="520"/>
        <v>5.5849268556633209</v>
      </c>
      <c r="EE343" s="14">
        <f t="shared" si="520"/>
        <v>5.5849268556633209</v>
      </c>
      <c r="EF343" s="14">
        <f t="shared" si="520"/>
        <v>5.5849268556633209</v>
      </c>
      <c r="EG343" s="14">
        <f t="shared" si="520"/>
        <v>5.5849268556633209</v>
      </c>
      <c r="EH343" s="14">
        <f t="shared" ref="EH343:FM343" si="521">EG343*(1+EH342*EH8)</f>
        <v>5.5849268556633209</v>
      </c>
      <c r="EI343" s="14">
        <f t="shared" si="521"/>
        <v>5.5849268556633209</v>
      </c>
      <c r="EJ343" s="14">
        <f t="shared" si="521"/>
        <v>5.5849268556633209</v>
      </c>
      <c r="EK343" s="14">
        <f t="shared" si="521"/>
        <v>5.5849268556633209</v>
      </c>
      <c r="EL343" s="14">
        <f t="shared" si="521"/>
        <v>5.5849268556633209</v>
      </c>
      <c r="EM343" s="14">
        <f t="shared" si="521"/>
        <v>5.5849268556633209</v>
      </c>
      <c r="EN343" s="14">
        <f t="shared" si="521"/>
        <v>5.5849268556633209</v>
      </c>
      <c r="EO343" s="14">
        <f t="shared" si="521"/>
        <v>5.5849268556633209</v>
      </c>
      <c r="EP343" s="14">
        <f t="shared" si="521"/>
        <v>5.5849268556633209</v>
      </c>
      <c r="EQ343" s="14">
        <f t="shared" si="521"/>
        <v>5.5849268556633209</v>
      </c>
      <c r="ER343" s="14">
        <f t="shared" si="521"/>
        <v>5.5849268556633209</v>
      </c>
      <c r="ES343" s="14">
        <f t="shared" si="521"/>
        <v>5.5849268556633209</v>
      </c>
      <c r="ET343" s="14">
        <f t="shared" si="521"/>
        <v>5.5849268556633209</v>
      </c>
      <c r="EU343" s="14">
        <f t="shared" si="521"/>
        <v>5.5849268556633209</v>
      </c>
      <c r="EV343" s="14">
        <f t="shared" si="521"/>
        <v>5.5849268556633209</v>
      </c>
      <c r="EW343" s="14">
        <f t="shared" si="521"/>
        <v>5.5849268556633209</v>
      </c>
      <c r="EX343" s="14">
        <f t="shared" si="521"/>
        <v>5.5849268556633209</v>
      </c>
      <c r="EY343" s="14">
        <f t="shared" si="521"/>
        <v>5.5849268556633209</v>
      </c>
      <c r="EZ343" s="14">
        <f t="shared" si="521"/>
        <v>5.5849268556633209</v>
      </c>
      <c r="FA343" s="14">
        <f t="shared" si="521"/>
        <v>5.5849268556633209</v>
      </c>
      <c r="FB343" s="14">
        <f t="shared" si="521"/>
        <v>5.5849268556633209</v>
      </c>
      <c r="FC343" s="14">
        <f t="shared" si="521"/>
        <v>5.5849268556633209</v>
      </c>
      <c r="FD343" s="14">
        <f t="shared" si="521"/>
        <v>5.5849268556633209</v>
      </c>
      <c r="FE343" s="14">
        <f t="shared" si="521"/>
        <v>5.5849268556633209</v>
      </c>
      <c r="FF343" s="14">
        <f t="shared" si="521"/>
        <v>5.5849268556633209</v>
      </c>
      <c r="FG343" s="14">
        <f t="shared" si="521"/>
        <v>5.5849268556633209</v>
      </c>
      <c r="FH343" s="14">
        <f t="shared" si="521"/>
        <v>5.5849268556633209</v>
      </c>
      <c r="FI343" s="14">
        <f t="shared" si="521"/>
        <v>5.5849268556633209</v>
      </c>
      <c r="FJ343" s="14">
        <f t="shared" si="521"/>
        <v>5.5849268556633209</v>
      </c>
      <c r="FK343" s="14">
        <f t="shared" si="521"/>
        <v>5.5849268556633209</v>
      </c>
      <c r="FL343" s="14">
        <f t="shared" si="521"/>
        <v>5.5849268556633209</v>
      </c>
      <c r="FM343" s="14">
        <f t="shared" si="521"/>
        <v>5.5849268556633209</v>
      </c>
      <c r="FN343" s="14">
        <f t="shared" ref="FN343:GS343" si="522">FM343*(1+FN342*FN8)</f>
        <v>5.5849268556633209</v>
      </c>
      <c r="FO343" s="14">
        <f t="shared" si="522"/>
        <v>5.5849268556633209</v>
      </c>
      <c r="FP343" s="14">
        <f t="shared" si="522"/>
        <v>5.5849268556633209</v>
      </c>
      <c r="FQ343" s="14">
        <f t="shared" si="522"/>
        <v>5.5849268556633209</v>
      </c>
      <c r="FR343" s="14">
        <f t="shared" si="522"/>
        <v>5.5849268556633209</v>
      </c>
      <c r="FS343" s="14">
        <f t="shared" si="522"/>
        <v>5.5849268556633209</v>
      </c>
      <c r="FT343" s="14">
        <f t="shared" si="522"/>
        <v>5.5849268556633209</v>
      </c>
      <c r="FU343" s="14">
        <f t="shared" si="522"/>
        <v>5.5849268556633209</v>
      </c>
      <c r="FV343" s="14">
        <f t="shared" si="522"/>
        <v>5.5849268556633209</v>
      </c>
      <c r="FW343" s="14">
        <f t="shared" si="522"/>
        <v>5.5849268556633209</v>
      </c>
      <c r="FX343" s="14">
        <f t="shared" si="522"/>
        <v>5.5849268556633209</v>
      </c>
      <c r="FY343" s="14">
        <f t="shared" si="522"/>
        <v>5.5849268556633209</v>
      </c>
      <c r="FZ343" s="14">
        <f t="shared" si="522"/>
        <v>5.5849268556633209</v>
      </c>
      <c r="GA343" s="14">
        <f t="shared" si="522"/>
        <v>5.5849268556633209</v>
      </c>
      <c r="GB343" s="14">
        <f t="shared" si="522"/>
        <v>5.5849268556633209</v>
      </c>
      <c r="GC343" s="14">
        <f t="shared" si="522"/>
        <v>5.5849268556633209</v>
      </c>
      <c r="GD343" s="14">
        <f t="shared" si="522"/>
        <v>5.5849268556633209</v>
      </c>
      <c r="GE343" s="14">
        <f t="shared" si="522"/>
        <v>5.5849268556633209</v>
      </c>
      <c r="GF343" s="14">
        <f t="shared" si="522"/>
        <v>5.5849268556633209</v>
      </c>
      <c r="GG343" s="14">
        <f t="shared" si="522"/>
        <v>5.5849268556633209</v>
      </c>
      <c r="GH343" s="14">
        <f t="shared" si="522"/>
        <v>5.5849268556633209</v>
      </c>
      <c r="GI343" s="14">
        <f t="shared" si="522"/>
        <v>5.5849268556633209</v>
      </c>
      <c r="GJ343" s="14">
        <f t="shared" si="522"/>
        <v>5.5849268556633209</v>
      </c>
      <c r="GK343" s="14">
        <f t="shared" si="522"/>
        <v>5.5849268556633209</v>
      </c>
      <c r="GL343" s="14">
        <f t="shared" si="522"/>
        <v>5.5849268556633209</v>
      </c>
      <c r="GM343" s="14">
        <f t="shared" si="522"/>
        <v>5.5849268556633209</v>
      </c>
      <c r="GN343" s="14">
        <f t="shared" si="522"/>
        <v>5.5849268556633209</v>
      </c>
      <c r="GO343" s="14">
        <f t="shared" si="522"/>
        <v>5.5849268556633209</v>
      </c>
      <c r="GP343" s="14">
        <f t="shared" si="522"/>
        <v>5.5849268556633209</v>
      </c>
      <c r="GQ343" s="14">
        <f t="shared" si="522"/>
        <v>5.5849268556633209</v>
      </c>
      <c r="GR343" s="14">
        <f t="shared" si="522"/>
        <v>5.5849268556633209</v>
      </c>
      <c r="GS343" s="14">
        <f t="shared" si="522"/>
        <v>5.5849268556633209</v>
      </c>
      <c r="GT343" s="14">
        <f t="shared" ref="GT343:HA343" si="523">GS343*(1+GT342*GT8)</f>
        <v>5.5849268556633209</v>
      </c>
      <c r="GU343" s="14">
        <f t="shared" si="523"/>
        <v>5.5849268556633209</v>
      </c>
      <c r="GV343" s="14">
        <f t="shared" si="523"/>
        <v>5.5849268556633209</v>
      </c>
      <c r="GW343" s="14">
        <f t="shared" si="523"/>
        <v>5.5849268556633209</v>
      </c>
      <c r="GX343" s="14">
        <f t="shared" si="523"/>
        <v>5.5849268556633209</v>
      </c>
      <c r="GY343" s="14">
        <f t="shared" si="523"/>
        <v>5.5849268556633209</v>
      </c>
      <c r="GZ343" s="14">
        <f t="shared" si="523"/>
        <v>5.5849268556633209</v>
      </c>
      <c r="HA343" s="14">
        <f t="shared" si="523"/>
        <v>5.5849268556633209</v>
      </c>
    </row>
    <row r="345" spans="1:209" x14ac:dyDescent="0.35">
      <c r="C345" s="10" t="s">
        <v>183</v>
      </c>
      <c r="F345" s="12">
        <f>F101+F110</f>
        <v>3.5000000000000003E-2</v>
      </c>
      <c r="G345" s="12">
        <f>(1+F345)^0.5-1</f>
        <v>1.734949746879022E-2</v>
      </c>
    </row>
    <row r="346" spans="1:209" x14ac:dyDescent="0.35">
      <c r="C346" s="10" t="s">
        <v>210</v>
      </c>
      <c r="F346" s="14">
        <f>SUMPRODUCT(J340:HA340/J343:HA343)</f>
        <v>898669.79383330501</v>
      </c>
    </row>
    <row r="348" spans="1:209" s="80" customFormat="1" x14ac:dyDescent="0.35">
      <c r="A348" s="80" t="s">
        <v>444</v>
      </c>
    </row>
    <row r="349" spans="1:209" x14ac:dyDescent="0.35">
      <c r="B349" s="10" t="s">
        <v>185</v>
      </c>
    </row>
    <row r="351" spans="1:209" x14ac:dyDescent="0.35">
      <c r="B351" s="10" t="s">
        <v>394</v>
      </c>
    </row>
    <row r="352" spans="1:209" x14ac:dyDescent="0.35">
      <c r="C352" s="10" t="s">
        <v>243</v>
      </c>
      <c r="I352" s="86">
        <f>'Financial Model'!F13</f>
        <v>43466</v>
      </c>
      <c r="J352" s="10" t="b">
        <f t="shared" ref="J352:AO352" si="524">$I$352=J5</f>
        <v>0</v>
      </c>
      <c r="K352" s="10" t="b">
        <f t="shared" si="524"/>
        <v>0</v>
      </c>
      <c r="L352" s="10" t="b">
        <f t="shared" si="524"/>
        <v>0</v>
      </c>
      <c r="M352" s="10" t="b">
        <f t="shared" si="524"/>
        <v>0</v>
      </c>
      <c r="N352" s="10" t="b">
        <f t="shared" si="524"/>
        <v>0</v>
      </c>
      <c r="O352" s="10" t="b">
        <f t="shared" si="524"/>
        <v>0</v>
      </c>
      <c r="P352" s="10" t="b">
        <f t="shared" si="524"/>
        <v>0</v>
      </c>
      <c r="Q352" s="10" t="b">
        <f t="shared" si="524"/>
        <v>0</v>
      </c>
      <c r="R352" s="10" t="b">
        <f t="shared" si="524"/>
        <v>0</v>
      </c>
      <c r="S352" s="10" t="b">
        <f t="shared" si="524"/>
        <v>0</v>
      </c>
      <c r="T352" s="10" t="b">
        <f t="shared" si="524"/>
        <v>0</v>
      </c>
      <c r="U352" s="10" t="b">
        <f t="shared" si="524"/>
        <v>0</v>
      </c>
      <c r="V352" s="10" t="b">
        <f t="shared" si="524"/>
        <v>1</v>
      </c>
      <c r="W352" s="10" t="b">
        <f t="shared" si="524"/>
        <v>0</v>
      </c>
      <c r="X352" s="10" t="b">
        <f t="shared" si="524"/>
        <v>0</v>
      </c>
      <c r="Y352" s="10" t="b">
        <f t="shared" si="524"/>
        <v>0</v>
      </c>
      <c r="Z352" s="10" t="b">
        <f t="shared" si="524"/>
        <v>0</v>
      </c>
      <c r="AA352" s="10" t="b">
        <f t="shared" si="524"/>
        <v>0</v>
      </c>
      <c r="AB352" s="10" t="b">
        <f t="shared" si="524"/>
        <v>0</v>
      </c>
      <c r="AC352" s="10" t="b">
        <f t="shared" si="524"/>
        <v>0</v>
      </c>
      <c r="AD352" s="10" t="b">
        <f t="shared" si="524"/>
        <v>0</v>
      </c>
      <c r="AE352" s="10" t="b">
        <f t="shared" si="524"/>
        <v>0</v>
      </c>
      <c r="AF352" s="10" t="b">
        <f t="shared" si="524"/>
        <v>0</v>
      </c>
      <c r="AG352" s="10" t="b">
        <f t="shared" si="524"/>
        <v>0</v>
      </c>
      <c r="AH352" s="10" t="b">
        <f t="shared" si="524"/>
        <v>0</v>
      </c>
      <c r="AI352" s="10" t="b">
        <f t="shared" si="524"/>
        <v>0</v>
      </c>
      <c r="AJ352" s="10" t="b">
        <f t="shared" si="524"/>
        <v>0</v>
      </c>
      <c r="AK352" s="10" t="b">
        <f t="shared" si="524"/>
        <v>0</v>
      </c>
      <c r="AL352" s="10" t="b">
        <f t="shared" si="524"/>
        <v>0</v>
      </c>
      <c r="AM352" s="10" t="b">
        <f t="shared" si="524"/>
        <v>0</v>
      </c>
      <c r="AN352" s="10" t="b">
        <f t="shared" si="524"/>
        <v>0</v>
      </c>
      <c r="AO352" s="10" t="b">
        <f t="shared" si="524"/>
        <v>0</v>
      </c>
      <c r="AP352" s="10" t="b">
        <f t="shared" ref="AP352:BU352" si="525">$I$352=AP5</f>
        <v>0</v>
      </c>
      <c r="AQ352" s="10" t="b">
        <f t="shared" si="525"/>
        <v>0</v>
      </c>
      <c r="AR352" s="10" t="b">
        <f t="shared" si="525"/>
        <v>0</v>
      </c>
      <c r="AS352" s="10" t="b">
        <f t="shared" si="525"/>
        <v>0</v>
      </c>
      <c r="AT352" s="10" t="b">
        <f t="shared" si="525"/>
        <v>0</v>
      </c>
      <c r="AU352" s="10" t="b">
        <f t="shared" si="525"/>
        <v>0</v>
      </c>
      <c r="AV352" s="10" t="b">
        <f t="shared" si="525"/>
        <v>0</v>
      </c>
      <c r="AW352" s="10" t="b">
        <f t="shared" si="525"/>
        <v>0</v>
      </c>
      <c r="AX352" s="10" t="b">
        <f t="shared" si="525"/>
        <v>0</v>
      </c>
      <c r="AY352" s="10" t="b">
        <f t="shared" si="525"/>
        <v>0</v>
      </c>
      <c r="AZ352" s="10" t="b">
        <f t="shared" si="525"/>
        <v>0</v>
      </c>
      <c r="BA352" s="10" t="b">
        <f t="shared" si="525"/>
        <v>0</v>
      </c>
      <c r="BB352" s="10" t="b">
        <f t="shared" si="525"/>
        <v>0</v>
      </c>
      <c r="BC352" s="10" t="b">
        <f t="shared" si="525"/>
        <v>0</v>
      </c>
      <c r="BD352" s="10" t="b">
        <f t="shared" si="525"/>
        <v>0</v>
      </c>
      <c r="BE352" s="10" t="b">
        <f t="shared" si="525"/>
        <v>0</v>
      </c>
      <c r="BF352" s="10" t="b">
        <f t="shared" si="525"/>
        <v>0</v>
      </c>
      <c r="BG352" s="10" t="b">
        <f t="shared" si="525"/>
        <v>0</v>
      </c>
      <c r="BH352" s="10" t="b">
        <f t="shared" si="525"/>
        <v>0</v>
      </c>
      <c r="BI352" s="10" t="b">
        <f t="shared" si="525"/>
        <v>0</v>
      </c>
      <c r="BJ352" s="10" t="b">
        <f t="shared" si="525"/>
        <v>0</v>
      </c>
      <c r="BK352" s="10" t="b">
        <f t="shared" si="525"/>
        <v>0</v>
      </c>
      <c r="BL352" s="10" t="b">
        <f t="shared" si="525"/>
        <v>0</v>
      </c>
      <c r="BM352" s="10" t="b">
        <f t="shared" si="525"/>
        <v>0</v>
      </c>
      <c r="BN352" s="10" t="b">
        <f t="shared" si="525"/>
        <v>0</v>
      </c>
      <c r="BO352" s="10" t="b">
        <f t="shared" si="525"/>
        <v>0</v>
      </c>
      <c r="BP352" s="10" t="b">
        <f t="shared" si="525"/>
        <v>0</v>
      </c>
      <c r="BQ352" s="10" t="b">
        <f t="shared" si="525"/>
        <v>0</v>
      </c>
      <c r="BR352" s="10" t="b">
        <f t="shared" si="525"/>
        <v>0</v>
      </c>
      <c r="BS352" s="10" t="b">
        <f t="shared" si="525"/>
        <v>0</v>
      </c>
      <c r="BT352" s="10" t="b">
        <f t="shared" si="525"/>
        <v>0</v>
      </c>
      <c r="BU352" s="10" t="b">
        <f t="shared" si="525"/>
        <v>0</v>
      </c>
      <c r="BV352" s="10" t="b">
        <f t="shared" ref="BV352:DA352" si="526">$I$352=BV5</f>
        <v>0</v>
      </c>
      <c r="BW352" s="10" t="b">
        <f t="shared" si="526"/>
        <v>0</v>
      </c>
      <c r="BX352" s="10" t="b">
        <f t="shared" si="526"/>
        <v>0</v>
      </c>
      <c r="BY352" s="10" t="b">
        <f t="shared" si="526"/>
        <v>0</v>
      </c>
      <c r="BZ352" s="10" t="b">
        <f t="shared" si="526"/>
        <v>0</v>
      </c>
      <c r="CA352" s="10" t="b">
        <f t="shared" si="526"/>
        <v>0</v>
      </c>
      <c r="CB352" s="10" t="b">
        <f t="shared" si="526"/>
        <v>0</v>
      </c>
      <c r="CC352" s="10" t="b">
        <f t="shared" si="526"/>
        <v>0</v>
      </c>
      <c r="CD352" s="10" t="b">
        <f t="shared" si="526"/>
        <v>0</v>
      </c>
      <c r="CE352" s="10" t="b">
        <f t="shared" si="526"/>
        <v>0</v>
      </c>
      <c r="CF352" s="10" t="b">
        <f t="shared" si="526"/>
        <v>0</v>
      </c>
      <c r="CG352" s="10" t="b">
        <f t="shared" si="526"/>
        <v>0</v>
      </c>
      <c r="CH352" s="10" t="b">
        <f t="shared" si="526"/>
        <v>0</v>
      </c>
      <c r="CI352" s="10" t="b">
        <f t="shared" si="526"/>
        <v>0</v>
      </c>
      <c r="CJ352" s="10" t="b">
        <f t="shared" si="526"/>
        <v>0</v>
      </c>
      <c r="CK352" s="10" t="b">
        <f t="shared" si="526"/>
        <v>0</v>
      </c>
      <c r="CL352" s="10" t="b">
        <f t="shared" si="526"/>
        <v>0</v>
      </c>
      <c r="CM352" s="10" t="b">
        <f t="shared" si="526"/>
        <v>0</v>
      </c>
      <c r="CN352" s="10" t="b">
        <f t="shared" si="526"/>
        <v>0</v>
      </c>
      <c r="CO352" s="10" t="b">
        <f t="shared" si="526"/>
        <v>0</v>
      </c>
      <c r="CP352" s="10" t="b">
        <f t="shared" si="526"/>
        <v>0</v>
      </c>
      <c r="CQ352" s="10" t="b">
        <f t="shared" si="526"/>
        <v>0</v>
      </c>
      <c r="CR352" s="10" t="b">
        <f t="shared" si="526"/>
        <v>0</v>
      </c>
      <c r="CS352" s="10" t="b">
        <f t="shared" si="526"/>
        <v>0</v>
      </c>
      <c r="CT352" s="10" t="b">
        <f t="shared" si="526"/>
        <v>0</v>
      </c>
      <c r="CU352" s="10" t="b">
        <f t="shared" si="526"/>
        <v>0</v>
      </c>
      <c r="CV352" s="10" t="b">
        <f t="shared" si="526"/>
        <v>0</v>
      </c>
      <c r="CW352" s="10" t="b">
        <f t="shared" si="526"/>
        <v>0</v>
      </c>
      <c r="CX352" s="10" t="b">
        <f t="shared" si="526"/>
        <v>0</v>
      </c>
      <c r="CY352" s="10" t="b">
        <f t="shared" si="526"/>
        <v>0</v>
      </c>
      <c r="CZ352" s="10" t="b">
        <f t="shared" si="526"/>
        <v>0</v>
      </c>
      <c r="DA352" s="10" t="b">
        <f t="shared" si="526"/>
        <v>0</v>
      </c>
      <c r="DB352" s="10" t="b">
        <f t="shared" ref="DB352:EG352" si="527">$I$352=DB5</f>
        <v>0</v>
      </c>
      <c r="DC352" s="10" t="b">
        <f t="shared" si="527"/>
        <v>0</v>
      </c>
      <c r="DD352" s="10" t="b">
        <f t="shared" si="527"/>
        <v>0</v>
      </c>
      <c r="DE352" s="10" t="b">
        <f t="shared" si="527"/>
        <v>0</v>
      </c>
      <c r="DF352" s="10" t="b">
        <f t="shared" si="527"/>
        <v>0</v>
      </c>
      <c r="DG352" s="10" t="b">
        <f t="shared" si="527"/>
        <v>0</v>
      </c>
      <c r="DH352" s="10" t="b">
        <f t="shared" si="527"/>
        <v>0</v>
      </c>
      <c r="DI352" s="10" t="b">
        <f t="shared" si="527"/>
        <v>0</v>
      </c>
      <c r="DJ352" s="10" t="b">
        <f t="shared" si="527"/>
        <v>0</v>
      </c>
      <c r="DK352" s="10" t="b">
        <f t="shared" si="527"/>
        <v>0</v>
      </c>
      <c r="DL352" s="10" t="b">
        <f t="shared" si="527"/>
        <v>0</v>
      </c>
      <c r="DM352" s="10" t="b">
        <f t="shared" si="527"/>
        <v>0</v>
      </c>
      <c r="DN352" s="10" t="b">
        <f t="shared" si="527"/>
        <v>0</v>
      </c>
      <c r="DO352" s="10" t="b">
        <f t="shared" si="527"/>
        <v>0</v>
      </c>
      <c r="DP352" s="10" t="b">
        <f t="shared" si="527"/>
        <v>0</v>
      </c>
      <c r="DQ352" s="10" t="b">
        <f t="shared" si="527"/>
        <v>0</v>
      </c>
      <c r="DR352" s="10" t="b">
        <f t="shared" si="527"/>
        <v>0</v>
      </c>
      <c r="DS352" s="10" t="b">
        <f t="shared" si="527"/>
        <v>0</v>
      </c>
      <c r="DT352" s="10" t="b">
        <f t="shared" si="527"/>
        <v>0</v>
      </c>
      <c r="DU352" s="10" t="b">
        <f t="shared" si="527"/>
        <v>0</v>
      </c>
      <c r="DV352" s="10" t="b">
        <f t="shared" si="527"/>
        <v>0</v>
      </c>
      <c r="DW352" s="10" t="b">
        <f t="shared" si="527"/>
        <v>0</v>
      </c>
      <c r="DX352" s="10" t="b">
        <f t="shared" si="527"/>
        <v>0</v>
      </c>
      <c r="DY352" s="10" t="b">
        <f t="shared" si="527"/>
        <v>0</v>
      </c>
      <c r="DZ352" s="10" t="b">
        <f t="shared" si="527"/>
        <v>0</v>
      </c>
      <c r="EA352" s="10" t="b">
        <f t="shared" si="527"/>
        <v>0</v>
      </c>
      <c r="EB352" s="10" t="b">
        <f t="shared" si="527"/>
        <v>0</v>
      </c>
      <c r="EC352" s="10" t="b">
        <f t="shared" si="527"/>
        <v>0</v>
      </c>
      <c r="ED352" s="10" t="b">
        <f t="shared" si="527"/>
        <v>0</v>
      </c>
      <c r="EE352" s="10" t="b">
        <f t="shared" si="527"/>
        <v>0</v>
      </c>
      <c r="EF352" s="10" t="b">
        <f t="shared" si="527"/>
        <v>0</v>
      </c>
      <c r="EG352" s="10" t="b">
        <f t="shared" si="527"/>
        <v>0</v>
      </c>
      <c r="EH352" s="10" t="b">
        <f t="shared" ref="EH352:FM352" si="528">$I$352=EH5</f>
        <v>0</v>
      </c>
      <c r="EI352" s="10" t="b">
        <f t="shared" si="528"/>
        <v>0</v>
      </c>
      <c r="EJ352" s="10" t="b">
        <f t="shared" si="528"/>
        <v>0</v>
      </c>
      <c r="EK352" s="10" t="b">
        <f t="shared" si="528"/>
        <v>0</v>
      </c>
      <c r="EL352" s="10" t="b">
        <f t="shared" si="528"/>
        <v>0</v>
      </c>
      <c r="EM352" s="10" t="b">
        <f t="shared" si="528"/>
        <v>0</v>
      </c>
      <c r="EN352" s="10" t="b">
        <f t="shared" si="528"/>
        <v>0</v>
      </c>
      <c r="EO352" s="10" t="b">
        <f t="shared" si="528"/>
        <v>0</v>
      </c>
      <c r="EP352" s="10" t="b">
        <f t="shared" si="528"/>
        <v>0</v>
      </c>
      <c r="EQ352" s="10" t="b">
        <f t="shared" si="528"/>
        <v>0</v>
      </c>
      <c r="ER352" s="10" t="b">
        <f t="shared" si="528"/>
        <v>0</v>
      </c>
      <c r="ES352" s="10" t="b">
        <f t="shared" si="528"/>
        <v>0</v>
      </c>
      <c r="ET352" s="10" t="b">
        <f t="shared" si="528"/>
        <v>0</v>
      </c>
      <c r="EU352" s="10" t="b">
        <f t="shared" si="528"/>
        <v>0</v>
      </c>
      <c r="EV352" s="10" t="b">
        <f t="shared" si="528"/>
        <v>0</v>
      </c>
      <c r="EW352" s="10" t="b">
        <f t="shared" si="528"/>
        <v>0</v>
      </c>
      <c r="EX352" s="10" t="b">
        <f t="shared" si="528"/>
        <v>0</v>
      </c>
      <c r="EY352" s="10" t="b">
        <f t="shared" si="528"/>
        <v>0</v>
      </c>
      <c r="EZ352" s="10" t="b">
        <f t="shared" si="528"/>
        <v>0</v>
      </c>
      <c r="FA352" s="10" t="b">
        <f t="shared" si="528"/>
        <v>0</v>
      </c>
      <c r="FB352" s="10" t="b">
        <f t="shared" si="528"/>
        <v>0</v>
      </c>
      <c r="FC352" s="10" t="b">
        <f t="shared" si="528"/>
        <v>0</v>
      </c>
      <c r="FD352" s="10" t="b">
        <f t="shared" si="528"/>
        <v>0</v>
      </c>
      <c r="FE352" s="10" t="b">
        <f t="shared" si="528"/>
        <v>0</v>
      </c>
      <c r="FF352" s="10" t="b">
        <f t="shared" si="528"/>
        <v>0</v>
      </c>
      <c r="FG352" s="10" t="b">
        <f t="shared" si="528"/>
        <v>0</v>
      </c>
      <c r="FH352" s="10" t="b">
        <f t="shared" si="528"/>
        <v>0</v>
      </c>
      <c r="FI352" s="10" t="b">
        <f t="shared" si="528"/>
        <v>0</v>
      </c>
      <c r="FJ352" s="10" t="b">
        <f t="shared" si="528"/>
        <v>0</v>
      </c>
      <c r="FK352" s="10" t="b">
        <f t="shared" si="528"/>
        <v>0</v>
      </c>
      <c r="FL352" s="10" t="b">
        <f t="shared" si="528"/>
        <v>0</v>
      </c>
      <c r="FM352" s="10" t="b">
        <f t="shared" si="528"/>
        <v>0</v>
      </c>
      <c r="FN352" s="10" t="b">
        <f t="shared" ref="FN352:GS352" si="529">$I$352=FN5</f>
        <v>0</v>
      </c>
      <c r="FO352" s="10" t="b">
        <f t="shared" si="529"/>
        <v>0</v>
      </c>
      <c r="FP352" s="10" t="b">
        <f t="shared" si="529"/>
        <v>0</v>
      </c>
      <c r="FQ352" s="10" t="b">
        <f t="shared" si="529"/>
        <v>0</v>
      </c>
      <c r="FR352" s="10" t="b">
        <f t="shared" si="529"/>
        <v>0</v>
      </c>
      <c r="FS352" s="10" t="b">
        <f t="shared" si="529"/>
        <v>0</v>
      </c>
      <c r="FT352" s="10" t="b">
        <f t="shared" si="529"/>
        <v>0</v>
      </c>
      <c r="FU352" s="10" t="b">
        <f t="shared" si="529"/>
        <v>0</v>
      </c>
      <c r="FV352" s="10" t="b">
        <f t="shared" si="529"/>
        <v>0</v>
      </c>
      <c r="FW352" s="10" t="b">
        <f t="shared" si="529"/>
        <v>0</v>
      </c>
      <c r="FX352" s="10" t="b">
        <f t="shared" si="529"/>
        <v>0</v>
      </c>
      <c r="FY352" s="10" t="b">
        <f t="shared" si="529"/>
        <v>0</v>
      </c>
      <c r="FZ352" s="10" t="b">
        <f t="shared" si="529"/>
        <v>0</v>
      </c>
      <c r="GA352" s="10" t="b">
        <f t="shared" si="529"/>
        <v>0</v>
      </c>
      <c r="GB352" s="10" t="b">
        <f t="shared" si="529"/>
        <v>0</v>
      </c>
      <c r="GC352" s="10" t="b">
        <f t="shared" si="529"/>
        <v>0</v>
      </c>
      <c r="GD352" s="10" t="b">
        <f t="shared" si="529"/>
        <v>0</v>
      </c>
      <c r="GE352" s="10" t="b">
        <f t="shared" si="529"/>
        <v>0</v>
      </c>
      <c r="GF352" s="10" t="b">
        <f t="shared" si="529"/>
        <v>0</v>
      </c>
      <c r="GG352" s="10" t="b">
        <f t="shared" si="529"/>
        <v>0</v>
      </c>
      <c r="GH352" s="10" t="b">
        <f t="shared" si="529"/>
        <v>0</v>
      </c>
      <c r="GI352" s="10" t="b">
        <f t="shared" si="529"/>
        <v>0</v>
      </c>
      <c r="GJ352" s="10" t="b">
        <f t="shared" si="529"/>
        <v>0</v>
      </c>
      <c r="GK352" s="10" t="b">
        <f t="shared" si="529"/>
        <v>0</v>
      </c>
      <c r="GL352" s="10" t="b">
        <f t="shared" si="529"/>
        <v>0</v>
      </c>
      <c r="GM352" s="10" t="b">
        <f t="shared" si="529"/>
        <v>0</v>
      </c>
      <c r="GN352" s="10" t="b">
        <f t="shared" si="529"/>
        <v>0</v>
      </c>
      <c r="GO352" s="10" t="b">
        <f t="shared" si="529"/>
        <v>0</v>
      </c>
      <c r="GP352" s="10" t="b">
        <f t="shared" si="529"/>
        <v>0</v>
      </c>
      <c r="GQ352" s="10" t="b">
        <f t="shared" si="529"/>
        <v>0</v>
      </c>
      <c r="GR352" s="10" t="b">
        <f t="shared" si="529"/>
        <v>0</v>
      </c>
      <c r="GS352" s="10" t="b">
        <f t="shared" si="529"/>
        <v>0</v>
      </c>
      <c r="GT352" s="10" t="b">
        <f t="shared" ref="GT352:HA352" si="530">$I$352=GT5</f>
        <v>0</v>
      </c>
      <c r="GU352" s="10" t="b">
        <f t="shared" si="530"/>
        <v>0</v>
      </c>
      <c r="GV352" s="10" t="b">
        <f t="shared" si="530"/>
        <v>0</v>
      </c>
      <c r="GW352" s="10" t="b">
        <f t="shared" si="530"/>
        <v>0</v>
      </c>
      <c r="GX352" s="10" t="b">
        <f t="shared" si="530"/>
        <v>0</v>
      </c>
      <c r="GY352" s="10" t="b">
        <f t="shared" si="530"/>
        <v>0</v>
      </c>
      <c r="GZ352" s="10" t="b">
        <f t="shared" si="530"/>
        <v>0</v>
      </c>
      <c r="HA352" s="10" t="b">
        <f t="shared" si="530"/>
        <v>0</v>
      </c>
    </row>
    <row r="354" spans="2:209" x14ac:dyDescent="0.35">
      <c r="C354" s="10" t="s">
        <v>168</v>
      </c>
      <c r="E354" s="10" t="s">
        <v>119</v>
      </c>
      <c r="F354" s="79">
        <f>'Financial Model'!E312</f>
        <v>0</v>
      </c>
      <c r="J354" s="79">
        <f>'Financial Model'!J159</f>
        <v>0</v>
      </c>
      <c r="K354" s="79">
        <f>'Financial Model'!K159</f>
        <v>0</v>
      </c>
      <c r="L354" s="79">
        <f>'Financial Model'!L159</f>
        <v>0</v>
      </c>
      <c r="M354" s="79">
        <f>'Financial Model'!M159</f>
        <v>0</v>
      </c>
      <c r="N354" s="79">
        <f>'Financial Model'!N159</f>
        <v>0</v>
      </c>
      <c r="O354" s="79">
        <f>'Financial Model'!O159</f>
        <v>0</v>
      </c>
      <c r="P354" s="79">
        <f>'Financial Model'!P159</f>
        <v>0</v>
      </c>
      <c r="Q354" s="79">
        <f>'Financial Model'!Q159</f>
        <v>0</v>
      </c>
      <c r="R354" s="79">
        <f>'Financial Model'!R159</f>
        <v>0</v>
      </c>
      <c r="S354" s="79">
        <f>'Financial Model'!S159</f>
        <v>0</v>
      </c>
      <c r="T354" s="79">
        <f>'Financial Model'!T159</f>
        <v>0</v>
      </c>
      <c r="U354" s="79">
        <f>'Financial Model'!U159</f>
        <v>0</v>
      </c>
      <c r="V354" s="79">
        <f>'Financial Model'!V159</f>
        <v>0</v>
      </c>
      <c r="W354" s="79">
        <f>'Financial Model'!W159</f>
        <v>0</v>
      </c>
      <c r="X354" s="79">
        <f>'Financial Model'!X159</f>
        <v>0</v>
      </c>
      <c r="Y354" s="79">
        <f>'Financial Model'!Y159</f>
        <v>0</v>
      </c>
      <c r="Z354" s="79">
        <f>'Financial Model'!Z159</f>
        <v>0</v>
      </c>
      <c r="AA354" s="79">
        <f>'Financial Model'!AA159</f>
        <v>0</v>
      </c>
      <c r="AB354" s="79">
        <f>'Financial Model'!AB159</f>
        <v>0</v>
      </c>
      <c r="AC354" s="79">
        <f>'Financial Model'!AC159</f>
        <v>0</v>
      </c>
      <c r="AD354" s="79">
        <f>'Financial Model'!AD159</f>
        <v>0</v>
      </c>
      <c r="AE354" s="79">
        <f>'Financial Model'!AE159</f>
        <v>0</v>
      </c>
      <c r="AF354" s="79">
        <f>'Financial Model'!AF159</f>
        <v>0</v>
      </c>
      <c r="AG354" s="79">
        <f>'Financial Model'!AG159</f>
        <v>0</v>
      </c>
      <c r="AH354" s="79">
        <f>'Financial Model'!AH159</f>
        <v>0</v>
      </c>
      <c r="AI354" s="79">
        <f>'Financial Model'!AI159</f>
        <v>0</v>
      </c>
      <c r="AJ354" s="79">
        <f>'Financial Model'!AJ159</f>
        <v>0</v>
      </c>
      <c r="AK354" s="79">
        <f>'Financial Model'!AK159</f>
        <v>0</v>
      </c>
      <c r="AL354" s="79">
        <f>'Financial Model'!AL159</f>
        <v>0</v>
      </c>
      <c r="AM354" s="79">
        <f>'Financial Model'!AM159</f>
        <v>0</v>
      </c>
      <c r="AN354" s="79">
        <f>'Financial Model'!AN159</f>
        <v>0</v>
      </c>
      <c r="AO354" s="79">
        <f>'Financial Model'!AO159</f>
        <v>0</v>
      </c>
      <c r="AP354" s="79">
        <f>'Financial Model'!AP159</f>
        <v>0</v>
      </c>
      <c r="AQ354" s="79">
        <f>'Financial Model'!AQ159</f>
        <v>0</v>
      </c>
      <c r="AR354" s="79">
        <f>'Financial Model'!AR159</f>
        <v>0</v>
      </c>
      <c r="AS354" s="79">
        <f>'Financial Model'!AS159</f>
        <v>0</v>
      </c>
      <c r="AT354" s="79">
        <f>'Financial Model'!AT159</f>
        <v>0</v>
      </c>
      <c r="AU354" s="79">
        <f>'Financial Model'!AU159</f>
        <v>0</v>
      </c>
      <c r="AV354" s="79">
        <f>'Financial Model'!AV159</f>
        <v>0</v>
      </c>
      <c r="AW354" s="79">
        <f>'Financial Model'!AW159</f>
        <v>0</v>
      </c>
      <c r="AX354" s="79">
        <f>'Financial Model'!AX159</f>
        <v>0</v>
      </c>
      <c r="AY354" s="79">
        <f>'Financial Model'!AY159</f>
        <v>0</v>
      </c>
      <c r="AZ354" s="79">
        <f>'Financial Model'!AZ159</f>
        <v>0</v>
      </c>
      <c r="BA354" s="79">
        <f>'Financial Model'!BA159</f>
        <v>0</v>
      </c>
      <c r="BB354" s="79">
        <f>'Financial Model'!BB159</f>
        <v>0</v>
      </c>
      <c r="BC354" s="79">
        <f>'Financial Model'!BC159</f>
        <v>0</v>
      </c>
      <c r="BD354" s="79">
        <f>'Financial Model'!BD159</f>
        <v>0</v>
      </c>
      <c r="BE354" s="79">
        <f>'Financial Model'!BE159</f>
        <v>0</v>
      </c>
      <c r="BF354" s="79">
        <f>'Financial Model'!BF159</f>
        <v>0</v>
      </c>
      <c r="BG354" s="79">
        <f>'Financial Model'!BG159</f>
        <v>0</v>
      </c>
      <c r="BH354" s="79">
        <f>'Financial Model'!BH159</f>
        <v>0</v>
      </c>
      <c r="BI354" s="79">
        <f>'Financial Model'!BI159</f>
        <v>0</v>
      </c>
      <c r="BJ354" s="79">
        <f>'Financial Model'!BJ159</f>
        <v>0</v>
      </c>
      <c r="BK354" s="79">
        <f>'Financial Model'!BK159</f>
        <v>0</v>
      </c>
      <c r="BL354" s="79">
        <f>'Financial Model'!BL159</f>
        <v>0</v>
      </c>
      <c r="BM354" s="79">
        <f>'Financial Model'!BM159</f>
        <v>0</v>
      </c>
      <c r="BN354" s="79">
        <f>'Financial Model'!BN159</f>
        <v>0</v>
      </c>
      <c r="BO354" s="79">
        <f>'Financial Model'!BO159</f>
        <v>0</v>
      </c>
      <c r="BP354" s="79">
        <f>'Financial Model'!BP159</f>
        <v>0</v>
      </c>
      <c r="BQ354" s="79">
        <f>'Financial Model'!BQ159</f>
        <v>0</v>
      </c>
      <c r="BR354" s="79">
        <f>'Financial Model'!BR159</f>
        <v>0</v>
      </c>
      <c r="BS354" s="79">
        <f>'Financial Model'!BS159</f>
        <v>0</v>
      </c>
      <c r="BT354" s="79">
        <f>'Financial Model'!BT159</f>
        <v>0</v>
      </c>
      <c r="BU354" s="79">
        <f>'Financial Model'!BU159</f>
        <v>0</v>
      </c>
      <c r="BV354" s="79">
        <f>'Financial Model'!BV159</f>
        <v>0</v>
      </c>
      <c r="BW354" s="79">
        <f>'Financial Model'!BW159</f>
        <v>0</v>
      </c>
      <c r="BX354" s="79">
        <f>'Financial Model'!BX159</f>
        <v>0</v>
      </c>
      <c r="BY354" s="79">
        <f>'Financial Model'!BY159</f>
        <v>0</v>
      </c>
      <c r="BZ354" s="79">
        <f>'Financial Model'!BZ159</f>
        <v>0</v>
      </c>
      <c r="CA354" s="79">
        <f>'Financial Model'!CA159</f>
        <v>0</v>
      </c>
      <c r="CB354" s="79">
        <f>'Financial Model'!CB159</f>
        <v>0</v>
      </c>
      <c r="CC354" s="79">
        <f>'Financial Model'!CC159</f>
        <v>0</v>
      </c>
      <c r="CD354" s="79">
        <f>'Financial Model'!CD159</f>
        <v>0</v>
      </c>
      <c r="CE354" s="79">
        <f>'Financial Model'!CE159</f>
        <v>0</v>
      </c>
      <c r="CF354" s="79">
        <f>'Financial Model'!CF159</f>
        <v>0</v>
      </c>
      <c r="CG354" s="79">
        <f>'Financial Model'!CG159</f>
        <v>0</v>
      </c>
      <c r="CH354" s="79">
        <f>'Financial Model'!CH159</f>
        <v>0</v>
      </c>
      <c r="CI354" s="79">
        <f>'Financial Model'!CI159</f>
        <v>0</v>
      </c>
      <c r="CJ354" s="79">
        <f>'Financial Model'!CJ159</f>
        <v>0</v>
      </c>
      <c r="CK354" s="79">
        <f>'Financial Model'!CK159</f>
        <v>0</v>
      </c>
      <c r="CL354" s="79">
        <f>'Financial Model'!CL159</f>
        <v>0</v>
      </c>
      <c r="CM354" s="79">
        <f>'Financial Model'!CM159</f>
        <v>0</v>
      </c>
      <c r="CN354" s="79">
        <f>'Financial Model'!CN159</f>
        <v>0</v>
      </c>
      <c r="CO354" s="79">
        <f>'Financial Model'!CO159</f>
        <v>0</v>
      </c>
      <c r="CP354" s="79">
        <f>'Financial Model'!CP159</f>
        <v>0</v>
      </c>
      <c r="CQ354" s="79">
        <f>'Financial Model'!CQ159</f>
        <v>0</v>
      </c>
      <c r="CR354" s="79">
        <f>'Financial Model'!CR159</f>
        <v>0</v>
      </c>
      <c r="CS354" s="79">
        <f>'Financial Model'!CS159</f>
        <v>0</v>
      </c>
      <c r="CT354" s="79">
        <f>'Financial Model'!CT159</f>
        <v>0</v>
      </c>
      <c r="CU354" s="79">
        <f>'Financial Model'!CU159</f>
        <v>0</v>
      </c>
      <c r="CV354" s="79">
        <f>'Financial Model'!CV159</f>
        <v>0</v>
      </c>
      <c r="CW354" s="79">
        <f>'Financial Model'!CW159</f>
        <v>0</v>
      </c>
      <c r="CX354" s="79">
        <f>'Financial Model'!CX159</f>
        <v>0</v>
      </c>
      <c r="CY354" s="79">
        <f>'Financial Model'!CY159</f>
        <v>0</v>
      </c>
      <c r="CZ354" s="79">
        <f>'Financial Model'!CZ159</f>
        <v>0</v>
      </c>
      <c r="DA354" s="79">
        <f>'Financial Model'!DA159</f>
        <v>0</v>
      </c>
      <c r="DB354" s="79">
        <f>'Financial Model'!DB159</f>
        <v>0</v>
      </c>
      <c r="DC354" s="79">
        <f>'Financial Model'!DC159</f>
        <v>0</v>
      </c>
      <c r="DD354" s="79">
        <f>'Financial Model'!DD159</f>
        <v>0</v>
      </c>
      <c r="DE354" s="79">
        <f>'Financial Model'!DE159</f>
        <v>0</v>
      </c>
      <c r="DF354" s="79">
        <f>'Financial Model'!DF159</f>
        <v>0</v>
      </c>
      <c r="DG354" s="79">
        <f>'Financial Model'!DG159</f>
        <v>0</v>
      </c>
      <c r="DH354" s="79">
        <f>'Financial Model'!DH159</f>
        <v>0</v>
      </c>
      <c r="DI354" s="79">
        <f>'Financial Model'!DI159</f>
        <v>0</v>
      </c>
      <c r="DJ354" s="79">
        <f>'Financial Model'!DJ159</f>
        <v>0</v>
      </c>
      <c r="DK354" s="79">
        <f>'Financial Model'!DK159</f>
        <v>0</v>
      </c>
      <c r="DL354" s="79">
        <f>'Financial Model'!DL159</f>
        <v>0</v>
      </c>
      <c r="DM354" s="79">
        <f>'Financial Model'!DM159</f>
        <v>0</v>
      </c>
      <c r="DN354" s="79">
        <f>'Financial Model'!DN159</f>
        <v>0</v>
      </c>
      <c r="DO354" s="79">
        <f>'Financial Model'!DO159</f>
        <v>0</v>
      </c>
      <c r="DP354" s="79">
        <f>'Financial Model'!DP159</f>
        <v>0</v>
      </c>
      <c r="DQ354" s="79">
        <f>'Financial Model'!DQ159</f>
        <v>0</v>
      </c>
      <c r="DR354" s="79">
        <f>'Financial Model'!DR159</f>
        <v>0</v>
      </c>
      <c r="DS354" s="79">
        <f>'Financial Model'!DS159</f>
        <v>0</v>
      </c>
      <c r="DT354" s="79">
        <f>'Financial Model'!DT159</f>
        <v>0</v>
      </c>
      <c r="DU354" s="79">
        <f>'Financial Model'!DU159</f>
        <v>0</v>
      </c>
      <c r="DV354" s="79">
        <f>'Financial Model'!DV159</f>
        <v>0</v>
      </c>
      <c r="DW354" s="79">
        <f>'Financial Model'!DW159</f>
        <v>0</v>
      </c>
      <c r="DX354" s="79">
        <f>'Financial Model'!DX159</f>
        <v>0</v>
      </c>
      <c r="DY354" s="79">
        <f>'Financial Model'!DY159</f>
        <v>0</v>
      </c>
      <c r="DZ354" s="79">
        <f>'Financial Model'!DZ159</f>
        <v>0</v>
      </c>
      <c r="EA354" s="79">
        <f>'Financial Model'!EA159</f>
        <v>0</v>
      </c>
      <c r="EB354" s="79">
        <f>'Financial Model'!EB159</f>
        <v>0</v>
      </c>
      <c r="EC354" s="79">
        <f>'Financial Model'!EC159</f>
        <v>0</v>
      </c>
      <c r="ED354" s="79">
        <f>'Financial Model'!ED159</f>
        <v>0</v>
      </c>
      <c r="EE354" s="79">
        <f>'Financial Model'!EE159</f>
        <v>0</v>
      </c>
      <c r="EF354" s="79">
        <f>'Financial Model'!EF159</f>
        <v>0</v>
      </c>
      <c r="EG354" s="79">
        <f>'Financial Model'!EG159</f>
        <v>0</v>
      </c>
      <c r="EH354" s="79">
        <f>'Financial Model'!EH159</f>
        <v>0</v>
      </c>
      <c r="EI354" s="79">
        <f>'Financial Model'!EI159</f>
        <v>0</v>
      </c>
      <c r="EJ354" s="79">
        <f>'Financial Model'!EJ159</f>
        <v>0</v>
      </c>
      <c r="EK354" s="79">
        <f>'Financial Model'!EK159</f>
        <v>0</v>
      </c>
      <c r="EL354" s="79">
        <f>'Financial Model'!EL159</f>
        <v>0</v>
      </c>
      <c r="EM354" s="79">
        <f>'Financial Model'!EM159</f>
        <v>0</v>
      </c>
      <c r="EN354" s="79">
        <f>'Financial Model'!EN159</f>
        <v>0</v>
      </c>
      <c r="EO354" s="79">
        <f>'Financial Model'!EO159</f>
        <v>0</v>
      </c>
      <c r="EP354" s="79">
        <f>'Financial Model'!EP159</f>
        <v>0</v>
      </c>
      <c r="EQ354" s="79">
        <f>'Financial Model'!EQ159</f>
        <v>0</v>
      </c>
      <c r="ER354" s="79">
        <f>'Financial Model'!ER159</f>
        <v>0</v>
      </c>
      <c r="ES354" s="79">
        <f>'Financial Model'!ES159</f>
        <v>0</v>
      </c>
      <c r="ET354" s="79">
        <f>'Financial Model'!ET159</f>
        <v>0</v>
      </c>
      <c r="EU354" s="79">
        <f>'Financial Model'!EU159</f>
        <v>0</v>
      </c>
      <c r="EV354" s="79">
        <f>'Financial Model'!EV159</f>
        <v>0</v>
      </c>
      <c r="EW354" s="79">
        <f>'Financial Model'!EW159</f>
        <v>0</v>
      </c>
      <c r="EX354" s="79">
        <f>'Financial Model'!EX159</f>
        <v>0</v>
      </c>
      <c r="EY354" s="79">
        <f>'Financial Model'!EY159</f>
        <v>0</v>
      </c>
      <c r="EZ354" s="79">
        <f>'Financial Model'!EZ159</f>
        <v>0</v>
      </c>
      <c r="FA354" s="79">
        <f>'Financial Model'!FA159</f>
        <v>0</v>
      </c>
      <c r="FB354" s="79">
        <f>'Financial Model'!FB159</f>
        <v>0</v>
      </c>
      <c r="FC354" s="79">
        <f>'Financial Model'!FC159</f>
        <v>0</v>
      </c>
      <c r="FD354" s="79">
        <f>'Financial Model'!FD159</f>
        <v>0</v>
      </c>
      <c r="FE354" s="79">
        <f>'Financial Model'!FE159</f>
        <v>0</v>
      </c>
      <c r="FF354" s="79">
        <f>'Financial Model'!FF159</f>
        <v>0</v>
      </c>
      <c r="FG354" s="79">
        <f>'Financial Model'!FG159</f>
        <v>0</v>
      </c>
      <c r="FH354" s="79">
        <f>'Financial Model'!FH159</f>
        <v>0</v>
      </c>
      <c r="FI354" s="79">
        <f>'Financial Model'!FI159</f>
        <v>0</v>
      </c>
      <c r="FJ354" s="79">
        <f>'Financial Model'!FJ159</f>
        <v>0</v>
      </c>
      <c r="FK354" s="79">
        <f>'Financial Model'!FK159</f>
        <v>0</v>
      </c>
      <c r="FL354" s="79">
        <f>'Financial Model'!FL159</f>
        <v>0</v>
      </c>
      <c r="FM354" s="79">
        <f>'Financial Model'!FM159</f>
        <v>0</v>
      </c>
      <c r="FN354" s="79">
        <f>'Financial Model'!FN159</f>
        <v>0</v>
      </c>
      <c r="FO354" s="79">
        <f>'Financial Model'!FO159</f>
        <v>0</v>
      </c>
      <c r="FP354" s="79">
        <f>'Financial Model'!FP159</f>
        <v>0</v>
      </c>
      <c r="FQ354" s="79">
        <f>'Financial Model'!FQ159</f>
        <v>0</v>
      </c>
      <c r="FR354" s="79">
        <f>'Financial Model'!FR159</f>
        <v>0</v>
      </c>
      <c r="FS354" s="79">
        <f>'Financial Model'!FS159</f>
        <v>0</v>
      </c>
      <c r="FT354" s="79">
        <f>'Financial Model'!FT159</f>
        <v>0</v>
      </c>
      <c r="FU354" s="79">
        <f>'Financial Model'!FU159</f>
        <v>0</v>
      </c>
      <c r="FV354" s="79">
        <f>'Financial Model'!FV159</f>
        <v>0</v>
      </c>
      <c r="FW354" s="79">
        <f>'Financial Model'!FW159</f>
        <v>0</v>
      </c>
      <c r="FX354" s="79">
        <f>'Financial Model'!FX159</f>
        <v>0</v>
      </c>
      <c r="FY354" s="79">
        <f>'Financial Model'!FY159</f>
        <v>0</v>
      </c>
      <c r="FZ354" s="79">
        <f>'Financial Model'!FZ159</f>
        <v>0</v>
      </c>
      <c r="GA354" s="79">
        <f>'Financial Model'!GA159</f>
        <v>0</v>
      </c>
      <c r="GB354" s="79">
        <f>'Financial Model'!GB159</f>
        <v>0</v>
      </c>
      <c r="GC354" s="79">
        <f>'Financial Model'!GC159</f>
        <v>0</v>
      </c>
      <c r="GD354" s="79">
        <f>'Financial Model'!GD159</f>
        <v>0</v>
      </c>
      <c r="GE354" s="79">
        <f>'Financial Model'!GE159</f>
        <v>0</v>
      </c>
      <c r="GF354" s="79">
        <f>'Financial Model'!GF159</f>
        <v>0</v>
      </c>
      <c r="GG354" s="79">
        <f>'Financial Model'!GG159</f>
        <v>0</v>
      </c>
      <c r="GH354" s="79">
        <f>'Financial Model'!GH159</f>
        <v>0</v>
      </c>
      <c r="GI354" s="79">
        <f>'Financial Model'!GI159</f>
        <v>0</v>
      </c>
      <c r="GJ354" s="79">
        <f>'Financial Model'!GJ159</f>
        <v>0</v>
      </c>
      <c r="GK354" s="79">
        <f>'Financial Model'!GK159</f>
        <v>0</v>
      </c>
      <c r="GL354" s="79">
        <f>'Financial Model'!GL159</f>
        <v>0</v>
      </c>
      <c r="GM354" s="79">
        <f>'Financial Model'!GM159</f>
        <v>0</v>
      </c>
      <c r="GN354" s="79">
        <f>'Financial Model'!GN159</f>
        <v>0</v>
      </c>
      <c r="GO354" s="79">
        <f>'Financial Model'!GO159</f>
        <v>0</v>
      </c>
      <c r="GP354" s="79">
        <f>'Financial Model'!GP159</f>
        <v>0</v>
      </c>
      <c r="GQ354" s="79">
        <f>'Financial Model'!GQ159</f>
        <v>0</v>
      </c>
      <c r="GR354" s="79">
        <f>'Financial Model'!GR159</f>
        <v>0</v>
      </c>
      <c r="GS354" s="79">
        <f>'Financial Model'!GS159</f>
        <v>0</v>
      </c>
      <c r="GT354" s="14">
        <f t="shared" ref="GT354:HA354" si="531">GT159</f>
        <v>0</v>
      </c>
      <c r="GU354" s="14">
        <f t="shared" si="531"/>
        <v>0</v>
      </c>
      <c r="GV354" s="14">
        <f t="shared" si="531"/>
        <v>0</v>
      </c>
      <c r="GW354" s="14">
        <f t="shared" si="531"/>
        <v>0</v>
      </c>
      <c r="GX354" s="14">
        <f t="shared" si="531"/>
        <v>0</v>
      </c>
      <c r="GY354" s="14">
        <f t="shared" si="531"/>
        <v>0</v>
      </c>
      <c r="GZ354" s="14">
        <f t="shared" si="531"/>
        <v>0</v>
      </c>
      <c r="HA354" s="14">
        <f t="shared" si="531"/>
        <v>0</v>
      </c>
    </row>
    <row r="355" spans="2:209" x14ac:dyDescent="0.35">
      <c r="C355" s="10" t="s">
        <v>167</v>
      </c>
      <c r="E355" s="10" t="s">
        <v>119</v>
      </c>
      <c r="F355" s="79">
        <f>'Financial Model'!E313</f>
        <v>66832.227928200984</v>
      </c>
      <c r="J355" s="79">
        <f>'Financial Model'!J156</f>
        <v>0</v>
      </c>
      <c r="K355" s="79">
        <f>'Financial Model'!K156</f>
        <v>0</v>
      </c>
      <c r="L355" s="79">
        <f>'Financial Model'!L156</f>
        <v>0</v>
      </c>
      <c r="M355" s="79">
        <f>'Financial Model'!M156</f>
        <v>0</v>
      </c>
      <c r="N355" s="79">
        <f>'Financial Model'!N156</f>
        <v>0</v>
      </c>
      <c r="O355" s="79">
        <f>'Financial Model'!O156</f>
        <v>0</v>
      </c>
      <c r="P355" s="79">
        <f>'Financial Model'!P156</f>
        <v>0</v>
      </c>
      <c r="Q355" s="79">
        <f>'Financial Model'!Q156</f>
        <v>0</v>
      </c>
      <c r="R355" s="79">
        <f>'Financial Model'!R156</f>
        <v>0</v>
      </c>
      <c r="S355" s="79">
        <f>'Financial Model'!S156</f>
        <v>0</v>
      </c>
      <c r="T355" s="79">
        <f>'Financial Model'!T156</f>
        <v>0</v>
      </c>
      <c r="U355" s="79">
        <f>'Financial Model'!U156</f>
        <v>0</v>
      </c>
      <c r="V355" s="79">
        <f>'Financial Model'!V156</f>
        <v>22277.409309400329</v>
      </c>
      <c r="W355" s="79">
        <f>'Financial Model'!W156</f>
        <v>22277.409309400329</v>
      </c>
      <c r="X355" s="79">
        <f>'Financial Model'!X156</f>
        <v>22277.409309400329</v>
      </c>
      <c r="Y355" s="79">
        <f>'Financial Model'!Y156</f>
        <v>0</v>
      </c>
      <c r="Z355" s="79">
        <f>'Financial Model'!Z156</f>
        <v>0</v>
      </c>
      <c r="AA355" s="79">
        <f>'Financial Model'!AA156</f>
        <v>0</v>
      </c>
      <c r="AB355" s="79">
        <f>'Financial Model'!AB156</f>
        <v>0</v>
      </c>
      <c r="AC355" s="79">
        <f>'Financial Model'!AC156</f>
        <v>0</v>
      </c>
      <c r="AD355" s="79">
        <f>'Financial Model'!AD156</f>
        <v>0</v>
      </c>
      <c r="AE355" s="79">
        <f>'Financial Model'!AE156</f>
        <v>0</v>
      </c>
      <c r="AF355" s="79">
        <f>'Financial Model'!AF156</f>
        <v>0</v>
      </c>
      <c r="AG355" s="79">
        <f>'Financial Model'!AG156</f>
        <v>0</v>
      </c>
      <c r="AH355" s="79">
        <f>'Financial Model'!AH156</f>
        <v>0</v>
      </c>
      <c r="AI355" s="79">
        <f>'Financial Model'!AI156</f>
        <v>0</v>
      </c>
      <c r="AJ355" s="79">
        <f>'Financial Model'!AJ156</f>
        <v>0</v>
      </c>
      <c r="AK355" s="79">
        <f>'Financial Model'!AK156</f>
        <v>0</v>
      </c>
      <c r="AL355" s="79">
        <f>'Financial Model'!AL156</f>
        <v>0</v>
      </c>
      <c r="AM355" s="79">
        <f>'Financial Model'!AM156</f>
        <v>0</v>
      </c>
      <c r="AN355" s="79">
        <f>'Financial Model'!AN156</f>
        <v>0</v>
      </c>
      <c r="AO355" s="79">
        <f>'Financial Model'!AO156</f>
        <v>0</v>
      </c>
      <c r="AP355" s="79">
        <f>'Financial Model'!AP156</f>
        <v>0</v>
      </c>
      <c r="AQ355" s="79">
        <f>'Financial Model'!AQ156</f>
        <v>0</v>
      </c>
      <c r="AR355" s="79">
        <f>'Financial Model'!AR156</f>
        <v>0</v>
      </c>
      <c r="AS355" s="79">
        <f>'Financial Model'!AS156</f>
        <v>0</v>
      </c>
      <c r="AT355" s="79">
        <f>'Financial Model'!AT156</f>
        <v>0</v>
      </c>
      <c r="AU355" s="79">
        <f>'Financial Model'!AU156</f>
        <v>0</v>
      </c>
      <c r="AV355" s="79">
        <f>'Financial Model'!AV156</f>
        <v>0</v>
      </c>
      <c r="AW355" s="79">
        <f>'Financial Model'!AW156</f>
        <v>0</v>
      </c>
      <c r="AX355" s="79">
        <f>'Financial Model'!AX156</f>
        <v>0</v>
      </c>
      <c r="AY355" s="79">
        <f>'Financial Model'!AY156</f>
        <v>0</v>
      </c>
      <c r="AZ355" s="79">
        <f>'Financial Model'!AZ156</f>
        <v>0</v>
      </c>
      <c r="BA355" s="79">
        <f>'Financial Model'!BA156</f>
        <v>0</v>
      </c>
      <c r="BB355" s="79">
        <f>'Financial Model'!BB156</f>
        <v>0</v>
      </c>
      <c r="BC355" s="79">
        <f>'Financial Model'!BC156</f>
        <v>0</v>
      </c>
      <c r="BD355" s="79">
        <f>'Financial Model'!BD156</f>
        <v>0</v>
      </c>
      <c r="BE355" s="79">
        <f>'Financial Model'!BE156</f>
        <v>0</v>
      </c>
      <c r="BF355" s="79">
        <f>'Financial Model'!BF156</f>
        <v>0</v>
      </c>
      <c r="BG355" s="79">
        <f>'Financial Model'!BG156</f>
        <v>0</v>
      </c>
      <c r="BH355" s="79">
        <f>'Financial Model'!BH156</f>
        <v>0</v>
      </c>
      <c r="BI355" s="79">
        <f>'Financial Model'!BI156</f>
        <v>0</v>
      </c>
      <c r="BJ355" s="79">
        <f>'Financial Model'!BJ156</f>
        <v>0</v>
      </c>
      <c r="BK355" s="79">
        <f>'Financial Model'!BK156</f>
        <v>0</v>
      </c>
      <c r="BL355" s="79">
        <f>'Financial Model'!BL156</f>
        <v>0</v>
      </c>
      <c r="BM355" s="79">
        <f>'Financial Model'!BM156</f>
        <v>0</v>
      </c>
      <c r="BN355" s="79">
        <f>'Financial Model'!BN156</f>
        <v>0</v>
      </c>
      <c r="BO355" s="79">
        <f>'Financial Model'!BO156</f>
        <v>0</v>
      </c>
      <c r="BP355" s="79">
        <f>'Financial Model'!BP156</f>
        <v>0</v>
      </c>
      <c r="BQ355" s="79">
        <f>'Financial Model'!BQ156</f>
        <v>0</v>
      </c>
      <c r="BR355" s="79">
        <f>'Financial Model'!BR156</f>
        <v>0</v>
      </c>
      <c r="BS355" s="79">
        <f>'Financial Model'!BS156</f>
        <v>0</v>
      </c>
      <c r="BT355" s="79">
        <f>'Financial Model'!BT156</f>
        <v>0</v>
      </c>
      <c r="BU355" s="79">
        <f>'Financial Model'!BU156</f>
        <v>0</v>
      </c>
      <c r="BV355" s="79">
        <f>'Financial Model'!BV156</f>
        <v>0</v>
      </c>
      <c r="BW355" s="79">
        <f>'Financial Model'!BW156</f>
        <v>0</v>
      </c>
      <c r="BX355" s="79">
        <f>'Financial Model'!BX156</f>
        <v>0</v>
      </c>
      <c r="BY355" s="79">
        <f>'Financial Model'!BY156</f>
        <v>0</v>
      </c>
      <c r="BZ355" s="79">
        <f>'Financial Model'!BZ156</f>
        <v>0</v>
      </c>
      <c r="CA355" s="79">
        <f>'Financial Model'!CA156</f>
        <v>0</v>
      </c>
      <c r="CB355" s="79">
        <f>'Financial Model'!CB156</f>
        <v>0</v>
      </c>
      <c r="CC355" s="79">
        <f>'Financial Model'!CC156</f>
        <v>0</v>
      </c>
      <c r="CD355" s="79">
        <f>'Financial Model'!CD156</f>
        <v>0</v>
      </c>
      <c r="CE355" s="79">
        <f>'Financial Model'!CE156</f>
        <v>0</v>
      </c>
      <c r="CF355" s="79">
        <f>'Financial Model'!CF156</f>
        <v>0</v>
      </c>
      <c r="CG355" s="79">
        <f>'Financial Model'!CG156</f>
        <v>0</v>
      </c>
      <c r="CH355" s="79">
        <f>'Financial Model'!CH156</f>
        <v>0</v>
      </c>
      <c r="CI355" s="79">
        <f>'Financial Model'!CI156</f>
        <v>0</v>
      </c>
      <c r="CJ355" s="79">
        <f>'Financial Model'!CJ156</f>
        <v>0</v>
      </c>
      <c r="CK355" s="79">
        <f>'Financial Model'!CK156</f>
        <v>0</v>
      </c>
      <c r="CL355" s="79">
        <f>'Financial Model'!CL156</f>
        <v>0</v>
      </c>
      <c r="CM355" s="79">
        <f>'Financial Model'!CM156</f>
        <v>0</v>
      </c>
      <c r="CN355" s="79">
        <f>'Financial Model'!CN156</f>
        <v>0</v>
      </c>
      <c r="CO355" s="79">
        <f>'Financial Model'!CO156</f>
        <v>0</v>
      </c>
      <c r="CP355" s="79">
        <f>'Financial Model'!CP156</f>
        <v>0</v>
      </c>
      <c r="CQ355" s="79">
        <f>'Financial Model'!CQ156</f>
        <v>0</v>
      </c>
      <c r="CR355" s="79">
        <f>'Financial Model'!CR156</f>
        <v>0</v>
      </c>
      <c r="CS355" s="79">
        <f>'Financial Model'!CS156</f>
        <v>0</v>
      </c>
      <c r="CT355" s="79">
        <f>'Financial Model'!CT156</f>
        <v>0</v>
      </c>
      <c r="CU355" s="79">
        <f>'Financial Model'!CU156</f>
        <v>0</v>
      </c>
      <c r="CV355" s="79">
        <f>'Financial Model'!CV156</f>
        <v>0</v>
      </c>
      <c r="CW355" s="79">
        <f>'Financial Model'!CW156</f>
        <v>0</v>
      </c>
      <c r="CX355" s="79">
        <f>'Financial Model'!CX156</f>
        <v>0</v>
      </c>
      <c r="CY355" s="79">
        <f>'Financial Model'!CY156</f>
        <v>0</v>
      </c>
      <c r="CZ355" s="79">
        <f>'Financial Model'!CZ156</f>
        <v>0</v>
      </c>
      <c r="DA355" s="79">
        <f>'Financial Model'!DA156</f>
        <v>0</v>
      </c>
      <c r="DB355" s="79">
        <f>'Financial Model'!DB156</f>
        <v>0</v>
      </c>
      <c r="DC355" s="79">
        <f>'Financial Model'!DC156</f>
        <v>0</v>
      </c>
      <c r="DD355" s="79">
        <f>'Financial Model'!DD156</f>
        <v>0</v>
      </c>
      <c r="DE355" s="79">
        <f>'Financial Model'!DE156</f>
        <v>0</v>
      </c>
      <c r="DF355" s="79">
        <f>'Financial Model'!DF156</f>
        <v>0</v>
      </c>
      <c r="DG355" s="79">
        <f>'Financial Model'!DG156</f>
        <v>0</v>
      </c>
      <c r="DH355" s="79">
        <f>'Financial Model'!DH156</f>
        <v>0</v>
      </c>
      <c r="DI355" s="79">
        <f>'Financial Model'!DI156</f>
        <v>0</v>
      </c>
      <c r="DJ355" s="79">
        <f>'Financial Model'!DJ156</f>
        <v>0</v>
      </c>
      <c r="DK355" s="79">
        <f>'Financial Model'!DK156</f>
        <v>0</v>
      </c>
      <c r="DL355" s="79">
        <f>'Financial Model'!DL156</f>
        <v>0</v>
      </c>
      <c r="DM355" s="79">
        <f>'Financial Model'!DM156</f>
        <v>0</v>
      </c>
      <c r="DN355" s="79">
        <f>'Financial Model'!DN156</f>
        <v>0</v>
      </c>
      <c r="DO355" s="79">
        <f>'Financial Model'!DO156</f>
        <v>0</v>
      </c>
      <c r="DP355" s="79">
        <f>'Financial Model'!DP156</f>
        <v>0</v>
      </c>
      <c r="DQ355" s="79">
        <f>'Financial Model'!DQ156</f>
        <v>0</v>
      </c>
      <c r="DR355" s="79">
        <f>'Financial Model'!DR156</f>
        <v>0</v>
      </c>
      <c r="DS355" s="79">
        <f>'Financial Model'!DS156</f>
        <v>0</v>
      </c>
      <c r="DT355" s="79">
        <f>'Financial Model'!DT156</f>
        <v>0</v>
      </c>
      <c r="DU355" s="79">
        <f>'Financial Model'!DU156</f>
        <v>0</v>
      </c>
      <c r="DV355" s="79">
        <f>'Financial Model'!DV156</f>
        <v>0</v>
      </c>
      <c r="DW355" s="79">
        <f>'Financial Model'!DW156</f>
        <v>0</v>
      </c>
      <c r="DX355" s="79">
        <f>'Financial Model'!DX156</f>
        <v>0</v>
      </c>
      <c r="DY355" s="79">
        <f>'Financial Model'!DY156</f>
        <v>0</v>
      </c>
      <c r="DZ355" s="79">
        <f>'Financial Model'!DZ156</f>
        <v>0</v>
      </c>
      <c r="EA355" s="79">
        <f>'Financial Model'!EA156</f>
        <v>0</v>
      </c>
      <c r="EB355" s="79">
        <f>'Financial Model'!EB156</f>
        <v>0</v>
      </c>
      <c r="EC355" s="79">
        <f>'Financial Model'!EC156</f>
        <v>0</v>
      </c>
      <c r="ED355" s="79">
        <f>'Financial Model'!ED156</f>
        <v>0</v>
      </c>
      <c r="EE355" s="79">
        <f>'Financial Model'!EE156</f>
        <v>0</v>
      </c>
      <c r="EF355" s="79">
        <f>'Financial Model'!EF156</f>
        <v>0</v>
      </c>
      <c r="EG355" s="79">
        <f>'Financial Model'!EG156</f>
        <v>0</v>
      </c>
      <c r="EH355" s="79">
        <f>'Financial Model'!EH156</f>
        <v>0</v>
      </c>
      <c r="EI355" s="79">
        <f>'Financial Model'!EI156</f>
        <v>0</v>
      </c>
      <c r="EJ355" s="79">
        <f>'Financial Model'!EJ156</f>
        <v>0</v>
      </c>
      <c r="EK355" s="79">
        <f>'Financial Model'!EK156</f>
        <v>0</v>
      </c>
      <c r="EL355" s="79">
        <f>'Financial Model'!EL156</f>
        <v>0</v>
      </c>
      <c r="EM355" s="79">
        <f>'Financial Model'!EM156</f>
        <v>0</v>
      </c>
      <c r="EN355" s="79">
        <f>'Financial Model'!EN156</f>
        <v>0</v>
      </c>
      <c r="EO355" s="79">
        <f>'Financial Model'!EO156</f>
        <v>0</v>
      </c>
      <c r="EP355" s="79">
        <f>'Financial Model'!EP156</f>
        <v>0</v>
      </c>
      <c r="EQ355" s="79">
        <f>'Financial Model'!EQ156</f>
        <v>0</v>
      </c>
      <c r="ER355" s="79">
        <f>'Financial Model'!ER156</f>
        <v>0</v>
      </c>
      <c r="ES355" s="79">
        <f>'Financial Model'!ES156</f>
        <v>0</v>
      </c>
      <c r="ET355" s="79">
        <f>'Financial Model'!ET156</f>
        <v>0</v>
      </c>
      <c r="EU355" s="79">
        <f>'Financial Model'!EU156</f>
        <v>0</v>
      </c>
      <c r="EV355" s="79">
        <f>'Financial Model'!EV156</f>
        <v>0</v>
      </c>
      <c r="EW355" s="79">
        <f>'Financial Model'!EW156</f>
        <v>0</v>
      </c>
      <c r="EX355" s="79">
        <f>'Financial Model'!EX156</f>
        <v>0</v>
      </c>
      <c r="EY355" s="79">
        <f>'Financial Model'!EY156</f>
        <v>0</v>
      </c>
      <c r="EZ355" s="79">
        <f>'Financial Model'!EZ156</f>
        <v>0</v>
      </c>
      <c r="FA355" s="79">
        <f>'Financial Model'!FA156</f>
        <v>0</v>
      </c>
      <c r="FB355" s="79">
        <f>'Financial Model'!FB156</f>
        <v>0</v>
      </c>
      <c r="FC355" s="79">
        <f>'Financial Model'!FC156</f>
        <v>0</v>
      </c>
      <c r="FD355" s="79">
        <f>'Financial Model'!FD156</f>
        <v>0</v>
      </c>
      <c r="FE355" s="79">
        <f>'Financial Model'!FE156</f>
        <v>0</v>
      </c>
      <c r="FF355" s="79">
        <f>'Financial Model'!FF156</f>
        <v>0</v>
      </c>
      <c r="FG355" s="79">
        <f>'Financial Model'!FG156</f>
        <v>0</v>
      </c>
      <c r="FH355" s="79">
        <f>'Financial Model'!FH156</f>
        <v>0</v>
      </c>
      <c r="FI355" s="79">
        <f>'Financial Model'!FI156</f>
        <v>0</v>
      </c>
      <c r="FJ355" s="79">
        <f>'Financial Model'!FJ156</f>
        <v>0</v>
      </c>
      <c r="FK355" s="79">
        <f>'Financial Model'!FK156</f>
        <v>0</v>
      </c>
      <c r="FL355" s="79">
        <f>'Financial Model'!FL156</f>
        <v>0</v>
      </c>
      <c r="FM355" s="79">
        <f>'Financial Model'!FM156</f>
        <v>0</v>
      </c>
      <c r="FN355" s="79">
        <f>'Financial Model'!FN156</f>
        <v>0</v>
      </c>
      <c r="FO355" s="79">
        <f>'Financial Model'!FO156</f>
        <v>0</v>
      </c>
      <c r="FP355" s="79">
        <f>'Financial Model'!FP156</f>
        <v>0</v>
      </c>
      <c r="FQ355" s="79">
        <f>'Financial Model'!FQ156</f>
        <v>0</v>
      </c>
      <c r="FR355" s="79">
        <f>'Financial Model'!FR156</f>
        <v>0</v>
      </c>
      <c r="FS355" s="79">
        <f>'Financial Model'!FS156</f>
        <v>0</v>
      </c>
      <c r="FT355" s="79">
        <f>'Financial Model'!FT156</f>
        <v>0</v>
      </c>
      <c r="FU355" s="79">
        <f>'Financial Model'!FU156</f>
        <v>0</v>
      </c>
      <c r="FV355" s="79">
        <f>'Financial Model'!FV156</f>
        <v>0</v>
      </c>
      <c r="FW355" s="79">
        <f>'Financial Model'!FW156</f>
        <v>0</v>
      </c>
      <c r="FX355" s="79">
        <f>'Financial Model'!FX156</f>
        <v>0</v>
      </c>
      <c r="FY355" s="79">
        <f>'Financial Model'!FY156</f>
        <v>0</v>
      </c>
      <c r="FZ355" s="79">
        <f>'Financial Model'!FZ156</f>
        <v>0</v>
      </c>
      <c r="GA355" s="79">
        <f>'Financial Model'!GA156</f>
        <v>0</v>
      </c>
      <c r="GB355" s="79">
        <f>'Financial Model'!GB156</f>
        <v>0</v>
      </c>
      <c r="GC355" s="79">
        <f>'Financial Model'!GC156</f>
        <v>0</v>
      </c>
      <c r="GD355" s="79">
        <f>'Financial Model'!GD156</f>
        <v>0</v>
      </c>
      <c r="GE355" s="79">
        <f>'Financial Model'!GE156</f>
        <v>0</v>
      </c>
      <c r="GF355" s="79">
        <f>'Financial Model'!GF156</f>
        <v>0</v>
      </c>
      <c r="GG355" s="79">
        <f>'Financial Model'!GG156</f>
        <v>0</v>
      </c>
      <c r="GH355" s="79">
        <f>'Financial Model'!GH156</f>
        <v>0</v>
      </c>
      <c r="GI355" s="79">
        <f>'Financial Model'!GI156</f>
        <v>0</v>
      </c>
      <c r="GJ355" s="79">
        <f>'Financial Model'!GJ156</f>
        <v>0</v>
      </c>
      <c r="GK355" s="79">
        <f>'Financial Model'!GK156</f>
        <v>0</v>
      </c>
      <c r="GL355" s="79">
        <f>'Financial Model'!GL156</f>
        <v>0</v>
      </c>
      <c r="GM355" s="79">
        <f>'Financial Model'!GM156</f>
        <v>0</v>
      </c>
      <c r="GN355" s="79">
        <f>'Financial Model'!GN156</f>
        <v>0</v>
      </c>
      <c r="GO355" s="79">
        <f>'Financial Model'!GO156</f>
        <v>0</v>
      </c>
      <c r="GP355" s="79">
        <f>'Financial Model'!GP156</f>
        <v>0</v>
      </c>
      <c r="GQ355" s="79">
        <f>'Financial Model'!GQ156</f>
        <v>0</v>
      </c>
      <c r="GR355" s="79">
        <f>'Financial Model'!GR156</f>
        <v>0</v>
      </c>
      <c r="GS355" s="79">
        <f>'Financial Model'!GS156</f>
        <v>0</v>
      </c>
      <c r="GT355" s="14">
        <f t="shared" ref="GT355:HA355" si="532">GT156</f>
        <v>0</v>
      </c>
      <c r="GU355" s="14">
        <f t="shared" si="532"/>
        <v>0</v>
      </c>
      <c r="GV355" s="14">
        <f t="shared" si="532"/>
        <v>0</v>
      </c>
      <c r="GW355" s="14">
        <f t="shared" si="532"/>
        <v>0</v>
      </c>
      <c r="GX355" s="14">
        <f t="shared" si="532"/>
        <v>0</v>
      </c>
      <c r="GY355" s="14">
        <f t="shared" si="532"/>
        <v>0</v>
      </c>
      <c r="GZ355" s="14">
        <f t="shared" si="532"/>
        <v>0</v>
      </c>
      <c r="HA355" s="14">
        <f t="shared" si="532"/>
        <v>0</v>
      </c>
    </row>
    <row r="356" spans="2:209" x14ac:dyDescent="0.35">
      <c r="C356" s="10" t="s">
        <v>117</v>
      </c>
      <c r="E356" s="10" t="s">
        <v>119</v>
      </c>
      <c r="F356" s="79">
        <f>'Financial Model'!E314</f>
        <v>3517.485680431635</v>
      </c>
      <c r="J356" s="14">
        <f>$F$356*J352</f>
        <v>0</v>
      </c>
      <c r="K356" s="14">
        <f t="shared" ref="K356:BV356" si="533">$F$356*K352</f>
        <v>0</v>
      </c>
      <c r="L356" s="14">
        <f t="shared" si="533"/>
        <v>0</v>
      </c>
      <c r="M356" s="14">
        <f t="shared" si="533"/>
        <v>0</v>
      </c>
      <c r="N356" s="14">
        <f t="shared" si="533"/>
        <v>0</v>
      </c>
      <c r="O356" s="14">
        <f t="shared" si="533"/>
        <v>0</v>
      </c>
      <c r="P356" s="14">
        <f t="shared" si="533"/>
        <v>0</v>
      </c>
      <c r="Q356" s="14">
        <f t="shared" si="533"/>
        <v>0</v>
      </c>
      <c r="R356" s="14">
        <f t="shared" si="533"/>
        <v>0</v>
      </c>
      <c r="S356" s="14">
        <f t="shared" si="533"/>
        <v>0</v>
      </c>
      <c r="T356" s="14">
        <f t="shared" si="533"/>
        <v>0</v>
      </c>
      <c r="U356" s="14">
        <f t="shared" si="533"/>
        <v>0</v>
      </c>
      <c r="V356" s="14">
        <f t="shared" si="533"/>
        <v>3517.485680431635</v>
      </c>
      <c r="W356" s="14">
        <f t="shared" si="533"/>
        <v>0</v>
      </c>
      <c r="X356" s="14">
        <f t="shared" si="533"/>
        <v>0</v>
      </c>
      <c r="Y356" s="14">
        <f t="shared" si="533"/>
        <v>0</v>
      </c>
      <c r="Z356" s="14">
        <f t="shared" si="533"/>
        <v>0</v>
      </c>
      <c r="AA356" s="14">
        <f t="shared" si="533"/>
        <v>0</v>
      </c>
      <c r="AB356" s="14">
        <f t="shared" si="533"/>
        <v>0</v>
      </c>
      <c r="AC356" s="14">
        <f t="shared" si="533"/>
        <v>0</v>
      </c>
      <c r="AD356" s="14">
        <f t="shared" si="533"/>
        <v>0</v>
      </c>
      <c r="AE356" s="14">
        <f t="shared" si="533"/>
        <v>0</v>
      </c>
      <c r="AF356" s="14">
        <f t="shared" si="533"/>
        <v>0</v>
      </c>
      <c r="AG356" s="14">
        <f t="shared" si="533"/>
        <v>0</v>
      </c>
      <c r="AH356" s="14">
        <f t="shared" si="533"/>
        <v>0</v>
      </c>
      <c r="AI356" s="14">
        <f t="shared" si="533"/>
        <v>0</v>
      </c>
      <c r="AJ356" s="14">
        <f t="shared" si="533"/>
        <v>0</v>
      </c>
      <c r="AK356" s="14">
        <f t="shared" si="533"/>
        <v>0</v>
      </c>
      <c r="AL356" s="14">
        <f t="shared" si="533"/>
        <v>0</v>
      </c>
      <c r="AM356" s="14">
        <f t="shared" si="533"/>
        <v>0</v>
      </c>
      <c r="AN356" s="14">
        <f t="shared" si="533"/>
        <v>0</v>
      </c>
      <c r="AO356" s="14">
        <f t="shared" si="533"/>
        <v>0</v>
      </c>
      <c r="AP356" s="14">
        <f t="shared" si="533"/>
        <v>0</v>
      </c>
      <c r="AQ356" s="14">
        <f t="shared" si="533"/>
        <v>0</v>
      </c>
      <c r="AR356" s="14">
        <f t="shared" si="533"/>
        <v>0</v>
      </c>
      <c r="AS356" s="14">
        <f t="shared" si="533"/>
        <v>0</v>
      </c>
      <c r="AT356" s="14">
        <f t="shared" si="533"/>
        <v>0</v>
      </c>
      <c r="AU356" s="14">
        <f t="shared" si="533"/>
        <v>0</v>
      </c>
      <c r="AV356" s="14">
        <f t="shared" si="533"/>
        <v>0</v>
      </c>
      <c r="AW356" s="14">
        <f t="shared" si="533"/>
        <v>0</v>
      </c>
      <c r="AX356" s="14">
        <f t="shared" si="533"/>
        <v>0</v>
      </c>
      <c r="AY356" s="14">
        <f t="shared" si="533"/>
        <v>0</v>
      </c>
      <c r="AZ356" s="14">
        <f t="shared" si="533"/>
        <v>0</v>
      </c>
      <c r="BA356" s="14">
        <f t="shared" si="533"/>
        <v>0</v>
      </c>
      <c r="BB356" s="14">
        <f t="shared" si="533"/>
        <v>0</v>
      </c>
      <c r="BC356" s="14">
        <f t="shared" si="533"/>
        <v>0</v>
      </c>
      <c r="BD356" s="14">
        <f t="shared" si="533"/>
        <v>0</v>
      </c>
      <c r="BE356" s="14">
        <f t="shared" si="533"/>
        <v>0</v>
      </c>
      <c r="BF356" s="14">
        <f t="shared" si="533"/>
        <v>0</v>
      </c>
      <c r="BG356" s="14">
        <f t="shared" si="533"/>
        <v>0</v>
      </c>
      <c r="BH356" s="14">
        <f t="shared" si="533"/>
        <v>0</v>
      </c>
      <c r="BI356" s="14">
        <f t="shared" si="533"/>
        <v>0</v>
      </c>
      <c r="BJ356" s="14">
        <f t="shared" si="533"/>
        <v>0</v>
      </c>
      <c r="BK356" s="14">
        <f t="shared" si="533"/>
        <v>0</v>
      </c>
      <c r="BL356" s="14">
        <f t="shared" si="533"/>
        <v>0</v>
      </c>
      <c r="BM356" s="14">
        <f t="shared" si="533"/>
        <v>0</v>
      </c>
      <c r="BN356" s="14">
        <f t="shared" si="533"/>
        <v>0</v>
      </c>
      <c r="BO356" s="14">
        <f t="shared" si="533"/>
        <v>0</v>
      </c>
      <c r="BP356" s="14">
        <f t="shared" si="533"/>
        <v>0</v>
      </c>
      <c r="BQ356" s="14">
        <f t="shared" si="533"/>
        <v>0</v>
      </c>
      <c r="BR356" s="14">
        <f t="shared" si="533"/>
        <v>0</v>
      </c>
      <c r="BS356" s="14">
        <f t="shared" si="533"/>
        <v>0</v>
      </c>
      <c r="BT356" s="14">
        <f t="shared" si="533"/>
        <v>0</v>
      </c>
      <c r="BU356" s="14">
        <f t="shared" si="533"/>
        <v>0</v>
      </c>
      <c r="BV356" s="14">
        <f t="shared" si="533"/>
        <v>0</v>
      </c>
      <c r="BW356" s="14">
        <f t="shared" ref="BW356:EH356" si="534">$F$356*BW352</f>
        <v>0</v>
      </c>
      <c r="BX356" s="14">
        <f t="shared" si="534"/>
        <v>0</v>
      </c>
      <c r="BY356" s="14">
        <f t="shared" si="534"/>
        <v>0</v>
      </c>
      <c r="BZ356" s="14">
        <f t="shared" si="534"/>
        <v>0</v>
      </c>
      <c r="CA356" s="14">
        <f t="shared" si="534"/>
        <v>0</v>
      </c>
      <c r="CB356" s="14">
        <f t="shared" si="534"/>
        <v>0</v>
      </c>
      <c r="CC356" s="14">
        <f t="shared" si="534"/>
        <v>0</v>
      </c>
      <c r="CD356" s="14">
        <f t="shared" si="534"/>
        <v>0</v>
      </c>
      <c r="CE356" s="14">
        <f t="shared" si="534"/>
        <v>0</v>
      </c>
      <c r="CF356" s="14">
        <f t="shared" si="534"/>
        <v>0</v>
      </c>
      <c r="CG356" s="14">
        <f t="shared" si="534"/>
        <v>0</v>
      </c>
      <c r="CH356" s="14">
        <f t="shared" si="534"/>
        <v>0</v>
      </c>
      <c r="CI356" s="14">
        <f t="shared" si="534"/>
        <v>0</v>
      </c>
      <c r="CJ356" s="14">
        <f t="shared" si="534"/>
        <v>0</v>
      </c>
      <c r="CK356" s="14">
        <f t="shared" si="534"/>
        <v>0</v>
      </c>
      <c r="CL356" s="14">
        <f t="shared" si="534"/>
        <v>0</v>
      </c>
      <c r="CM356" s="14">
        <f t="shared" si="534"/>
        <v>0</v>
      </c>
      <c r="CN356" s="14">
        <f t="shared" si="534"/>
        <v>0</v>
      </c>
      <c r="CO356" s="14">
        <f t="shared" si="534"/>
        <v>0</v>
      </c>
      <c r="CP356" s="14">
        <f t="shared" si="534"/>
        <v>0</v>
      </c>
      <c r="CQ356" s="14">
        <f t="shared" si="534"/>
        <v>0</v>
      </c>
      <c r="CR356" s="14">
        <f t="shared" si="534"/>
        <v>0</v>
      </c>
      <c r="CS356" s="14">
        <f t="shared" si="534"/>
        <v>0</v>
      </c>
      <c r="CT356" s="14">
        <f t="shared" si="534"/>
        <v>0</v>
      </c>
      <c r="CU356" s="14">
        <f t="shared" si="534"/>
        <v>0</v>
      </c>
      <c r="CV356" s="14">
        <f t="shared" si="534"/>
        <v>0</v>
      </c>
      <c r="CW356" s="14">
        <f t="shared" si="534"/>
        <v>0</v>
      </c>
      <c r="CX356" s="14">
        <f t="shared" si="534"/>
        <v>0</v>
      </c>
      <c r="CY356" s="14">
        <f t="shared" si="534"/>
        <v>0</v>
      </c>
      <c r="CZ356" s="14">
        <f t="shared" si="534"/>
        <v>0</v>
      </c>
      <c r="DA356" s="14">
        <f t="shared" si="534"/>
        <v>0</v>
      </c>
      <c r="DB356" s="14">
        <f t="shared" si="534"/>
        <v>0</v>
      </c>
      <c r="DC356" s="14">
        <f t="shared" si="534"/>
        <v>0</v>
      </c>
      <c r="DD356" s="14">
        <f t="shared" si="534"/>
        <v>0</v>
      </c>
      <c r="DE356" s="14">
        <f t="shared" si="534"/>
        <v>0</v>
      </c>
      <c r="DF356" s="14">
        <f t="shared" si="534"/>
        <v>0</v>
      </c>
      <c r="DG356" s="14">
        <f t="shared" si="534"/>
        <v>0</v>
      </c>
      <c r="DH356" s="14">
        <f t="shared" si="534"/>
        <v>0</v>
      </c>
      <c r="DI356" s="14">
        <f t="shared" si="534"/>
        <v>0</v>
      </c>
      <c r="DJ356" s="14">
        <f t="shared" si="534"/>
        <v>0</v>
      </c>
      <c r="DK356" s="14">
        <f t="shared" si="534"/>
        <v>0</v>
      </c>
      <c r="DL356" s="14">
        <f t="shared" si="534"/>
        <v>0</v>
      </c>
      <c r="DM356" s="14">
        <f t="shared" si="534"/>
        <v>0</v>
      </c>
      <c r="DN356" s="14">
        <f t="shared" si="534"/>
        <v>0</v>
      </c>
      <c r="DO356" s="14">
        <f t="shared" si="534"/>
        <v>0</v>
      </c>
      <c r="DP356" s="14">
        <f t="shared" si="534"/>
        <v>0</v>
      </c>
      <c r="DQ356" s="14">
        <f t="shared" si="534"/>
        <v>0</v>
      </c>
      <c r="DR356" s="14">
        <f t="shared" si="534"/>
        <v>0</v>
      </c>
      <c r="DS356" s="14">
        <f t="shared" si="534"/>
        <v>0</v>
      </c>
      <c r="DT356" s="14">
        <f t="shared" si="534"/>
        <v>0</v>
      </c>
      <c r="DU356" s="14">
        <f t="shared" si="534"/>
        <v>0</v>
      </c>
      <c r="DV356" s="14">
        <f t="shared" si="534"/>
        <v>0</v>
      </c>
      <c r="DW356" s="14">
        <f t="shared" si="534"/>
        <v>0</v>
      </c>
      <c r="DX356" s="14">
        <f t="shared" si="534"/>
        <v>0</v>
      </c>
      <c r="DY356" s="14">
        <f t="shared" si="534"/>
        <v>0</v>
      </c>
      <c r="DZ356" s="14">
        <f t="shared" si="534"/>
        <v>0</v>
      </c>
      <c r="EA356" s="14">
        <f t="shared" si="534"/>
        <v>0</v>
      </c>
      <c r="EB356" s="14">
        <f t="shared" si="534"/>
        <v>0</v>
      </c>
      <c r="EC356" s="14">
        <f t="shared" si="534"/>
        <v>0</v>
      </c>
      <c r="ED356" s="14">
        <f t="shared" si="534"/>
        <v>0</v>
      </c>
      <c r="EE356" s="14">
        <f t="shared" si="534"/>
        <v>0</v>
      </c>
      <c r="EF356" s="14">
        <f t="shared" si="534"/>
        <v>0</v>
      </c>
      <c r="EG356" s="14">
        <f t="shared" si="534"/>
        <v>0</v>
      </c>
      <c r="EH356" s="14">
        <f t="shared" si="534"/>
        <v>0</v>
      </c>
      <c r="EI356" s="14">
        <f t="shared" ref="EI356:GT356" si="535">$F$356*EI352</f>
        <v>0</v>
      </c>
      <c r="EJ356" s="14">
        <f t="shared" si="535"/>
        <v>0</v>
      </c>
      <c r="EK356" s="14">
        <f t="shared" si="535"/>
        <v>0</v>
      </c>
      <c r="EL356" s="14">
        <f t="shared" si="535"/>
        <v>0</v>
      </c>
      <c r="EM356" s="14">
        <f t="shared" si="535"/>
        <v>0</v>
      </c>
      <c r="EN356" s="14">
        <f t="shared" si="535"/>
        <v>0</v>
      </c>
      <c r="EO356" s="14">
        <f t="shared" si="535"/>
        <v>0</v>
      </c>
      <c r="EP356" s="14">
        <f t="shared" si="535"/>
        <v>0</v>
      </c>
      <c r="EQ356" s="14">
        <f t="shared" si="535"/>
        <v>0</v>
      </c>
      <c r="ER356" s="14">
        <f t="shared" si="535"/>
        <v>0</v>
      </c>
      <c r="ES356" s="14">
        <f t="shared" si="535"/>
        <v>0</v>
      </c>
      <c r="ET356" s="14">
        <f t="shared" si="535"/>
        <v>0</v>
      </c>
      <c r="EU356" s="14">
        <f t="shared" si="535"/>
        <v>0</v>
      </c>
      <c r="EV356" s="14">
        <f t="shared" si="535"/>
        <v>0</v>
      </c>
      <c r="EW356" s="14">
        <f t="shared" si="535"/>
        <v>0</v>
      </c>
      <c r="EX356" s="14">
        <f t="shared" si="535"/>
        <v>0</v>
      </c>
      <c r="EY356" s="14">
        <f t="shared" si="535"/>
        <v>0</v>
      </c>
      <c r="EZ356" s="14">
        <f t="shared" si="535"/>
        <v>0</v>
      </c>
      <c r="FA356" s="14">
        <f t="shared" si="535"/>
        <v>0</v>
      </c>
      <c r="FB356" s="14">
        <f t="shared" si="535"/>
        <v>0</v>
      </c>
      <c r="FC356" s="14">
        <f t="shared" si="535"/>
        <v>0</v>
      </c>
      <c r="FD356" s="14">
        <f t="shared" si="535"/>
        <v>0</v>
      </c>
      <c r="FE356" s="14">
        <f t="shared" si="535"/>
        <v>0</v>
      </c>
      <c r="FF356" s="14">
        <f t="shared" si="535"/>
        <v>0</v>
      </c>
      <c r="FG356" s="14">
        <f t="shared" si="535"/>
        <v>0</v>
      </c>
      <c r="FH356" s="14">
        <f t="shared" si="535"/>
        <v>0</v>
      </c>
      <c r="FI356" s="14">
        <f t="shared" si="535"/>
        <v>0</v>
      </c>
      <c r="FJ356" s="14">
        <f t="shared" si="535"/>
        <v>0</v>
      </c>
      <c r="FK356" s="14">
        <f t="shared" si="535"/>
        <v>0</v>
      </c>
      <c r="FL356" s="14">
        <f t="shared" si="535"/>
        <v>0</v>
      </c>
      <c r="FM356" s="14">
        <f t="shared" si="535"/>
        <v>0</v>
      </c>
      <c r="FN356" s="14">
        <f t="shared" si="535"/>
        <v>0</v>
      </c>
      <c r="FO356" s="14">
        <f t="shared" si="535"/>
        <v>0</v>
      </c>
      <c r="FP356" s="14">
        <f t="shared" si="535"/>
        <v>0</v>
      </c>
      <c r="FQ356" s="14">
        <f t="shared" si="535"/>
        <v>0</v>
      </c>
      <c r="FR356" s="14">
        <f t="shared" si="535"/>
        <v>0</v>
      </c>
      <c r="FS356" s="14">
        <f t="shared" si="535"/>
        <v>0</v>
      </c>
      <c r="FT356" s="14">
        <f t="shared" si="535"/>
        <v>0</v>
      </c>
      <c r="FU356" s="14">
        <f t="shared" si="535"/>
        <v>0</v>
      </c>
      <c r="FV356" s="14">
        <f t="shared" si="535"/>
        <v>0</v>
      </c>
      <c r="FW356" s="14">
        <f t="shared" si="535"/>
        <v>0</v>
      </c>
      <c r="FX356" s="14">
        <f t="shared" si="535"/>
        <v>0</v>
      </c>
      <c r="FY356" s="14">
        <f t="shared" si="535"/>
        <v>0</v>
      </c>
      <c r="FZ356" s="14">
        <f t="shared" si="535"/>
        <v>0</v>
      </c>
      <c r="GA356" s="14">
        <f t="shared" si="535"/>
        <v>0</v>
      </c>
      <c r="GB356" s="14">
        <f t="shared" si="535"/>
        <v>0</v>
      </c>
      <c r="GC356" s="14">
        <f t="shared" si="535"/>
        <v>0</v>
      </c>
      <c r="GD356" s="14">
        <f t="shared" si="535"/>
        <v>0</v>
      </c>
      <c r="GE356" s="14">
        <f t="shared" si="535"/>
        <v>0</v>
      </c>
      <c r="GF356" s="14">
        <f t="shared" si="535"/>
        <v>0</v>
      </c>
      <c r="GG356" s="14">
        <f t="shared" si="535"/>
        <v>0</v>
      </c>
      <c r="GH356" s="14">
        <f t="shared" si="535"/>
        <v>0</v>
      </c>
      <c r="GI356" s="14">
        <f t="shared" si="535"/>
        <v>0</v>
      </c>
      <c r="GJ356" s="14">
        <f t="shared" si="535"/>
        <v>0</v>
      </c>
      <c r="GK356" s="14">
        <f t="shared" si="535"/>
        <v>0</v>
      </c>
      <c r="GL356" s="14">
        <f t="shared" si="535"/>
        <v>0</v>
      </c>
      <c r="GM356" s="14">
        <f t="shared" si="535"/>
        <v>0</v>
      </c>
      <c r="GN356" s="14">
        <f t="shared" si="535"/>
        <v>0</v>
      </c>
      <c r="GO356" s="14">
        <f t="shared" si="535"/>
        <v>0</v>
      </c>
      <c r="GP356" s="14">
        <f t="shared" si="535"/>
        <v>0</v>
      </c>
      <c r="GQ356" s="14">
        <f t="shared" si="535"/>
        <v>0</v>
      </c>
      <c r="GR356" s="14">
        <f t="shared" si="535"/>
        <v>0</v>
      </c>
      <c r="GS356" s="14">
        <f t="shared" si="535"/>
        <v>0</v>
      </c>
      <c r="GT356" s="14">
        <f t="shared" si="535"/>
        <v>0</v>
      </c>
      <c r="GU356" s="14">
        <f t="shared" ref="GU356:HA356" si="536">$F$356*GU352</f>
        <v>0</v>
      </c>
      <c r="GV356" s="14">
        <f t="shared" si="536"/>
        <v>0</v>
      </c>
      <c r="GW356" s="14">
        <f t="shared" si="536"/>
        <v>0</v>
      </c>
      <c r="GX356" s="14">
        <f t="shared" si="536"/>
        <v>0</v>
      </c>
      <c r="GY356" s="14">
        <f t="shared" si="536"/>
        <v>0</v>
      </c>
      <c r="GZ356" s="14">
        <f t="shared" si="536"/>
        <v>0</v>
      </c>
      <c r="HA356" s="14">
        <f t="shared" si="536"/>
        <v>0</v>
      </c>
    </row>
    <row r="357" spans="2:209" x14ac:dyDescent="0.35">
      <c r="C357" s="10" t="s">
        <v>186</v>
      </c>
      <c r="E357" s="10" t="s">
        <v>119</v>
      </c>
      <c r="F357" s="79">
        <f>'Financial Model'!E315</f>
        <v>0</v>
      </c>
      <c r="J357" s="14">
        <f>J352*$F$357</f>
        <v>0</v>
      </c>
      <c r="K357" s="14">
        <f t="shared" ref="K357:BV357" si="537">K352*$F$357</f>
        <v>0</v>
      </c>
      <c r="L357" s="14">
        <f t="shared" si="537"/>
        <v>0</v>
      </c>
      <c r="M357" s="14">
        <f t="shared" si="537"/>
        <v>0</v>
      </c>
      <c r="N357" s="14">
        <f t="shared" si="537"/>
        <v>0</v>
      </c>
      <c r="O357" s="14">
        <f t="shared" si="537"/>
        <v>0</v>
      </c>
      <c r="P357" s="14">
        <f t="shared" si="537"/>
        <v>0</v>
      </c>
      <c r="Q357" s="14">
        <f t="shared" si="537"/>
        <v>0</v>
      </c>
      <c r="R357" s="14">
        <f t="shared" si="537"/>
        <v>0</v>
      </c>
      <c r="S357" s="14">
        <f t="shared" si="537"/>
        <v>0</v>
      </c>
      <c r="T357" s="14">
        <f t="shared" si="537"/>
        <v>0</v>
      </c>
      <c r="U357" s="14">
        <f t="shared" si="537"/>
        <v>0</v>
      </c>
      <c r="V357" s="14">
        <f t="shared" si="537"/>
        <v>0</v>
      </c>
      <c r="W357" s="14">
        <f t="shared" si="537"/>
        <v>0</v>
      </c>
      <c r="X357" s="14">
        <f t="shared" si="537"/>
        <v>0</v>
      </c>
      <c r="Y357" s="14">
        <f t="shared" si="537"/>
        <v>0</v>
      </c>
      <c r="Z357" s="14">
        <f t="shared" si="537"/>
        <v>0</v>
      </c>
      <c r="AA357" s="14">
        <f t="shared" si="537"/>
        <v>0</v>
      </c>
      <c r="AB357" s="14">
        <f t="shared" si="537"/>
        <v>0</v>
      </c>
      <c r="AC357" s="14">
        <f t="shared" si="537"/>
        <v>0</v>
      </c>
      <c r="AD357" s="14">
        <f t="shared" si="537"/>
        <v>0</v>
      </c>
      <c r="AE357" s="14">
        <f t="shared" si="537"/>
        <v>0</v>
      </c>
      <c r="AF357" s="14">
        <f t="shared" si="537"/>
        <v>0</v>
      </c>
      <c r="AG357" s="14">
        <f t="shared" si="537"/>
        <v>0</v>
      </c>
      <c r="AH357" s="14">
        <f t="shared" si="537"/>
        <v>0</v>
      </c>
      <c r="AI357" s="14">
        <f t="shared" si="537"/>
        <v>0</v>
      </c>
      <c r="AJ357" s="14">
        <f t="shared" si="537"/>
        <v>0</v>
      </c>
      <c r="AK357" s="14">
        <f t="shared" si="537"/>
        <v>0</v>
      </c>
      <c r="AL357" s="14">
        <f t="shared" si="537"/>
        <v>0</v>
      </c>
      <c r="AM357" s="14">
        <f t="shared" si="537"/>
        <v>0</v>
      </c>
      <c r="AN357" s="14">
        <f t="shared" si="537"/>
        <v>0</v>
      </c>
      <c r="AO357" s="14">
        <f t="shared" si="537"/>
        <v>0</v>
      </c>
      <c r="AP357" s="14">
        <f t="shared" si="537"/>
        <v>0</v>
      </c>
      <c r="AQ357" s="14">
        <f t="shared" si="537"/>
        <v>0</v>
      </c>
      <c r="AR357" s="14">
        <f t="shared" si="537"/>
        <v>0</v>
      </c>
      <c r="AS357" s="14">
        <f t="shared" si="537"/>
        <v>0</v>
      </c>
      <c r="AT357" s="14">
        <f t="shared" si="537"/>
        <v>0</v>
      </c>
      <c r="AU357" s="14">
        <f t="shared" si="537"/>
        <v>0</v>
      </c>
      <c r="AV357" s="14">
        <f t="shared" si="537"/>
        <v>0</v>
      </c>
      <c r="AW357" s="14">
        <f t="shared" si="537"/>
        <v>0</v>
      </c>
      <c r="AX357" s="14">
        <f t="shared" si="537"/>
        <v>0</v>
      </c>
      <c r="AY357" s="14">
        <f t="shared" si="537"/>
        <v>0</v>
      </c>
      <c r="AZ357" s="14">
        <f t="shared" si="537"/>
        <v>0</v>
      </c>
      <c r="BA357" s="14">
        <f t="shared" si="537"/>
        <v>0</v>
      </c>
      <c r="BB357" s="14">
        <f t="shared" si="537"/>
        <v>0</v>
      </c>
      <c r="BC357" s="14">
        <f t="shared" si="537"/>
        <v>0</v>
      </c>
      <c r="BD357" s="14">
        <f t="shared" si="537"/>
        <v>0</v>
      </c>
      <c r="BE357" s="14">
        <f t="shared" si="537"/>
        <v>0</v>
      </c>
      <c r="BF357" s="14">
        <f t="shared" si="537"/>
        <v>0</v>
      </c>
      <c r="BG357" s="14">
        <f t="shared" si="537"/>
        <v>0</v>
      </c>
      <c r="BH357" s="14">
        <f t="shared" si="537"/>
        <v>0</v>
      </c>
      <c r="BI357" s="14">
        <f t="shared" si="537"/>
        <v>0</v>
      </c>
      <c r="BJ357" s="14">
        <f t="shared" si="537"/>
        <v>0</v>
      </c>
      <c r="BK357" s="14">
        <f t="shared" si="537"/>
        <v>0</v>
      </c>
      <c r="BL357" s="14">
        <f t="shared" si="537"/>
        <v>0</v>
      </c>
      <c r="BM357" s="14">
        <f t="shared" si="537"/>
        <v>0</v>
      </c>
      <c r="BN357" s="14">
        <f t="shared" si="537"/>
        <v>0</v>
      </c>
      <c r="BO357" s="14">
        <f t="shared" si="537"/>
        <v>0</v>
      </c>
      <c r="BP357" s="14">
        <f t="shared" si="537"/>
        <v>0</v>
      </c>
      <c r="BQ357" s="14">
        <f t="shared" si="537"/>
        <v>0</v>
      </c>
      <c r="BR357" s="14">
        <f t="shared" si="537"/>
        <v>0</v>
      </c>
      <c r="BS357" s="14">
        <f t="shared" si="537"/>
        <v>0</v>
      </c>
      <c r="BT357" s="14">
        <f t="shared" si="537"/>
        <v>0</v>
      </c>
      <c r="BU357" s="14">
        <f t="shared" si="537"/>
        <v>0</v>
      </c>
      <c r="BV357" s="14">
        <f t="shared" si="537"/>
        <v>0</v>
      </c>
      <c r="BW357" s="14">
        <f t="shared" ref="BW357:EH357" si="538">BW352*$F$357</f>
        <v>0</v>
      </c>
      <c r="BX357" s="14">
        <f t="shared" si="538"/>
        <v>0</v>
      </c>
      <c r="BY357" s="14">
        <f t="shared" si="538"/>
        <v>0</v>
      </c>
      <c r="BZ357" s="14">
        <f t="shared" si="538"/>
        <v>0</v>
      </c>
      <c r="CA357" s="14">
        <f t="shared" si="538"/>
        <v>0</v>
      </c>
      <c r="CB357" s="14">
        <f t="shared" si="538"/>
        <v>0</v>
      </c>
      <c r="CC357" s="14">
        <f t="shared" si="538"/>
        <v>0</v>
      </c>
      <c r="CD357" s="14">
        <f t="shared" si="538"/>
        <v>0</v>
      </c>
      <c r="CE357" s="14">
        <f t="shared" si="538"/>
        <v>0</v>
      </c>
      <c r="CF357" s="14">
        <f t="shared" si="538"/>
        <v>0</v>
      </c>
      <c r="CG357" s="14">
        <f t="shared" si="538"/>
        <v>0</v>
      </c>
      <c r="CH357" s="14">
        <f t="shared" si="538"/>
        <v>0</v>
      </c>
      <c r="CI357" s="14">
        <f t="shared" si="538"/>
        <v>0</v>
      </c>
      <c r="CJ357" s="14">
        <f t="shared" si="538"/>
        <v>0</v>
      </c>
      <c r="CK357" s="14">
        <f t="shared" si="538"/>
        <v>0</v>
      </c>
      <c r="CL357" s="14">
        <f t="shared" si="538"/>
        <v>0</v>
      </c>
      <c r="CM357" s="14">
        <f t="shared" si="538"/>
        <v>0</v>
      </c>
      <c r="CN357" s="14">
        <f t="shared" si="538"/>
        <v>0</v>
      </c>
      <c r="CO357" s="14">
        <f t="shared" si="538"/>
        <v>0</v>
      </c>
      <c r="CP357" s="14">
        <f t="shared" si="538"/>
        <v>0</v>
      </c>
      <c r="CQ357" s="14">
        <f t="shared" si="538"/>
        <v>0</v>
      </c>
      <c r="CR357" s="14">
        <f t="shared" si="538"/>
        <v>0</v>
      </c>
      <c r="CS357" s="14">
        <f t="shared" si="538"/>
        <v>0</v>
      </c>
      <c r="CT357" s="14">
        <f t="shared" si="538"/>
        <v>0</v>
      </c>
      <c r="CU357" s="14">
        <f t="shared" si="538"/>
        <v>0</v>
      </c>
      <c r="CV357" s="14">
        <f t="shared" si="538"/>
        <v>0</v>
      </c>
      <c r="CW357" s="14">
        <f t="shared" si="538"/>
        <v>0</v>
      </c>
      <c r="CX357" s="14">
        <f t="shared" si="538"/>
        <v>0</v>
      </c>
      <c r="CY357" s="14">
        <f t="shared" si="538"/>
        <v>0</v>
      </c>
      <c r="CZ357" s="14">
        <f t="shared" si="538"/>
        <v>0</v>
      </c>
      <c r="DA357" s="14">
        <f t="shared" si="538"/>
        <v>0</v>
      </c>
      <c r="DB357" s="14">
        <f t="shared" si="538"/>
        <v>0</v>
      </c>
      <c r="DC357" s="14">
        <f t="shared" si="538"/>
        <v>0</v>
      </c>
      <c r="DD357" s="14">
        <f t="shared" si="538"/>
        <v>0</v>
      </c>
      <c r="DE357" s="14">
        <f t="shared" si="538"/>
        <v>0</v>
      </c>
      <c r="DF357" s="14">
        <f t="shared" si="538"/>
        <v>0</v>
      </c>
      <c r="DG357" s="14">
        <f t="shared" si="538"/>
        <v>0</v>
      </c>
      <c r="DH357" s="14">
        <f t="shared" si="538"/>
        <v>0</v>
      </c>
      <c r="DI357" s="14">
        <f t="shared" si="538"/>
        <v>0</v>
      </c>
      <c r="DJ357" s="14">
        <f t="shared" si="538"/>
        <v>0</v>
      </c>
      <c r="DK357" s="14">
        <f t="shared" si="538"/>
        <v>0</v>
      </c>
      <c r="DL357" s="14">
        <f t="shared" si="538"/>
        <v>0</v>
      </c>
      <c r="DM357" s="14">
        <f t="shared" si="538"/>
        <v>0</v>
      </c>
      <c r="DN357" s="14">
        <f t="shared" si="538"/>
        <v>0</v>
      </c>
      <c r="DO357" s="14">
        <f t="shared" si="538"/>
        <v>0</v>
      </c>
      <c r="DP357" s="14">
        <f t="shared" si="538"/>
        <v>0</v>
      </c>
      <c r="DQ357" s="14">
        <f t="shared" si="538"/>
        <v>0</v>
      </c>
      <c r="DR357" s="14">
        <f t="shared" si="538"/>
        <v>0</v>
      </c>
      <c r="DS357" s="14">
        <f t="shared" si="538"/>
        <v>0</v>
      </c>
      <c r="DT357" s="14">
        <f t="shared" si="538"/>
        <v>0</v>
      </c>
      <c r="DU357" s="14">
        <f t="shared" si="538"/>
        <v>0</v>
      </c>
      <c r="DV357" s="14">
        <f t="shared" si="538"/>
        <v>0</v>
      </c>
      <c r="DW357" s="14">
        <f t="shared" si="538"/>
        <v>0</v>
      </c>
      <c r="DX357" s="14">
        <f t="shared" si="538"/>
        <v>0</v>
      </c>
      <c r="DY357" s="14">
        <f t="shared" si="538"/>
        <v>0</v>
      </c>
      <c r="DZ357" s="14">
        <f t="shared" si="538"/>
        <v>0</v>
      </c>
      <c r="EA357" s="14">
        <f t="shared" si="538"/>
        <v>0</v>
      </c>
      <c r="EB357" s="14">
        <f t="shared" si="538"/>
        <v>0</v>
      </c>
      <c r="EC357" s="14">
        <f t="shared" si="538"/>
        <v>0</v>
      </c>
      <c r="ED357" s="14">
        <f t="shared" si="538"/>
        <v>0</v>
      </c>
      <c r="EE357" s="14">
        <f t="shared" si="538"/>
        <v>0</v>
      </c>
      <c r="EF357" s="14">
        <f t="shared" si="538"/>
        <v>0</v>
      </c>
      <c r="EG357" s="14">
        <f t="shared" si="538"/>
        <v>0</v>
      </c>
      <c r="EH357" s="14">
        <f t="shared" si="538"/>
        <v>0</v>
      </c>
      <c r="EI357" s="14">
        <f t="shared" ref="EI357:GT357" si="539">EI352*$F$357</f>
        <v>0</v>
      </c>
      <c r="EJ357" s="14">
        <f t="shared" si="539"/>
        <v>0</v>
      </c>
      <c r="EK357" s="14">
        <f t="shared" si="539"/>
        <v>0</v>
      </c>
      <c r="EL357" s="14">
        <f t="shared" si="539"/>
        <v>0</v>
      </c>
      <c r="EM357" s="14">
        <f t="shared" si="539"/>
        <v>0</v>
      </c>
      <c r="EN357" s="14">
        <f t="shared" si="539"/>
        <v>0</v>
      </c>
      <c r="EO357" s="14">
        <f t="shared" si="539"/>
        <v>0</v>
      </c>
      <c r="EP357" s="14">
        <f t="shared" si="539"/>
        <v>0</v>
      </c>
      <c r="EQ357" s="14">
        <f t="shared" si="539"/>
        <v>0</v>
      </c>
      <c r="ER357" s="14">
        <f t="shared" si="539"/>
        <v>0</v>
      </c>
      <c r="ES357" s="14">
        <f t="shared" si="539"/>
        <v>0</v>
      </c>
      <c r="ET357" s="14">
        <f t="shared" si="539"/>
        <v>0</v>
      </c>
      <c r="EU357" s="14">
        <f t="shared" si="539"/>
        <v>0</v>
      </c>
      <c r="EV357" s="14">
        <f t="shared" si="539"/>
        <v>0</v>
      </c>
      <c r="EW357" s="14">
        <f t="shared" si="539"/>
        <v>0</v>
      </c>
      <c r="EX357" s="14">
        <f t="shared" si="539"/>
        <v>0</v>
      </c>
      <c r="EY357" s="14">
        <f t="shared" si="539"/>
        <v>0</v>
      </c>
      <c r="EZ357" s="14">
        <f t="shared" si="539"/>
        <v>0</v>
      </c>
      <c r="FA357" s="14">
        <f t="shared" si="539"/>
        <v>0</v>
      </c>
      <c r="FB357" s="14">
        <f t="shared" si="539"/>
        <v>0</v>
      </c>
      <c r="FC357" s="14">
        <f t="shared" si="539"/>
        <v>0</v>
      </c>
      <c r="FD357" s="14">
        <f t="shared" si="539"/>
        <v>0</v>
      </c>
      <c r="FE357" s="14">
        <f t="shared" si="539"/>
        <v>0</v>
      </c>
      <c r="FF357" s="14">
        <f t="shared" si="539"/>
        <v>0</v>
      </c>
      <c r="FG357" s="14">
        <f t="shared" si="539"/>
        <v>0</v>
      </c>
      <c r="FH357" s="14">
        <f t="shared" si="539"/>
        <v>0</v>
      </c>
      <c r="FI357" s="14">
        <f t="shared" si="539"/>
        <v>0</v>
      </c>
      <c r="FJ357" s="14">
        <f t="shared" si="539"/>
        <v>0</v>
      </c>
      <c r="FK357" s="14">
        <f t="shared" si="539"/>
        <v>0</v>
      </c>
      <c r="FL357" s="14">
        <f t="shared" si="539"/>
        <v>0</v>
      </c>
      <c r="FM357" s="14">
        <f t="shared" si="539"/>
        <v>0</v>
      </c>
      <c r="FN357" s="14">
        <f t="shared" si="539"/>
        <v>0</v>
      </c>
      <c r="FO357" s="14">
        <f t="shared" si="539"/>
        <v>0</v>
      </c>
      <c r="FP357" s="14">
        <f t="shared" si="539"/>
        <v>0</v>
      </c>
      <c r="FQ357" s="14">
        <f t="shared" si="539"/>
        <v>0</v>
      </c>
      <c r="FR357" s="14">
        <f t="shared" si="539"/>
        <v>0</v>
      </c>
      <c r="FS357" s="14">
        <f t="shared" si="539"/>
        <v>0</v>
      </c>
      <c r="FT357" s="14">
        <f t="shared" si="539"/>
        <v>0</v>
      </c>
      <c r="FU357" s="14">
        <f t="shared" si="539"/>
        <v>0</v>
      </c>
      <c r="FV357" s="14">
        <f t="shared" si="539"/>
        <v>0</v>
      </c>
      <c r="FW357" s="14">
        <f t="shared" si="539"/>
        <v>0</v>
      </c>
      <c r="FX357" s="14">
        <f t="shared" si="539"/>
        <v>0</v>
      </c>
      <c r="FY357" s="14">
        <f t="shared" si="539"/>
        <v>0</v>
      </c>
      <c r="FZ357" s="14">
        <f t="shared" si="539"/>
        <v>0</v>
      </c>
      <c r="GA357" s="14">
        <f t="shared" si="539"/>
        <v>0</v>
      </c>
      <c r="GB357" s="14">
        <f t="shared" si="539"/>
        <v>0</v>
      </c>
      <c r="GC357" s="14">
        <f t="shared" si="539"/>
        <v>0</v>
      </c>
      <c r="GD357" s="14">
        <f t="shared" si="539"/>
        <v>0</v>
      </c>
      <c r="GE357" s="14">
        <f t="shared" si="539"/>
        <v>0</v>
      </c>
      <c r="GF357" s="14">
        <f t="shared" si="539"/>
        <v>0</v>
      </c>
      <c r="GG357" s="14">
        <f t="shared" si="539"/>
        <v>0</v>
      </c>
      <c r="GH357" s="14">
        <f t="shared" si="539"/>
        <v>0</v>
      </c>
      <c r="GI357" s="14">
        <f t="shared" si="539"/>
        <v>0</v>
      </c>
      <c r="GJ357" s="14">
        <f t="shared" si="539"/>
        <v>0</v>
      </c>
      <c r="GK357" s="14">
        <f t="shared" si="539"/>
        <v>0</v>
      </c>
      <c r="GL357" s="14">
        <f t="shared" si="539"/>
        <v>0</v>
      </c>
      <c r="GM357" s="14">
        <f t="shared" si="539"/>
        <v>0</v>
      </c>
      <c r="GN357" s="14">
        <f t="shared" si="539"/>
        <v>0</v>
      </c>
      <c r="GO357" s="14">
        <f t="shared" si="539"/>
        <v>0</v>
      </c>
      <c r="GP357" s="14">
        <f t="shared" si="539"/>
        <v>0</v>
      </c>
      <c r="GQ357" s="14">
        <f t="shared" si="539"/>
        <v>0</v>
      </c>
      <c r="GR357" s="14">
        <f t="shared" si="539"/>
        <v>0</v>
      </c>
      <c r="GS357" s="14">
        <f t="shared" si="539"/>
        <v>0</v>
      </c>
      <c r="GT357" s="14">
        <f t="shared" si="539"/>
        <v>0</v>
      </c>
      <c r="GU357" s="14">
        <f t="shared" ref="GU357:HA357" si="540">GU352*$F$357</f>
        <v>0</v>
      </c>
      <c r="GV357" s="14">
        <f t="shared" si="540"/>
        <v>0</v>
      </c>
      <c r="GW357" s="14">
        <f t="shared" si="540"/>
        <v>0</v>
      </c>
      <c r="GX357" s="14">
        <f t="shared" si="540"/>
        <v>0</v>
      </c>
      <c r="GY357" s="14">
        <f t="shared" si="540"/>
        <v>0</v>
      </c>
      <c r="GZ357" s="14">
        <f t="shared" si="540"/>
        <v>0</v>
      </c>
      <c r="HA357" s="14">
        <f t="shared" si="540"/>
        <v>0</v>
      </c>
    </row>
    <row r="358" spans="2:209" x14ac:dyDescent="0.35">
      <c r="C358" s="10" t="s">
        <v>170</v>
      </c>
      <c r="E358" s="10" t="s">
        <v>119</v>
      </c>
      <c r="F358" s="79">
        <f>'Financial Model'!E316</f>
        <v>0</v>
      </c>
    </row>
    <row r="359" spans="2:209" x14ac:dyDescent="0.35">
      <c r="C359" s="10" t="s">
        <v>169</v>
      </c>
      <c r="E359" s="10" t="s">
        <v>119</v>
      </c>
      <c r="F359" s="79">
        <f>'Financial Model'!E317</f>
        <v>0</v>
      </c>
    </row>
    <row r="360" spans="2:209" x14ac:dyDescent="0.35">
      <c r="C360" s="10" t="s">
        <v>171</v>
      </c>
      <c r="E360" s="10" t="s">
        <v>119</v>
      </c>
      <c r="F360" s="79">
        <f>'Financial Model'!E318</f>
        <v>0</v>
      </c>
    </row>
    <row r="361" spans="2:209" ht="15" thickBot="1" x14ac:dyDescent="0.4">
      <c r="D361" s="15" t="s">
        <v>226</v>
      </c>
      <c r="E361" s="15" t="s">
        <v>119</v>
      </c>
      <c r="F361" s="16"/>
      <c r="G361" s="15"/>
      <c r="H361" s="15"/>
      <c r="I361" s="15"/>
      <c r="J361" s="16">
        <f>SUM(J354:J360)</f>
        <v>0</v>
      </c>
      <c r="K361" s="16">
        <f t="shared" ref="K361:BV361" si="541">SUM(K354:K360)</f>
        <v>0</v>
      </c>
      <c r="L361" s="16">
        <f t="shared" si="541"/>
        <v>0</v>
      </c>
      <c r="M361" s="16">
        <f t="shared" si="541"/>
        <v>0</v>
      </c>
      <c r="N361" s="16">
        <f t="shared" si="541"/>
        <v>0</v>
      </c>
      <c r="O361" s="16">
        <f t="shared" si="541"/>
        <v>0</v>
      </c>
      <c r="P361" s="16">
        <f t="shared" si="541"/>
        <v>0</v>
      </c>
      <c r="Q361" s="16">
        <f t="shared" si="541"/>
        <v>0</v>
      </c>
      <c r="R361" s="16">
        <f t="shared" si="541"/>
        <v>0</v>
      </c>
      <c r="S361" s="16">
        <f t="shared" si="541"/>
        <v>0</v>
      </c>
      <c r="T361" s="16">
        <f t="shared" si="541"/>
        <v>0</v>
      </c>
      <c r="U361" s="16">
        <f t="shared" si="541"/>
        <v>0</v>
      </c>
      <c r="V361" s="16">
        <f t="shared" si="541"/>
        <v>25794.894989831962</v>
      </c>
      <c r="W361" s="16">
        <f t="shared" si="541"/>
        <v>22277.409309400329</v>
      </c>
      <c r="X361" s="16">
        <f t="shared" si="541"/>
        <v>22277.409309400329</v>
      </c>
      <c r="Y361" s="16">
        <f t="shared" si="541"/>
        <v>0</v>
      </c>
      <c r="Z361" s="16">
        <f t="shared" si="541"/>
        <v>0</v>
      </c>
      <c r="AA361" s="16">
        <f t="shared" si="541"/>
        <v>0</v>
      </c>
      <c r="AB361" s="16">
        <f t="shared" si="541"/>
        <v>0</v>
      </c>
      <c r="AC361" s="16">
        <f t="shared" si="541"/>
        <v>0</v>
      </c>
      <c r="AD361" s="16">
        <f t="shared" si="541"/>
        <v>0</v>
      </c>
      <c r="AE361" s="16">
        <f t="shared" si="541"/>
        <v>0</v>
      </c>
      <c r="AF361" s="16">
        <f t="shared" si="541"/>
        <v>0</v>
      </c>
      <c r="AG361" s="16">
        <f t="shared" si="541"/>
        <v>0</v>
      </c>
      <c r="AH361" s="16">
        <f t="shared" si="541"/>
        <v>0</v>
      </c>
      <c r="AI361" s="16">
        <f t="shared" si="541"/>
        <v>0</v>
      </c>
      <c r="AJ361" s="16">
        <f t="shared" si="541"/>
        <v>0</v>
      </c>
      <c r="AK361" s="16">
        <f t="shared" si="541"/>
        <v>0</v>
      </c>
      <c r="AL361" s="16">
        <f t="shared" si="541"/>
        <v>0</v>
      </c>
      <c r="AM361" s="16">
        <f t="shared" si="541"/>
        <v>0</v>
      </c>
      <c r="AN361" s="16">
        <f t="shared" si="541"/>
        <v>0</v>
      </c>
      <c r="AO361" s="16">
        <f t="shared" si="541"/>
        <v>0</v>
      </c>
      <c r="AP361" s="16">
        <f t="shared" si="541"/>
        <v>0</v>
      </c>
      <c r="AQ361" s="16">
        <f t="shared" si="541"/>
        <v>0</v>
      </c>
      <c r="AR361" s="16">
        <f t="shared" si="541"/>
        <v>0</v>
      </c>
      <c r="AS361" s="16">
        <f t="shared" si="541"/>
        <v>0</v>
      </c>
      <c r="AT361" s="16">
        <f t="shared" si="541"/>
        <v>0</v>
      </c>
      <c r="AU361" s="16">
        <f t="shared" si="541"/>
        <v>0</v>
      </c>
      <c r="AV361" s="16">
        <f t="shared" si="541"/>
        <v>0</v>
      </c>
      <c r="AW361" s="16">
        <f t="shared" si="541"/>
        <v>0</v>
      </c>
      <c r="AX361" s="16">
        <f t="shared" si="541"/>
        <v>0</v>
      </c>
      <c r="AY361" s="16">
        <f t="shared" si="541"/>
        <v>0</v>
      </c>
      <c r="AZ361" s="16">
        <f t="shared" si="541"/>
        <v>0</v>
      </c>
      <c r="BA361" s="16">
        <f t="shared" si="541"/>
        <v>0</v>
      </c>
      <c r="BB361" s="16">
        <f t="shared" si="541"/>
        <v>0</v>
      </c>
      <c r="BC361" s="16">
        <f t="shared" si="541"/>
        <v>0</v>
      </c>
      <c r="BD361" s="16">
        <f t="shared" si="541"/>
        <v>0</v>
      </c>
      <c r="BE361" s="16">
        <f t="shared" si="541"/>
        <v>0</v>
      </c>
      <c r="BF361" s="16">
        <f t="shared" si="541"/>
        <v>0</v>
      </c>
      <c r="BG361" s="16">
        <f t="shared" si="541"/>
        <v>0</v>
      </c>
      <c r="BH361" s="16">
        <f t="shared" si="541"/>
        <v>0</v>
      </c>
      <c r="BI361" s="16">
        <f t="shared" si="541"/>
        <v>0</v>
      </c>
      <c r="BJ361" s="16">
        <f t="shared" si="541"/>
        <v>0</v>
      </c>
      <c r="BK361" s="16">
        <f t="shared" si="541"/>
        <v>0</v>
      </c>
      <c r="BL361" s="16">
        <f t="shared" si="541"/>
        <v>0</v>
      </c>
      <c r="BM361" s="16">
        <f t="shared" si="541"/>
        <v>0</v>
      </c>
      <c r="BN361" s="16">
        <f t="shared" si="541"/>
        <v>0</v>
      </c>
      <c r="BO361" s="16">
        <f t="shared" si="541"/>
        <v>0</v>
      </c>
      <c r="BP361" s="16">
        <f t="shared" si="541"/>
        <v>0</v>
      </c>
      <c r="BQ361" s="16">
        <f t="shared" si="541"/>
        <v>0</v>
      </c>
      <c r="BR361" s="16">
        <f t="shared" si="541"/>
        <v>0</v>
      </c>
      <c r="BS361" s="16">
        <f t="shared" si="541"/>
        <v>0</v>
      </c>
      <c r="BT361" s="16">
        <f t="shared" si="541"/>
        <v>0</v>
      </c>
      <c r="BU361" s="16">
        <f t="shared" si="541"/>
        <v>0</v>
      </c>
      <c r="BV361" s="16">
        <f t="shared" si="541"/>
        <v>0</v>
      </c>
      <c r="BW361" s="16">
        <f t="shared" ref="BW361:EH361" si="542">SUM(BW354:BW360)</f>
        <v>0</v>
      </c>
      <c r="BX361" s="16">
        <f t="shared" si="542"/>
        <v>0</v>
      </c>
      <c r="BY361" s="16">
        <f t="shared" si="542"/>
        <v>0</v>
      </c>
      <c r="BZ361" s="16">
        <f t="shared" si="542"/>
        <v>0</v>
      </c>
      <c r="CA361" s="16">
        <f t="shared" si="542"/>
        <v>0</v>
      </c>
      <c r="CB361" s="16">
        <f t="shared" si="542"/>
        <v>0</v>
      </c>
      <c r="CC361" s="16">
        <f t="shared" si="542"/>
        <v>0</v>
      </c>
      <c r="CD361" s="16">
        <f t="shared" si="542"/>
        <v>0</v>
      </c>
      <c r="CE361" s="16">
        <f t="shared" si="542"/>
        <v>0</v>
      </c>
      <c r="CF361" s="16">
        <f t="shared" si="542"/>
        <v>0</v>
      </c>
      <c r="CG361" s="16">
        <f t="shared" si="542"/>
        <v>0</v>
      </c>
      <c r="CH361" s="16">
        <f t="shared" si="542"/>
        <v>0</v>
      </c>
      <c r="CI361" s="16">
        <f t="shared" si="542"/>
        <v>0</v>
      </c>
      <c r="CJ361" s="16">
        <f t="shared" si="542"/>
        <v>0</v>
      </c>
      <c r="CK361" s="16">
        <f t="shared" si="542"/>
        <v>0</v>
      </c>
      <c r="CL361" s="16">
        <f t="shared" si="542"/>
        <v>0</v>
      </c>
      <c r="CM361" s="16">
        <f t="shared" si="542"/>
        <v>0</v>
      </c>
      <c r="CN361" s="16">
        <f t="shared" si="542"/>
        <v>0</v>
      </c>
      <c r="CO361" s="16">
        <f t="shared" si="542"/>
        <v>0</v>
      </c>
      <c r="CP361" s="16">
        <f t="shared" si="542"/>
        <v>0</v>
      </c>
      <c r="CQ361" s="16">
        <f t="shared" si="542"/>
        <v>0</v>
      </c>
      <c r="CR361" s="16">
        <f t="shared" si="542"/>
        <v>0</v>
      </c>
      <c r="CS361" s="16">
        <f t="shared" si="542"/>
        <v>0</v>
      </c>
      <c r="CT361" s="16">
        <f t="shared" si="542"/>
        <v>0</v>
      </c>
      <c r="CU361" s="16">
        <f t="shared" si="542"/>
        <v>0</v>
      </c>
      <c r="CV361" s="16">
        <f t="shared" si="542"/>
        <v>0</v>
      </c>
      <c r="CW361" s="16">
        <f t="shared" si="542"/>
        <v>0</v>
      </c>
      <c r="CX361" s="16">
        <f t="shared" si="542"/>
        <v>0</v>
      </c>
      <c r="CY361" s="16">
        <f t="shared" si="542"/>
        <v>0</v>
      </c>
      <c r="CZ361" s="16">
        <f t="shared" si="542"/>
        <v>0</v>
      </c>
      <c r="DA361" s="16">
        <f t="shared" si="542"/>
        <v>0</v>
      </c>
      <c r="DB361" s="16">
        <f t="shared" si="542"/>
        <v>0</v>
      </c>
      <c r="DC361" s="16">
        <f t="shared" si="542"/>
        <v>0</v>
      </c>
      <c r="DD361" s="16">
        <f t="shared" si="542"/>
        <v>0</v>
      </c>
      <c r="DE361" s="16">
        <f t="shared" si="542"/>
        <v>0</v>
      </c>
      <c r="DF361" s="16">
        <f t="shared" si="542"/>
        <v>0</v>
      </c>
      <c r="DG361" s="16">
        <f t="shared" si="542"/>
        <v>0</v>
      </c>
      <c r="DH361" s="16">
        <f t="shared" si="542"/>
        <v>0</v>
      </c>
      <c r="DI361" s="16">
        <f t="shared" si="542"/>
        <v>0</v>
      </c>
      <c r="DJ361" s="16">
        <f t="shared" si="542"/>
        <v>0</v>
      </c>
      <c r="DK361" s="16">
        <f t="shared" si="542"/>
        <v>0</v>
      </c>
      <c r="DL361" s="16">
        <f t="shared" si="542"/>
        <v>0</v>
      </c>
      <c r="DM361" s="16">
        <f t="shared" si="542"/>
        <v>0</v>
      </c>
      <c r="DN361" s="16">
        <f t="shared" si="542"/>
        <v>0</v>
      </c>
      <c r="DO361" s="16">
        <f t="shared" si="542"/>
        <v>0</v>
      </c>
      <c r="DP361" s="16">
        <f t="shared" si="542"/>
        <v>0</v>
      </c>
      <c r="DQ361" s="16">
        <f t="shared" si="542"/>
        <v>0</v>
      </c>
      <c r="DR361" s="16">
        <f t="shared" si="542"/>
        <v>0</v>
      </c>
      <c r="DS361" s="16">
        <f t="shared" si="542"/>
        <v>0</v>
      </c>
      <c r="DT361" s="16">
        <f t="shared" si="542"/>
        <v>0</v>
      </c>
      <c r="DU361" s="16">
        <f t="shared" si="542"/>
        <v>0</v>
      </c>
      <c r="DV361" s="16">
        <f t="shared" si="542"/>
        <v>0</v>
      </c>
      <c r="DW361" s="16">
        <f t="shared" si="542"/>
        <v>0</v>
      </c>
      <c r="DX361" s="16">
        <f t="shared" si="542"/>
        <v>0</v>
      </c>
      <c r="DY361" s="16">
        <f t="shared" si="542"/>
        <v>0</v>
      </c>
      <c r="DZ361" s="16">
        <f t="shared" si="542"/>
        <v>0</v>
      </c>
      <c r="EA361" s="16">
        <f t="shared" si="542"/>
        <v>0</v>
      </c>
      <c r="EB361" s="16">
        <f t="shared" si="542"/>
        <v>0</v>
      </c>
      <c r="EC361" s="16">
        <f t="shared" si="542"/>
        <v>0</v>
      </c>
      <c r="ED361" s="16">
        <f t="shared" si="542"/>
        <v>0</v>
      </c>
      <c r="EE361" s="16">
        <f t="shared" si="542"/>
        <v>0</v>
      </c>
      <c r="EF361" s="16">
        <f t="shared" si="542"/>
        <v>0</v>
      </c>
      <c r="EG361" s="16">
        <f t="shared" si="542"/>
        <v>0</v>
      </c>
      <c r="EH361" s="16">
        <f t="shared" si="542"/>
        <v>0</v>
      </c>
      <c r="EI361" s="16">
        <f t="shared" ref="EI361:GT361" si="543">SUM(EI354:EI360)</f>
        <v>0</v>
      </c>
      <c r="EJ361" s="16">
        <f t="shared" si="543"/>
        <v>0</v>
      </c>
      <c r="EK361" s="16">
        <f t="shared" si="543"/>
        <v>0</v>
      </c>
      <c r="EL361" s="16">
        <f t="shared" si="543"/>
        <v>0</v>
      </c>
      <c r="EM361" s="16">
        <f t="shared" si="543"/>
        <v>0</v>
      </c>
      <c r="EN361" s="16">
        <f t="shared" si="543"/>
        <v>0</v>
      </c>
      <c r="EO361" s="16">
        <f t="shared" si="543"/>
        <v>0</v>
      </c>
      <c r="EP361" s="16">
        <f t="shared" si="543"/>
        <v>0</v>
      </c>
      <c r="EQ361" s="16">
        <f t="shared" si="543"/>
        <v>0</v>
      </c>
      <c r="ER361" s="16">
        <f t="shared" si="543"/>
        <v>0</v>
      </c>
      <c r="ES361" s="16">
        <f t="shared" si="543"/>
        <v>0</v>
      </c>
      <c r="ET361" s="16">
        <f t="shared" si="543"/>
        <v>0</v>
      </c>
      <c r="EU361" s="16">
        <f t="shared" si="543"/>
        <v>0</v>
      </c>
      <c r="EV361" s="16">
        <f t="shared" si="543"/>
        <v>0</v>
      </c>
      <c r="EW361" s="16">
        <f t="shared" si="543"/>
        <v>0</v>
      </c>
      <c r="EX361" s="16">
        <f t="shared" si="543"/>
        <v>0</v>
      </c>
      <c r="EY361" s="16">
        <f t="shared" si="543"/>
        <v>0</v>
      </c>
      <c r="EZ361" s="16">
        <f t="shared" si="543"/>
        <v>0</v>
      </c>
      <c r="FA361" s="16">
        <f t="shared" si="543"/>
        <v>0</v>
      </c>
      <c r="FB361" s="16">
        <f t="shared" si="543"/>
        <v>0</v>
      </c>
      <c r="FC361" s="16">
        <f t="shared" si="543"/>
        <v>0</v>
      </c>
      <c r="FD361" s="16">
        <f t="shared" si="543"/>
        <v>0</v>
      </c>
      <c r="FE361" s="16">
        <f t="shared" si="543"/>
        <v>0</v>
      </c>
      <c r="FF361" s="16">
        <f t="shared" si="543"/>
        <v>0</v>
      </c>
      <c r="FG361" s="16">
        <f t="shared" si="543"/>
        <v>0</v>
      </c>
      <c r="FH361" s="16">
        <f t="shared" si="543"/>
        <v>0</v>
      </c>
      <c r="FI361" s="16">
        <f t="shared" si="543"/>
        <v>0</v>
      </c>
      <c r="FJ361" s="16">
        <f t="shared" si="543"/>
        <v>0</v>
      </c>
      <c r="FK361" s="16">
        <f t="shared" si="543"/>
        <v>0</v>
      </c>
      <c r="FL361" s="16">
        <f t="shared" si="543"/>
        <v>0</v>
      </c>
      <c r="FM361" s="16">
        <f t="shared" si="543"/>
        <v>0</v>
      </c>
      <c r="FN361" s="16">
        <f t="shared" si="543"/>
        <v>0</v>
      </c>
      <c r="FO361" s="16">
        <f t="shared" si="543"/>
        <v>0</v>
      </c>
      <c r="FP361" s="16">
        <f t="shared" si="543"/>
        <v>0</v>
      </c>
      <c r="FQ361" s="16">
        <f t="shared" si="543"/>
        <v>0</v>
      </c>
      <c r="FR361" s="16">
        <f t="shared" si="543"/>
        <v>0</v>
      </c>
      <c r="FS361" s="16">
        <f t="shared" si="543"/>
        <v>0</v>
      </c>
      <c r="FT361" s="16">
        <f t="shared" si="543"/>
        <v>0</v>
      </c>
      <c r="FU361" s="16">
        <f t="shared" si="543"/>
        <v>0</v>
      </c>
      <c r="FV361" s="16">
        <f t="shared" si="543"/>
        <v>0</v>
      </c>
      <c r="FW361" s="16">
        <f t="shared" si="543"/>
        <v>0</v>
      </c>
      <c r="FX361" s="16">
        <f t="shared" si="543"/>
        <v>0</v>
      </c>
      <c r="FY361" s="16">
        <f t="shared" si="543"/>
        <v>0</v>
      </c>
      <c r="FZ361" s="16">
        <f t="shared" si="543"/>
        <v>0</v>
      </c>
      <c r="GA361" s="16">
        <f t="shared" si="543"/>
        <v>0</v>
      </c>
      <c r="GB361" s="16">
        <f t="shared" si="543"/>
        <v>0</v>
      </c>
      <c r="GC361" s="16">
        <f t="shared" si="543"/>
        <v>0</v>
      </c>
      <c r="GD361" s="16">
        <f t="shared" si="543"/>
        <v>0</v>
      </c>
      <c r="GE361" s="16">
        <f t="shared" si="543"/>
        <v>0</v>
      </c>
      <c r="GF361" s="16">
        <f t="shared" si="543"/>
        <v>0</v>
      </c>
      <c r="GG361" s="16">
        <f t="shared" si="543"/>
        <v>0</v>
      </c>
      <c r="GH361" s="16">
        <f t="shared" si="543"/>
        <v>0</v>
      </c>
      <c r="GI361" s="16">
        <f t="shared" si="543"/>
        <v>0</v>
      </c>
      <c r="GJ361" s="16">
        <f t="shared" si="543"/>
        <v>0</v>
      </c>
      <c r="GK361" s="16">
        <f t="shared" si="543"/>
        <v>0</v>
      </c>
      <c r="GL361" s="16">
        <f t="shared" si="543"/>
        <v>0</v>
      </c>
      <c r="GM361" s="16">
        <f t="shared" si="543"/>
        <v>0</v>
      </c>
      <c r="GN361" s="16">
        <f t="shared" si="543"/>
        <v>0</v>
      </c>
      <c r="GO361" s="16">
        <f t="shared" si="543"/>
        <v>0</v>
      </c>
      <c r="GP361" s="16">
        <f t="shared" si="543"/>
        <v>0</v>
      </c>
      <c r="GQ361" s="16">
        <f t="shared" si="543"/>
        <v>0</v>
      </c>
      <c r="GR361" s="16">
        <f t="shared" si="543"/>
        <v>0</v>
      </c>
      <c r="GS361" s="16">
        <f t="shared" si="543"/>
        <v>0</v>
      </c>
      <c r="GT361" s="16">
        <f t="shared" si="543"/>
        <v>0</v>
      </c>
      <c r="GU361" s="16">
        <f t="shared" ref="GU361:HA361" si="544">SUM(GU354:GU360)</f>
        <v>0</v>
      </c>
      <c r="GV361" s="16">
        <f t="shared" si="544"/>
        <v>0</v>
      </c>
      <c r="GW361" s="16">
        <f t="shared" si="544"/>
        <v>0</v>
      </c>
      <c r="GX361" s="16">
        <f t="shared" si="544"/>
        <v>0</v>
      </c>
      <c r="GY361" s="16">
        <f t="shared" si="544"/>
        <v>0</v>
      </c>
      <c r="GZ361" s="16">
        <f t="shared" si="544"/>
        <v>0</v>
      </c>
      <c r="HA361" s="16">
        <f t="shared" si="544"/>
        <v>0</v>
      </c>
    </row>
    <row r="362" spans="2:209" x14ac:dyDescent="0.35">
      <c r="F362" s="14"/>
    </row>
    <row r="363" spans="2:209" x14ac:dyDescent="0.35">
      <c r="D363" s="10" t="s">
        <v>434</v>
      </c>
      <c r="E363" s="87" t="str">
        <f>'Financial Model'!E360</f>
        <v>USD 000's</v>
      </c>
      <c r="F363" s="14"/>
      <c r="J363" s="14">
        <f>J354+J355+J356+J357</f>
        <v>0</v>
      </c>
      <c r="K363" s="14">
        <f t="shared" ref="K363:BV363" si="545">K354+K355+K356+K357</f>
        <v>0</v>
      </c>
      <c r="L363" s="14">
        <f t="shared" si="545"/>
        <v>0</v>
      </c>
      <c r="M363" s="14">
        <f t="shared" si="545"/>
        <v>0</v>
      </c>
      <c r="N363" s="14">
        <f t="shared" si="545"/>
        <v>0</v>
      </c>
      <c r="O363" s="14">
        <f t="shared" si="545"/>
        <v>0</v>
      </c>
      <c r="P363" s="14">
        <f t="shared" si="545"/>
        <v>0</v>
      </c>
      <c r="Q363" s="14">
        <f t="shared" si="545"/>
        <v>0</v>
      </c>
      <c r="R363" s="14">
        <f t="shared" si="545"/>
        <v>0</v>
      </c>
      <c r="S363" s="14">
        <f t="shared" si="545"/>
        <v>0</v>
      </c>
      <c r="T363" s="14">
        <f t="shared" si="545"/>
        <v>0</v>
      </c>
      <c r="U363" s="14">
        <f t="shared" si="545"/>
        <v>0</v>
      </c>
      <c r="V363" s="14">
        <f t="shared" si="545"/>
        <v>25794.894989831962</v>
      </c>
      <c r="W363" s="14">
        <f t="shared" si="545"/>
        <v>22277.409309400329</v>
      </c>
      <c r="X363" s="14">
        <f t="shared" si="545"/>
        <v>22277.409309400329</v>
      </c>
      <c r="Y363" s="14">
        <f t="shared" si="545"/>
        <v>0</v>
      </c>
      <c r="Z363" s="14">
        <f t="shared" si="545"/>
        <v>0</v>
      </c>
      <c r="AA363" s="14">
        <f t="shared" si="545"/>
        <v>0</v>
      </c>
      <c r="AB363" s="14">
        <f t="shared" si="545"/>
        <v>0</v>
      </c>
      <c r="AC363" s="14">
        <f t="shared" si="545"/>
        <v>0</v>
      </c>
      <c r="AD363" s="14">
        <f t="shared" si="545"/>
        <v>0</v>
      </c>
      <c r="AE363" s="14">
        <f t="shared" si="545"/>
        <v>0</v>
      </c>
      <c r="AF363" s="14">
        <f t="shared" si="545"/>
        <v>0</v>
      </c>
      <c r="AG363" s="14">
        <f t="shared" si="545"/>
        <v>0</v>
      </c>
      <c r="AH363" s="14">
        <f t="shared" si="545"/>
        <v>0</v>
      </c>
      <c r="AI363" s="14">
        <f t="shared" si="545"/>
        <v>0</v>
      </c>
      <c r="AJ363" s="14">
        <f t="shared" si="545"/>
        <v>0</v>
      </c>
      <c r="AK363" s="14">
        <f t="shared" si="545"/>
        <v>0</v>
      </c>
      <c r="AL363" s="14">
        <f t="shared" si="545"/>
        <v>0</v>
      </c>
      <c r="AM363" s="14">
        <f t="shared" si="545"/>
        <v>0</v>
      </c>
      <c r="AN363" s="14">
        <f t="shared" si="545"/>
        <v>0</v>
      </c>
      <c r="AO363" s="14">
        <f t="shared" si="545"/>
        <v>0</v>
      </c>
      <c r="AP363" s="14">
        <f t="shared" si="545"/>
        <v>0</v>
      </c>
      <c r="AQ363" s="14">
        <f t="shared" si="545"/>
        <v>0</v>
      </c>
      <c r="AR363" s="14">
        <f t="shared" si="545"/>
        <v>0</v>
      </c>
      <c r="AS363" s="14">
        <f t="shared" si="545"/>
        <v>0</v>
      </c>
      <c r="AT363" s="14">
        <f t="shared" si="545"/>
        <v>0</v>
      </c>
      <c r="AU363" s="14">
        <f t="shared" si="545"/>
        <v>0</v>
      </c>
      <c r="AV363" s="14">
        <f t="shared" si="545"/>
        <v>0</v>
      </c>
      <c r="AW363" s="14">
        <f t="shared" si="545"/>
        <v>0</v>
      </c>
      <c r="AX363" s="14">
        <f t="shared" si="545"/>
        <v>0</v>
      </c>
      <c r="AY363" s="14">
        <f t="shared" si="545"/>
        <v>0</v>
      </c>
      <c r="AZ363" s="14">
        <f t="shared" si="545"/>
        <v>0</v>
      </c>
      <c r="BA363" s="14">
        <f t="shared" si="545"/>
        <v>0</v>
      </c>
      <c r="BB363" s="14">
        <f t="shared" si="545"/>
        <v>0</v>
      </c>
      <c r="BC363" s="14">
        <f t="shared" si="545"/>
        <v>0</v>
      </c>
      <c r="BD363" s="14">
        <f t="shared" si="545"/>
        <v>0</v>
      </c>
      <c r="BE363" s="14">
        <f t="shared" si="545"/>
        <v>0</v>
      </c>
      <c r="BF363" s="14">
        <f t="shared" si="545"/>
        <v>0</v>
      </c>
      <c r="BG363" s="14">
        <f t="shared" si="545"/>
        <v>0</v>
      </c>
      <c r="BH363" s="14">
        <f t="shared" si="545"/>
        <v>0</v>
      </c>
      <c r="BI363" s="14">
        <f t="shared" si="545"/>
        <v>0</v>
      </c>
      <c r="BJ363" s="14">
        <f t="shared" si="545"/>
        <v>0</v>
      </c>
      <c r="BK363" s="14">
        <f t="shared" si="545"/>
        <v>0</v>
      </c>
      <c r="BL363" s="14">
        <f t="shared" si="545"/>
        <v>0</v>
      </c>
      <c r="BM363" s="14">
        <f t="shared" si="545"/>
        <v>0</v>
      </c>
      <c r="BN363" s="14">
        <f t="shared" si="545"/>
        <v>0</v>
      </c>
      <c r="BO363" s="14">
        <f t="shared" si="545"/>
        <v>0</v>
      </c>
      <c r="BP363" s="14">
        <f t="shared" si="545"/>
        <v>0</v>
      </c>
      <c r="BQ363" s="14">
        <f t="shared" si="545"/>
        <v>0</v>
      </c>
      <c r="BR363" s="14">
        <f t="shared" si="545"/>
        <v>0</v>
      </c>
      <c r="BS363" s="14">
        <f t="shared" si="545"/>
        <v>0</v>
      </c>
      <c r="BT363" s="14">
        <f t="shared" si="545"/>
        <v>0</v>
      </c>
      <c r="BU363" s="14">
        <f t="shared" si="545"/>
        <v>0</v>
      </c>
      <c r="BV363" s="14">
        <f t="shared" si="545"/>
        <v>0</v>
      </c>
      <c r="BW363" s="14">
        <f t="shared" ref="BW363:EH363" si="546">BW354+BW355+BW356+BW357</f>
        <v>0</v>
      </c>
      <c r="BX363" s="14">
        <f t="shared" si="546"/>
        <v>0</v>
      </c>
      <c r="BY363" s="14">
        <f t="shared" si="546"/>
        <v>0</v>
      </c>
      <c r="BZ363" s="14">
        <f t="shared" si="546"/>
        <v>0</v>
      </c>
      <c r="CA363" s="14">
        <f t="shared" si="546"/>
        <v>0</v>
      </c>
      <c r="CB363" s="14">
        <f t="shared" si="546"/>
        <v>0</v>
      </c>
      <c r="CC363" s="14">
        <f t="shared" si="546"/>
        <v>0</v>
      </c>
      <c r="CD363" s="14">
        <f t="shared" si="546"/>
        <v>0</v>
      </c>
      <c r="CE363" s="14">
        <f t="shared" si="546"/>
        <v>0</v>
      </c>
      <c r="CF363" s="14">
        <f t="shared" si="546"/>
        <v>0</v>
      </c>
      <c r="CG363" s="14">
        <f t="shared" si="546"/>
        <v>0</v>
      </c>
      <c r="CH363" s="14">
        <f t="shared" si="546"/>
        <v>0</v>
      </c>
      <c r="CI363" s="14">
        <f t="shared" si="546"/>
        <v>0</v>
      </c>
      <c r="CJ363" s="14">
        <f t="shared" si="546"/>
        <v>0</v>
      </c>
      <c r="CK363" s="14">
        <f t="shared" si="546"/>
        <v>0</v>
      </c>
      <c r="CL363" s="14">
        <f t="shared" si="546"/>
        <v>0</v>
      </c>
      <c r="CM363" s="14">
        <f t="shared" si="546"/>
        <v>0</v>
      </c>
      <c r="CN363" s="14">
        <f t="shared" si="546"/>
        <v>0</v>
      </c>
      <c r="CO363" s="14">
        <f t="shared" si="546"/>
        <v>0</v>
      </c>
      <c r="CP363" s="14">
        <f t="shared" si="546"/>
        <v>0</v>
      </c>
      <c r="CQ363" s="14">
        <f t="shared" si="546"/>
        <v>0</v>
      </c>
      <c r="CR363" s="14">
        <f t="shared" si="546"/>
        <v>0</v>
      </c>
      <c r="CS363" s="14">
        <f t="shared" si="546"/>
        <v>0</v>
      </c>
      <c r="CT363" s="14">
        <f t="shared" si="546"/>
        <v>0</v>
      </c>
      <c r="CU363" s="14">
        <f t="shared" si="546"/>
        <v>0</v>
      </c>
      <c r="CV363" s="14">
        <f t="shared" si="546"/>
        <v>0</v>
      </c>
      <c r="CW363" s="14">
        <f t="shared" si="546"/>
        <v>0</v>
      </c>
      <c r="CX363" s="14">
        <f t="shared" si="546"/>
        <v>0</v>
      </c>
      <c r="CY363" s="14">
        <f t="shared" si="546"/>
        <v>0</v>
      </c>
      <c r="CZ363" s="14">
        <f t="shared" si="546"/>
        <v>0</v>
      </c>
      <c r="DA363" s="14">
        <f t="shared" si="546"/>
        <v>0</v>
      </c>
      <c r="DB363" s="14">
        <f t="shared" si="546"/>
        <v>0</v>
      </c>
      <c r="DC363" s="14">
        <f t="shared" si="546"/>
        <v>0</v>
      </c>
      <c r="DD363" s="14">
        <f t="shared" si="546"/>
        <v>0</v>
      </c>
      <c r="DE363" s="14">
        <f t="shared" si="546"/>
        <v>0</v>
      </c>
      <c r="DF363" s="14">
        <f t="shared" si="546"/>
        <v>0</v>
      </c>
      <c r="DG363" s="14">
        <f t="shared" si="546"/>
        <v>0</v>
      </c>
      <c r="DH363" s="14">
        <f t="shared" si="546"/>
        <v>0</v>
      </c>
      <c r="DI363" s="14">
        <f t="shared" si="546"/>
        <v>0</v>
      </c>
      <c r="DJ363" s="14">
        <f t="shared" si="546"/>
        <v>0</v>
      </c>
      <c r="DK363" s="14">
        <f t="shared" si="546"/>
        <v>0</v>
      </c>
      <c r="DL363" s="14">
        <f t="shared" si="546"/>
        <v>0</v>
      </c>
      <c r="DM363" s="14">
        <f t="shared" si="546"/>
        <v>0</v>
      </c>
      <c r="DN363" s="14">
        <f t="shared" si="546"/>
        <v>0</v>
      </c>
      <c r="DO363" s="14">
        <f t="shared" si="546"/>
        <v>0</v>
      </c>
      <c r="DP363" s="14">
        <f t="shared" si="546"/>
        <v>0</v>
      </c>
      <c r="DQ363" s="14">
        <f t="shared" si="546"/>
        <v>0</v>
      </c>
      <c r="DR363" s="14">
        <f t="shared" si="546"/>
        <v>0</v>
      </c>
      <c r="DS363" s="14">
        <f t="shared" si="546"/>
        <v>0</v>
      </c>
      <c r="DT363" s="14">
        <f t="shared" si="546"/>
        <v>0</v>
      </c>
      <c r="DU363" s="14">
        <f t="shared" si="546"/>
        <v>0</v>
      </c>
      <c r="DV363" s="14">
        <f t="shared" si="546"/>
        <v>0</v>
      </c>
      <c r="DW363" s="14">
        <f t="shared" si="546"/>
        <v>0</v>
      </c>
      <c r="DX363" s="14">
        <f t="shared" si="546"/>
        <v>0</v>
      </c>
      <c r="DY363" s="14">
        <f t="shared" si="546"/>
        <v>0</v>
      </c>
      <c r="DZ363" s="14">
        <f t="shared" si="546"/>
        <v>0</v>
      </c>
      <c r="EA363" s="14">
        <f t="shared" si="546"/>
        <v>0</v>
      </c>
      <c r="EB363" s="14">
        <f t="shared" si="546"/>
        <v>0</v>
      </c>
      <c r="EC363" s="14">
        <f t="shared" si="546"/>
        <v>0</v>
      </c>
      <c r="ED363" s="14">
        <f t="shared" si="546"/>
        <v>0</v>
      </c>
      <c r="EE363" s="14">
        <f t="shared" si="546"/>
        <v>0</v>
      </c>
      <c r="EF363" s="14">
        <f t="shared" si="546"/>
        <v>0</v>
      </c>
      <c r="EG363" s="14">
        <f t="shared" si="546"/>
        <v>0</v>
      </c>
      <c r="EH363" s="14">
        <f t="shared" si="546"/>
        <v>0</v>
      </c>
      <c r="EI363" s="14">
        <f t="shared" ref="EI363:GT363" si="547">EI354+EI355+EI356+EI357</f>
        <v>0</v>
      </c>
      <c r="EJ363" s="14">
        <f t="shared" si="547"/>
        <v>0</v>
      </c>
      <c r="EK363" s="14">
        <f t="shared" si="547"/>
        <v>0</v>
      </c>
      <c r="EL363" s="14">
        <f t="shared" si="547"/>
        <v>0</v>
      </c>
      <c r="EM363" s="14">
        <f t="shared" si="547"/>
        <v>0</v>
      </c>
      <c r="EN363" s="14">
        <f t="shared" si="547"/>
        <v>0</v>
      </c>
      <c r="EO363" s="14">
        <f t="shared" si="547"/>
        <v>0</v>
      </c>
      <c r="EP363" s="14">
        <f t="shared" si="547"/>
        <v>0</v>
      </c>
      <c r="EQ363" s="14">
        <f t="shared" si="547"/>
        <v>0</v>
      </c>
      <c r="ER363" s="14">
        <f t="shared" si="547"/>
        <v>0</v>
      </c>
      <c r="ES363" s="14">
        <f t="shared" si="547"/>
        <v>0</v>
      </c>
      <c r="ET363" s="14">
        <f t="shared" si="547"/>
        <v>0</v>
      </c>
      <c r="EU363" s="14">
        <f t="shared" si="547"/>
        <v>0</v>
      </c>
      <c r="EV363" s="14">
        <f t="shared" si="547"/>
        <v>0</v>
      </c>
      <c r="EW363" s="14">
        <f t="shared" si="547"/>
        <v>0</v>
      </c>
      <c r="EX363" s="14">
        <f t="shared" si="547"/>
        <v>0</v>
      </c>
      <c r="EY363" s="14">
        <f t="shared" si="547"/>
        <v>0</v>
      </c>
      <c r="EZ363" s="14">
        <f t="shared" si="547"/>
        <v>0</v>
      </c>
      <c r="FA363" s="14">
        <f t="shared" si="547"/>
        <v>0</v>
      </c>
      <c r="FB363" s="14">
        <f t="shared" si="547"/>
        <v>0</v>
      </c>
      <c r="FC363" s="14">
        <f t="shared" si="547"/>
        <v>0</v>
      </c>
      <c r="FD363" s="14">
        <f t="shared" si="547"/>
        <v>0</v>
      </c>
      <c r="FE363" s="14">
        <f t="shared" si="547"/>
        <v>0</v>
      </c>
      <c r="FF363" s="14">
        <f t="shared" si="547"/>
        <v>0</v>
      </c>
      <c r="FG363" s="14">
        <f t="shared" si="547"/>
        <v>0</v>
      </c>
      <c r="FH363" s="14">
        <f t="shared" si="547"/>
        <v>0</v>
      </c>
      <c r="FI363" s="14">
        <f t="shared" si="547"/>
        <v>0</v>
      </c>
      <c r="FJ363" s="14">
        <f t="shared" si="547"/>
        <v>0</v>
      </c>
      <c r="FK363" s="14">
        <f t="shared" si="547"/>
        <v>0</v>
      </c>
      <c r="FL363" s="14">
        <f t="shared" si="547"/>
        <v>0</v>
      </c>
      <c r="FM363" s="14">
        <f t="shared" si="547"/>
        <v>0</v>
      </c>
      <c r="FN363" s="14">
        <f t="shared" si="547"/>
        <v>0</v>
      </c>
      <c r="FO363" s="14">
        <f t="shared" si="547"/>
        <v>0</v>
      </c>
      <c r="FP363" s="14">
        <f t="shared" si="547"/>
        <v>0</v>
      </c>
      <c r="FQ363" s="14">
        <f t="shared" si="547"/>
        <v>0</v>
      </c>
      <c r="FR363" s="14">
        <f t="shared" si="547"/>
        <v>0</v>
      </c>
      <c r="FS363" s="14">
        <f t="shared" si="547"/>
        <v>0</v>
      </c>
      <c r="FT363" s="14">
        <f t="shared" si="547"/>
        <v>0</v>
      </c>
      <c r="FU363" s="14">
        <f t="shared" si="547"/>
        <v>0</v>
      </c>
      <c r="FV363" s="14">
        <f t="shared" si="547"/>
        <v>0</v>
      </c>
      <c r="FW363" s="14">
        <f t="shared" si="547"/>
        <v>0</v>
      </c>
      <c r="FX363" s="14">
        <f t="shared" si="547"/>
        <v>0</v>
      </c>
      <c r="FY363" s="14">
        <f t="shared" si="547"/>
        <v>0</v>
      </c>
      <c r="FZ363" s="14">
        <f t="shared" si="547"/>
        <v>0</v>
      </c>
      <c r="GA363" s="14">
        <f t="shared" si="547"/>
        <v>0</v>
      </c>
      <c r="GB363" s="14">
        <f t="shared" si="547"/>
        <v>0</v>
      </c>
      <c r="GC363" s="14">
        <f t="shared" si="547"/>
        <v>0</v>
      </c>
      <c r="GD363" s="14">
        <f t="shared" si="547"/>
        <v>0</v>
      </c>
      <c r="GE363" s="14">
        <f t="shared" si="547"/>
        <v>0</v>
      </c>
      <c r="GF363" s="14">
        <f t="shared" si="547"/>
        <v>0</v>
      </c>
      <c r="GG363" s="14">
        <f t="shared" si="547"/>
        <v>0</v>
      </c>
      <c r="GH363" s="14">
        <f t="shared" si="547"/>
        <v>0</v>
      </c>
      <c r="GI363" s="14">
        <f t="shared" si="547"/>
        <v>0</v>
      </c>
      <c r="GJ363" s="14">
        <f t="shared" si="547"/>
        <v>0</v>
      </c>
      <c r="GK363" s="14">
        <f t="shared" si="547"/>
        <v>0</v>
      </c>
      <c r="GL363" s="14">
        <f t="shared" si="547"/>
        <v>0</v>
      </c>
      <c r="GM363" s="14">
        <f t="shared" si="547"/>
        <v>0</v>
      </c>
      <c r="GN363" s="14">
        <f t="shared" si="547"/>
        <v>0</v>
      </c>
      <c r="GO363" s="14">
        <f t="shared" si="547"/>
        <v>0</v>
      </c>
      <c r="GP363" s="14">
        <f t="shared" si="547"/>
        <v>0</v>
      </c>
      <c r="GQ363" s="14">
        <f t="shared" si="547"/>
        <v>0</v>
      </c>
      <c r="GR363" s="14">
        <f t="shared" si="547"/>
        <v>0</v>
      </c>
      <c r="GS363" s="14">
        <f t="shared" si="547"/>
        <v>0</v>
      </c>
      <c r="GT363" s="14">
        <f t="shared" si="547"/>
        <v>0</v>
      </c>
      <c r="GU363" s="14">
        <f t="shared" ref="GU363:HA363" si="548">GU354+GU355+GU356+GU357</f>
        <v>0</v>
      </c>
      <c r="GV363" s="14">
        <f t="shared" si="548"/>
        <v>0</v>
      </c>
      <c r="GW363" s="14">
        <f t="shared" si="548"/>
        <v>0</v>
      </c>
      <c r="GX363" s="14">
        <f t="shared" si="548"/>
        <v>0</v>
      </c>
      <c r="GY363" s="14">
        <f t="shared" si="548"/>
        <v>0</v>
      </c>
      <c r="GZ363" s="14">
        <f t="shared" si="548"/>
        <v>0</v>
      </c>
      <c r="HA363" s="14">
        <f t="shared" si="548"/>
        <v>0</v>
      </c>
    </row>
    <row r="364" spans="2:209" x14ac:dyDescent="0.35">
      <c r="F364" s="14"/>
    </row>
    <row r="365" spans="2:209" x14ac:dyDescent="0.35">
      <c r="B365" s="10" t="s">
        <v>432</v>
      </c>
      <c r="F365" s="14"/>
    </row>
    <row r="366" spans="2:209" x14ac:dyDescent="0.35">
      <c r="C366" s="10" t="s">
        <v>168</v>
      </c>
      <c r="E366" s="10" t="s">
        <v>381</v>
      </c>
      <c r="F366" s="88">
        <f>'Financial Model'!F312</f>
        <v>0</v>
      </c>
      <c r="J366" s="88">
        <f>'Financial Model'!J166</f>
        <v>0</v>
      </c>
      <c r="K366" s="88">
        <f>'Financial Model'!K166</f>
        <v>0</v>
      </c>
      <c r="L366" s="88">
        <f>'Financial Model'!L166</f>
        <v>0</v>
      </c>
      <c r="M366" s="88">
        <f>'Financial Model'!M166</f>
        <v>0</v>
      </c>
      <c r="N366" s="88">
        <f>'Financial Model'!N166</f>
        <v>0</v>
      </c>
      <c r="O366" s="88">
        <f>'Financial Model'!O166</f>
        <v>0</v>
      </c>
      <c r="P366" s="88">
        <f>'Financial Model'!P166</f>
        <v>0</v>
      </c>
      <c r="Q366" s="88">
        <f>'Financial Model'!Q166</f>
        <v>0</v>
      </c>
      <c r="R366" s="88">
        <f>'Financial Model'!R166</f>
        <v>0</v>
      </c>
      <c r="S366" s="88">
        <f>'Financial Model'!S166</f>
        <v>0</v>
      </c>
      <c r="T366" s="88">
        <f>'Financial Model'!T166</f>
        <v>0</v>
      </c>
      <c r="U366" s="88">
        <f>'Financial Model'!U166</f>
        <v>0</v>
      </c>
      <c r="V366" s="88">
        <f>'Financial Model'!V166</f>
        <v>0</v>
      </c>
      <c r="W366" s="88">
        <f>'Financial Model'!W166</f>
        <v>0</v>
      </c>
      <c r="X366" s="88">
        <f>'Financial Model'!X166</f>
        <v>0</v>
      </c>
      <c r="Y366" s="88">
        <f>'Financial Model'!Y166</f>
        <v>0</v>
      </c>
      <c r="Z366" s="88">
        <f>'Financial Model'!Z166</f>
        <v>0</v>
      </c>
      <c r="AA366" s="88">
        <f>'Financial Model'!AA166</f>
        <v>0</v>
      </c>
      <c r="AB366" s="88">
        <f>'Financial Model'!AB166</f>
        <v>0</v>
      </c>
      <c r="AC366" s="88">
        <f>'Financial Model'!AC166</f>
        <v>0</v>
      </c>
      <c r="AD366" s="88">
        <f>'Financial Model'!AD166</f>
        <v>0</v>
      </c>
      <c r="AE366" s="88">
        <f>'Financial Model'!AE166</f>
        <v>0</v>
      </c>
      <c r="AF366" s="88">
        <f>'Financial Model'!AF166</f>
        <v>0</v>
      </c>
      <c r="AG366" s="88">
        <f>'Financial Model'!AG166</f>
        <v>0</v>
      </c>
      <c r="AH366" s="88">
        <f>'Financial Model'!AH166</f>
        <v>0</v>
      </c>
      <c r="AI366" s="88">
        <f>'Financial Model'!AI166</f>
        <v>0</v>
      </c>
      <c r="AJ366" s="88">
        <f>'Financial Model'!AJ166</f>
        <v>0</v>
      </c>
      <c r="AK366" s="88">
        <f>'Financial Model'!AK166</f>
        <v>0</v>
      </c>
      <c r="AL366" s="88">
        <f>'Financial Model'!AL166</f>
        <v>0</v>
      </c>
      <c r="AM366" s="88">
        <f>'Financial Model'!AM166</f>
        <v>0</v>
      </c>
      <c r="AN366" s="88">
        <f>'Financial Model'!AN166</f>
        <v>0</v>
      </c>
      <c r="AO366" s="88">
        <f>'Financial Model'!AO166</f>
        <v>0</v>
      </c>
      <c r="AP366" s="88">
        <f>'Financial Model'!AP166</f>
        <v>0</v>
      </c>
      <c r="AQ366" s="88">
        <f>'Financial Model'!AQ166</f>
        <v>0</v>
      </c>
      <c r="AR366" s="88">
        <f>'Financial Model'!AR166</f>
        <v>0</v>
      </c>
      <c r="AS366" s="88">
        <f>'Financial Model'!AS166</f>
        <v>0</v>
      </c>
      <c r="AT366" s="88">
        <f>'Financial Model'!AT166</f>
        <v>0</v>
      </c>
      <c r="AU366" s="88">
        <f>'Financial Model'!AU166</f>
        <v>0</v>
      </c>
      <c r="AV366" s="88">
        <f>'Financial Model'!AV166</f>
        <v>0</v>
      </c>
      <c r="AW366" s="88">
        <f>'Financial Model'!AW166</f>
        <v>0</v>
      </c>
      <c r="AX366" s="88">
        <f>'Financial Model'!AX166</f>
        <v>0</v>
      </c>
      <c r="AY366" s="88">
        <f>'Financial Model'!AY166</f>
        <v>0</v>
      </c>
      <c r="AZ366" s="88">
        <f>'Financial Model'!AZ166</f>
        <v>0</v>
      </c>
      <c r="BA366" s="88">
        <f>'Financial Model'!BA166</f>
        <v>0</v>
      </c>
      <c r="BB366" s="88">
        <f>'Financial Model'!BB166</f>
        <v>0</v>
      </c>
      <c r="BC366" s="88">
        <f>'Financial Model'!BC166</f>
        <v>0</v>
      </c>
      <c r="BD366" s="88">
        <f>'Financial Model'!BD166</f>
        <v>0</v>
      </c>
      <c r="BE366" s="88">
        <f>'Financial Model'!BE166</f>
        <v>0</v>
      </c>
      <c r="BF366" s="88">
        <f>'Financial Model'!BF166</f>
        <v>0</v>
      </c>
      <c r="BG366" s="88">
        <f>'Financial Model'!BG166</f>
        <v>0</v>
      </c>
      <c r="BH366" s="88">
        <f>'Financial Model'!BH166</f>
        <v>0</v>
      </c>
      <c r="BI366" s="88">
        <f>'Financial Model'!BI166</f>
        <v>0</v>
      </c>
      <c r="BJ366" s="88">
        <f>'Financial Model'!BJ166</f>
        <v>0</v>
      </c>
      <c r="BK366" s="88">
        <f>'Financial Model'!BK166</f>
        <v>0</v>
      </c>
      <c r="BL366" s="88">
        <f>'Financial Model'!BL166</f>
        <v>0</v>
      </c>
      <c r="BM366" s="88">
        <f>'Financial Model'!BM166</f>
        <v>0</v>
      </c>
      <c r="BN366" s="88">
        <f>'Financial Model'!BN166</f>
        <v>0</v>
      </c>
      <c r="BO366" s="88">
        <f>'Financial Model'!BO166</f>
        <v>0</v>
      </c>
      <c r="BP366" s="88">
        <f>'Financial Model'!BP166</f>
        <v>0</v>
      </c>
      <c r="BQ366" s="88">
        <f>'Financial Model'!BQ166</f>
        <v>0</v>
      </c>
      <c r="BR366" s="88">
        <f>'Financial Model'!BR166</f>
        <v>0</v>
      </c>
      <c r="BS366" s="88">
        <f>'Financial Model'!BS166</f>
        <v>0</v>
      </c>
      <c r="BT366" s="88">
        <f>'Financial Model'!BT166</f>
        <v>0</v>
      </c>
      <c r="BU366" s="88">
        <f>'Financial Model'!BU166</f>
        <v>0</v>
      </c>
      <c r="BV366" s="88">
        <f>'Financial Model'!BV166</f>
        <v>0</v>
      </c>
      <c r="BW366" s="88">
        <f>'Financial Model'!BW166</f>
        <v>0</v>
      </c>
      <c r="BX366" s="88">
        <f>'Financial Model'!BX166</f>
        <v>0</v>
      </c>
      <c r="BY366" s="88">
        <f>'Financial Model'!BY166</f>
        <v>0</v>
      </c>
      <c r="BZ366" s="88">
        <f>'Financial Model'!BZ166</f>
        <v>0</v>
      </c>
      <c r="CA366" s="88">
        <f>'Financial Model'!CA166</f>
        <v>0</v>
      </c>
      <c r="CB366" s="88">
        <f>'Financial Model'!CB166</f>
        <v>0</v>
      </c>
      <c r="CC366" s="88">
        <f>'Financial Model'!CC166</f>
        <v>0</v>
      </c>
      <c r="CD366" s="88">
        <f>'Financial Model'!CD166</f>
        <v>0</v>
      </c>
      <c r="CE366" s="88">
        <f>'Financial Model'!CE166</f>
        <v>0</v>
      </c>
      <c r="CF366" s="88">
        <f>'Financial Model'!CF166</f>
        <v>0</v>
      </c>
      <c r="CG366" s="88">
        <f>'Financial Model'!CG166</f>
        <v>0</v>
      </c>
      <c r="CH366" s="88">
        <f>'Financial Model'!CH166</f>
        <v>0</v>
      </c>
      <c r="CI366" s="88">
        <f>'Financial Model'!CI166</f>
        <v>0</v>
      </c>
      <c r="CJ366" s="88">
        <f>'Financial Model'!CJ166</f>
        <v>0</v>
      </c>
      <c r="CK366" s="88">
        <f>'Financial Model'!CK166</f>
        <v>0</v>
      </c>
      <c r="CL366" s="88">
        <f>'Financial Model'!CL166</f>
        <v>0</v>
      </c>
      <c r="CM366" s="88">
        <f>'Financial Model'!CM166</f>
        <v>0</v>
      </c>
      <c r="CN366" s="88">
        <f>'Financial Model'!CN166</f>
        <v>0</v>
      </c>
      <c r="CO366" s="88">
        <f>'Financial Model'!CO166</f>
        <v>0</v>
      </c>
      <c r="CP366" s="88">
        <f>'Financial Model'!CP166</f>
        <v>0</v>
      </c>
      <c r="CQ366" s="88">
        <f>'Financial Model'!CQ166</f>
        <v>0</v>
      </c>
      <c r="CR366" s="88">
        <f>'Financial Model'!CR166</f>
        <v>0</v>
      </c>
      <c r="CS366" s="88">
        <f>'Financial Model'!CS166</f>
        <v>0</v>
      </c>
      <c r="CT366" s="88">
        <f>'Financial Model'!CT166</f>
        <v>0</v>
      </c>
      <c r="CU366" s="88">
        <f>'Financial Model'!CU166</f>
        <v>0</v>
      </c>
      <c r="CV366" s="88">
        <f>'Financial Model'!CV166</f>
        <v>0</v>
      </c>
      <c r="CW366" s="88">
        <f>'Financial Model'!CW166</f>
        <v>0</v>
      </c>
      <c r="CX366" s="88">
        <f>'Financial Model'!CX166</f>
        <v>0</v>
      </c>
      <c r="CY366" s="88">
        <f>'Financial Model'!CY166</f>
        <v>0</v>
      </c>
      <c r="CZ366" s="88">
        <f>'Financial Model'!CZ166</f>
        <v>0</v>
      </c>
      <c r="DA366" s="88">
        <f>'Financial Model'!DA166</f>
        <v>0</v>
      </c>
      <c r="DB366" s="88">
        <f>'Financial Model'!DB166</f>
        <v>0</v>
      </c>
      <c r="DC366" s="88">
        <f>'Financial Model'!DC166</f>
        <v>0</v>
      </c>
      <c r="DD366" s="88">
        <f>'Financial Model'!DD166</f>
        <v>0</v>
      </c>
      <c r="DE366" s="88">
        <f>'Financial Model'!DE166</f>
        <v>0</v>
      </c>
      <c r="DF366" s="88">
        <f>'Financial Model'!DF166</f>
        <v>0</v>
      </c>
      <c r="DG366" s="88">
        <f>'Financial Model'!DG166</f>
        <v>0</v>
      </c>
      <c r="DH366" s="88">
        <f>'Financial Model'!DH166</f>
        <v>0</v>
      </c>
      <c r="DI366" s="88">
        <f>'Financial Model'!DI166</f>
        <v>0</v>
      </c>
      <c r="DJ366" s="88">
        <f>'Financial Model'!DJ166</f>
        <v>0</v>
      </c>
      <c r="DK366" s="88">
        <f>'Financial Model'!DK166</f>
        <v>0</v>
      </c>
      <c r="DL366" s="88">
        <f>'Financial Model'!DL166</f>
        <v>0</v>
      </c>
      <c r="DM366" s="88">
        <f>'Financial Model'!DM166</f>
        <v>0</v>
      </c>
      <c r="DN366" s="88">
        <f>'Financial Model'!DN166</f>
        <v>0</v>
      </c>
      <c r="DO366" s="88">
        <f>'Financial Model'!DO166</f>
        <v>0</v>
      </c>
      <c r="DP366" s="88">
        <f>'Financial Model'!DP166</f>
        <v>0</v>
      </c>
      <c r="DQ366" s="88">
        <f>'Financial Model'!DQ166</f>
        <v>0</v>
      </c>
      <c r="DR366" s="88">
        <f>'Financial Model'!DR166</f>
        <v>0</v>
      </c>
      <c r="DS366" s="88">
        <f>'Financial Model'!DS166</f>
        <v>0</v>
      </c>
      <c r="DT366" s="88">
        <f>'Financial Model'!DT166</f>
        <v>0</v>
      </c>
      <c r="DU366" s="88">
        <f>'Financial Model'!DU166</f>
        <v>0</v>
      </c>
      <c r="DV366" s="88">
        <f>'Financial Model'!DV166</f>
        <v>0</v>
      </c>
      <c r="DW366" s="88">
        <f>'Financial Model'!DW166</f>
        <v>0</v>
      </c>
      <c r="DX366" s="88">
        <f>'Financial Model'!DX166</f>
        <v>0</v>
      </c>
      <c r="DY366" s="88">
        <f>'Financial Model'!DY166</f>
        <v>0</v>
      </c>
      <c r="DZ366" s="88">
        <f>'Financial Model'!DZ166</f>
        <v>0</v>
      </c>
      <c r="EA366" s="88">
        <f>'Financial Model'!EA166</f>
        <v>0</v>
      </c>
      <c r="EB366" s="88">
        <f>'Financial Model'!EB166</f>
        <v>0</v>
      </c>
      <c r="EC366" s="88">
        <f>'Financial Model'!EC166</f>
        <v>0</v>
      </c>
      <c r="ED366" s="88">
        <f>'Financial Model'!ED166</f>
        <v>0</v>
      </c>
      <c r="EE366" s="88">
        <f>'Financial Model'!EE166</f>
        <v>0</v>
      </c>
      <c r="EF366" s="88">
        <f>'Financial Model'!EF166</f>
        <v>0</v>
      </c>
      <c r="EG366" s="88">
        <f>'Financial Model'!EG166</f>
        <v>0</v>
      </c>
      <c r="EH366" s="88">
        <f>'Financial Model'!EH166</f>
        <v>0</v>
      </c>
      <c r="EI366" s="88">
        <f>'Financial Model'!EI166</f>
        <v>0</v>
      </c>
      <c r="EJ366" s="88">
        <f>'Financial Model'!EJ166</f>
        <v>0</v>
      </c>
      <c r="EK366" s="88">
        <f>'Financial Model'!EK166</f>
        <v>0</v>
      </c>
      <c r="EL366" s="88">
        <f>'Financial Model'!EL166</f>
        <v>0</v>
      </c>
      <c r="EM366" s="88">
        <f>'Financial Model'!EM166</f>
        <v>0</v>
      </c>
      <c r="EN366" s="88">
        <f>'Financial Model'!EN166</f>
        <v>0</v>
      </c>
      <c r="EO366" s="88">
        <f>'Financial Model'!EO166</f>
        <v>0</v>
      </c>
      <c r="EP366" s="88">
        <f>'Financial Model'!EP166</f>
        <v>0</v>
      </c>
      <c r="EQ366" s="88">
        <f>'Financial Model'!EQ166</f>
        <v>0</v>
      </c>
      <c r="ER366" s="88">
        <f>'Financial Model'!ER166</f>
        <v>0</v>
      </c>
      <c r="ES366" s="88">
        <f>'Financial Model'!ES166</f>
        <v>0</v>
      </c>
      <c r="ET366" s="88">
        <f>'Financial Model'!ET166</f>
        <v>0</v>
      </c>
      <c r="EU366" s="88">
        <f>'Financial Model'!EU166</f>
        <v>0</v>
      </c>
      <c r="EV366" s="88">
        <f>'Financial Model'!EV166</f>
        <v>0</v>
      </c>
      <c r="EW366" s="88">
        <f>'Financial Model'!EW166</f>
        <v>0</v>
      </c>
      <c r="EX366" s="88">
        <f>'Financial Model'!EX166</f>
        <v>0</v>
      </c>
      <c r="EY366" s="88">
        <f>'Financial Model'!EY166</f>
        <v>0</v>
      </c>
      <c r="EZ366" s="88">
        <f>'Financial Model'!EZ166</f>
        <v>0</v>
      </c>
      <c r="FA366" s="88">
        <f>'Financial Model'!FA166</f>
        <v>0</v>
      </c>
      <c r="FB366" s="88">
        <f>'Financial Model'!FB166</f>
        <v>0</v>
      </c>
      <c r="FC366" s="88">
        <f>'Financial Model'!FC166</f>
        <v>0</v>
      </c>
      <c r="FD366" s="88">
        <f>'Financial Model'!FD166</f>
        <v>0</v>
      </c>
      <c r="FE366" s="88">
        <f>'Financial Model'!FE166</f>
        <v>0</v>
      </c>
      <c r="FF366" s="88">
        <f>'Financial Model'!FF166</f>
        <v>0</v>
      </c>
      <c r="FG366" s="88">
        <f>'Financial Model'!FG166</f>
        <v>0</v>
      </c>
      <c r="FH366" s="88">
        <f>'Financial Model'!FH166</f>
        <v>0</v>
      </c>
      <c r="FI366" s="88">
        <f>'Financial Model'!FI166</f>
        <v>0</v>
      </c>
      <c r="FJ366" s="88">
        <f>'Financial Model'!FJ166</f>
        <v>0</v>
      </c>
      <c r="FK366" s="88">
        <f>'Financial Model'!FK166</f>
        <v>0</v>
      </c>
      <c r="FL366" s="88">
        <f>'Financial Model'!FL166</f>
        <v>0</v>
      </c>
      <c r="FM366" s="88">
        <f>'Financial Model'!FM166</f>
        <v>0</v>
      </c>
      <c r="FN366" s="88">
        <f>'Financial Model'!FN166</f>
        <v>0</v>
      </c>
      <c r="FO366" s="88">
        <f>'Financial Model'!FO166</f>
        <v>0</v>
      </c>
      <c r="FP366" s="88">
        <f>'Financial Model'!FP166</f>
        <v>0</v>
      </c>
      <c r="FQ366" s="88">
        <f>'Financial Model'!FQ166</f>
        <v>0</v>
      </c>
      <c r="FR366" s="88">
        <f>'Financial Model'!FR166</f>
        <v>0</v>
      </c>
      <c r="FS366" s="88">
        <f>'Financial Model'!FS166</f>
        <v>0</v>
      </c>
      <c r="FT366" s="88">
        <f>'Financial Model'!FT166</f>
        <v>0</v>
      </c>
      <c r="FU366" s="88">
        <f>'Financial Model'!FU166</f>
        <v>0</v>
      </c>
      <c r="FV366" s="88">
        <f>'Financial Model'!FV166</f>
        <v>0</v>
      </c>
      <c r="FW366" s="88">
        <f>'Financial Model'!FW166</f>
        <v>0</v>
      </c>
      <c r="FX366" s="88">
        <f>'Financial Model'!FX166</f>
        <v>0</v>
      </c>
      <c r="FY366" s="88">
        <f>'Financial Model'!FY166</f>
        <v>0</v>
      </c>
      <c r="FZ366" s="88">
        <f>'Financial Model'!FZ166</f>
        <v>0</v>
      </c>
      <c r="GA366" s="88">
        <f>'Financial Model'!GA166</f>
        <v>0</v>
      </c>
      <c r="GB366" s="88">
        <f>'Financial Model'!GB166</f>
        <v>0</v>
      </c>
      <c r="GC366" s="88">
        <f>'Financial Model'!GC166</f>
        <v>0</v>
      </c>
      <c r="GD366" s="88">
        <f>'Financial Model'!GD166</f>
        <v>0</v>
      </c>
      <c r="GE366" s="88">
        <f>'Financial Model'!GE166</f>
        <v>0</v>
      </c>
      <c r="GF366" s="88">
        <f>'Financial Model'!GF166</f>
        <v>0</v>
      </c>
      <c r="GG366" s="88">
        <f>'Financial Model'!GG166</f>
        <v>0</v>
      </c>
      <c r="GH366" s="88">
        <f>'Financial Model'!GH166</f>
        <v>0</v>
      </c>
      <c r="GI366" s="88">
        <f>'Financial Model'!GI166</f>
        <v>0</v>
      </c>
      <c r="GJ366" s="88">
        <f>'Financial Model'!GJ166</f>
        <v>0</v>
      </c>
      <c r="GK366" s="88">
        <f>'Financial Model'!GK166</f>
        <v>0</v>
      </c>
      <c r="GL366" s="88">
        <f>'Financial Model'!GL166</f>
        <v>0</v>
      </c>
      <c r="GM366" s="88">
        <f>'Financial Model'!GM166</f>
        <v>0</v>
      </c>
      <c r="GN366" s="88">
        <f>'Financial Model'!GN166</f>
        <v>0</v>
      </c>
      <c r="GO366" s="88">
        <f>'Financial Model'!GO166</f>
        <v>0</v>
      </c>
      <c r="GP366" s="88">
        <f>'Financial Model'!GP166</f>
        <v>0</v>
      </c>
      <c r="GQ366" s="88">
        <f>'Financial Model'!GQ166</f>
        <v>0</v>
      </c>
      <c r="GR366" s="88">
        <f>'Financial Model'!GR166</f>
        <v>0</v>
      </c>
      <c r="GS366" s="88">
        <f>'Financial Model'!GS166</f>
        <v>0</v>
      </c>
      <c r="GT366" s="49">
        <f t="shared" ref="GT366:HA367" si="549">GT166</f>
        <v>0</v>
      </c>
      <c r="GU366" s="49">
        <f t="shared" si="549"/>
        <v>0</v>
      </c>
      <c r="GV366" s="49">
        <f t="shared" si="549"/>
        <v>0</v>
      </c>
      <c r="GW366" s="49">
        <f t="shared" si="549"/>
        <v>0</v>
      </c>
      <c r="GX366" s="49">
        <f t="shared" si="549"/>
        <v>0</v>
      </c>
      <c r="GY366" s="49">
        <f t="shared" si="549"/>
        <v>0</v>
      </c>
      <c r="GZ366" s="49">
        <f t="shared" si="549"/>
        <v>0</v>
      </c>
      <c r="HA366" s="49">
        <f t="shared" si="549"/>
        <v>0</v>
      </c>
    </row>
    <row r="367" spans="2:209" x14ac:dyDescent="0.35">
      <c r="C367" s="10" t="s">
        <v>167</v>
      </c>
      <c r="E367" s="10" t="s">
        <v>381</v>
      </c>
      <c r="F367" s="88">
        <f>'Financial Model'!F313</f>
        <v>1232558.1097469791</v>
      </c>
      <c r="J367" s="88">
        <f>'Financial Model'!J167</f>
        <v>0</v>
      </c>
      <c r="K367" s="88">
        <f>'Financial Model'!K167</f>
        <v>0</v>
      </c>
      <c r="L367" s="88">
        <f>'Financial Model'!L167</f>
        <v>0</v>
      </c>
      <c r="M367" s="88">
        <f>'Financial Model'!M167</f>
        <v>0</v>
      </c>
      <c r="N367" s="88">
        <f>'Financial Model'!N167</f>
        <v>0</v>
      </c>
      <c r="O367" s="88">
        <f>'Financial Model'!O167</f>
        <v>0</v>
      </c>
      <c r="P367" s="88">
        <f>'Financial Model'!P167</f>
        <v>0</v>
      </c>
      <c r="Q367" s="88">
        <f>'Financial Model'!Q167</f>
        <v>0</v>
      </c>
      <c r="R367" s="88">
        <f>'Financial Model'!R167</f>
        <v>0</v>
      </c>
      <c r="S367" s="88">
        <f>'Financial Model'!S167</f>
        <v>0</v>
      </c>
      <c r="T367" s="88">
        <f>'Financial Model'!T167</f>
        <v>0</v>
      </c>
      <c r="U367" s="88">
        <f>'Financial Model'!U167</f>
        <v>0</v>
      </c>
      <c r="V367" s="88">
        <f>'Financial Model'!V167</f>
        <v>409400.63496544148</v>
      </c>
      <c r="W367" s="88">
        <f>'Financial Model'!W167</f>
        <v>410850.99055718386</v>
      </c>
      <c r="X367" s="88">
        <f>'Financial Model'!X167</f>
        <v>412306.48422435368</v>
      </c>
      <c r="Y367" s="88">
        <f>'Financial Model'!Y167</f>
        <v>0</v>
      </c>
      <c r="Z367" s="88">
        <f>'Financial Model'!Z167</f>
        <v>0</v>
      </c>
      <c r="AA367" s="88">
        <f>'Financial Model'!AA167</f>
        <v>0</v>
      </c>
      <c r="AB367" s="88">
        <f>'Financial Model'!AB167</f>
        <v>0</v>
      </c>
      <c r="AC367" s="88">
        <f>'Financial Model'!AC167</f>
        <v>0</v>
      </c>
      <c r="AD367" s="88">
        <f>'Financial Model'!AD167</f>
        <v>0</v>
      </c>
      <c r="AE367" s="88">
        <f>'Financial Model'!AE167</f>
        <v>0</v>
      </c>
      <c r="AF367" s="88">
        <f>'Financial Model'!AF167</f>
        <v>0</v>
      </c>
      <c r="AG367" s="88">
        <f>'Financial Model'!AG167</f>
        <v>0</v>
      </c>
      <c r="AH367" s="88">
        <f>'Financial Model'!AH167</f>
        <v>0</v>
      </c>
      <c r="AI367" s="88">
        <f>'Financial Model'!AI167</f>
        <v>0</v>
      </c>
      <c r="AJ367" s="88">
        <f>'Financial Model'!AJ167</f>
        <v>0</v>
      </c>
      <c r="AK367" s="88">
        <f>'Financial Model'!AK167</f>
        <v>0</v>
      </c>
      <c r="AL367" s="88">
        <f>'Financial Model'!AL167</f>
        <v>0</v>
      </c>
      <c r="AM367" s="88">
        <f>'Financial Model'!AM167</f>
        <v>0</v>
      </c>
      <c r="AN367" s="88">
        <f>'Financial Model'!AN167</f>
        <v>0</v>
      </c>
      <c r="AO367" s="88">
        <f>'Financial Model'!AO167</f>
        <v>0</v>
      </c>
      <c r="AP367" s="88">
        <f>'Financial Model'!AP167</f>
        <v>0</v>
      </c>
      <c r="AQ367" s="88">
        <f>'Financial Model'!AQ167</f>
        <v>0</v>
      </c>
      <c r="AR367" s="88">
        <f>'Financial Model'!AR167</f>
        <v>0</v>
      </c>
      <c r="AS367" s="88">
        <f>'Financial Model'!AS167</f>
        <v>0</v>
      </c>
      <c r="AT367" s="88">
        <f>'Financial Model'!AT167</f>
        <v>0</v>
      </c>
      <c r="AU367" s="88">
        <f>'Financial Model'!AU167</f>
        <v>0</v>
      </c>
      <c r="AV367" s="88">
        <f>'Financial Model'!AV167</f>
        <v>0</v>
      </c>
      <c r="AW367" s="88">
        <f>'Financial Model'!AW167</f>
        <v>0</v>
      </c>
      <c r="AX367" s="88">
        <f>'Financial Model'!AX167</f>
        <v>0</v>
      </c>
      <c r="AY367" s="88">
        <f>'Financial Model'!AY167</f>
        <v>0</v>
      </c>
      <c r="AZ367" s="88">
        <f>'Financial Model'!AZ167</f>
        <v>0</v>
      </c>
      <c r="BA367" s="88">
        <f>'Financial Model'!BA167</f>
        <v>0</v>
      </c>
      <c r="BB367" s="88">
        <f>'Financial Model'!BB167</f>
        <v>0</v>
      </c>
      <c r="BC367" s="88">
        <f>'Financial Model'!BC167</f>
        <v>0</v>
      </c>
      <c r="BD367" s="88">
        <f>'Financial Model'!BD167</f>
        <v>0</v>
      </c>
      <c r="BE367" s="88">
        <f>'Financial Model'!BE167</f>
        <v>0</v>
      </c>
      <c r="BF367" s="88">
        <f>'Financial Model'!BF167</f>
        <v>0</v>
      </c>
      <c r="BG367" s="88">
        <f>'Financial Model'!BG167</f>
        <v>0</v>
      </c>
      <c r="BH367" s="88">
        <f>'Financial Model'!BH167</f>
        <v>0</v>
      </c>
      <c r="BI367" s="88">
        <f>'Financial Model'!BI167</f>
        <v>0</v>
      </c>
      <c r="BJ367" s="88">
        <f>'Financial Model'!BJ167</f>
        <v>0</v>
      </c>
      <c r="BK367" s="88">
        <f>'Financial Model'!BK167</f>
        <v>0</v>
      </c>
      <c r="BL367" s="88">
        <f>'Financial Model'!BL167</f>
        <v>0</v>
      </c>
      <c r="BM367" s="88">
        <f>'Financial Model'!BM167</f>
        <v>0</v>
      </c>
      <c r="BN367" s="88">
        <f>'Financial Model'!BN167</f>
        <v>0</v>
      </c>
      <c r="BO367" s="88">
        <f>'Financial Model'!BO167</f>
        <v>0</v>
      </c>
      <c r="BP367" s="88">
        <f>'Financial Model'!BP167</f>
        <v>0</v>
      </c>
      <c r="BQ367" s="88">
        <f>'Financial Model'!BQ167</f>
        <v>0</v>
      </c>
      <c r="BR367" s="88">
        <f>'Financial Model'!BR167</f>
        <v>0</v>
      </c>
      <c r="BS367" s="88">
        <f>'Financial Model'!BS167</f>
        <v>0</v>
      </c>
      <c r="BT367" s="88">
        <f>'Financial Model'!BT167</f>
        <v>0</v>
      </c>
      <c r="BU367" s="88">
        <f>'Financial Model'!BU167</f>
        <v>0</v>
      </c>
      <c r="BV367" s="88">
        <f>'Financial Model'!BV167</f>
        <v>0</v>
      </c>
      <c r="BW367" s="88">
        <f>'Financial Model'!BW167</f>
        <v>0</v>
      </c>
      <c r="BX367" s="88">
        <f>'Financial Model'!BX167</f>
        <v>0</v>
      </c>
      <c r="BY367" s="88">
        <f>'Financial Model'!BY167</f>
        <v>0</v>
      </c>
      <c r="BZ367" s="88">
        <f>'Financial Model'!BZ167</f>
        <v>0</v>
      </c>
      <c r="CA367" s="88">
        <f>'Financial Model'!CA167</f>
        <v>0</v>
      </c>
      <c r="CB367" s="88">
        <f>'Financial Model'!CB167</f>
        <v>0</v>
      </c>
      <c r="CC367" s="88">
        <f>'Financial Model'!CC167</f>
        <v>0</v>
      </c>
      <c r="CD367" s="88">
        <f>'Financial Model'!CD167</f>
        <v>0</v>
      </c>
      <c r="CE367" s="88">
        <f>'Financial Model'!CE167</f>
        <v>0</v>
      </c>
      <c r="CF367" s="88">
        <f>'Financial Model'!CF167</f>
        <v>0</v>
      </c>
      <c r="CG367" s="88">
        <f>'Financial Model'!CG167</f>
        <v>0</v>
      </c>
      <c r="CH367" s="88">
        <f>'Financial Model'!CH167</f>
        <v>0</v>
      </c>
      <c r="CI367" s="88">
        <f>'Financial Model'!CI167</f>
        <v>0</v>
      </c>
      <c r="CJ367" s="88">
        <f>'Financial Model'!CJ167</f>
        <v>0</v>
      </c>
      <c r="CK367" s="88">
        <f>'Financial Model'!CK167</f>
        <v>0</v>
      </c>
      <c r="CL367" s="88">
        <f>'Financial Model'!CL167</f>
        <v>0</v>
      </c>
      <c r="CM367" s="88">
        <f>'Financial Model'!CM167</f>
        <v>0</v>
      </c>
      <c r="CN367" s="88">
        <f>'Financial Model'!CN167</f>
        <v>0</v>
      </c>
      <c r="CO367" s="88">
        <f>'Financial Model'!CO167</f>
        <v>0</v>
      </c>
      <c r="CP367" s="88">
        <f>'Financial Model'!CP167</f>
        <v>0</v>
      </c>
      <c r="CQ367" s="88">
        <f>'Financial Model'!CQ167</f>
        <v>0</v>
      </c>
      <c r="CR367" s="88">
        <f>'Financial Model'!CR167</f>
        <v>0</v>
      </c>
      <c r="CS367" s="88">
        <f>'Financial Model'!CS167</f>
        <v>0</v>
      </c>
      <c r="CT367" s="88">
        <f>'Financial Model'!CT167</f>
        <v>0</v>
      </c>
      <c r="CU367" s="88">
        <f>'Financial Model'!CU167</f>
        <v>0</v>
      </c>
      <c r="CV367" s="88">
        <f>'Financial Model'!CV167</f>
        <v>0</v>
      </c>
      <c r="CW367" s="88">
        <f>'Financial Model'!CW167</f>
        <v>0</v>
      </c>
      <c r="CX367" s="88">
        <f>'Financial Model'!CX167</f>
        <v>0</v>
      </c>
      <c r="CY367" s="88">
        <f>'Financial Model'!CY167</f>
        <v>0</v>
      </c>
      <c r="CZ367" s="88">
        <f>'Financial Model'!CZ167</f>
        <v>0</v>
      </c>
      <c r="DA367" s="88">
        <f>'Financial Model'!DA167</f>
        <v>0</v>
      </c>
      <c r="DB367" s="88">
        <f>'Financial Model'!DB167</f>
        <v>0</v>
      </c>
      <c r="DC367" s="88">
        <f>'Financial Model'!DC167</f>
        <v>0</v>
      </c>
      <c r="DD367" s="88">
        <f>'Financial Model'!DD167</f>
        <v>0</v>
      </c>
      <c r="DE367" s="88">
        <f>'Financial Model'!DE167</f>
        <v>0</v>
      </c>
      <c r="DF367" s="88">
        <f>'Financial Model'!DF167</f>
        <v>0</v>
      </c>
      <c r="DG367" s="88">
        <f>'Financial Model'!DG167</f>
        <v>0</v>
      </c>
      <c r="DH367" s="88">
        <f>'Financial Model'!DH167</f>
        <v>0</v>
      </c>
      <c r="DI367" s="88">
        <f>'Financial Model'!DI167</f>
        <v>0</v>
      </c>
      <c r="DJ367" s="88">
        <f>'Financial Model'!DJ167</f>
        <v>0</v>
      </c>
      <c r="DK367" s="88">
        <f>'Financial Model'!DK167</f>
        <v>0</v>
      </c>
      <c r="DL367" s="88">
        <f>'Financial Model'!DL167</f>
        <v>0</v>
      </c>
      <c r="DM367" s="88">
        <f>'Financial Model'!DM167</f>
        <v>0</v>
      </c>
      <c r="DN367" s="88">
        <f>'Financial Model'!DN167</f>
        <v>0</v>
      </c>
      <c r="DO367" s="88">
        <f>'Financial Model'!DO167</f>
        <v>0</v>
      </c>
      <c r="DP367" s="88">
        <f>'Financial Model'!DP167</f>
        <v>0</v>
      </c>
      <c r="DQ367" s="88">
        <f>'Financial Model'!DQ167</f>
        <v>0</v>
      </c>
      <c r="DR367" s="88">
        <f>'Financial Model'!DR167</f>
        <v>0</v>
      </c>
      <c r="DS367" s="88">
        <f>'Financial Model'!DS167</f>
        <v>0</v>
      </c>
      <c r="DT367" s="88">
        <f>'Financial Model'!DT167</f>
        <v>0</v>
      </c>
      <c r="DU367" s="88">
        <f>'Financial Model'!DU167</f>
        <v>0</v>
      </c>
      <c r="DV367" s="88">
        <f>'Financial Model'!DV167</f>
        <v>0</v>
      </c>
      <c r="DW367" s="88">
        <f>'Financial Model'!DW167</f>
        <v>0</v>
      </c>
      <c r="DX367" s="88">
        <f>'Financial Model'!DX167</f>
        <v>0</v>
      </c>
      <c r="DY367" s="88">
        <f>'Financial Model'!DY167</f>
        <v>0</v>
      </c>
      <c r="DZ367" s="88">
        <f>'Financial Model'!DZ167</f>
        <v>0</v>
      </c>
      <c r="EA367" s="88">
        <f>'Financial Model'!EA167</f>
        <v>0</v>
      </c>
      <c r="EB367" s="88">
        <f>'Financial Model'!EB167</f>
        <v>0</v>
      </c>
      <c r="EC367" s="88">
        <f>'Financial Model'!EC167</f>
        <v>0</v>
      </c>
      <c r="ED367" s="88">
        <f>'Financial Model'!ED167</f>
        <v>0</v>
      </c>
      <c r="EE367" s="88">
        <f>'Financial Model'!EE167</f>
        <v>0</v>
      </c>
      <c r="EF367" s="88">
        <f>'Financial Model'!EF167</f>
        <v>0</v>
      </c>
      <c r="EG367" s="88">
        <f>'Financial Model'!EG167</f>
        <v>0</v>
      </c>
      <c r="EH367" s="88">
        <f>'Financial Model'!EH167</f>
        <v>0</v>
      </c>
      <c r="EI367" s="88">
        <f>'Financial Model'!EI167</f>
        <v>0</v>
      </c>
      <c r="EJ367" s="88">
        <f>'Financial Model'!EJ167</f>
        <v>0</v>
      </c>
      <c r="EK367" s="88">
        <f>'Financial Model'!EK167</f>
        <v>0</v>
      </c>
      <c r="EL367" s="88">
        <f>'Financial Model'!EL167</f>
        <v>0</v>
      </c>
      <c r="EM367" s="88">
        <f>'Financial Model'!EM167</f>
        <v>0</v>
      </c>
      <c r="EN367" s="88">
        <f>'Financial Model'!EN167</f>
        <v>0</v>
      </c>
      <c r="EO367" s="88">
        <f>'Financial Model'!EO167</f>
        <v>0</v>
      </c>
      <c r="EP367" s="88">
        <f>'Financial Model'!EP167</f>
        <v>0</v>
      </c>
      <c r="EQ367" s="88">
        <f>'Financial Model'!EQ167</f>
        <v>0</v>
      </c>
      <c r="ER367" s="88">
        <f>'Financial Model'!ER167</f>
        <v>0</v>
      </c>
      <c r="ES367" s="88">
        <f>'Financial Model'!ES167</f>
        <v>0</v>
      </c>
      <c r="ET367" s="88">
        <f>'Financial Model'!ET167</f>
        <v>0</v>
      </c>
      <c r="EU367" s="88">
        <f>'Financial Model'!EU167</f>
        <v>0</v>
      </c>
      <c r="EV367" s="88">
        <f>'Financial Model'!EV167</f>
        <v>0</v>
      </c>
      <c r="EW367" s="88">
        <f>'Financial Model'!EW167</f>
        <v>0</v>
      </c>
      <c r="EX367" s="88">
        <f>'Financial Model'!EX167</f>
        <v>0</v>
      </c>
      <c r="EY367" s="88">
        <f>'Financial Model'!EY167</f>
        <v>0</v>
      </c>
      <c r="EZ367" s="88">
        <f>'Financial Model'!EZ167</f>
        <v>0</v>
      </c>
      <c r="FA367" s="88">
        <f>'Financial Model'!FA167</f>
        <v>0</v>
      </c>
      <c r="FB367" s="88">
        <f>'Financial Model'!FB167</f>
        <v>0</v>
      </c>
      <c r="FC367" s="88">
        <f>'Financial Model'!FC167</f>
        <v>0</v>
      </c>
      <c r="FD367" s="88">
        <f>'Financial Model'!FD167</f>
        <v>0</v>
      </c>
      <c r="FE367" s="88">
        <f>'Financial Model'!FE167</f>
        <v>0</v>
      </c>
      <c r="FF367" s="88">
        <f>'Financial Model'!FF167</f>
        <v>0</v>
      </c>
      <c r="FG367" s="88">
        <f>'Financial Model'!FG167</f>
        <v>0</v>
      </c>
      <c r="FH367" s="88">
        <f>'Financial Model'!FH167</f>
        <v>0</v>
      </c>
      <c r="FI367" s="88">
        <f>'Financial Model'!FI167</f>
        <v>0</v>
      </c>
      <c r="FJ367" s="88">
        <f>'Financial Model'!FJ167</f>
        <v>0</v>
      </c>
      <c r="FK367" s="88">
        <f>'Financial Model'!FK167</f>
        <v>0</v>
      </c>
      <c r="FL367" s="88">
        <f>'Financial Model'!FL167</f>
        <v>0</v>
      </c>
      <c r="FM367" s="88">
        <f>'Financial Model'!FM167</f>
        <v>0</v>
      </c>
      <c r="FN367" s="88">
        <f>'Financial Model'!FN167</f>
        <v>0</v>
      </c>
      <c r="FO367" s="88">
        <f>'Financial Model'!FO167</f>
        <v>0</v>
      </c>
      <c r="FP367" s="88">
        <f>'Financial Model'!FP167</f>
        <v>0</v>
      </c>
      <c r="FQ367" s="88">
        <f>'Financial Model'!FQ167</f>
        <v>0</v>
      </c>
      <c r="FR367" s="88">
        <f>'Financial Model'!FR167</f>
        <v>0</v>
      </c>
      <c r="FS367" s="88">
        <f>'Financial Model'!FS167</f>
        <v>0</v>
      </c>
      <c r="FT367" s="88">
        <f>'Financial Model'!FT167</f>
        <v>0</v>
      </c>
      <c r="FU367" s="88">
        <f>'Financial Model'!FU167</f>
        <v>0</v>
      </c>
      <c r="FV367" s="88">
        <f>'Financial Model'!FV167</f>
        <v>0</v>
      </c>
      <c r="FW367" s="88">
        <f>'Financial Model'!FW167</f>
        <v>0</v>
      </c>
      <c r="FX367" s="88">
        <f>'Financial Model'!FX167</f>
        <v>0</v>
      </c>
      <c r="FY367" s="88">
        <f>'Financial Model'!FY167</f>
        <v>0</v>
      </c>
      <c r="FZ367" s="88">
        <f>'Financial Model'!FZ167</f>
        <v>0</v>
      </c>
      <c r="GA367" s="88">
        <f>'Financial Model'!GA167</f>
        <v>0</v>
      </c>
      <c r="GB367" s="88">
        <f>'Financial Model'!GB167</f>
        <v>0</v>
      </c>
      <c r="GC367" s="88">
        <f>'Financial Model'!GC167</f>
        <v>0</v>
      </c>
      <c r="GD367" s="88">
        <f>'Financial Model'!GD167</f>
        <v>0</v>
      </c>
      <c r="GE367" s="88">
        <f>'Financial Model'!GE167</f>
        <v>0</v>
      </c>
      <c r="GF367" s="88">
        <f>'Financial Model'!GF167</f>
        <v>0</v>
      </c>
      <c r="GG367" s="88">
        <f>'Financial Model'!GG167</f>
        <v>0</v>
      </c>
      <c r="GH367" s="88">
        <f>'Financial Model'!GH167</f>
        <v>0</v>
      </c>
      <c r="GI367" s="88">
        <f>'Financial Model'!GI167</f>
        <v>0</v>
      </c>
      <c r="GJ367" s="88">
        <f>'Financial Model'!GJ167</f>
        <v>0</v>
      </c>
      <c r="GK367" s="88">
        <f>'Financial Model'!GK167</f>
        <v>0</v>
      </c>
      <c r="GL367" s="88">
        <f>'Financial Model'!GL167</f>
        <v>0</v>
      </c>
      <c r="GM367" s="88">
        <f>'Financial Model'!GM167</f>
        <v>0</v>
      </c>
      <c r="GN367" s="88">
        <f>'Financial Model'!GN167</f>
        <v>0</v>
      </c>
      <c r="GO367" s="88">
        <f>'Financial Model'!GO167</f>
        <v>0</v>
      </c>
      <c r="GP367" s="88">
        <f>'Financial Model'!GP167</f>
        <v>0</v>
      </c>
      <c r="GQ367" s="88">
        <f>'Financial Model'!GQ167</f>
        <v>0</v>
      </c>
      <c r="GR367" s="88">
        <f>'Financial Model'!GR167</f>
        <v>0</v>
      </c>
      <c r="GS367" s="88">
        <f>'Financial Model'!GS167</f>
        <v>0</v>
      </c>
      <c r="GT367" s="49">
        <f t="shared" si="549"/>
        <v>0</v>
      </c>
      <c r="GU367" s="49">
        <f t="shared" si="549"/>
        <v>0</v>
      </c>
      <c r="GV367" s="49">
        <f t="shared" si="549"/>
        <v>0</v>
      </c>
      <c r="GW367" s="49">
        <f t="shared" si="549"/>
        <v>0</v>
      </c>
      <c r="GX367" s="49">
        <f t="shared" si="549"/>
        <v>0</v>
      </c>
      <c r="GY367" s="49">
        <f t="shared" si="549"/>
        <v>0</v>
      </c>
      <c r="GZ367" s="49">
        <f t="shared" si="549"/>
        <v>0</v>
      </c>
      <c r="HA367" s="49">
        <f t="shared" si="549"/>
        <v>0</v>
      </c>
    </row>
    <row r="368" spans="2:209" x14ac:dyDescent="0.35">
      <c r="C368" s="10" t="s">
        <v>117</v>
      </c>
      <c r="E368" s="10" t="s">
        <v>381</v>
      </c>
      <c r="F368" s="88">
        <f>'Financial Model'!F314</f>
        <v>63171.588630608225</v>
      </c>
      <c r="J368" s="49">
        <f t="shared" ref="J368:AO368" si="550">$F$368*J352</f>
        <v>0</v>
      </c>
      <c r="K368" s="49">
        <f t="shared" si="550"/>
        <v>0</v>
      </c>
      <c r="L368" s="49">
        <f t="shared" si="550"/>
        <v>0</v>
      </c>
      <c r="M368" s="49">
        <f t="shared" si="550"/>
        <v>0</v>
      </c>
      <c r="N368" s="49">
        <f t="shared" si="550"/>
        <v>0</v>
      </c>
      <c r="O368" s="49">
        <f t="shared" si="550"/>
        <v>0</v>
      </c>
      <c r="P368" s="49">
        <f t="shared" si="550"/>
        <v>0</v>
      </c>
      <c r="Q368" s="49">
        <f t="shared" si="550"/>
        <v>0</v>
      </c>
      <c r="R368" s="49">
        <f t="shared" si="550"/>
        <v>0</v>
      </c>
      <c r="S368" s="49">
        <f t="shared" si="550"/>
        <v>0</v>
      </c>
      <c r="T368" s="49">
        <f t="shared" si="550"/>
        <v>0</v>
      </c>
      <c r="U368" s="49">
        <f t="shared" si="550"/>
        <v>0</v>
      </c>
      <c r="V368" s="49">
        <f t="shared" si="550"/>
        <v>63171.588630608225</v>
      </c>
      <c r="W368" s="49">
        <f t="shared" si="550"/>
        <v>0</v>
      </c>
      <c r="X368" s="49">
        <f t="shared" si="550"/>
        <v>0</v>
      </c>
      <c r="Y368" s="49">
        <f t="shared" si="550"/>
        <v>0</v>
      </c>
      <c r="Z368" s="49">
        <f t="shared" si="550"/>
        <v>0</v>
      </c>
      <c r="AA368" s="49">
        <f t="shared" si="550"/>
        <v>0</v>
      </c>
      <c r="AB368" s="49">
        <f t="shared" si="550"/>
        <v>0</v>
      </c>
      <c r="AC368" s="49">
        <f t="shared" si="550"/>
        <v>0</v>
      </c>
      <c r="AD368" s="49">
        <f t="shared" si="550"/>
        <v>0</v>
      </c>
      <c r="AE368" s="49">
        <f t="shared" si="550"/>
        <v>0</v>
      </c>
      <c r="AF368" s="49">
        <f t="shared" si="550"/>
        <v>0</v>
      </c>
      <c r="AG368" s="49">
        <f t="shared" si="550"/>
        <v>0</v>
      </c>
      <c r="AH368" s="49">
        <f t="shared" si="550"/>
        <v>0</v>
      </c>
      <c r="AI368" s="49">
        <f t="shared" si="550"/>
        <v>0</v>
      </c>
      <c r="AJ368" s="49">
        <f t="shared" si="550"/>
        <v>0</v>
      </c>
      <c r="AK368" s="49">
        <f t="shared" si="550"/>
        <v>0</v>
      </c>
      <c r="AL368" s="49">
        <f t="shared" si="550"/>
        <v>0</v>
      </c>
      <c r="AM368" s="49">
        <f t="shared" si="550"/>
        <v>0</v>
      </c>
      <c r="AN368" s="49">
        <f t="shared" si="550"/>
        <v>0</v>
      </c>
      <c r="AO368" s="49">
        <f t="shared" si="550"/>
        <v>0</v>
      </c>
      <c r="AP368" s="49">
        <f t="shared" ref="AP368:BU368" si="551">$F$368*AP352</f>
        <v>0</v>
      </c>
      <c r="AQ368" s="49">
        <f t="shared" si="551"/>
        <v>0</v>
      </c>
      <c r="AR368" s="49">
        <f t="shared" si="551"/>
        <v>0</v>
      </c>
      <c r="AS368" s="49">
        <f t="shared" si="551"/>
        <v>0</v>
      </c>
      <c r="AT368" s="49">
        <f t="shared" si="551"/>
        <v>0</v>
      </c>
      <c r="AU368" s="49">
        <f t="shared" si="551"/>
        <v>0</v>
      </c>
      <c r="AV368" s="49">
        <f t="shared" si="551"/>
        <v>0</v>
      </c>
      <c r="AW368" s="49">
        <f t="shared" si="551"/>
        <v>0</v>
      </c>
      <c r="AX368" s="49">
        <f t="shared" si="551"/>
        <v>0</v>
      </c>
      <c r="AY368" s="49">
        <f t="shared" si="551"/>
        <v>0</v>
      </c>
      <c r="AZ368" s="49">
        <f t="shared" si="551"/>
        <v>0</v>
      </c>
      <c r="BA368" s="49">
        <f t="shared" si="551"/>
        <v>0</v>
      </c>
      <c r="BB368" s="49">
        <f t="shared" si="551"/>
        <v>0</v>
      </c>
      <c r="BC368" s="49">
        <f t="shared" si="551"/>
        <v>0</v>
      </c>
      <c r="BD368" s="49">
        <f t="shared" si="551"/>
        <v>0</v>
      </c>
      <c r="BE368" s="49">
        <f t="shared" si="551"/>
        <v>0</v>
      </c>
      <c r="BF368" s="49">
        <f t="shared" si="551"/>
        <v>0</v>
      </c>
      <c r="BG368" s="49">
        <f t="shared" si="551"/>
        <v>0</v>
      </c>
      <c r="BH368" s="49">
        <f t="shared" si="551"/>
        <v>0</v>
      </c>
      <c r="BI368" s="49">
        <f t="shared" si="551"/>
        <v>0</v>
      </c>
      <c r="BJ368" s="49">
        <f t="shared" si="551"/>
        <v>0</v>
      </c>
      <c r="BK368" s="49">
        <f t="shared" si="551"/>
        <v>0</v>
      </c>
      <c r="BL368" s="49">
        <f t="shared" si="551"/>
        <v>0</v>
      </c>
      <c r="BM368" s="49">
        <f t="shared" si="551"/>
        <v>0</v>
      </c>
      <c r="BN368" s="49">
        <f t="shared" si="551"/>
        <v>0</v>
      </c>
      <c r="BO368" s="49">
        <f t="shared" si="551"/>
        <v>0</v>
      </c>
      <c r="BP368" s="49">
        <f t="shared" si="551"/>
        <v>0</v>
      </c>
      <c r="BQ368" s="49">
        <f t="shared" si="551"/>
        <v>0</v>
      </c>
      <c r="BR368" s="49">
        <f t="shared" si="551"/>
        <v>0</v>
      </c>
      <c r="BS368" s="49">
        <f t="shared" si="551"/>
        <v>0</v>
      </c>
      <c r="BT368" s="49">
        <f t="shared" si="551"/>
        <v>0</v>
      </c>
      <c r="BU368" s="49">
        <f t="shared" si="551"/>
        <v>0</v>
      </c>
      <c r="BV368" s="49">
        <f t="shared" ref="BV368:DA368" si="552">$F$368*BV352</f>
        <v>0</v>
      </c>
      <c r="BW368" s="49">
        <f t="shared" si="552"/>
        <v>0</v>
      </c>
      <c r="BX368" s="49">
        <f t="shared" si="552"/>
        <v>0</v>
      </c>
      <c r="BY368" s="49">
        <f t="shared" si="552"/>
        <v>0</v>
      </c>
      <c r="BZ368" s="49">
        <f t="shared" si="552"/>
        <v>0</v>
      </c>
      <c r="CA368" s="49">
        <f t="shared" si="552"/>
        <v>0</v>
      </c>
      <c r="CB368" s="49">
        <f t="shared" si="552"/>
        <v>0</v>
      </c>
      <c r="CC368" s="49">
        <f t="shared" si="552"/>
        <v>0</v>
      </c>
      <c r="CD368" s="49">
        <f t="shared" si="552"/>
        <v>0</v>
      </c>
      <c r="CE368" s="49">
        <f t="shared" si="552"/>
        <v>0</v>
      </c>
      <c r="CF368" s="49">
        <f t="shared" si="552"/>
        <v>0</v>
      </c>
      <c r="CG368" s="49">
        <f t="shared" si="552"/>
        <v>0</v>
      </c>
      <c r="CH368" s="49">
        <f t="shared" si="552"/>
        <v>0</v>
      </c>
      <c r="CI368" s="49">
        <f t="shared" si="552"/>
        <v>0</v>
      </c>
      <c r="CJ368" s="49">
        <f t="shared" si="552"/>
        <v>0</v>
      </c>
      <c r="CK368" s="49">
        <f t="shared" si="552"/>
        <v>0</v>
      </c>
      <c r="CL368" s="49">
        <f t="shared" si="552"/>
        <v>0</v>
      </c>
      <c r="CM368" s="49">
        <f t="shared" si="552"/>
        <v>0</v>
      </c>
      <c r="CN368" s="49">
        <f t="shared" si="552"/>
        <v>0</v>
      </c>
      <c r="CO368" s="49">
        <f t="shared" si="552"/>
        <v>0</v>
      </c>
      <c r="CP368" s="49">
        <f t="shared" si="552"/>
        <v>0</v>
      </c>
      <c r="CQ368" s="49">
        <f t="shared" si="552"/>
        <v>0</v>
      </c>
      <c r="CR368" s="49">
        <f t="shared" si="552"/>
        <v>0</v>
      </c>
      <c r="CS368" s="49">
        <f t="shared" si="552"/>
        <v>0</v>
      </c>
      <c r="CT368" s="49">
        <f t="shared" si="552"/>
        <v>0</v>
      </c>
      <c r="CU368" s="49">
        <f t="shared" si="552"/>
        <v>0</v>
      </c>
      <c r="CV368" s="49">
        <f t="shared" si="552"/>
        <v>0</v>
      </c>
      <c r="CW368" s="49">
        <f t="shared" si="552"/>
        <v>0</v>
      </c>
      <c r="CX368" s="49">
        <f t="shared" si="552"/>
        <v>0</v>
      </c>
      <c r="CY368" s="49">
        <f t="shared" si="552"/>
        <v>0</v>
      </c>
      <c r="CZ368" s="49">
        <f t="shared" si="552"/>
        <v>0</v>
      </c>
      <c r="DA368" s="49">
        <f t="shared" si="552"/>
        <v>0</v>
      </c>
      <c r="DB368" s="49">
        <f t="shared" ref="DB368:EG368" si="553">$F$368*DB352</f>
        <v>0</v>
      </c>
      <c r="DC368" s="49">
        <f t="shared" si="553"/>
        <v>0</v>
      </c>
      <c r="DD368" s="49">
        <f t="shared" si="553"/>
        <v>0</v>
      </c>
      <c r="DE368" s="49">
        <f t="shared" si="553"/>
        <v>0</v>
      </c>
      <c r="DF368" s="49">
        <f t="shared" si="553"/>
        <v>0</v>
      </c>
      <c r="DG368" s="49">
        <f t="shared" si="553"/>
        <v>0</v>
      </c>
      <c r="DH368" s="49">
        <f t="shared" si="553"/>
        <v>0</v>
      </c>
      <c r="DI368" s="49">
        <f t="shared" si="553"/>
        <v>0</v>
      </c>
      <c r="DJ368" s="49">
        <f t="shared" si="553"/>
        <v>0</v>
      </c>
      <c r="DK368" s="49">
        <f t="shared" si="553"/>
        <v>0</v>
      </c>
      <c r="DL368" s="49">
        <f t="shared" si="553"/>
        <v>0</v>
      </c>
      <c r="DM368" s="49">
        <f t="shared" si="553"/>
        <v>0</v>
      </c>
      <c r="DN368" s="49">
        <f t="shared" si="553"/>
        <v>0</v>
      </c>
      <c r="DO368" s="49">
        <f t="shared" si="553"/>
        <v>0</v>
      </c>
      <c r="DP368" s="49">
        <f t="shared" si="553"/>
        <v>0</v>
      </c>
      <c r="DQ368" s="49">
        <f t="shared" si="553"/>
        <v>0</v>
      </c>
      <c r="DR368" s="49">
        <f t="shared" si="553"/>
        <v>0</v>
      </c>
      <c r="DS368" s="49">
        <f t="shared" si="553"/>
        <v>0</v>
      </c>
      <c r="DT368" s="49">
        <f t="shared" si="553"/>
        <v>0</v>
      </c>
      <c r="DU368" s="49">
        <f t="shared" si="553"/>
        <v>0</v>
      </c>
      <c r="DV368" s="49">
        <f t="shared" si="553"/>
        <v>0</v>
      </c>
      <c r="DW368" s="49">
        <f t="shared" si="553"/>
        <v>0</v>
      </c>
      <c r="DX368" s="49">
        <f t="shared" si="553"/>
        <v>0</v>
      </c>
      <c r="DY368" s="49">
        <f t="shared" si="553"/>
        <v>0</v>
      </c>
      <c r="DZ368" s="49">
        <f t="shared" si="553"/>
        <v>0</v>
      </c>
      <c r="EA368" s="49">
        <f t="shared" si="553"/>
        <v>0</v>
      </c>
      <c r="EB368" s="49">
        <f t="shared" si="553"/>
        <v>0</v>
      </c>
      <c r="EC368" s="49">
        <f t="shared" si="553"/>
        <v>0</v>
      </c>
      <c r="ED368" s="49">
        <f t="shared" si="553"/>
        <v>0</v>
      </c>
      <c r="EE368" s="49">
        <f t="shared" si="553"/>
        <v>0</v>
      </c>
      <c r="EF368" s="49">
        <f t="shared" si="553"/>
        <v>0</v>
      </c>
      <c r="EG368" s="49">
        <f t="shared" si="553"/>
        <v>0</v>
      </c>
      <c r="EH368" s="49">
        <f t="shared" ref="EH368:FM368" si="554">$F$368*EH352</f>
        <v>0</v>
      </c>
      <c r="EI368" s="49">
        <f t="shared" si="554"/>
        <v>0</v>
      </c>
      <c r="EJ368" s="49">
        <f t="shared" si="554"/>
        <v>0</v>
      </c>
      <c r="EK368" s="49">
        <f t="shared" si="554"/>
        <v>0</v>
      </c>
      <c r="EL368" s="49">
        <f t="shared" si="554"/>
        <v>0</v>
      </c>
      <c r="EM368" s="49">
        <f t="shared" si="554"/>
        <v>0</v>
      </c>
      <c r="EN368" s="49">
        <f t="shared" si="554"/>
        <v>0</v>
      </c>
      <c r="EO368" s="49">
        <f t="shared" si="554"/>
        <v>0</v>
      </c>
      <c r="EP368" s="49">
        <f t="shared" si="554"/>
        <v>0</v>
      </c>
      <c r="EQ368" s="49">
        <f t="shared" si="554"/>
        <v>0</v>
      </c>
      <c r="ER368" s="49">
        <f t="shared" si="554"/>
        <v>0</v>
      </c>
      <c r="ES368" s="49">
        <f t="shared" si="554"/>
        <v>0</v>
      </c>
      <c r="ET368" s="49">
        <f t="shared" si="554"/>
        <v>0</v>
      </c>
      <c r="EU368" s="49">
        <f t="shared" si="554"/>
        <v>0</v>
      </c>
      <c r="EV368" s="49">
        <f t="shared" si="554"/>
        <v>0</v>
      </c>
      <c r="EW368" s="49">
        <f t="shared" si="554"/>
        <v>0</v>
      </c>
      <c r="EX368" s="49">
        <f t="shared" si="554"/>
        <v>0</v>
      </c>
      <c r="EY368" s="49">
        <f t="shared" si="554"/>
        <v>0</v>
      </c>
      <c r="EZ368" s="49">
        <f t="shared" si="554"/>
        <v>0</v>
      </c>
      <c r="FA368" s="49">
        <f t="shared" si="554"/>
        <v>0</v>
      </c>
      <c r="FB368" s="49">
        <f t="shared" si="554"/>
        <v>0</v>
      </c>
      <c r="FC368" s="49">
        <f t="shared" si="554"/>
        <v>0</v>
      </c>
      <c r="FD368" s="49">
        <f t="shared" si="554"/>
        <v>0</v>
      </c>
      <c r="FE368" s="49">
        <f t="shared" si="554"/>
        <v>0</v>
      </c>
      <c r="FF368" s="49">
        <f t="shared" si="554"/>
        <v>0</v>
      </c>
      <c r="FG368" s="49">
        <f t="shared" si="554"/>
        <v>0</v>
      </c>
      <c r="FH368" s="49">
        <f t="shared" si="554"/>
        <v>0</v>
      </c>
      <c r="FI368" s="49">
        <f t="shared" si="554"/>
        <v>0</v>
      </c>
      <c r="FJ368" s="49">
        <f t="shared" si="554"/>
        <v>0</v>
      </c>
      <c r="FK368" s="49">
        <f t="shared" si="554"/>
        <v>0</v>
      </c>
      <c r="FL368" s="49">
        <f t="shared" si="554"/>
        <v>0</v>
      </c>
      <c r="FM368" s="49">
        <f t="shared" si="554"/>
        <v>0</v>
      </c>
      <c r="FN368" s="49">
        <f t="shared" ref="FN368:GS368" si="555">$F$368*FN352</f>
        <v>0</v>
      </c>
      <c r="FO368" s="49">
        <f t="shared" si="555"/>
        <v>0</v>
      </c>
      <c r="FP368" s="49">
        <f t="shared" si="555"/>
        <v>0</v>
      </c>
      <c r="FQ368" s="49">
        <f t="shared" si="555"/>
        <v>0</v>
      </c>
      <c r="FR368" s="49">
        <f t="shared" si="555"/>
        <v>0</v>
      </c>
      <c r="FS368" s="49">
        <f t="shared" si="555"/>
        <v>0</v>
      </c>
      <c r="FT368" s="49">
        <f t="shared" si="555"/>
        <v>0</v>
      </c>
      <c r="FU368" s="49">
        <f t="shared" si="555"/>
        <v>0</v>
      </c>
      <c r="FV368" s="49">
        <f t="shared" si="555"/>
        <v>0</v>
      </c>
      <c r="FW368" s="49">
        <f t="shared" si="555"/>
        <v>0</v>
      </c>
      <c r="FX368" s="49">
        <f t="shared" si="555"/>
        <v>0</v>
      </c>
      <c r="FY368" s="49">
        <f t="shared" si="555"/>
        <v>0</v>
      </c>
      <c r="FZ368" s="49">
        <f t="shared" si="555"/>
        <v>0</v>
      </c>
      <c r="GA368" s="49">
        <f t="shared" si="555"/>
        <v>0</v>
      </c>
      <c r="GB368" s="49">
        <f t="shared" si="555"/>
        <v>0</v>
      </c>
      <c r="GC368" s="49">
        <f t="shared" si="555"/>
        <v>0</v>
      </c>
      <c r="GD368" s="49">
        <f t="shared" si="555"/>
        <v>0</v>
      </c>
      <c r="GE368" s="49">
        <f t="shared" si="555"/>
        <v>0</v>
      </c>
      <c r="GF368" s="49">
        <f t="shared" si="555"/>
        <v>0</v>
      </c>
      <c r="GG368" s="49">
        <f t="shared" si="555"/>
        <v>0</v>
      </c>
      <c r="GH368" s="49">
        <f t="shared" si="555"/>
        <v>0</v>
      </c>
      <c r="GI368" s="49">
        <f t="shared" si="555"/>
        <v>0</v>
      </c>
      <c r="GJ368" s="49">
        <f t="shared" si="555"/>
        <v>0</v>
      </c>
      <c r="GK368" s="49">
        <f t="shared" si="555"/>
        <v>0</v>
      </c>
      <c r="GL368" s="49">
        <f t="shared" si="555"/>
        <v>0</v>
      </c>
      <c r="GM368" s="49">
        <f t="shared" si="555"/>
        <v>0</v>
      </c>
      <c r="GN368" s="49">
        <f t="shared" si="555"/>
        <v>0</v>
      </c>
      <c r="GO368" s="49">
        <f t="shared" si="555"/>
        <v>0</v>
      </c>
      <c r="GP368" s="49">
        <f t="shared" si="555"/>
        <v>0</v>
      </c>
      <c r="GQ368" s="49">
        <f t="shared" si="555"/>
        <v>0</v>
      </c>
      <c r="GR368" s="49">
        <f t="shared" si="555"/>
        <v>0</v>
      </c>
      <c r="GS368" s="49">
        <f t="shared" si="555"/>
        <v>0</v>
      </c>
      <c r="GT368" s="49">
        <f t="shared" ref="GT368:HA368" si="556">$F$368*GT352</f>
        <v>0</v>
      </c>
      <c r="GU368" s="49">
        <f t="shared" si="556"/>
        <v>0</v>
      </c>
      <c r="GV368" s="49">
        <f t="shared" si="556"/>
        <v>0</v>
      </c>
      <c r="GW368" s="49">
        <f t="shared" si="556"/>
        <v>0</v>
      </c>
      <c r="GX368" s="49">
        <f t="shared" si="556"/>
        <v>0</v>
      </c>
      <c r="GY368" s="49">
        <f t="shared" si="556"/>
        <v>0</v>
      </c>
      <c r="GZ368" s="49">
        <f t="shared" si="556"/>
        <v>0</v>
      </c>
      <c r="HA368" s="49">
        <f t="shared" si="556"/>
        <v>0</v>
      </c>
    </row>
    <row r="369" spans="2:209" x14ac:dyDescent="0.35">
      <c r="C369" s="10" t="s">
        <v>186</v>
      </c>
      <c r="E369" s="10" t="s">
        <v>381</v>
      </c>
      <c r="F369" s="88">
        <f>'Financial Model'!F315</f>
        <v>0</v>
      </c>
      <c r="J369" s="49">
        <f t="shared" ref="J369:AO369" si="557">J357*J201</f>
        <v>0</v>
      </c>
      <c r="K369" s="49">
        <f t="shared" si="557"/>
        <v>0</v>
      </c>
      <c r="L369" s="49">
        <f t="shared" si="557"/>
        <v>0</v>
      </c>
      <c r="M369" s="49">
        <f t="shared" si="557"/>
        <v>0</v>
      </c>
      <c r="N369" s="49">
        <f t="shared" si="557"/>
        <v>0</v>
      </c>
      <c r="O369" s="49">
        <f t="shared" si="557"/>
        <v>0</v>
      </c>
      <c r="P369" s="49">
        <f t="shared" si="557"/>
        <v>0</v>
      </c>
      <c r="Q369" s="49">
        <f t="shared" si="557"/>
        <v>0</v>
      </c>
      <c r="R369" s="49">
        <f t="shared" si="557"/>
        <v>0</v>
      </c>
      <c r="S369" s="49">
        <f t="shared" si="557"/>
        <v>0</v>
      </c>
      <c r="T369" s="49">
        <f t="shared" si="557"/>
        <v>0</v>
      </c>
      <c r="U369" s="49">
        <f t="shared" si="557"/>
        <v>0</v>
      </c>
      <c r="V369" s="49">
        <f t="shared" si="557"/>
        <v>0</v>
      </c>
      <c r="W369" s="49">
        <f t="shared" si="557"/>
        <v>0</v>
      </c>
      <c r="X369" s="49">
        <f t="shared" si="557"/>
        <v>0</v>
      </c>
      <c r="Y369" s="49">
        <f t="shared" si="557"/>
        <v>0</v>
      </c>
      <c r="Z369" s="49">
        <f t="shared" si="557"/>
        <v>0</v>
      </c>
      <c r="AA369" s="49">
        <f t="shared" si="557"/>
        <v>0</v>
      </c>
      <c r="AB369" s="49">
        <f t="shared" si="557"/>
        <v>0</v>
      </c>
      <c r="AC369" s="49">
        <f t="shared" si="557"/>
        <v>0</v>
      </c>
      <c r="AD369" s="49">
        <f t="shared" si="557"/>
        <v>0</v>
      </c>
      <c r="AE369" s="49">
        <f t="shared" si="557"/>
        <v>0</v>
      </c>
      <c r="AF369" s="49">
        <f t="shared" si="557"/>
        <v>0</v>
      </c>
      <c r="AG369" s="49">
        <f t="shared" si="557"/>
        <v>0</v>
      </c>
      <c r="AH369" s="49">
        <f t="shared" si="557"/>
        <v>0</v>
      </c>
      <c r="AI369" s="49">
        <f t="shared" si="557"/>
        <v>0</v>
      </c>
      <c r="AJ369" s="49">
        <f t="shared" si="557"/>
        <v>0</v>
      </c>
      <c r="AK369" s="49">
        <f t="shared" si="557"/>
        <v>0</v>
      </c>
      <c r="AL369" s="49">
        <f t="shared" si="557"/>
        <v>0</v>
      </c>
      <c r="AM369" s="49">
        <f t="shared" si="557"/>
        <v>0</v>
      </c>
      <c r="AN369" s="49">
        <f t="shared" si="557"/>
        <v>0</v>
      </c>
      <c r="AO369" s="49">
        <f t="shared" si="557"/>
        <v>0</v>
      </c>
      <c r="AP369" s="49">
        <f t="shared" ref="AP369:BU369" si="558">AP357*AP201</f>
        <v>0</v>
      </c>
      <c r="AQ369" s="49">
        <f t="shared" si="558"/>
        <v>0</v>
      </c>
      <c r="AR369" s="49">
        <f t="shared" si="558"/>
        <v>0</v>
      </c>
      <c r="AS369" s="49">
        <f t="shared" si="558"/>
        <v>0</v>
      </c>
      <c r="AT369" s="49">
        <f t="shared" si="558"/>
        <v>0</v>
      </c>
      <c r="AU369" s="49">
        <f t="shared" si="558"/>
        <v>0</v>
      </c>
      <c r="AV369" s="49">
        <f t="shared" si="558"/>
        <v>0</v>
      </c>
      <c r="AW369" s="49">
        <f t="shared" si="558"/>
        <v>0</v>
      </c>
      <c r="AX369" s="49">
        <f t="shared" si="558"/>
        <v>0</v>
      </c>
      <c r="AY369" s="49">
        <f t="shared" si="558"/>
        <v>0</v>
      </c>
      <c r="AZ369" s="49">
        <f t="shared" si="558"/>
        <v>0</v>
      </c>
      <c r="BA369" s="49">
        <f t="shared" si="558"/>
        <v>0</v>
      </c>
      <c r="BB369" s="49">
        <f t="shared" si="558"/>
        <v>0</v>
      </c>
      <c r="BC369" s="49">
        <f t="shared" si="558"/>
        <v>0</v>
      </c>
      <c r="BD369" s="49">
        <f t="shared" si="558"/>
        <v>0</v>
      </c>
      <c r="BE369" s="49">
        <f t="shared" si="558"/>
        <v>0</v>
      </c>
      <c r="BF369" s="49">
        <f t="shared" si="558"/>
        <v>0</v>
      </c>
      <c r="BG369" s="49">
        <f t="shared" si="558"/>
        <v>0</v>
      </c>
      <c r="BH369" s="49">
        <f t="shared" si="558"/>
        <v>0</v>
      </c>
      <c r="BI369" s="49">
        <f t="shared" si="558"/>
        <v>0</v>
      </c>
      <c r="BJ369" s="49">
        <f t="shared" si="558"/>
        <v>0</v>
      </c>
      <c r="BK369" s="49">
        <f t="shared" si="558"/>
        <v>0</v>
      </c>
      <c r="BL369" s="49">
        <f t="shared" si="558"/>
        <v>0</v>
      </c>
      <c r="BM369" s="49">
        <f t="shared" si="558"/>
        <v>0</v>
      </c>
      <c r="BN369" s="49">
        <f t="shared" si="558"/>
        <v>0</v>
      </c>
      <c r="BO369" s="49">
        <f t="shared" si="558"/>
        <v>0</v>
      </c>
      <c r="BP369" s="49">
        <f t="shared" si="558"/>
        <v>0</v>
      </c>
      <c r="BQ369" s="49">
        <f t="shared" si="558"/>
        <v>0</v>
      </c>
      <c r="BR369" s="49">
        <f t="shared" si="558"/>
        <v>0</v>
      </c>
      <c r="BS369" s="49">
        <f t="shared" si="558"/>
        <v>0</v>
      </c>
      <c r="BT369" s="49">
        <f t="shared" si="558"/>
        <v>0</v>
      </c>
      <c r="BU369" s="49">
        <f t="shared" si="558"/>
        <v>0</v>
      </c>
      <c r="BV369" s="49">
        <f t="shared" ref="BV369:DA369" si="559">BV357*BV201</f>
        <v>0</v>
      </c>
      <c r="BW369" s="49">
        <f t="shared" si="559"/>
        <v>0</v>
      </c>
      <c r="BX369" s="49">
        <f t="shared" si="559"/>
        <v>0</v>
      </c>
      <c r="BY369" s="49">
        <f t="shared" si="559"/>
        <v>0</v>
      </c>
      <c r="BZ369" s="49">
        <f t="shared" si="559"/>
        <v>0</v>
      </c>
      <c r="CA369" s="49">
        <f t="shared" si="559"/>
        <v>0</v>
      </c>
      <c r="CB369" s="49">
        <f t="shared" si="559"/>
        <v>0</v>
      </c>
      <c r="CC369" s="49">
        <f t="shared" si="559"/>
        <v>0</v>
      </c>
      <c r="CD369" s="49">
        <f t="shared" si="559"/>
        <v>0</v>
      </c>
      <c r="CE369" s="49">
        <f t="shared" si="559"/>
        <v>0</v>
      </c>
      <c r="CF369" s="49">
        <f t="shared" si="559"/>
        <v>0</v>
      </c>
      <c r="CG369" s="49">
        <f t="shared" si="559"/>
        <v>0</v>
      </c>
      <c r="CH369" s="49">
        <f t="shared" si="559"/>
        <v>0</v>
      </c>
      <c r="CI369" s="49">
        <f t="shared" si="559"/>
        <v>0</v>
      </c>
      <c r="CJ369" s="49">
        <f t="shared" si="559"/>
        <v>0</v>
      </c>
      <c r="CK369" s="49">
        <f t="shared" si="559"/>
        <v>0</v>
      </c>
      <c r="CL369" s="49">
        <f t="shared" si="559"/>
        <v>0</v>
      </c>
      <c r="CM369" s="49">
        <f t="shared" si="559"/>
        <v>0</v>
      </c>
      <c r="CN369" s="49">
        <f t="shared" si="559"/>
        <v>0</v>
      </c>
      <c r="CO369" s="49">
        <f t="shared" si="559"/>
        <v>0</v>
      </c>
      <c r="CP369" s="49">
        <f t="shared" si="559"/>
        <v>0</v>
      </c>
      <c r="CQ369" s="49">
        <f t="shared" si="559"/>
        <v>0</v>
      </c>
      <c r="CR369" s="49">
        <f t="shared" si="559"/>
        <v>0</v>
      </c>
      <c r="CS369" s="49">
        <f t="shared" si="559"/>
        <v>0</v>
      </c>
      <c r="CT369" s="49">
        <f t="shared" si="559"/>
        <v>0</v>
      </c>
      <c r="CU369" s="49">
        <f t="shared" si="559"/>
        <v>0</v>
      </c>
      <c r="CV369" s="49">
        <f t="shared" si="559"/>
        <v>0</v>
      </c>
      <c r="CW369" s="49">
        <f t="shared" si="559"/>
        <v>0</v>
      </c>
      <c r="CX369" s="49">
        <f t="shared" si="559"/>
        <v>0</v>
      </c>
      <c r="CY369" s="49">
        <f t="shared" si="559"/>
        <v>0</v>
      </c>
      <c r="CZ369" s="49">
        <f t="shared" si="559"/>
        <v>0</v>
      </c>
      <c r="DA369" s="49">
        <f t="shared" si="559"/>
        <v>0</v>
      </c>
      <c r="DB369" s="49">
        <f t="shared" ref="DB369:EG369" si="560">DB357*DB201</f>
        <v>0</v>
      </c>
      <c r="DC369" s="49">
        <f t="shared" si="560"/>
        <v>0</v>
      </c>
      <c r="DD369" s="49">
        <f t="shared" si="560"/>
        <v>0</v>
      </c>
      <c r="DE369" s="49">
        <f t="shared" si="560"/>
        <v>0</v>
      </c>
      <c r="DF369" s="49">
        <f t="shared" si="560"/>
        <v>0</v>
      </c>
      <c r="DG369" s="49">
        <f t="shared" si="560"/>
        <v>0</v>
      </c>
      <c r="DH369" s="49">
        <f t="shared" si="560"/>
        <v>0</v>
      </c>
      <c r="DI369" s="49">
        <f t="shared" si="560"/>
        <v>0</v>
      </c>
      <c r="DJ369" s="49">
        <f t="shared" si="560"/>
        <v>0</v>
      </c>
      <c r="DK369" s="49">
        <f t="shared" si="560"/>
        <v>0</v>
      </c>
      <c r="DL369" s="49">
        <f t="shared" si="560"/>
        <v>0</v>
      </c>
      <c r="DM369" s="49">
        <f t="shared" si="560"/>
        <v>0</v>
      </c>
      <c r="DN369" s="49">
        <f t="shared" si="560"/>
        <v>0</v>
      </c>
      <c r="DO369" s="49">
        <f t="shared" si="560"/>
        <v>0</v>
      </c>
      <c r="DP369" s="49">
        <f t="shared" si="560"/>
        <v>0</v>
      </c>
      <c r="DQ369" s="49">
        <f t="shared" si="560"/>
        <v>0</v>
      </c>
      <c r="DR369" s="49">
        <f t="shared" si="560"/>
        <v>0</v>
      </c>
      <c r="DS369" s="49">
        <f t="shared" si="560"/>
        <v>0</v>
      </c>
      <c r="DT369" s="49">
        <f t="shared" si="560"/>
        <v>0</v>
      </c>
      <c r="DU369" s="49">
        <f t="shared" si="560"/>
        <v>0</v>
      </c>
      <c r="DV369" s="49">
        <f t="shared" si="560"/>
        <v>0</v>
      </c>
      <c r="DW369" s="49">
        <f t="shared" si="560"/>
        <v>0</v>
      </c>
      <c r="DX369" s="49">
        <f t="shared" si="560"/>
        <v>0</v>
      </c>
      <c r="DY369" s="49">
        <f t="shared" si="560"/>
        <v>0</v>
      </c>
      <c r="DZ369" s="49">
        <f t="shared" si="560"/>
        <v>0</v>
      </c>
      <c r="EA369" s="49">
        <f t="shared" si="560"/>
        <v>0</v>
      </c>
      <c r="EB369" s="49">
        <f t="shared" si="560"/>
        <v>0</v>
      </c>
      <c r="EC369" s="49">
        <f t="shared" si="560"/>
        <v>0</v>
      </c>
      <c r="ED369" s="49">
        <f t="shared" si="560"/>
        <v>0</v>
      </c>
      <c r="EE369" s="49">
        <f t="shared" si="560"/>
        <v>0</v>
      </c>
      <c r="EF369" s="49">
        <f t="shared" si="560"/>
        <v>0</v>
      </c>
      <c r="EG369" s="49">
        <f t="shared" si="560"/>
        <v>0</v>
      </c>
      <c r="EH369" s="49">
        <f t="shared" ref="EH369:FM369" si="561">EH357*EH201</f>
        <v>0</v>
      </c>
      <c r="EI369" s="49">
        <f t="shared" si="561"/>
        <v>0</v>
      </c>
      <c r="EJ369" s="49">
        <f t="shared" si="561"/>
        <v>0</v>
      </c>
      <c r="EK369" s="49">
        <f t="shared" si="561"/>
        <v>0</v>
      </c>
      <c r="EL369" s="49">
        <f t="shared" si="561"/>
        <v>0</v>
      </c>
      <c r="EM369" s="49">
        <f t="shared" si="561"/>
        <v>0</v>
      </c>
      <c r="EN369" s="49">
        <f t="shared" si="561"/>
        <v>0</v>
      </c>
      <c r="EO369" s="49">
        <f t="shared" si="561"/>
        <v>0</v>
      </c>
      <c r="EP369" s="49">
        <f t="shared" si="561"/>
        <v>0</v>
      </c>
      <c r="EQ369" s="49">
        <f t="shared" si="561"/>
        <v>0</v>
      </c>
      <c r="ER369" s="49">
        <f t="shared" si="561"/>
        <v>0</v>
      </c>
      <c r="ES369" s="49">
        <f t="shared" si="561"/>
        <v>0</v>
      </c>
      <c r="ET369" s="49">
        <f t="shared" si="561"/>
        <v>0</v>
      </c>
      <c r="EU369" s="49">
        <f t="shared" si="561"/>
        <v>0</v>
      </c>
      <c r="EV369" s="49">
        <f t="shared" si="561"/>
        <v>0</v>
      </c>
      <c r="EW369" s="49">
        <f t="shared" si="561"/>
        <v>0</v>
      </c>
      <c r="EX369" s="49">
        <f t="shared" si="561"/>
        <v>0</v>
      </c>
      <c r="EY369" s="49">
        <f t="shared" si="561"/>
        <v>0</v>
      </c>
      <c r="EZ369" s="49">
        <f t="shared" si="561"/>
        <v>0</v>
      </c>
      <c r="FA369" s="49">
        <f t="shared" si="561"/>
        <v>0</v>
      </c>
      <c r="FB369" s="49">
        <f t="shared" si="561"/>
        <v>0</v>
      </c>
      <c r="FC369" s="49">
        <f t="shared" si="561"/>
        <v>0</v>
      </c>
      <c r="FD369" s="49">
        <f t="shared" si="561"/>
        <v>0</v>
      </c>
      <c r="FE369" s="49">
        <f t="shared" si="561"/>
        <v>0</v>
      </c>
      <c r="FF369" s="49">
        <f t="shared" si="561"/>
        <v>0</v>
      </c>
      <c r="FG369" s="49">
        <f t="shared" si="561"/>
        <v>0</v>
      </c>
      <c r="FH369" s="49">
        <f t="shared" si="561"/>
        <v>0</v>
      </c>
      <c r="FI369" s="49">
        <f t="shared" si="561"/>
        <v>0</v>
      </c>
      <c r="FJ369" s="49">
        <f t="shared" si="561"/>
        <v>0</v>
      </c>
      <c r="FK369" s="49">
        <f t="shared" si="561"/>
        <v>0</v>
      </c>
      <c r="FL369" s="49">
        <f t="shared" si="561"/>
        <v>0</v>
      </c>
      <c r="FM369" s="49">
        <f t="shared" si="561"/>
        <v>0</v>
      </c>
      <c r="FN369" s="49">
        <f t="shared" ref="FN369:GS369" si="562">FN357*FN201</f>
        <v>0</v>
      </c>
      <c r="FO369" s="49">
        <f t="shared" si="562"/>
        <v>0</v>
      </c>
      <c r="FP369" s="49">
        <f t="shared" si="562"/>
        <v>0</v>
      </c>
      <c r="FQ369" s="49">
        <f t="shared" si="562"/>
        <v>0</v>
      </c>
      <c r="FR369" s="49">
        <f t="shared" si="562"/>
        <v>0</v>
      </c>
      <c r="FS369" s="49">
        <f t="shared" si="562"/>
        <v>0</v>
      </c>
      <c r="FT369" s="49">
        <f t="shared" si="562"/>
        <v>0</v>
      </c>
      <c r="FU369" s="49">
        <f t="shared" si="562"/>
        <v>0</v>
      </c>
      <c r="FV369" s="49">
        <f t="shared" si="562"/>
        <v>0</v>
      </c>
      <c r="FW369" s="49">
        <f t="shared" si="562"/>
        <v>0</v>
      </c>
      <c r="FX369" s="49">
        <f t="shared" si="562"/>
        <v>0</v>
      </c>
      <c r="FY369" s="49">
        <f t="shared" si="562"/>
        <v>0</v>
      </c>
      <c r="FZ369" s="49">
        <f t="shared" si="562"/>
        <v>0</v>
      </c>
      <c r="GA369" s="49">
        <f t="shared" si="562"/>
        <v>0</v>
      </c>
      <c r="GB369" s="49">
        <f t="shared" si="562"/>
        <v>0</v>
      </c>
      <c r="GC369" s="49">
        <f t="shared" si="562"/>
        <v>0</v>
      </c>
      <c r="GD369" s="49">
        <f t="shared" si="562"/>
        <v>0</v>
      </c>
      <c r="GE369" s="49">
        <f t="shared" si="562"/>
        <v>0</v>
      </c>
      <c r="GF369" s="49">
        <f t="shared" si="562"/>
        <v>0</v>
      </c>
      <c r="GG369" s="49">
        <f t="shared" si="562"/>
        <v>0</v>
      </c>
      <c r="GH369" s="49">
        <f t="shared" si="562"/>
        <v>0</v>
      </c>
      <c r="GI369" s="49">
        <f t="shared" si="562"/>
        <v>0</v>
      </c>
      <c r="GJ369" s="49">
        <f t="shared" si="562"/>
        <v>0</v>
      </c>
      <c r="GK369" s="49">
        <f t="shared" si="562"/>
        <v>0</v>
      </c>
      <c r="GL369" s="49">
        <f t="shared" si="562"/>
        <v>0</v>
      </c>
      <c r="GM369" s="49">
        <f t="shared" si="562"/>
        <v>0</v>
      </c>
      <c r="GN369" s="49">
        <f t="shared" si="562"/>
        <v>0</v>
      </c>
      <c r="GO369" s="49">
        <f t="shared" si="562"/>
        <v>0</v>
      </c>
      <c r="GP369" s="49">
        <f t="shared" si="562"/>
        <v>0</v>
      </c>
      <c r="GQ369" s="49">
        <f t="shared" si="562"/>
        <v>0</v>
      </c>
      <c r="GR369" s="49">
        <f t="shared" si="562"/>
        <v>0</v>
      </c>
      <c r="GS369" s="49">
        <f t="shared" si="562"/>
        <v>0</v>
      </c>
      <c r="GT369" s="49">
        <f t="shared" ref="GT369:HA369" si="563">GT357*GT201</f>
        <v>0</v>
      </c>
      <c r="GU369" s="49">
        <f t="shared" si="563"/>
        <v>0</v>
      </c>
      <c r="GV369" s="49">
        <f t="shared" si="563"/>
        <v>0</v>
      </c>
      <c r="GW369" s="49">
        <f t="shared" si="563"/>
        <v>0</v>
      </c>
      <c r="GX369" s="49">
        <f t="shared" si="563"/>
        <v>0</v>
      </c>
      <c r="GY369" s="49">
        <f t="shared" si="563"/>
        <v>0</v>
      </c>
      <c r="GZ369" s="49">
        <f t="shared" si="563"/>
        <v>0</v>
      </c>
      <c r="HA369" s="49">
        <f t="shared" si="563"/>
        <v>0</v>
      </c>
    </row>
    <row r="370" spans="2:209" x14ac:dyDescent="0.35">
      <c r="C370" s="10" t="s">
        <v>170</v>
      </c>
      <c r="E370" s="10" t="s">
        <v>381</v>
      </c>
      <c r="F370" s="88">
        <f>'Financial Model'!F316</f>
        <v>0</v>
      </c>
    </row>
    <row r="371" spans="2:209" x14ac:dyDescent="0.35">
      <c r="C371" s="10" t="s">
        <v>169</v>
      </c>
      <c r="E371" s="10" t="s">
        <v>381</v>
      </c>
      <c r="F371" s="88">
        <f>'Financial Model'!F317</f>
        <v>0</v>
      </c>
    </row>
    <row r="372" spans="2:209" x14ac:dyDescent="0.35">
      <c r="C372" s="10" t="s">
        <v>171</v>
      </c>
      <c r="E372" s="10" t="s">
        <v>381</v>
      </c>
      <c r="F372" s="88">
        <f>'Financial Model'!F318</f>
        <v>0</v>
      </c>
    </row>
    <row r="373" spans="2:209" ht="15" thickBot="1" x14ac:dyDescent="0.4">
      <c r="D373" s="15" t="s">
        <v>226</v>
      </c>
      <c r="E373" s="15" t="s">
        <v>381</v>
      </c>
      <c r="F373" s="26">
        <f>SUM(F366:F372)</f>
        <v>1295729.6983775874</v>
      </c>
      <c r="G373" s="15"/>
      <c r="H373" s="15"/>
      <c r="I373" s="15"/>
      <c r="J373" s="72">
        <f>SUM(J366:J372)</f>
        <v>0</v>
      </c>
      <c r="K373" s="72">
        <f t="shared" ref="K373:BV373" si="564">SUM(K366:K372)</f>
        <v>0</v>
      </c>
      <c r="L373" s="72">
        <f t="shared" si="564"/>
        <v>0</v>
      </c>
      <c r="M373" s="72">
        <f t="shared" si="564"/>
        <v>0</v>
      </c>
      <c r="N373" s="72">
        <f t="shared" si="564"/>
        <v>0</v>
      </c>
      <c r="O373" s="72">
        <f t="shared" si="564"/>
        <v>0</v>
      </c>
      <c r="P373" s="72">
        <f t="shared" si="564"/>
        <v>0</v>
      </c>
      <c r="Q373" s="72">
        <f t="shared" si="564"/>
        <v>0</v>
      </c>
      <c r="R373" s="72">
        <f t="shared" si="564"/>
        <v>0</v>
      </c>
      <c r="S373" s="72">
        <f t="shared" si="564"/>
        <v>0</v>
      </c>
      <c r="T373" s="72">
        <f t="shared" si="564"/>
        <v>0</v>
      </c>
      <c r="U373" s="72">
        <f t="shared" si="564"/>
        <v>0</v>
      </c>
      <c r="V373" s="72">
        <f t="shared" si="564"/>
        <v>472572.22359604971</v>
      </c>
      <c r="W373" s="72">
        <f t="shared" si="564"/>
        <v>410850.99055718386</v>
      </c>
      <c r="X373" s="72">
        <f t="shared" si="564"/>
        <v>412306.48422435368</v>
      </c>
      <c r="Y373" s="72">
        <f t="shared" si="564"/>
        <v>0</v>
      </c>
      <c r="Z373" s="72">
        <f t="shared" si="564"/>
        <v>0</v>
      </c>
      <c r="AA373" s="72">
        <f t="shared" si="564"/>
        <v>0</v>
      </c>
      <c r="AB373" s="72">
        <f t="shared" si="564"/>
        <v>0</v>
      </c>
      <c r="AC373" s="72">
        <f t="shared" si="564"/>
        <v>0</v>
      </c>
      <c r="AD373" s="72">
        <f t="shared" si="564"/>
        <v>0</v>
      </c>
      <c r="AE373" s="72">
        <f t="shared" si="564"/>
        <v>0</v>
      </c>
      <c r="AF373" s="72">
        <f t="shared" si="564"/>
        <v>0</v>
      </c>
      <c r="AG373" s="72">
        <f t="shared" si="564"/>
        <v>0</v>
      </c>
      <c r="AH373" s="72">
        <f t="shared" si="564"/>
        <v>0</v>
      </c>
      <c r="AI373" s="72">
        <f t="shared" si="564"/>
        <v>0</v>
      </c>
      <c r="AJ373" s="72">
        <f t="shared" si="564"/>
        <v>0</v>
      </c>
      <c r="AK373" s="72">
        <f t="shared" si="564"/>
        <v>0</v>
      </c>
      <c r="AL373" s="72">
        <f t="shared" si="564"/>
        <v>0</v>
      </c>
      <c r="AM373" s="72">
        <f t="shared" si="564"/>
        <v>0</v>
      </c>
      <c r="AN373" s="72">
        <f t="shared" si="564"/>
        <v>0</v>
      </c>
      <c r="AO373" s="72">
        <f t="shared" si="564"/>
        <v>0</v>
      </c>
      <c r="AP373" s="72">
        <f t="shared" si="564"/>
        <v>0</v>
      </c>
      <c r="AQ373" s="72">
        <f t="shared" si="564"/>
        <v>0</v>
      </c>
      <c r="AR373" s="72">
        <f t="shared" si="564"/>
        <v>0</v>
      </c>
      <c r="AS373" s="72">
        <f t="shared" si="564"/>
        <v>0</v>
      </c>
      <c r="AT373" s="72">
        <f t="shared" si="564"/>
        <v>0</v>
      </c>
      <c r="AU373" s="72">
        <f t="shared" si="564"/>
        <v>0</v>
      </c>
      <c r="AV373" s="72">
        <f t="shared" si="564"/>
        <v>0</v>
      </c>
      <c r="AW373" s="72">
        <f t="shared" si="564"/>
        <v>0</v>
      </c>
      <c r="AX373" s="72">
        <f t="shared" si="564"/>
        <v>0</v>
      </c>
      <c r="AY373" s="72">
        <f t="shared" si="564"/>
        <v>0</v>
      </c>
      <c r="AZ373" s="72">
        <f t="shared" si="564"/>
        <v>0</v>
      </c>
      <c r="BA373" s="72">
        <f t="shared" si="564"/>
        <v>0</v>
      </c>
      <c r="BB373" s="72">
        <f t="shared" si="564"/>
        <v>0</v>
      </c>
      <c r="BC373" s="72">
        <f t="shared" si="564"/>
        <v>0</v>
      </c>
      <c r="BD373" s="72">
        <f t="shared" si="564"/>
        <v>0</v>
      </c>
      <c r="BE373" s="72">
        <f t="shared" si="564"/>
        <v>0</v>
      </c>
      <c r="BF373" s="72">
        <f t="shared" si="564"/>
        <v>0</v>
      </c>
      <c r="BG373" s="72">
        <f t="shared" si="564"/>
        <v>0</v>
      </c>
      <c r="BH373" s="72">
        <f t="shared" si="564"/>
        <v>0</v>
      </c>
      <c r="BI373" s="72">
        <f t="shared" si="564"/>
        <v>0</v>
      </c>
      <c r="BJ373" s="72">
        <f t="shared" si="564"/>
        <v>0</v>
      </c>
      <c r="BK373" s="72">
        <f t="shared" si="564"/>
        <v>0</v>
      </c>
      <c r="BL373" s="72">
        <f t="shared" si="564"/>
        <v>0</v>
      </c>
      <c r="BM373" s="72">
        <f t="shared" si="564"/>
        <v>0</v>
      </c>
      <c r="BN373" s="72">
        <f t="shared" si="564"/>
        <v>0</v>
      </c>
      <c r="BO373" s="72">
        <f t="shared" si="564"/>
        <v>0</v>
      </c>
      <c r="BP373" s="72">
        <f t="shared" si="564"/>
        <v>0</v>
      </c>
      <c r="BQ373" s="72">
        <f t="shared" si="564"/>
        <v>0</v>
      </c>
      <c r="BR373" s="72">
        <f t="shared" si="564"/>
        <v>0</v>
      </c>
      <c r="BS373" s="72">
        <f t="shared" si="564"/>
        <v>0</v>
      </c>
      <c r="BT373" s="72">
        <f t="shared" si="564"/>
        <v>0</v>
      </c>
      <c r="BU373" s="72">
        <f t="shared" si="564"/>
        <v>0</v>
      </c>
      <c r="BV373" s="72">
        <f t="shared" si="564"/>
        <v>0</v>
      </c>
      <c r="BW373" s="72">
        <f t="shared" ref="BW373:EH373" si="565">SUM(BW366:BW372)</f>
        <v>0</v>
      </c>
      <c r="BX373" s="72">
        <f t="shared" si="565"/>
        <v>0</v>
      </c>
      <c r="BY373" s="72">
        <f t="shared" si="565"/>
        <v>0</v>
      </c>
      <c r="BZ373" s="72">
        <f t="shared" si="565"/>
        <v>0</v>
      </c>
      <c r="CA373" s="72">
        <f t="shared" si="565"/>
        <v>0</v>
      </c>
      <c r="CB373" s="72">
        <f t="shared" si="565"/>
        <v>0</v>
      </c>
      <c r="CC373" s="72">
        <f t="shared" si="565"/>
        <v>0</v>
      </c>
      <c r="CD373" s="72">
        <f t="shared" si="565"/>
        <v>0</v>
      </c>
      <c r="CE373" s="72">
        <f t="shared" si="565"/>
        <v>0</v>
      </c>
      <c r="CF373" s="72">
        <f t="shared" si="565"/>
        <v>0</v>
      </c>
      <c r="CG373" s="72">
        <f t="shared" si="565"/>
        <v>0</v>
      </c>
      <c r="CH373" s="72">
        <f t="shared" si="565"/>
        <v>0</v>
      </c>
      <c r="CI373" s="72">
        <f t="shared" si="565"/>
        <v>0</v>
      </c>
      <c r="CJ373" s="72">
        <f t="shared" si="565"/>
        <v>0</v>
      </c>
      <c r="CK373" s="72">
        <f t="shared" si="565"/>
        <v>0</v>
      </c>
      <c r="CL373" s="72">
        <f t="shared" si="565"/>
        <v>0</v>
      </c>
      <c r="CM373" s="72">
        <f t="shared" si="565"/>
        <v>0</v>
      </c>
      <c r="CN373" s="72">
        <f t="shared" si="565"/>
        <v>0</v>
      </c>
      <c r="CO373" s="72">
        <f t="shared" si="565"/>
        <v>0</v>
      </c>
      <c r="CP373" s="72">
        <f t="shared" si="565"/>
        <v>0</v>
      </c>
      <c r="CQ373" s="72">
        <f t="shared" si="565"/>
        <v>0</v>
      </c>
      <c r="CR373" s="72">
        <f t="shared" si="565"/>
        <v>0</v>
      </c>
      <c r="CS373" s="72">
        <f t="shared" si="565"/>
        <v>0</v>
      </c>
      <c r="CT373" s="72">
        <f t="shared" si="565"/>
        <v>0</v>
      </c>
      <c r="CU373" s="72">
        <f t="shared" si="565"/>
        <v>0</v>
      </c>
      <c r="CV373" s="72">
        <f t="shared" si="565"/>
        <v>0</v>
      </c>
      <c r="CW373" s="72">
        <f t="shared" si="565"/>
        <v>0</v>
      </c>
      <c r="CX373" s="72">
        <f t="shared" si="565"/>
        <v>0</v>
      </c>
      <c r="CY373" s="72">
        <f t="shared" si="565"/>
        <v>0</v>
      </c>
      <c r="CZ373" s="72">
        <f t="shared" si="565"/>
        <v>0</v>
      </c>
      <c r="DA373" s="72">
        <f t="shared" si="565"/>
        <v>0</v>
      </c>
      <c r="DB373" s="72">
        <f t="shared" si="565"/>
        <v>0</v>
      </c>
      <c r="DC373" s="72">
        <f t="shared" si="565"/>
        <v>0</v>
      </c>
      <c r="DD373" s="72">
        <f t="shared" si="565"/>
        <v>0</v>
      </c>
      <c r="DE373" s="72">
        <f t="shared" si="565"/>
        <v>0</v>
      </c>
      <c r="DF373" s="72">
        <f t="shared" si="565"/>
        <v>0</v>
      </c>
      <c r="DG373" s="72">
        <f t="shared" si="565"/>
        <v>0</v>
      </c>
      <c r="DH373" s="72">
        <f t="shared" si="565"/>
        <v>0</v>
      </c>
      <c r="DI373" s="72">
        <f t="shared" si="565"/>
        <v>0</v>
      </c>
      <c r="DJ373" s="72">
        <f t="shared" si="565"/>
        <v>0</v>
      </c>
      <c r="DK373" s="72">
        <f t="shared" si="565"/>
        <v>0</v>
      </c>
      <c r="DL373" s="72">
        <f t="shared" si="565"/>
        <v>0</v>
      </c>
      <c r="DM373" s="72">
        <f t="shared" si="565"/>
        <v>0</v>
      </c>
      <c r="DN373" s="72">
        <f t="shared" si="565"/>
        <v>0</v>
      </c>
      <c r="DO373" s="72">
        <f t="shared" si="565"/>
        <v>0</v>
      </c>
      <c r="DP373" s="72">
        <f t="shared" si="565"/>
        <v>0</v>
      </c>
      <c r="DQ373" s="72">
        <f t="shared" si="565"/>
        <v>0</v>
      </c>
      <c r="DR373" s="72">
        <f t="shared" si="565"/>
        <v>0</v>
      </c>
      <c r="DS373" s="72">
        <f t="shared" si="565"/>
        <v>0</v>
      </c>
      <c r="DT373" s="72">
        <f t="shared" si="565"/>
        <v>0</v>
      </c>
      <c r="DU373" s="72">
        <f t="shared" si="565"/>
        <v>0</v>
      </c>
      <c r="DV373" s="72">
        <f t="shared" si="565"/>
        <v>0</v>
      </c>
      <c r="DW373" s="72">
        <f t="shared" si="565"/>
        <v>0</v>
      </c>
      <c r="DX373" s="72">
        <f t="shared" si="565"/>
        <v>0</v>
      </c>
      <c r="DY373" s="72">
        <f t="shared" si="565"/>
        <v>0</v>
      </c>
      <c r="DZ373" s="72">
        <f t="shared" si="565"/>
        <v>0</v>
      </c>
      <c r="EA373" s="72">
        <f t="shared" si="565"/>
        <v>0</v>
      </c>
      <c r="EB373" s="72">
        <f t="shared" si="565"/>
        <v>0</v>
      </c>
      <c r="EC373" s="72">
        <f t="shared" si="565"/>
        <v>0</v>
      </c>
      <c r="ED373" s="72">
        <f t="shared" si="565"/>
        <v>0</v>
      </c>
      <c r="EE373" s="72">
        <f t="shared" si="565"/>
        <v>0</v>
      </c>
      <c r="EF373" s="72">
        <f t="shared" si="565"/>
        <v>0</v>
      </c>
      <c r="EG373" s="72">
        <f t="shared" si="565"/>
        <v>0</v>
      </c>
      <c r="EH373" s="72">
        <f t="shared" si="565"/>
        <v>0</v>
      </c>
      <c r="EI373" s="72">
        <f t="shared" ref="EI373:GT373" si="566">SUM(EI366:EI372)</f>
        <v>0</v>
      </c>
      <c r="EJ373" s="72">
        <f t="shared" si="566"/>
        <v>0</v>
      </c>
      <c r="EK373" s="72">
        <f t="shared" si="566"/>
        <v>0</v>
      </c>
      <c r="EL373" s="72">
        <f t="shared" si="566"/>
        <v>0</v>
      </c>
      <c r="EM373" s="72">
        <f t="shared" si="566"/>
        <v>0</v>
      </c>
      <c r="EN373" s="72">
        <f t="shared" si="566"/>
        <v>0</v>
      </c>
      <c r="EO373" s="72">
        <f t="shared" si="566"/>
        <v>0</v>
      </c>
      <c r="EP373" s="72">
        <f t="shared" si="566"/>
        <v>0</v>
      </c>
      <c r="EQ373" s="72">
        <f t="shared" si="566"/>
        <v>0</v>
      </c>
      <c r="ER373" s="72">
        <f t="shared" si="566"/>
        <v>0</v>
      </c>
      <c r="ES373" s="72">
        <f t="shared" si="566"/>
        <v>0</v>
      </c>
      <c r="ET373" s="72">
        <f t="shared" si="566"/>
        <v>0</v>
      </c>
      <c r="EU373" s="72">
        <f t="shared" si="566"/>
        <v>0</v>
      </c>
      <c r="EV373" s="72">
        <f t="shared" si="566"/>
        <v>0</v>
      </c>
      <c r="EW373" s="72">
        <f t="shared" si="566"/>
        <v>0</v>
      </c>
      <c r="EX373" s="72">
        <f t="shared" si="566"/>
        <v>0</v>
      </c>
      <c r="EY373" s="72">
        <f t="shared" si="566"/>
        <v>0</v>
      </c>
      <c r="EZ373" s="72">
        <f t="shared" si="566"/>
        <v>0</v>
      </c>
      <c r="FA373" s="72">
        <f t="shared" si="566"/>
        <v>0</v>
      </c>
      <c r="FB373" s="72">
        <f t="shared" si="566"/>
        <v>0</v>
      </c>
      <c r="FC373" s="72">
        <f t="shared" si="566"/>
        <v>0</v>
      </c>
      <c r="FD373" s="72">
        <f t="shared" si="566"/>
        <v>0</v>
      </c>
      <c r="FE373" s="72">
        <f t="shared" si="566"/>
        <v>0</v>
      </c>
      <c r="FF373" s="72">
        <f t="shared" si="566"/>
        <v>0</v>
      </c>
      <c r="FG373" s="72">
        <f t="shared" si="566"/>
        <v>0</v>
      </c>
      <c r="FH373" s="72">
        <f t="shared" si="566"/>
        <v>0</v>
      </c>
      <c r="FI373" s="72">
        <f t="shared" si="566"/>
        <v>0</v>
      </c>
      <c r="FJ373" s="72">
        <f t="shared" si="566"/>
        <v>0</v>
      </c>
      <c r="FK373" s="72">
        <f t="shared" si="566"/>
        <v>0</v>
      </c>
      <c r="FL373" s="72">
        <f t="shared" si="566"/>
        <v>0</v>
      </c>
      <c r="FM373" s="72">
        <f t="shared" si="566"/>
        <v>0</v>
      </c>
      <c r="FN373" s="72">
        <f t="shared" si="566"/>
        <v>0</v>
      </c>
      <c r="FO373" s="72">
        <f t="shared" si="566"/>
        <v>0</v>
      </c>
      <c r="FP373" s="72">
        <f t="shared" si="566"/>
        <v>0</v>
      </c>
      <c r="FQ373" s="72">
        <f t="shared" si="566"/>
        <v>0</v>
      </c>
      <c r="FR373" s="72">
        <f t="shared" si="566"/>
        <v>0</v>
      </c>
      <c r="FS373" s="72">
        <f t="shared" si="566"/>
        <v>0</v>
      </c>
      <c r="FT373" s="72">
        <f t="shared" si="566"/>
        <v>0</v>
      </c>
      <c r="FU373" s="72">
        <f t="shared" si="566"/>
        <v>0</v>
      </c>
      <c r="FV373" s="72">
        <f t="shared" si="566"/>
        <v>0</v>
      </c>
      <c r="FW373" s="72">
        <f t="shared" si="566"/>
        <v>0</v>
      </c>
      <c r="FX373" s="72">
        <f t="shared" si="566"/>
        <v>0</v>
      </c>
      <c r="FY373" s="72">
        <f t="shared" si="566"/>
        <v>0</v>
      </c>
      <c r="FZ373" s="72">
        <f t="shared" si="566"/>
        <v>0</v>
      </c>
      <c r="GA373" s="72">
        <f t="shared" si="566"/>
        <v>0</v>
      </c>
      <c r="GB373" s="72">
        <f t="shared" si="566"/>
        <v>0</v>
      </c>
      <c r="GC373" s="72">
        <f t="shared" si="566"/>
        <v>0</v>
      </c>
      <c r="GD373" s="72">
        <f t="shared" si="566"/>
        <v>0</v>
      </c>
      <c r="GE373" s="72">
        <f t="shared" si="566"/>
        <v>0</v>
      </c>
      <c r="GF373" s="72">
        <f t="shared" si="566"/>
        <v>0</v>
      </c>
      <c r="GG373" s="72">
        <f t="shared" si="566"/>
        <v>0</v>
      </c>
      <c r="GH373" s="72">
        <f t="shared" si="566"/>
        <v>0</v>
      </c>
      <c r="GI373" s="72">
        <f t="shared" si="566"/>
        <v>0</v>
      </c>
      <c r="GJ373" s="72">
        <f t="shared" si="566"/>
        <v>0</v>
      </c>
      <c r="GK373" s="72">
        <f t="shared" si="566"/>
        <v>0</v>
      </c>
      <c r="GL373" s="72">
        <f t="shared" si="566"/>
        <v>0</v>
      </c>
      <c r="GM373" s="72">
        <f t="shared" si="566"/>
        <v>0</v>
      </c>
      <c r="GN373" s="72">
        <f t="shared" si="566"/>
        <v>0</v>
      </c>
      <c r="GO373" s="72">
        <f t="shared" si="566"/>
        <v>0</v>
      </c>
      <c r="GP373" s="72">
        <f t="shared" si="566"/>
        <v>0</v>
      </c>
      <c r="GQ373" s="72">
        <f t="shared" si="566"/>
        <v>0</v>
      </c>
      <c r="GR373" s="72">
        <f t="shared" si="566"/>
        <v>0</v>
      </c>
      <c r="GS373" s="72">
        <f t="shared" si="566"/>
        <v>0</v>
      </c>
      <c r="GT373" s="72">
        <f t="shared" si="566"/>
        <v>0</v>
      </c>
      <c r="GU373" s="72">
        <f t="shared" ref="GU373:HA373" si="567">SUM(GU366:GU372)</f>
        <v>0</v>
      </c>
      <c r="GV373" s="72">
        <f t="shared" si="567"/>
        <v>0</v>
      </c>
      <c r="GW373" s="72">
        <f t="shared" si="567"/>
        <v>0</v>
      </c>
      <c r="GX373" s="72">
        <f t="shared" si="567"/>
        <v>0</v>
      </c>
      <c r="GY373" s="72">
        <f t="shared" si="567"/>
        <v>0</v>
      </c>
      <c r="GZ373" s="72">
        <f t="shared" si="567"/>
        <v>0</v>
      </c>
      <c r="HA373" s="72">
        <f t="shared" si="567"/>
        <v>0</v>
      </c>
    </row>
    <row r="374" spans="2:209" x14ac:dyDescent="0.35">
      <c r="F374" s="14"/>
    </row>
    <row r="375" spans="2:209" x14ac:dyDescent="0.35">
      <c r="C375" s="10" t="s">
        <v>437</v>
      </c>
      <c r="F375" s="14"/>
      <c r="J375" s="70">
        <f>J366+J367+J368+J369</f>
        <v>0</v>
      </c>
      <c r="K375" s="70">
        <f t="shared" ref="K375:BV375" si="568">K366+K367+K368+K369</f>
        <v>0</v>
      </c>
      <c r="L375" s="70">
        <f t="shared" si="568"/>
        <v>0</v>
      </c>
      <c r="M375" s="70">
        <f t="shared" si="568"/>
        <v>0</v>
      </c>
      <c r="N375" s="70">
        <f t="shared" si="568"/>
        <v>0</v>
      </c>
      <c r="O375" s="70">
        <f t="shared" si="568"/>
        <v>0</v>
      </c>
      <c r="P375" s="70">
        <f t="shared" si="568"/>
        <v>0</v>
      </c>
      <c r="Q375" s="70">
        <f t="shared" si="568"/>
        <v>0</v>
      </c>
      <c r="R375" s="70">
        <f t="shared" si="568"/>
        <v>0</v>
      </c>
      <c r="S375" s="70">
        <f t="shared" si="568"/>
        <v>0</v>
      </c>
      <c r="T375" s="70">
        <f t="shared" si="568"/>
        <v>0</v>
      </c>
      <c r="U375" s="70">
        <f t="shared" si="568"/>
        <v>0</v>
      </c>
      <c r="V375" s="70">
        <f t="shared" si="568"/>
        <v>472572.22359604971</v>
      </c>
      <c r="W375" s="70">
        <f t="shared" si="568"/>
        <v>410850.99055718386</v>
      </c>
      <c r="X375" s="70">
        <f t="shared" si="568"/>
        <v>412306.48422435368</v>
      </c>
      <c r="Y375" s="70">
        <f t="shared" si="568"/>
        <v>0</v>
      </c>
      <c r="Z375" s="70">
        <f t="shared" si="568"/>
        <v>0</v>
      </c>
      <c r="AA375" s="70">
        <f t="shared" si="568"/>
        <v>0</v>
      </c>
      <c r="AB375" s="70">
        <f t="shared" si="568"/>
        <v>0</v>
      </c>
      <c r="AC375" s="70">
        <f t="shared" si="568"/>
        <v>0</v>
      </c>
      <c r="AD375" s="70">
        <f t="shared" si="568"/>
        <v>0</v>
      </c>
      <c r="AE375" s="70">
        <f t="shared" si="568"/>
        <v>0</v>
      </c>
      <c r="AF375" s="70">
        <f t="shared" si="568"/>
        <v>0</v>
      </c>
      <c r="AG375" s="70">
        <f t="shared" si="568"/>
        <v>0</v>
      </c>
      <c r="AH375" s="70">
        <f t="shared" si="568"/>
        <v>0</v>
      </c>
      <c r="AI375" s="70">
        <f t="shared" si="568"/>
        <v>0</v>
      </c>
      <c r="AJ375" s="70">
        <f t="shared" si="568"/>
        <v>0</v>
      </c>
      <c r="AK375" s="70">
        <f t="shared" si="568"/>
        <v>0</v>
      </c>
      <c r="AL375" s="70">
        <f t="shared" si="568"/>
        <v>0</v>
      </c>
      <c r="AM375" s="70">
        <f t="shared" si="568"/>
        <v>0</v>
      </c>
      <c r="AN375" s="70">
        <f t="shared" si="568"/>
        <v>0</v>
      </c>
      <c r="AO375" s="70">
        <f t="shared" si="568"/>
        <v>0</v>
      </c>
      <c r="AP375" s="70">
        <f t="shared" si="568"/>
        <v>0</v>
      </c>
      <c r="AQ375" s="70">
        <f t="shared" si="568"/>
        <v>0</v>
      </c>
      <c r="AR375" s="70">
        <f t="shared" si="568"/>
        <v>0</v>
      </c>
      <c r="AS375" s="70">
        <f t="shared" si="568"/>
        <v>0</v>
      </c>
      <c r="AT375" s="70">
        <f t="shared" si="568"/>
        <v>0</v>
      </c>
      <c r="AU375" s="70">
        <f t="shared" si="568"/>
        <v>0</v>
      </c>
      <c r="AV375" s="70">
        <f t="shared" si="568"/>
        <v>0</v>
      </c>
      <c r="AW375" s="70">
        <f t="shared" si="568"/>
        <v>0</v>
      </c>
      <c r="AX375" s="70">
        <f t="shared" si="568"/>
        <v>0</v>
      </c>
      <c r="AY375" s="70">
        <f t="shared" si="568"/>
        <v>0</v>
      </c>
      <c r="AZ375" s="70">
        <f t="shared" si="568"/>
        <v>0</v>
      </c>
      <c r="BA375" s="70">
        <f t="shared" si="568"/>
        <v>0</v>
      </c>
      <c r="BB375" s="70">
        <f t="shared" si="568"/>
        <v>0</v>
      </c>
      <c r="BC375" s="70">
        <f t="shared" si="568"/>
        <v>0</v>
      </c>
      <c r="BD375" s="70">
        <f t="shared" si="568"/>
        <v>0</v>
      </c>
      <c r="BE375" s="70">
        <f t="shared" si="568"/>
        <v>0</v>
      </c>
      <c r="BF375" s="70">
        <f t="shared" si="568"/>
        <v>0</v>
      </c>
      <c r="BG375" s="70">
        <f t="shared" si="568"/>
        <v>0</v>
      </c>
      <c r="BH375" s="70">
        <f t="shared" si="568"/>
        <v>0</v>
      </c>
      <c r="BI375" s="70">
        <f t="shared" si="568"/>
        <v>0</v>
      </c>
      <c r="BJ375" s="70">
        <f t="shared" si="568"/>
        <v>0</v>
      </c>
      <c r="BK375" s="70">
        <f t="shared" si="568"/>
        <v>0</v>
      </c>
      <c r="BL375" s="70">
        <f t="shared" si="568"/>
        <v>0</v>
      </c>
      <c r="BM375" s="70">
        <f t="shared" si="568"/>
        <v>0</v>
      </c>
      <c r="BN375" s="70">
        <f t="shared" si="568"/>
        <v>0</v>
      </c>
      <c r="BO375" s="70">
        <f t="shared" si="568"/>
        <v>0</v>
      </c>
      <c r="BP375" s="70">
        <f t="shared" si="568"/>
        <v>0</v>
      </c>
      <c r="BQ375" s="70">
        <f t="shared" si="568"/>
        <v>0</v>
      </c>
      <c r="BR375" s="70">
        <f t="shared" si="568"/>
        <v>0</v>
      </c>
      <c r="BS375" s="70">
        <f t="shared" si="568"/>
        <v>0</v>
      </c>
      <c r="BT375" s="70">
        <f t="shared" si="568"/>
        <v>0</v>
      </c>
      <c r="BU375" s="70">
        <f t="shared" si="568"/>
        <v>0</v>
      </c>
      <c r="BV375" s="70">
        <f t="shared" si="568"/>
        <v>0</v>
      </c>
      <c r="BW375" s="70">
        <f t="shared" ref="BW375:EH375" si="569">BW366+BW367+BW368+BW369</f>
        <v>0</v>
      </c>
      <c r="BX375" s="70">
        <f t="shared" si="569"/>
        <v>0</v>
      </c>
      <c r="BY375" s="70">
        <f t="shared" si="569"/>
        <v>0</v>
      </c>
      <c r="BZ375" s="70">
        <f t="shared" si="569"/>
        <v>0</v>
      </c>
      <c r="CA375" s="70">
        <f t="shared" si="569"/>
        <v>0</v>
      </c>
      <c r="CB375" s="70">
        <f t="shared" si="569"/>
        <v>0</v>
      </c>
      <c r="CC375" s="70">
        <f t="shared" si="569"/>
        <v>0</v>
      </c>
      <c r="CD375" s="70">
        <f t="shared" si="569"/>
        <v>0</v>
      </c>
      <c r="CE375" s="70">
        <f t="shared" si="569"/>
        <v>0</v>
      </c>
      <c r="CF375" s="70">
        <f t="shared" si="569"/>
        <v>0</v>
      </c>
      <c r="CG375" s="70">
        <f t="shared" si="569"/>
        <v>0</v>
      </c>
      <c r="CH375" s="70">
        <f t="shared" si="569"/>
        <v>0</v>
      </c>
      <c r="CI375" s="70">
        <f t="shared" si="569"/>
        <v>0</v>
      </c>
      <c r="CJ375" s="70">
        <f t="shared" si="569"/>
        <v>0</v>
      </c>
      <c r="CK375" s="70">
        <f t="shared" si="569"/>
        <v>0</v>
      </c>
      <c r="CL375" s="70">
        <f t="shared" si="569"/>
        <v>0</v>
      </c>
      <c r="CM375" s="70">
        <f t="shared" si="569"/>
        <v>0</v>
      </c>
      <c r="CN375" s="70">
        <f t="shared" si="569"/>
        <v>0</v>
      </c>
      <c r="CO375" s="70">
        <f t="shared" si="569"/>
        <v>0</v>
      </c>
      <c r="CP375" s="70">
        <f t="shared" si="569"/>
        <v>0</v>
      </c>
      <c r="CQ375" s="70">
        <f t="shared" si="569"/>
        <v>0</v>
      </c>
      <c r="CR375" s="70">
        <f t="shared" si="569"/>
        <v>0</v>
      </c>
      <c r="CS375" s="70">
        <f t="shared" si="569"/>
        <v>0</v>
      </c>
      <c r="CT375" s="70">
        <f t="shared" si="569"/>
        <v>0</v>
      </c>
      <c r="CU375" s="70">
        <f t="shared" si="569"/>
        <v>0</v>
      </c>
      <c r="CV375" s="70">
        <f t="shared" si="569"/>
        <v>0</v>
      </c>
      <c r="CW375" s="70">
        <f t="shared" si="569"/>
        <v>0</v>
      </c>
      <c r="CX375" s="70">
        <f t="shared" si="569"/>
        <v>0</v>
      </c>
      <c r="CY375" s="70">
        <f t="shared" si="569"/>
        <v>0</v>
      </c>
      <c r="CZ375" s="70">
        <f t="shared" si="569"/>
        <v>0</v>
      </c>
      <c r="DA375" s="70">
        <f t="shared" si="569"/>
        <v>0</v>
      </c>
      <c r="DB375" s="70">
        <f t="shared" si="569"/>
        <v>0</v>
      </c>
      <c r="DC375" s="70">
        <f t="shared" si="569"/>
        <v>0</v>
      </c>
      <c r="DD375" s="70">
        <f t="shared" si="569"/>
        <v>0</v>
      </c>
      <c r="DE375" s="70">
        <f t="shared" si="569"/>
        <v>0</v>
      </c>
      <c r="DF375" s="70">
        <f t="shared" si="569"/>
        <v>0</v>
      </c>
      <c r="DG375" s="70">
        <f t="shared" si="569"/>
        <v>0</v>
      </c>
      <c r="DH375" s="70">
        <f t="shared" si="569"/>
        <v>0</v>
      </c>
      <c r="DI375" s="70">
        <f t="shared" si="569"/>
        <v>0</v>
      </c>
      <c r="DJ375" s="70">
        <f t="shared" si="569"/>
        <v>0</v>
      </c>
      <c r="DK375" s="70">
        <f t="shared" si="569"/>
        <v>0</v>
      </c>
      <c r="DL375" s="70">
        <f t="shared" si="569"/>
        <v>0</v>
      </c>
      <c r="DM375" s="70">
        <f t="shared" si="569"/>
        <v>0</v>
      </c>
      <c r="DN375" s="70">
        <f t="shared" si="569"/>
        <v>0</v>
      </c>
      <c r="DO375" s="70">
        <f t="shared" si="569"/>
        <v>0</v>
      </c>
      <c r="DP375" s="70">
        <f t="shared" si="569"/>
        <v>0</v>
      </c>
      <c r="DQ375" s="70">
        <f t="shared" si="569"/>
        <v>0</v>
      </c>
      <c r="DR375" s="70">
        <f t="shared" si="569"/>
        <v>0</v>
      </c>
      <c r="DS375" s="70">
        <f t="shared" si="569"/>
        <v>0</v>
      </c>
      <c r="DT375" s="70">
        <f t="shared" si="569"/>
        <v>0</v>
      </c>
      <c r="DU375" s="70">
        <f t="shared" si="569"/>
        <v>0</v>
      </c>
      <c r="DV375" s="70">
        <f t="shared" si="569"/>
        <v>0</v>
      </c>
      <c r="DW375" s="70">
        <f t="shared" si="569"/>
        <v>0</v>
      </c>
      <c r="DX375" s="70">
        <f t="shared" si="569"/>
        <v>0</v>
      </c>
      <c r="DY375" s="70">
        <f t="shared" si="569"/>
        <v>0</v>
      </c>
      <c r="DZ375" s="70">
        <f t="shared" si="569"/>
        <v>0</v>
      </c>
      <c r="EA375" s="70">
        <f t="shared" si="569"/>
        <v>0</v>
      </c>
      <c r="EB375" s="70">
        <f t="shared" si="569"/>
        <v>0</v>
      </c>
      <c r="EC375" s="70">
        <f t="shared" si="569"/>
        <v>0</v>
      </c>
      <c r="ED375" s="70">
        <f t="shared" si="569"/>
        <v>0</v>
      </c>
      <c r="EE375" s="70">
        <f t="shared" si="569"/>
        <v>0</v>
      </c>
      <c r="EF375" s="70">
        <f t="shared" si="569"/>
        <v>0</v>
      </c>
      <c r="EG375" s="70">
        <f t="shared" si="569"/>
        <v>0</v>
      </c>
      <c r="EH375" s="70">
        <f t="shared" si="569"/>
        <v>0</v>
      </c>
      <c r="EI375" s="70">
        <f t="shared" ref="EI375:GT375" si="570">EI366+EI367+EI368+EI369</f>
        <v>0</v>
      </c>
      <c r="EJ375" s="70">
        <f t="shared" si="570"/>
        <v>0</v>
      </c>
      <c r="EK375" s="70">
        <f t="shared" si="570"/>
        <v>0</v>
      </c>
      <c r="EL375" s="70">
        <f t="shared" si="570"/>
        <v>0</v>
      </c>
      <c r="EM375" s="70">
        <f t="shared" si="570"/>
        <v>0</v>
      </c>
      <c r="EN375" s="70">
        <f t="shared" si="570"/>
        <v>0</v>
      </c>
      <c r="EO375" s="70">
        <f t="shared" si="570"/>
        <v>0</v>
      </c>
      <c r="EP375" s="70">
        <f t="shared" si="570"/>
        <v>0</v>
      </c>
      <c r="EQ375" s="70">
        <f t="shared" si="570"/>
        <v>0</v>
      </c>
      <c r="ER375" s="70">
        <f t="shared" si="570"/>
        <v>0</v>
      </c>
      <c r="ES375" s="70">
        <f t="shared" si="570"/>
        <v>0</v>
      </c>
      <c r="ET375" s="70">
        <f t="shared" si="570"/>
        <v>0</v>
      </c>
      <c r="EU375" s="70">
        <f t="shared" si="570"/>
        <v>0</v>
      </c>
      <c r="EV375" s="70">
        <f t="shared" si="570"/>
        <v>0</v>
      </c>
      <c r="EW375" s="70">
        <f t="shared" si="570"/>
        <v>0</v>
      </c>
      <c r="EX375" s="70">
        <f t="shared" si="570"/>
        <v>0</v>
      </c>
      <c r="EY375" s="70">
        <f t="shared" si="570"/>
        <v>0</v>
      </c>
      <c r="EZ375" s="70">
        <f t="shared" si="570"/>
        <v>0</v>
      </c>
      <c r="FA375" s="70">
        <f t="shared" si="570"/>
        <v>0</v>
      </c>
      <c r="FB375" s="70">
        <f t="shared" si="570"/>
        <v>0</v>
      </c>
      <c r="FC375" s="70">
        <f t="shared" si="570"/>
        <v>0</v>
      </c>
      <c r="FD375" s="70">
        <f t="shared" si="570"/>
        <v>0</v>
      </c>
      <c r="FE375" s="70">
        <f t="shared" si="570"/>
        <v>0</v>
      </c>
      <c r="FF375" s="70">
        <f t="shared" si="570"/>
        <v>0</v>
      </c>
      <c r="FG375" s="70">
        <f t="shared" si="570"/>
        <v>0</v>
      </c>
      <c r="FH375" s="70">
        <f t="shared" si="570"/>
        <v>0</v>
      </c>
      <c r="FI375" s="70">
        <f t="shared" si="570"/>
        <v>0</v>
      </c>
      <c r="FJ375" s="70">
        <f t="shared" si="570"/>
        <v>0</v>
      </c>
      <c r="FK375" s="70">
        <f t="shared" si="570"/>
        <v>0</v>
      </c>
      <c r="FL375" s="70">
        <f t="shared" si="570"/>
        <v>0</v>
      </c>
      <c r="FM375" s="70">
        <f t="shared" si="570"/>
        <v>0</v>
      </c>
      <c r="FN375" s="70">
        <f t="shared" si="570"/>
        <v>0</v>
      </c>
      <c r="FO375" s="70">
        <f t="shared" si="570"/>
        <v>0</v>
      </c>
      <c r="FP375" s="70">
        <f t="shared" si="570"/>
        <v>0</v>
      </c>
      <c r="FQ375" s="70">
        <f t="shared" si="570"/>
        <v>0</v>
      </c>
      <c r="FR375" s="70">
        <f t="shared" si="570"/>
        <v>0</v>
      </c>
      <c r="FS375" s="70">
        <f t="shared" si="570"/>
        <v>0</v>
      </c>
      <c r="FT375" s="70">
        <f t="shared" si="570"/>
        <v>0</v>
      </c>
      <c r="FU375" s="70">
        <f t="shared" si="570"/>
        <v>0</v>
      </c>
      <c r="FV375" s="70">
        <f t="shared" si="570"/>
        <v>0</v>
      </c>
      <c r="FW375" s="70">
        <f t="shared" si="570"/>
        <v>0</v>
      </c>
      <c r="FX375" s="70">
        <f t="shared" si="570"/>
        <v>0</v>
      </c>
      <c r="FY375" s="70">
        <f t="shared" si="570"/>
        <v>0</v>
      </c>
      <c r="FZ375" s="70">
        <f t="shared" si="570"/>
        <v>0</v>
      </c>
      <c r="GA375" s="70">
        <f t="shared" si="570"/>
        <v>0</v>
      </c>
      <c r="GB375" s="70">
        <f t="shared" si="570"/>
        <v>0</v>
      </c>
      <c r="GC375" s="70">
        <f t="shared" si="570"/>
        <v>0</v>
      </c>
      <c r="GD375" s="70">
        <f t="shared" si="570"/>
        <v>0</v>
      </c>
      <c r="GE375" s="70">
        <f t="shared" si="570"/>
        <v>0</v>
      </c>
      <c r="GF375" s="70">
        <f t="shared" si="570"/>
        <v>0</v>
      </c>
      <c r="GG375" s="70">
        <f t="shared" si="570"/>
        <v>0</v>
      </c>
      <c r="GH375" s="70">
        <f t="shared" si="570"/>
        <v>0</v>
      </c>
      <c r="GI375" s="70">
        <f t="shared" si="570"/>
        <v>0</v>
      </c>
      <c r="GJ375" s="70">
        <f t="shared" si="570"/>
        <v>0</v>
      </c>
      <c r="GK375" s="70">
        <f t="shared" si="570"/>
        <v>0</v>
      </c>
      <c r="GL375" s="70">
        <f t="shared" si="570"/>
        <v>0</v>
      </c>
      <c r="GM375" s="70">
        <f t="shared" si="570"/>
        <v>0</v>
      </c>
      <c r="GN375" s="70">
        <f t="shared" si="570"/>
        <v>0</v>
      </c>
      <c r="GO375" s="70">
        <f t="shared" si="570"/>
        <v>0</v>
      </c>
      <c r="GP375" s="70">
        <f t="shared" si="570"/>
        <v>0</v>
      </c>
      <c r="GQ375" s="70">
        <f t="shared" si="570"/>
        <v>0</v>
      </c>
      <c r="GR375" s="70">
        <f t="shared" si="570"/>
        <v>0</v>
      </c>
      <c r="GS375" s="70">
        <f t="shared" si="570"/>
        <v>0</v>
      </c>
      <c r="GT375" s="70">
        <f t="shared" si="570"/>
        <v>0</v>
      </c>
      <c r="GU375" s="70">
        <f t="shared" ref="GU375:HA375" si="571">GU366+GU367+GU368+GU369</f>
        <v>0</v>
      </c>
      <c r="GV375" s="70">
        <f t="shared" si="571"/>
        <v>0</v>
      </c>
      <c r="GW375" s="70">
        <f t="shared" si="571"/>
        <v>0</v>
      </c>
      <c r="GX375" s="70">
        <f t="shared" si="571"/>
        <v>0</v>
      </c>
      <c r="GY375" s="70">
        <f t="shared" si="571"/>
        <v>0</v>
      </c>
      <c r="GZ375" s="70">
        <f t="shared" si="571"/>
        <v>0</v>
      </c>
      <c r="HA375" s="70">
        <f t="shared" si="571"/>
        <v>0</v>
      </c>
    </row>
    <row r="376" spans="2:209" x14ac:dyDescent="0.35">
      <c r="F376" s="14"/>
    </row>
    <row r="377" spans="2:209" x14ac:dyDescent="0.35">
      <c r="B377" s="10" t="s">
        <v>433</v>
      </c>
      <c r="F377" s="79" t="b">
        <f>'Financial Model'!F82</f>
        <v>0</v>
      </c>
    </row>
    <row r="378" spans="2:209" x14ac:dyDescent="0.35">
      <c r="F378" s="14"/>
    </row>
    <row r="379" spans="2:209" x14ac:dyDescent="0.35">
      <c r="B379" s="10" t="s">
        <v>227</v>
      </c>
      <c r="E379" s="10" t="str">
        <f>IF(F377,E360,E372)</f>
        <v>MXN 000's</v>
      </c>
      <c r="F379" s="14"/>
      <c r="J379" s="14">
        <f t="shared" ref="J379:AO379" si="572">IF($F$377,J363,J375)</f>
        <v>0</v>
      </c>
      <c r="K379" s="14">
        <f t="shared" si="572"/>
        <v>0</v>
      </c>
      <c r="L379" s="14">
        <f t="shared" si="572"/>
        <v>0</v>
      </c>
      <c r="M379" s="14">
        <f t="shared" si="572"/>
        <v>0</v>
      </c>
      <c r="N379" s="14">
        <f t="shared" si="572"/>
        <v>0</v>
      </c>
      <c r="O379" s="14">
        <f t="shared" si="572"/>
        <v>0</v>
      </c>
      <c r="P379" s="14">
        <f t="shared" si="572"/>
        <v>0</v>
      </c>
      <c r="Q379" s="14">
        <f t="shared" si="572"/>
        <v>0</v>
      </c>
      <c r="R379" s="14">
        <f t="shared" si="572"/>
        <v>0</v>
      </c>
      <c r="S379" s="14">
        <f t="shared" si="572"/>
        <v>0</v>
      </c>
      <c r="T379" s="14">
        <f t="shared" si="572"/>
        <v>0</v>
      </c>
      <c r="U379" s="14">
        <f t="shared" si="572"/>
        <v>0</v>
      </c>
      <c r="V379" s="14">
        <f t="shared" si="572"/>
        <v>472572.22359604971</v>
      </c>
      <c r="W379" s="14">
        <f t="shared" si="572"/>
        <v>410850.99055718386</v>
      </c>
      <c r="X379" s="14">
        <f t="shared" si="572"/>
        <v>412306.48422435368</v>
      </c>
      <c r="Y379" s="14">
        <f t="shared" si="572"/>
        <v>0</v>
      </c>
      <c r="Z379" s="14">
        <f t="shared" si="572"/>
        <v>0</v>
      </c>
      <c r="AA379" s="14">
        <f t="shared" si="572"/>
        <v>0</v>
      </c>
      <c r="AB379" s="14">
        <f t="shared" si="572"/>
        <v>0</v>
      </c>
      <c r="AC379" s="14">
        <f t="shared" si="572"/>
        <v>0</v>
      </c>
      <c r="AD379" s="14">
        <f t="shared" si="572"/>
        <v>0</v>
      </c>
      <c r="AE379" s="14">
        <f t="shared" si="572"/>
        <v>0</v>
      </c>
      <c r="AF379" s="14">
        <f t="shared" si="572"/>
        <v>0</v>
      </c>
      <c r="AG379" s="14">
        <f t="shared" si="572"/>
        <v>0</v>
      </c>
      <c r="AH379" s="14">
        <f t="shared" si="572"/>
        <v>0</v>
      </c>
      <c r="AI379" s="14">
        <f t="shared" si="572"/>
        <v>0</v>
      </c>
      <c r="AJ379" s="14">
        <f t="shared" si="572"/>
        <v>0</v>
      </c>
      <c r="AK379" s="14">
        <f t="shared" si="572"/>
        <v>0</v>
      </c>
      <c r="AL379" s="14">
        <f t="shared" si="572"/>
        <v>0</v>
      </c>
      <c r="AM379" s="14">
        <f t="shared" si="572"/>
        <v>0</v>
      </c>
      <c r="AN379" s="14">
        <f t="shared" si="572"/>
        <v>0</v>
      </c>
      <c r="AO379" s="14">
        <f t="shared" si="572"/>
        <v>0</v>
      </c>
      <c r="AP379" s="14">
        <f t="shared" ref="AP379:BU379" si="573">IF($F$377,AP363,AP375)</f>
        <v>0</v>
      </c>
      <c r="AQ379" s="14">
        <f t="shared" si="573"/>
        <v>0</v>
      </c>
      <c r="AR379" s="14">
        <f t="shared" si="573"/>
        <v>0</v>
      </c>
      <c r="AS379" s="14">
        <f t="shared" si="573"/>
        <v>0</v>
      </c>
      <c r="AT379" s="14">
        <f t="shared" si="573"/>
        <v>0</v>
      </c>
      <c r="AU379" s="14">
        <f t="shared" si="573"/>
        <v>0</v>
      </c>
      <c r="AV379" s="14">
        <f t="shared" si="573"/>
        <v>0</v>
      </c>
      <c r="AW379" s="14">
        <f t="shared" si="573"/>
        <v>0</v>
      </c>
      <c r="AX379" s="14">
        <f t="shared" si="573"/>
        <v>0</v>
      </c>
      <c r="AY379" s="14">
        <f t="shared" si="573"/>
        <v>0</v>
      </c>
      <c r="AZ379" s="14">
        <f t="shared" si="573"/>
        <v>0</v>
      </c>
      <c r="BA379" s="14">
        <f t="shared" si="573"/>
        <v>0</v>
      </c>
      <c r="BB379" s="14">
        <f t="shared" si="573"/>
        <v>0</v>
      </c>
      <c r="BC379" s="14">
        <f t="shared" si="573"/>
        <v>0</v>
      </c>
      <c r="BD379" s="14">
        <f t="shared" si="573"/>
        <v>0</v>
      </c>
      <c r="BE379" s="14">
        <f t="shared" si="573"/>
        <v>0</v>
      </c>
      <c r="BF379" s="14">
        <f t="shared" si="573"/>
        <v>0</v>
      </c>
      <c r="BG379" s="14">
        <f t="shared" si="573"/>
        <v>0</v>
      </c>
      <c r="BH379" s="14">
        <f t="shared" si="573"/>
        <v>0</v>
      </c>
      <c r="BI379" s="14">
        <f t="shared" si="573"/>
        <v>0</v>
      </c>
      <c r="BJ379" s="14">
        <f t="shared" si="573"/>
        <v>0</v>
      </c>
      <c r="BK379" s="14">
        <f t="shared" si="573"/>
        <v>0</v>
      </c>
      <c r="BL379" s="14">
        <f t="shared" si="573"/>
        <v>0</v>
      </c>
      <c r="BM379" s="14">
        <f t="shared" si="573"/>
        <v>0</v>
      </c>
      <c r="BN379" s="14">
        <f t="shared" si="573"/>
        <v>0</v>
      </c>
      <c r="BO379" s="14">
        <f t="shared" si="573"/>
        <v>0</v>
      </c>
      <c r="BP379" s="14">
        <f t="shared" si="573"/>
        <v>0</v>
      </c>
      <c r="BQ379" s="14">
        <f t="shared" si="573"/>
        <v>0</v>
      </c>
      <c r="BR379" s="14">
        <f t="shared" si="573"/>
        <v>0</v>
      </c>
      <c r="BS379" s="14">
        <f t="shared" si="573"/>
        <v>0</v>
      </c>
      <c r="BT379" s="14">
        <f t="shared" si="573"/>
        <v>0</v>
      </c>
      <c r="BU379" s="14">
        <f t="shared" si="573"/>
        <v>0</v>
      </c>
      <c r="BV379" s="14">
        <f t="shared" ref="BV379:DA379" si="574">IF($F$377,BV363,BV375)</f>
        <v>0</v>
      </c>
      <c r="BW379" s="14">
        <f t="shared" si="574"/>
        <v>0</v>
      </c>
      <c r="BX379" s="14">
        <f t="shared" si="574"/>
        <v>0</v>
      </c>
      <c r="BY379" s="14">
        <f t="shared" si="574"/>
        <v>0</v>
      </c>
      <c r="BZ379" s="14">
        <f t="shared" si="574"/>
        <v>0</v>
      </c>
      <c r="CA379" s="14">
        <f t="shared" si="574"/>
        <v>0</v>
      </c>
      <c r="CB379" s="14">
        <f t="shared" si="574"/>
        <v>0</v>
      </c>
      <c r="CC379" s="14">
        <f t="shared" si="574"/>
        <v>0</v>
      </c>
      <c r="CD379" s="14">
        <f t="shared" si="574"/>
        <v>0</v>
      </c>
      <c r="CE379" s="14">
        <f t="shared" si="574"/>
        <v>0</v>
      </c>
      <c r="CF379" s="14">
        <f t="shared" si="574"/>
        <v>0</v>
      </c>
      <c r="CG379" s="14">
        <f t="shared" si="574"/>
        <v>0</v>
      </c>
      <c r="CH379" s="14">
        <f t="shared" si="574"/>
        <v>0</v>
      </c>
      <c r="CI379" s="14">
        <f t="shared" si="574"/>
        <v>0</v>
      </c>
      <c r="CJ379" s="14">
        <f t="shared" si="574"/>
        <v>0</v>
      </c>
      <c r="CK379" s="14">
        <f t="shared" si="574"/>
        <v>0</v>
      </c>
      <c r="CL379" s="14">
        <f t="shared" si="574"/>
        <v>0</v>
      </c>
      <c r="CM379" s="14">
        <f t="shared" si="574"/>
        <v>0</v>
      </c>
      <c r="CN379" s="14">
        <f t="shared" si="574"/>
        <v>0</v>
      </c>
      <c r="CO379" s="14">
        <f t="shared" si="574"/>
        <v>0</v>
      </c>
      <c r="CP379" s="14">
        <f t="shared" si="574"/>
        <v>0</v>
      </c>
      <c r="CQ379" s="14">
        <f t="shared" si="574"/>
        <v>0</v>
      </c>
      <c r="CR379" s="14">
        <f t="shared" si="574"/>
        <v>0</v>
      </c>
      <c r="CS379" s="14">
        <f t="shared" si="574"/>
        <v>0</v>
      </c>
      <c r="CT379" s="14">
        <f t="shared" si="574"/>
        <v>0</v>
      </c>
      <c r="CU379" s="14">
        <f t="shared" si="574"/>
        <v>0</v>
      </c>
      <c r="CV379" s="14">
        <f t="shared" si="574"/>
        <v>0</v>
      </c>
      <c r="CW379" s="14">
        <f t="shared" si="574"/>
        <v>0</v>
      </c>
      <c r="CX379" s="14">
        <f t="shared" si="574"/>
        <v>0</v>
      </c>
      <c r="CY379" s="14">
        <f t="shared" si="574"/>
        <v>0</v>
      </c>
      <c r="CZ379" s="14">
        <f t="shared" si="574"/>
        <v>0</v>
      </c>
      <c r="DA379" s="14">
        <f t="shared" si="574"/>
        <v>0</v>
      </c>
      <c r="DB379" s="14">
        <f t="shared" ref="DB379:EG379" si="575">IF($F$377,DB363,DB375)</f>
        <v>0</v>
      </c>
      <c r="DC379" s="14">
        <f t="shared" si="575"/>
        <v>0</v>
      </c>
      <c r="DD379" s="14">
        <f t="shared" si="575"/>
        <v>0</v>
      </c>
      <c r="DE379" s="14">
        <f t="shared" si="575"/>
        <v>0</v>
      </c>
      <c r="DF379" s="14">
        <f t="shared" si="575"/>
        <v>0</v>
      </c>
      <c r="DG379" s="14">
        <f t="shared" si="575"/>
        <v>0</v>
      </c>
      <c r="DH379" s="14">
        <f t="shared" si="575"/>
        <v>0</v>
      </c>
      <c r="DI379" s="14">
        <f t="shared" si="575"/>
        <v>0</v>
      </c>
      <c r="DJ379" s="14">
        <f t="shared" si="575"/>
        <v>0</v>
      </c>
      <c r="DK379" s="14">
        <f t="shared" si="575"/>
        <v>0</v>
      </c>
      <c r="DL379" s="14">
        <f t="shared" si="575"/>
        <v>0</v>
      </c>
      <c r="DM379" s="14">
        <f t="shared" si="575"/>
        <v>0</v>
      </c>
      <c r="DN379" s="14">
        <f t="shared" si="575"/>
        <v>0</v>
      </c>
      <c r="DO379" s="14">
        <f t="shared" si="575"/>
        <v>0</v>
      </c>
      <c r="DP379" s="14">
        <f t="shared" si="575"/>
        <v>0</v>
      </c>
      <c r="DQ379" s="14">
        <f t="shared" si="575"/>
        <v>0</v>
      </c>
      <c r="DR379" s="14">
        <f t="shared" si="575"/>
        <v>0</v>
      </c>
      <c r="DS379" s="14">
        <f t="shared" si="575"/>
        <v>0</v>
      </c>
      <c r="DT379" s="14">
        <f t="shared" si="575"/>
        <v>0</v>
      </c>
      <c r="DU379" s="14">
        <f t="shared" si="575"/>
        <v>0</v>
      </c>
      <c r="DV379" s="14">
        <f t="shared" si="575"/>
        <v>0</v>
      </c>
      <c r="DW379" s="14">
        <f t="shared" si="575"/>
        <v>0</v>
      </c>
      <c r="DX379" s="14">
        <f t="shared" si="575"/>
        <v>0</v>
      </c>
      <c r="DY379" s="14">
        <f t="shared" si="575"/>
        <v>0</v>
      </c>
      <c r="DZ379" s="14">
        <f t="shared" si="575"/>
        <v>0</v>
      </c>
      <c r="EA379" s="14">
        <f t="shared" si="575"/>
        <v>0</v>
      </c>
      <c r="EB379" s="14">
        <f t="shared" si="575"/>
        <v>0</v>
      </c>
      <c r="EC379" s="14">
        <f t="shared" si="575"/>
        <v>0</v>
      </c>
      <c r="ED379" s="14">
        <f t="shared" si="575"/>
        <v>0</v>
      </c>
      <c r="EE379" s="14">
        <f t="shared" si="575"/>
        <v>0</v>
      </c>
      <c r="EF379" s="14">
        <f t="shared" si="575"/>
        <v>0</v>
      </c>
      <c r="EG379" s="14">
        <f t="shared" si="575"/>
        <v>0</v>
      </c>
      <c r="EH379" s="14">
        <f t="shared" ref="EH379:FM379" si="576">IF($F$377,EH363,EH375)</f>
        <v>0</v>
      </c>
      <c r="EI379" s="14">
        <f t="shared" si="576"/>
        <v>0</v>
      </c>
      <c r="EJ379" s="14">
        <f t="shared" si="576"/>
        <v>0</v>
      </c>
      <c r="EK379" s="14">
        <f t="shared" si="576"/>
        <v>0</v>
      </c>
      <c r="EL379" s="14">
        <f t="shared" si="576"/>
        <v>0</v>
      </c>
      <c r="EM379" s="14">
        <f t="shared" si="576"/>
        <v>0</v>
      </c>
      <c r="EN379" s="14">
        <f t="shared" si="576"/>
        <v>0</v>
      </c>
      <c r="EO379" s="14">
        <f t="shared" si="576"/>
        <v>0</v>
      </c>
      <c r="EP379" s="14">
        <f t="shared" si="576"/>
        <v>0</v>
      </c>
      <c r="EQ379" s="14">
        <f t="shared" si="576"/>
        <v>0</v>
      </c>
      <c r="ER379" s="14">
        <f t="shared" si="576"/>
        <v>0</v>
      </c>
      <c r="ES379" s="14">
        <f t="shared" si="576"/>
        <v>0</v>
      </c>
      <c r="ET379" s="14">
        <f t="shared" si="576"/>
        <v>0</v>
      </c>
      <c r="EU379" s="14">
        <f t="shared" si="576"/>
        <v>0</v>
      </c>
      <c r="EV379" s="14">
        <f t="shared" si="576"/>
        <v>0</v>
      </c>
      <c r="EW379" s="14">
        <f t="shared" si="576"/>
        <v>0</v>
      </c>
      <c r="EX379" s="14">
        <f t="shared" si="576"/>
        <v>0</v>
      </c>
      <c r="EY379" s="14">
        <f t="shared" si="576"/>
        <v>0</v>
      </c>
      <c r="EZ379" s="14">
        <f t="shared" si="576"/>
        <v>0</v>
      </c>
      <c r="FA379" s="14">
        <f t="shared" si="576"/>
        <v>0</v>
      </c>
      <c r="FB379" s="14">
        <f t="shared" si="576"/>
        <v>0</v>
      </c>
      <c r="FC379" s="14">
        <f t="shared" si="576"/>
        <v>0</v>
      </c>
      <c r="FD379" s="14">
        <f t="shared" si="576"/>
        <v>0</v>
      </c>
      <c r="FE379" s="14">
        <f t="shared" si="576"/>
        <v>0</v>
      </c>
      <c r="FF379" s="14">
        <f t="shared" si="576"/>
        <v>0</v>
      </c>
      <c r="FG379" s="14">
        <f t="shared" si="576"/>
        <v>0</v>
      </c>
      <c r="FH379" s="14">
        <f t="shared" si="576"/>
        <v>0</v>
      </c>
      <c r="FI379" s="14">
        <f t="shared" si="576"/>
        <v>0</v>
      </c>
      <c r="FJ379" s="14">
        <f t="shared" si="576"/>
        <v>0</v>
      </c>
      <c r="FK379" s="14">
        <f t="shared" si="576"/>
        <v>0</v>
      </c>
      <c r="FL379" s="14">
        <f t="shared" si="576"/>
        <v>0</v>
      </c>
      <c r="FM379" s="14">
        <f t="shared" si="576"/>
        <v>0</v>
      </c>
      <c r="FN379" s="14">
        <f t="shared" ref="FN379:GS379" si="577">IF($F$377,FN363,FN375)</f>
        <v>0</v>
      </c>
      <c r="FO379" s="14">
        <f t="shared" si="577"/>
        <v>0</v>
      </c>
      <c r="FP379" s="14">
        <f t="shared" si="577"/>
        <v>0</v>
      </c>
      <c r="FQ379" s="14">
        <f t="shared" si="577"/>
        <v>0</v>
      </c>
      <c r="FR379" s="14">
        <f t="shared" si="577"/>
        <v>0</v>
      </c>
      <c r="FS379" s="14">
        <f t="shared" si="577"/>
        <v>0</v>
      </c>
      <c r="FT379" s="14">
        <f t="shared" si="577"/>
        <v>0</v>
      </c>
      <c r="FU379" s="14">
        <f t="shared" si="577"/>
        <v>0</v>
      </c>
      <c r="FV379" s="14">
        <f t="shared" si="577"/>
        <v>0</v>
      </c>
      <c r="FW379" s="14">
        <f t="shared" si="577"/>
        <v>0</v>
      </c>
      <c r="FX379" s="14">
        <f t="shared" si="577"/>
        <v>0</v>
      </c>
      <c r="FY379" s="14">
        <f t="shared" si="577"/>
        <v>0</v>
      </c>
      <c r="FZ379" s="14">
        <f t="shared" si="577"/>
        <v>0</v>
      </c>
      <c r="GA379" s="14">
        <f t="shared" si="577"/>
        <v>0</v>
      </c>
      <c r="GB379" s="14">
        <f t="shared" si="577"/>
        <v>0</v>
      </c>
      <c r="GC379" s="14">
        <f t="shared" si="577"/>
        <v>0</v>
      </c>
      <c r="GD379" s="14">
        <f t="shared" si="577"/>
        <v>0</v>
      </c>
      <c r="GE379" s="14">
        <f t="shared" si="577"/>
        <v>0</v>
      </c>
      <c r="GF379" s="14">
        <f t="shared" si="577"/>
        <v>0</v>
      </c>
      <c r="GG379" s="14">
        <f t="shared" si="577"/>
        <v>0</v>
      </c>
      <c r="GH379" s="14">
        <f t="shared" si="577"/>
        <v>0</v>
      </c>
      <c r="GI379" s="14">
        <f t="shared" si="577"/>
        <v>0</v>
      </c>
      <c r="GJ379" s="14">
        <f t="shared" si="577"/>
        <v>0</v>
      </c>
      <c r="GK379" s="14">
        <f t="shared" si="577"/>
        <v>0</v>
      </c>
      <c r="GL379" s="14">
        <f t="shared" si="577"/>
        <v>0</v>
      </c>
      <c r="GM379" s="14">
        <f t="shared" si="577"/>
        <v>0</v>
      </c>
      <c r="GN379" s="14">
        <f t="shared" si="577"/>
        <v>0</v>
      </c>
      <c r="GO379" s="14">
        <f t="shared" si="577"/>
        <v>0</v>
      </c>
      <c r="GP379" s="14">
        <f t="shared" si="577"/>
        <v>0</v>
      </c>
      <c r="GQ379" s="14">
        <f t="shared" si="577"/>
        <v>0</v>
      </c>
      <c r="GR379" s="14">
        <f t="shared" si="577"/>
        <v>0</v>
      </c>
      <c r="GS379" s="14">
        <f t="shared" si="577"/>
        <v>0</v>
      </c>
      <c r="GT379" s="14">
        <f t="shared" ref="GT379:HA379" si="578">IF($F$377,GT363,GT375)</f>
        <v>0</v>
      </c>
      <c r="GU379" s="14">
        <f t="shared" si="578"/>
        <v>0</v>
      </c>
      <c r="GV379" s="14">
        <f t="shared" si="578"/>
        <v>0</v>
      </c>
      <c r="GW379" s="14">
        <f t="shared" si="578"/>
        <v>0</v>
      </c>
      <c r="GX379" s="14">
        <f t="shared" si="578"/>
        <v>0</v>
      </c>
      <c r="GY379" s="14">
        <f t="shared" si="578"/>
        <v>0</v>
      </c>
      <c r="GZ379" s="14">
        <f t="shared" si="578"/>
        <v>0</v>
      </c>
      <c r="HA379" s="14">
        <f t="shared" si="578"/>
        <v>0</v>
      </c>
    </row>
    <row r="380" spans="2:209" x14ac:dyDescent="0.35">
      <c r="B380" s="10" t="s">
        <v>228</v>
      </c>
      <c r="F380" s="14"/>
      <c r="J380" s="12">
        <f>J379/SUM(379:379)</f>
        <v>0</v>
      </c>
      <c r="K380" s="12">
        <f t="shared" ref="K380:BV380" si="579">K379/SUM(379:379)</f>
        <v>0</v>
      </c>
      <c r="L380" s="12">
        <f t="shared" si="579"/>
        <v>0</v>
      </c>
      <c r="M380" s="12">
        <f t="shared" si="579"/>
        <v>0</v>
      </c>
      <c r="N380" s="12">
        <f t="shared" si="579"/>
        <v>0</v>
      </c>
      <c r="O380" s="12">
        <f t="shared" si="579"/>
        <v>0</v>
      </c>
      <c r="P380" s="12">
        <f t="shared" si="579"/>
        <v>0</v>
      </c>
      <c r="Q380" s="12">
        <f t="shared" si="579"/>
        <v>0</v>
      </c>
      <c r="R380" s="12">
        <f t="shared" si="579"/>
        <v>0</v>
      </c>
      <c r="S380" s="12">
        <f t="shared" si="579"/>
        <v>0</v>
      </c>
      <c r="T380" s="12">
        <f t="shared" si="579"/>
        <v>0</v>
      </c>
      <c r="U380" s="12">
        <f t="shared" si="579"/>
        <v>0</v>
      </c>
      <c r="V380" s="12">
        <f t="shared" si="579"/>
        <v>0.36471512861653793</v>
      </c>
      <c r="W380" s="12">
        <f t="shared" si="579"/>
        <v>0.317080785499954</v>
      </c>
      <c r="X380" s="12">
        <f t="shared" si="579"/>
        <v>0.31820408588350796</v>
      </c>
      <c r="Y380" s="12">
        <f t="shared" si="579"/>
        <v>0</v>
      </c>
      <c r="Z380" s="12">
        <f t="shared" si="579"/>
        <v>0</v>
      </c>
      <c r="AA380" s="12">
        <f t="shared" si="579"/>
        <v>0</v>
      </c>
      <c r="AB380" s="12">
        <f t="shared" si="579"/>
        <v>0</v>
      </c>
      <c r="AC380" s="12">
        <f t="shared" si="579"/>
        <v>0</v>
      </c>
      <c r="AD380" s="12">
        <f t="shared" si="579"/>
        <v>0</v>
      </c>
      <c r="AE380" s="12">
        <f t="shared" si="579"/>
        <v>0</v>
      </c>
      <c r="AF380" s="12">
        <f t="shared" si="579"/>
        <v>0</v>
      </c>
      <c r="AG380" s="12">
        <f t="shared" si="579"/>
        <v>0</v>
      </c>
      <c r="AH380" s="12">
        <f t="shared" si="579"/>
        <v>0</v>
      </c>
      <c r="AI380" s="12">
        <f t="shared" si="579"/>
        <v>0</v>
      </c>
      <c r="AJ380" s="12">
        <f t="shared" si="579"/>
        <v>0</v>
      </c>
      <c r="AK380" s="12">
        <f t="shared" si="579"/>
        <v>0</v>
      </c>
      <c r="AL380" s="12">
        <f t="shared" si="579"/>
        <v>0</v>
      </c>
      <c r="AM380" s="12">
        <f t="shared" si="579"/>
        <v>0</v>
      </c>
      <c r="AN380" s="12">
        <f t="shared" si="579"/>
        <v>0</v>
      </c>
      <c r="AO380" s="12">
        <f t="shared" si="579"/>
        <v>0</v>
      </c>
      <c r="AP380" s="12">
        <f t="shared" si="579"/>
        <v>0</v>
      </c>
      <c r="AQ380" s="12">
        <f t="shared" si="579"/>
        <v>0</v>
      </c>
      <c r="AR380" s="12">
        <f t="shared" si="579"/>
        <v>0</v>
      </c>
      <c r="AS380" s="12">
        <f t="shared" si="579"/>
        <v>0</v>
      </c>
      <c r="AT380" s="12">
        <f t="shared" si="579"/>
        <v>0</v>
      </c>
      <c r="AU380" s="12">
        <f t="shared" si="579"/>
        <v>0</v>
      </c>
      <c r="AV380" s="12">
        <f t="shared" si="579"/>
        <v>0</v>
      </c>
      <c r="AW380" s="12">
        <f t="shared" si="579"/>
        <v>0</v>
      </c>
      <c r="AX380" s="12">
        <f t="shared" si="579"/>
        <v>0</v>
      </c>
      <c r="AY380" s="12">
        <f t="shared" si="579"/>
        <v>0</v>
      </c>
      <c r="AZ380" s="12">
        <f t="shared" si="579"/>
        <v>0</v>
      </c>
      <c r="BA380" s="12">
        <f t="shared" si="579"/>
        <v>0</v>
      </c>
      <c r="BB380" s="12">
        <f t="shared" si="579"/>
        <v>0</v>
      </c>
      <c r="BC380" s="12">
        <f t="shared" si="579"/>
        <v>0</v>
      </c>
      <c r="BD380" s="12">
        <f t="shared" si="579"/>
        <v>0</v>
      </c>
      <c r="BE380" s="12">
        <f t="shared" si="579"/>
        <v>0</v>
      </c>
      <c r="BF380" s="12">
        <f t="shared" si="579"/>
        <v>0</v>
      </c>
      <c r="BG380" s="12">
        <f t="shared" si="579"/>
        <v>0</v>
      </c>
      <c r="BH380" s="12">
        <f t="shared" si="579"/>
        <v>0</v>
      </c>
      <c r="BI380" s="12">
        <f t="shared" si="579"/>
        <v>0</v>
      </c>
      <c r="BJ380" s="12">
        <f t="shared" si="579"/>
        <v>0</v>
      </c>
      <c r="BK380" s="12">
        <f t="shared" si="579"/>
        <v>0</v>
      </c>
      <c r="BL380" s="12">
        <f t="shared" si="579"/>
        <v>0</v>
      </c>
      <c r="BM380" s="12">
        <f t="shared" si="579"/>
        <v>0</v>
      </c>
      <c r="BN380" s="12">
        <f t="shared" si="579"/>
        <v>0</v>
      </c>
      <c r="BO380" s="12">
        <f t="shared" si="579"/>
        <v>0</v>
      </c>
      <c r="BP380" s="12">
        <f t="shared" si="579"/>
        <v>0</v>
      </c>
      <c r="BQ380" s="12">
        <f t="shared" si="579"/>
        <v>0</v>
      </c>
      <c r="BR380" s="12">
        <f t="shared" si="579"/>
        <v>0</v>
      </c>
      <c r="BS380" s="12">
        <f t="shared" si="579"/>
        <v>0</v>
      </c>
      <c r="BT380" s="12">
        <f t="shared" si="579"/>
        <v>0</v>
      </c>
      <c r="BU380" s="12">
        <f t="shared" si="579"/>
        <v>0</v>
      </c>
      <c r="BV380" s="12">
        <f t="shared" si="579"/>
        <v>0</v>
      </c>
      <c r="BW380" s="12">
        <f t="shared" ref="BW380:EH380" si="580">BW379/SUM(379:379)</f>
        <v>0</v>
      </c>
      <c r="BX380" s="12">
        <f t="shared" si="580"/>
        <v>0</v>
      </c>
      <c r="BY380" s="12">
        <f t="shared" si="580"/>
        <v>0</v>
      </c>
      <c r="BZ380" s="12">
        <f t="shared" si="580"/>
        <v>0</v>
      </c>
      <c r="CA380" s="12">
        <f t="shared" si="580"/>
        <v>0</v>
      </c>
      <c r="CB380" s="12">
        <f t="shared" si="580"/>
        <v>0</v>
      </c>
      <c r="CC380" s="12">
        <f t="shared" si="580"/>
        <v>0</v>
      </c>
      <c r="CD380" s="12">
        <f t="shared" si="580"/>
        <v>0</v>
      </c>
      <c r="CE380" s="12">
        <f t="shared" si="580"/>
        <v>0</v>
      </c>
      <c r="CF380" s="12">
        <f t="shared" si="580"/>
        <v>0</v>
      </c>
      <c r="CG380" s="12">
        <f t="shared" si="580"/>
        <v>0</v>
      </c>
      <c r="CH380" s="12">
        <f t="shared" si="580"/>
        <v>0</v>
      </c>
      <c r="CI380" s="12">
        <f t="shared" si="580"/>
        <v>0</v>
      </c>
      <c r="CJ380" s="12">
        <f t="shared" si="580"/>
        <v>0</v>
      </c>
      <c r="CK380" s="12">
        <f t="shared" si="580"/>
        <v>0</v>
      </c>
      <c r="CL380" s="12">
        <f t="shared" si="580"/>
        <v>0</v>
      </c>
      <c r="CM380" s="12">
        <f t="shared" si="580"/>
        <v>0</v>
      </c>
      <c r="CN380" s="12">
        <f t="shared" si="580"/>
        <v>0</v>
      </c>
      <c r="CO380" s="12">
        <f t="shared" si="580"/>
        <v>0</v>
      </c>
      <c r="CP380" s="12">
        <f t="shared" si="580"/>
        <v>0</v>
      </c>
      <c r="CQ380" s="12">
        <f t="shared" si="580"/>
        <v>0</v>
      </c>
      <c r="CR380" s="12">
        <f t="shared" si="580"/>
        <v>0</v>
      </c>
      <c r="CS380" s="12">
        <f t="shared" si="580"/>
        <v>0</v>
      </c>
      <c r="CT380" s="12">
        <f t="shared" si="580"/>
        <v>0</v>
      </c>
      <c r="CU380" s="12">
        <f t="shared" si="580"/>
        <v>0</v>
      </c>
      <c r="CV380" s="12">
        <f t="shared" si="580"/>
        <v>0</v>
      </c>
      <c r="CW380" s="12">
        <f t="shared" si="580"/>
        <v>0</v>
      </c>
      <c r="CX380" s="12">
        <f t="shared" si="580"/>
        <v>0</v>
      </c>
      <c r="CY380" s="12">
        <f t="shared" si="580"/>
        <v>0</v>
      </c>
      <c r="CZ380" s="12">
        <f t="shared" si="580"/>
        <v>0</v>
      </c>
      <c r="DA380" s="12">
        <f t="shared" si="580"/>
        <v>0</v>
      </c>
      <c r="DB380" s="12">
        <f t="shared" si="580"/>
        <v>0</v>
      </c>
      <c r="DC380" s="12">
        <f t="shared" si="580"/>
        <v>0</v>
      </c>
      <c r="DD380" s="12">
        <f t="shared" si="580"/>
        <v>0</v>
      </c>
      <c r="DE380" s="12">
        <f t="shared" si="580"/>
        <v>0</v>
      </c>
      <c r="DF380" s="12">
        <f t="shared" si="580"/>
        <v>0</v>
      </c>
      <c r="DG380" s="12">
        <f t="shared" si="580"/>
        <v>0</v>
      </c>
      <c r="DH380" s="12">
        <f t="shared" si="580"/>
        <v>0</v>
      </c>
      <c r="DI380" s="12">
        <f t="shared" si="580"/>
        <v>0</v>
      </c>
      <c r="DJ380" s="12">
        <f t="shared" si="580"/>
        <v>0</v>
      </c>
      <c r="DK380" s="12">
        <f t="shared" si="580"/>
        <v>0</v>
      </c>
      <c r="DL380" s="12">
        <f t="shared" si="580"/>
        <v>0</v>
      </c>
      <c r="DM380" s="12">
        <f t="shared" si="580"/>
        <v>0</v>
      </c>
      <c r="DN380" s="12">
        <f t="shared" si="580"/>
        <v>0</v>
      </c>
      <c r="DO380" s="12">
        <f t="shared" si="580"/>
        <v>0</v>
      </c>
      <c r="DP380" s="12">
        <f t="shared" si="580"/>
        <v>0</v>
      </c>
      <c r="DQ380" s="12">
        <f t="shared" si="580"/>
        <v>0</v>
      </c>
      <c r="DR380" s="12">
        <f t="shared" si="580"/>
        <v>0</v>
      </c>
      <c r="DS380" s="12">
        <f t="shared" si="580"/>
        <v>0</v>
      </c>
      <c r="DT380" s="12">
        <f t="shared" si="580"/>
        <v>0</v>
      </c>
      <c r="DU380" s="12">
        <f t="shared" si="580"/>
        <v>0</v>
      </c>
      <c r="DV380" s="12">
        <f t="shared" si="580"/>
        <v>0</v>
      </c>
      <c r="DW380" s="12">
        <f t="shared" si="580"/>
        <v>0</v>
      </c>
      <c r="DX380" s="12">
        <f t="shared" si="580"/>
        <v>0</v>
      </c>
      <c r="DY380" s="12">
        <f t="shared" si="580"/>
        <v>0</v>
      </c>
      <c r="DZ380" s="12">
        <f t="shared" si="580"/>
        <v>0</v>
      </c>
      <c r="EA380" s="12">
        <f t="shared" si="580"/>
        <v>0</v>
      </c>
      <c r="EB380" s="12">
        <f t="shared" si="580"/>
        <v>0</v>
      </c>
      <c r="EC380" s="12">
        <f t="shared" si="580"/>
        <v>0</v>
      </c>
      <c r="ED380" s="12">
        <f t="shared" si="580"/>
        <v>0</v>
      </c>
      <c r="EE380" s="12">
        <f t="shared" si="580"/>
        <v>0</v>
      </c>
      <c r="EF380" s="12">
        <f t="shared" si="580"/>
        <v>0</v>
      </c>
      <c r="EG380" s="12">
        <f t="shared" si="580"/>
        <v>0</v>
      </c>
      <c r="EH380" s="12">
        <f t="shared" si="580"/>
        <v>0</v>
      </c>
      <c r="EI380" s="12">
        <f t="shared" ref="EI380:GT380" si="581">EI379/SUM(379:379)</f>
        <v>0</v>
      </c>
      <c r="EJ380" s="12">
        <f t="shared" si="581"/>
        <v>0</v>
      </c>
      <c r="EK380" s="12">
        <f t="shared" si="581"/>
        <v>0</v>
      </c>
      <c r="EL380" s="12">
        <f t="shared" si="581"/>
        <v>0</v>
      </c>
      <c r="EM380" s="12">
        <f t="shared" si="581"/>
        <v>0</v>
      </c>
      <c r="EN380" s="12">
        <f t="shared" si="581"/>
        <v>0</v>
      </c>
      <c r="EO380" s="12">
        <f t="shared" si="581"/>
        <v>0</v>
      </c>
      <c r="EP380" s="12">
        <f t="shared" si="581"/>
        <v>0</v>
      </c>
      <c r="EQ380" s="12">
        <f t="shared" si="581"/>
        <v>0</v>
      </c>
      <c r="ER380" s="12">
        <f t="shared" si="581"/>
        <v>0</v>
      </c>
      <c r="ES380" s="12">
        <f t="shared" si="581"/>
        <v>0</v>
      </c>
      <c r="ET380" s="12">
        <f t="shared" si="581"/>
        <v>0</v>
      </c>
      <c r="EU380" s="12">
        <f t="shared" si="581"/>
        <v>0</v>
      </c>
      <c r="EV380" s="12">
        <f t="shared" si="581"/>
        <v>0</v>
      </c>
      <c r="EW380" s="12">
        <f t="shared" si="581"/>
        <v>0</v>
      </c>
      <c r="EX380" s="12">
        <f t="shared" si="581"/>
        <v>0</v>
      </c>
      <c r="EY380" s="12">
        <f t="shared" si="581"/>
        <v>0</v>
      </c>
      <c r="EZ380" s="12">
        <f t="shared" si="581"/>
        <v>0</v>
      </c>
      <c r="FA380" s="12">
        <f t="shared" si="581"/>
        <v>0</v>
      </c>
      <c r="FB380" s="12">
        <f t="shared" si="581"/>
        <v>0</v>
      </c>
      <c r="FC380" s="12">
        <f t="shared" si="581"/>
        <v>0</v>
      </c>
      <c r="FD380" s="12">
        <f t="shared" si="581"/>
        <v>0</v>
      </c>
      <c r="FE380" s="12">
        <f t="shared" si="581"/>
        <v>0</v>
      </c>
      <c r="FF380" s="12">
        <f t="shared" si="581"/>
        <v>0</v>
      </c>
      <c r="FG380" s="12">
        <f t="shared" si="581"/>
        <v>0</v>
      </c>
      <c r="FH380" s="12">
        <f t="shared" si="581"/>
        <v>0</v>
      </c>
      <c r="FI380" s="12">
        <f t="shared" si="581"/>
        <v>0</v>
      </c>
      <c r="FJ380" s="12">
        <f t="shared" si="581"/>
        <v>0</v>
      </c>
      <c r="FK380" s="12">
        <f t="shared" si="581"/>
        <v>0</v>
      </c>
      <c r="FL380" s="12">
        <f t="shared" si="581"/>
        <v>0</v>
      </c>
      <c r="FM380" s="12">
        <f t="shared" si="581"/>
        <v>0</v>
      </c>
      <c r="FN380" s="12">
        <f t="shared" si="581"/>
        <v>0</v>
      </c>
      <c r="FO380" s="12">
        <f t="shared" si="581"/>
        <v>0</v>
      </c>
      <c r="FP380" s="12">
        <f t="shared" si="581"/>
        <v>0</v>
      </c>
      <c r="FQ380" s="12">
        <f t="shared" si="581"/>
        <v>0</v>
      </c>
      <c r="FR380" s="12">
        <f t="shared" si="581"/>
        <v>0</v>
      </c>
      <c r="FS380" s="12">
        <f t="shared" si="581"/>
        <v>0</v>
      </c>
      <c r="FT380" s="12">
        <f t="shared" si="581"/>
        <v>0</v>
      </c>
      <c r="FU380" s="12">
        <f t="shared" si="581"/>
        <v>0</v>
      </c>
      <c r="FV380" s="12">
        <f t="shared" si="581"/>
        <v>0</v>
      </c>
      <c r="FW380" s="12">
        <f t="shared" si="581"/>
        <v>0</v>
      </c>
      <c r="FX380" s="12">
        <f t="shared" si="581"/>
        <v>0</v>
      </c>
      <c r="FY380" s="12">
        <f t="shared" si="581"/>
        <v>0</v>
      </c>
      <c r="FZ380" s="12">
        <f t="shared" si="581"/>
        <v>0</v>
      </c>
      <c r="GA380" s="12">
        <f t="shared" si="581"/>
        <v>0</v>
      </c>
      <c r="GB380" s="12">
        <f t="shared" si="581"/>
        <v>0</v>
      </c>
      <c r="GC380" s="12">
        <f t="shared" si="581"/>
        <v>0</v>
      </c>
      <c r="GD380" s="12">
        <f t="shared" si="581"/>
        <v>0</v>
      </c>
      <c r="GE380" s="12">
        <f t="shared" si="581"/>
        <v>0</v>
      </c>
      <c r="GF380" s="12">
        <f t="shared" si="581"/>
        <v>0</v>
      </c>
      <c r="GG380" s="12">
        <f t="shared" si="581"/>
        <v>0</v>
      </c>
      <c r="GH380" s="12">
        <f t="shared" si="581"/>
        <v>0</v>
      </c>
      <c r="GI380" s="12">
        <f t="shared" si="581"/>
        <v>0</v>
      </c>
      <c r="GJ380" s="12">
        <f t="shared" si="581"/>
        <v>0</v>
      </c>
      <c r="GK380" s="12">
        <f t="shared" si="581"/>
        <v>0</v>
      </c>
      <c r="GL380" s="12">
        <f t="shared" si="581"/>
        <v>0</v>
      </c>
      <c r="GM380" s="12">
        <f t="shared" si="581"/>
        <v>0</v>
      </c>
      <c r="GN380" s="12">
        <f t="shared" si="581"/>
        <v>0</v>
      </c>
      <c r="GO380" s="12">
        <f t="shared" si="581"/>
        <v>0</v>
      </c>
      <c r="GP380" s="12">
        <f t="shared" si="581"/>
        <v>0</v>
      </c>
      <c r="GQ380" s="12">
        <f t="shared" si="581"/>
        <v>0</v>
      </c>
      <c r="GR380" s="12">
        <f t="shared" si="581"/>
        <v>0</v>
      </c>
      <c r="GS380" s="12">
        <f t="shared" si="581"/>
        <v>0</v>
      </c>
      <c r="GT380" s="12">
        <f t="shared" si="581"/>
        <v>0</v>
      </c>
      <c r="GU380" s="12">
        <f t="shared" ref="GU380:HA380" si="582">GU379/SUM(379:379)</f>
        <v>0</v>
      </c>
      <c r="GV380" s="12">
        <f t="shared" si="582"/>
        <v>0</v>
      </c>
      <c r="GW380" s="12">
        <f t="shared" si="582"/>
        <v>0</v>
      </c>
      <c r="GX380" s="12">
        <f t="shared" si="582"/>
        <v>0</v>
      </c>
      <c r="GY380" s="12">
        <f t="shared" si="582"/>
        <v>0</v>
      </c>
      <c r="GZ380" s="12">
        <f t="shared" si="582"/>
        <v>0</v>
      </c>
      <c r="HA380" s="12">
        <f t="shared" si="582"/>
        <v>0</v>
      </c>
    </row>
    <row r="382" spans="2:209" x14ac:dyDescent="0.35">
      <c r="B382" s="10" t="s">
        <v>229</v>
      </c>
      <c r="E382" s="87" t="str">
        <f>'Financial Model'!E379</f>
        <v>MXN 000's</v>
      </c>
      <c r="G382" s="49">
        <f>IF($F$377,E323,F323)</f>
        <v>1036583.75870207</v>
      </c>
      <c r="J382" s="14">
        <f t="shared" ref="J382:AO382" si="583">$G$382*J380</f>
        <v>0</v>
      </c>
      <c r="K382" s="14">
        <f t="shared" si="583"/>
        <v>0</v>
      </c>
      <c r="L382" s="14">
        <f t="shared" si="583"/>
        <v>0</v>
      </c>
      <c r="M382" s="14">
        <f t="shared" si="583"/>
        <v>0</v>
      </c>
      <c r="N382" s="14">
        <f t="shared" si="583"/>
        <v>0</v>
      </c>
      <c r="O382" s="14">
        <f t="shared" si="583"/>
        <v>0</v>
      </c>
      <c r="P382" s="14">
        <f t="shared" si="583"/>
        <v>0</v>
      </c>
      <c r="Q382" s="14">
        <f t="shared" si="583"/>
        <v>0</v>
      </c>
      <c r="R382" s="14">
        <f t="shared" si="583"/>
        <v>0</v>
      </c>
      <c r="S382" s="14">
        <f t="shared" si="583"/>
        <v>0</v>
      </c>
      <c r="T382" s="14">
        <f t="shared" si="583"/>
        <v>0</v>
      </c>
      <c r="U382" s="14">
        <f t="shared" si="583"/>
        <v>0</v>
      </c>
      <c r="V382" s="14">
        <f t="shared" si="583"/>
        <v>378057.77887683979</v>
      </c>
      <c r="W382" s="14">
        <f t="shared" si="583"/>
        <v>328680.79244574712</v>
      </c>
      <c r="X382" s="14">
        <f t="shared" si="583"/>
        <v>329845.18737948296</v>
      </c>
      <c r="Y382" s="14">
        <f t="shared" si="583"/>
        <v>0</v>
      </c>
      <c r="Z382" s="14">
        <f t="shared" si="583"/>
        <v>0</v>
      </c>
      <c r="AA382" s="14">
        <f t="shared" si="583"/>
        <v>0</v>
      </c>
      <c r="AB382" s="14">
        <f t="shared" si="583"/>
        <v>0</v>
      </c>
      <c r="AC382" s="14">
        <f t="shared" si="583"/>
        <v>0</v>
      </c>
      <c r="AD382" s="14">
        <f t="shared" si="583"/>
        <v>0</v>
      </c>
      <c r="AE382" s="14">
        <f t="shared" si="583"/>
        <v>0</v>
      </c>
      <c r="AF382" s="14">
        <f t="shared" si="583"/>
        <v>0</v>
      </c>
      <c r="AG382" s="14">
        <f t="shared" si="583"/>
        <v>0</v>
      </c>
      <c r="AH382" s="14">
        <f t="shared" si="583"/>
        <v>0</v>
      </c>
      <c r="AI382" s="14">
        <f t="shared" si="583"/>
        <v>0</v>
      </c>
      <c r="AJ382" s="14">
        <f t="shared" si="583"/>
        <v>0</v>
      </c>
      <c r="AK382" s="14">
        <f t="shared" si="583"/>
        <v>0</v>
      </c>
      <c r="AL382" s="14">
        <f t="shared" si="583"/>
        <v>0</v>
      </c>
      <c r="AM382" s="14">
        <f t="shared" si="583"/>
        <v>0</v>
      </c>
      <c r="AN382" s="14">
        <f t="shared" si="583"/>
        <v>0</v>
      </c>
      <c r="AO382" s="14">
        <f t="shared" si="583"/>
        <v>0</v>
      </c>
      <c r="AP382" s="14">
        <f t="shared" ref="AP382:BU382" si="584">$G$382*AP380</f>
        <v>0</v>
      </c>
      <c r="AQ382" s="14">
        <f t="shared" si="584"/>
        <v>0</v>
      </c>
      <c r="AR382" s="14">
        <f t="shared" si="584"/>
        <v>0</v>
      </c>
      <c r="AS382" s="14">
        <f t="shared" si="584"/>
        <v>0</v>
      </c>
      <c r="AT382" s="14">
        <f t="shared" si="584"/>
        <v>0</v>
      </c>
      <c r="AU382" s="14">
        <f t="shared" si="584"/>
        <v>0</v>
      </c>
      <c r="AV382" s="14">
        <f t="shared" si="584"/>
        <v>0</v>
      </c>
      <c r="AW382" s="14">
        <f t="shared" si="584"/>
        <v>0</v>
      </c>
      <c r="AX382" s="14">
        <f t="shared" si="584"/>
        <v>0</v>
      </c>
      <c r="AY382" s="14">
        <f t="shared" si="584"/>
        <v>0</v>
      </c>
      <c r="AZ382" s="14">
        <f t="shared" si="584"/>
        <v>0</v>
      </c>
      <c r="BA382" s="14">
        <f t="shared" si="584"/>
        <v>0</v>
      </c>
      <c r="BB382" s="14">
        <f t="shared" si="584"/>
        <v>0</v>
      </c>
      <c r="BC382" s="14">
        <f t="shared" si="584"/>
        <v>0</v>
      </c>
      <c r="BD382" s="14">
        <f t="shared" si="584"/>
        <v>0</v>
      </c>
      <c r="BE382" s="14">
        <f t="shared" si="584"/>
        <v>0</v>
      </c>
      <c r="BF382" s="14">
        <f t="shared" si="584"/>
        <v>0</v>
      </c>
      <c r="BG382" s="14">
        <f t="shared" si="584"/>
        <v>0</v>
      </c>
      <c r="BH382" s="14">
        <f t="shared" si="584"/>
        <v>0</v>
      </c>
      <c r="BI382" s="14">
        <f t="shared" si="584"/>
        <v>0</v>
      </c>
      <c r="BJ382" s="14">
        <f t="shared" si="584"/>
        <v>0</v>
      </c>
      <c r="BK382" s="14">
        <f t="shared" si="584"/>
        <v>0</v>
      </c>
      <c r="BL382" s="14">
        <f t="shared" si="584"/>
        <v>0</v>
      </c>
      <c r="BM382" s="14">
        <f t="shared" si="584"/>
        <v>0</v>
      </c>
      <c r="BN382" s="14">
        <f t="shared" si="584"/>
        <v>0</v>
      </c>
      <c r="BO382" s="14">
        <f t="shared" si="584"/>
        <v>0</v>
      </c>
      <c r="BP382" s="14">
        <f t="shared" si="584"/>
        <v>0</v>
      </c>
      <c r="BQ382" s="14">
        <f t="shared" si="584"/>
        <v>0</v>
      </c>
      <c r="BR382" s="14">
        <f t="shared" si="584"/>
        <v>0</v>
      </c>
      <c r="BS382" s="14">
        <f t="shared" si="584"/>
        <v>0</v>
      </c>
      <c r="BT382" s="14">
        <f t="shared" si="584"/>
        <v>0</v>
      </c>
      <c r="BU382" s="14">
        <f t="shared" si="584"/>
        <v>0</v>
      </c>
      <c r="BV382" s="14">
        <f t="shared" ref="BV382:DA382" si="585">$G$382*BV380</f>
        <v>0</v>
      </c>
      <c r="BW382" s="14">
        <f t="shared" si="585"/>
        <v>0</v>
      </c>
      <c r="BX382" s="14">
        <f t="shared" si="585"/>
        <v>0</v>
      </c>
      <c r="BY382" s="14">
        <f t="shared" si="585"/>
        <v>0</v>
      </c>
      <c r="BZ382" s="14">
        <f t="shared" si="585"/>
        <v>0</v>
      </c>
      <c r="CA382" s="14">
        <f t="shared" si="585"/>
        <v>0</v>
      </c>
      <c r="CB382" s="14">
        <f t="shared" si="585"/>
        <v>0</v>
      </c>
      <c r="CC382" s="14">
        <f t="shared" si="585"/>
        <v>0</v>
      </c>
      <c r="CD382" s="14">
        <f t="shared" si="585"/>
        <v>0</v>
      </c>
      <c r="CE382" s="14">
        <f t="shared" si="585"/>
        <v>0</v>
      </c>
      <c r="CF382" s="14">
        <f t="shared" si="585"/>
        <v>0</v>
      </c>
      <c r="CG382" s="14">
        <f t="shared" si="585"/>
        <v>0</v>
      </c>
      <c r="CH382" s="14">
        <f t="shared" si="585"/>
        <v>0</v>
      </c>
      <c r="CI382" s="14">
        <f t="shared" si="585"/>
        <v>0</v>
      </c>
      <c r="CJ382" s="14">
        <f t="shared" si="585"/>
        <v>0</v>
      </c>
      <c r="CK382" s="14">
        <f t="shared" si="585"/>
        <v>0</v>
      </c>
      <c r="CL382" s="14">
        <f t="shared" si="585"/>
        <v>0</v>
      </c>
      <c r="CM382" s="14">
        <f t="shared" si="585"/>
        <v>0</v>
      </c>
      <c r="CN382" s="14">
        <f t="shared" si="585"/>
        <v>0</v>
      </c>
      <c r="CO382" s="14">
        <f t="shared" si="585"/>
        <v>0</v>
      </c>
      <c r="CP382" s="14">
        <f t="shared" si="585"/>
        <v>0</v>
      </c>
      <c r="CQ382" s="14">
        <f t="shared" si="585"/>
        <v>0</v>
      </c>
      <c r="CR382" s="14">
        <f t="shared" si="585"/>
        <v>0</v>
      </c>
      <c r="CS382" s="14">
        <f t="shared" si="585"/>
        <v>0</v>
      </c>
      <c r="CT382" s="14">
        <f t="shared" si="585"/>
        <v>0</v>
      </c>
      <c r="CU382" s="14">
        <f t="shared" si="585"/>
        <v>0</v>
      </c>
      <c r="CV382" s="14">
        <f t="shared" si="585"/>
        <v>0</v>
      </c>
      <c r="CW382" s="14">
        <f t="shared" si="585"/>
        <v>0</v>
      </c>
      <c r="CX382" s="14">
        <f t="shared" si="585"/>
        <v>0</v>
      </c>
      <c r="CY382" s="14">
        <f t="shared" si="585"/>
        <v>0</v>
      </c>
      <c r="CZ382" s="14">
        <f t="shared" si="585"/>
        <v>0</v>
      </c>
      <c r="DA382" s="14">
        <f t="shared" si="585"/>
        <v>0</v>
      </c>
      <c r="DB382" s="14">
        <f t="shared" ref="DB382:EG382" si="586">$G$382*DB380</f>
        <v>0</v>
      </c>
      <c r="DC382" s="14">
        <f t="shared" si="586"/>
        <v>0</v>
      </c>
      <c r="DD382" s="14">
        <f t="shared" si="586"/>
        <v>0</v>
      </c>
      <c r="DE382" s="14">
        <f t="shared" si="586"/>
        <v>0</v>
      </c>
      <c r="DF382" s="14">
        <f t="shared" si="586"/>
        <v>0</v>
      </c>
      <c r="DG382" s="14">
        <f t="shared" si="586"/>
        <v>0</v>
      </c>
      <c r="DH382" s="14">
        <f t="shared" si="586"/>
        <v>0</v>
      </c>
      <c r="DI382" s="14">
        <f t="shared" si="586"/>
        <v>0</v>
      </c>
      <c r="DJ382" s="14">
        <f t="shared" si="586"/>
        <v>0</v>
      </c>
      <c r="DK382" s="14">
        <f t="shared" si="586"/>
        <v>0</v>
      </c>
      <c r="DL382" s="14">
        <f t="shared" si="586"/>
        <v>0</v>
      </c>
      <c r="DM382" s="14">
        <f t="shared" si="586"/>
        <v>0</v>
      </c>
      <c r="DN382" s="14">
        <f t="shared" si="586"/>
        <v>0</v>
      </c>
      <c r="DO382" s="14">
        <f t="shared" si="586"/>
        <v>0</v>
      </c>
      <c r="DP382" s="14">
        <f t="shared" si="586"/>
        <v>0</v>
      </c>
      <c r="DQ382" s="14">
        <f t="shared" si="586"/>
        <v>0</v>
      </c>
      <c r="DR382" s="14">
        <f t="shared" si="586"/>
        <v>0</v>
      </c>
      <c r="DS382" s="14">
        <f t="shared" si="586"/>
        <v>0</v>
      </c>
      <c r="DT382" s="14">
        <f t="shared" si="586"/>
        <v>0</v>
      </c>
      <c r="DU382" s="14">
        <f t="shared" si="586"/>
        <v>0</v>
      </c>
      <c r="DV382" s="14">
        <f t="shared" si="586"/>
        <v>0</v>
      </c>
      <c r="DW382" s="14">
        <f t="shared" si="586"/>
        <v>0</v>
      </c>
      <c r="DX382" s="14">
        <f t="shared" si="586"/>
        <v>0</v>
      </c>
      <c r="DY382" s="14">
        <f t="shared" si="586"/>
        <v>0</v>
      </c>
      <c r="DZ382" s="14">
        <f t="shared" si="586"/>
        <v>0</v>
      </c>
      <c r="EA382" s="14">
        <f t="shared" si="586"/>
        <v>0</v>
      </c>
      <c r="EB382" s="14">
        <f t="shared" si="586"/>
        <v>0</v>
      </c>
      <c r="EC382" s="14">
        <f t="shared" si="586"/>
        <v>0</v>
      </c>
      <c r="ED382" s="14">
        <f t="shared" si="586"/>
        <v>0</v>
      </c>
      <c r="EE382" s="14">
        <f t="shared" si="586"/>
        <v>0</v>
      </c>
      <c r="EF382" s="14">
        <f t="shared" si="586"/>
        <v>0</v>
      </c>
      <c r="EG382" s="14">
        <f t="shared" si="586"/>
        <v>0</v>
      </c>
      <c r="EH382" s="14">
        <f t="shared" ref="EH382:FM382" si="587">$G$382*EH380</f>
        <v>0</v>
      </c>
      <c r="EI382" s="14">
        <f t="shared" si="587"/>
        <v>0</v>
      </c>
      <c r="EJ382" s="14">
        <f t="shared" si="587"/>
        <v>0</v>
      </c>
      <c r="EK382" s="14">
        <f t="shared" si="587"/>
        <v>0</v>
      </c>
      <c r="EL382" s="14">
        <f t="shared" si="587"/>
        <v>0</v>
      </c>
      <c r="EM382" s="14">
        <f t="shared" si="587"/>
        <v>0</v>
      </c>
      <c r="EN382" s="14">
        <f t="shared" si="587"/>
        <v>0</v>
      </c>
      <c r="EO382" s="14">
        <f t="shared" si="587"/>
        <v>0</v>
      </c>
      <c r="EP382" s="14">
        <f t="shared" si="587"/>
        <v>0</v>
      </c>
      <c r="EQ382" s="14">
        <f t="shared" si="587"/>
        <v>0</v>
      </c>
      <c r="ER382" s="14">
        <f t="shared" si="587"/>
        <v>0</v>
      </c>
      <c r="ES382" s="14">
        <f t="shared" si="587"/>
        <v>0</v>
      </c>
      <c r="ET382" s="14">
        <f t="shared" si="587"/>
        <v>0</v>
      </c>
      <c r="EU382" s="14">
        <f t="shared" si="587"/>
        <v>0</v>
      </c>
      <c r="EV382" s="14">
        <f t="shared" si="587"/>
        <v>0</v>
      </c>
      <c r="EW382" s="14">
        <f t="shared" si="587"/>
        <v>0</v>
      </c>
      <c r="EX382" s="14">
        <f t="shared" si="587"/>
        <v>0</v>
      </c>
      <c r="EY382" s="14">
        <f t="shared" si="587"/>
        <v>0</v>
      </c>
      <c r="EZ382" s="14">
        <f t="shared" si="587"/>
        <v>0</v>
      </c>
      <c r="FA382" s="14">
        <f t="shared" si="587"/>
        <v>0</v>
      </c>
      <c r="FB382" s="14">
        <f t="shared" si="587"/>
        <v>0</v>
      </c>
      <c r="FC382" s="14">
        <f t="shared" si="587"/>
        <v>0</v>
      </c>
      <c r="FD382" s="14">
        <f t="shared" si="587"/>
        <v>0</v>
      </c>
      <c r="FE382" s="14">
        <f t="shared" si="587"/>
        <v>0</v>
      </c>
      <c r="FF382" s="14">
        <f t="shared" si="587"/>
        <v>0</v>
      </c>
      <c r="FG382" s="14">
        <f t="shared" si="587"/>
        <v>0</v>
      </c>
      <c r="FH382" s="14">
        <f t="shared" si="587"/>
        <v>0</v>
      </c>
      <c r="FI382" s="14">
        <f t="shared" si="587"/>
        <v>0</v>
      </c>
      <c r="FJ382" s="14">
        <f t="shared" si="587"/>
        <v>0</v>
      </c>
      <c r="FK382" s="14">
        <f t="shared" si="587"/>
        <v>0</v>
      </c>
      <c r="FL382" s="14">
        <f t="shared" si="587"/>
        <v>0</v>
      </c>
      <c r="FM382" s="14">
        <f t="shared" si="587"/>
        <v>0</v>
      </c>
      <c r="FN382" s="14">
        <f t="shared" ref="FN382:GS382" si="588">$G$382*FN380</f>
        <v>0</v>
      </c>
      <c r="FO382" s="14">
        <f t="shared" si="588"/>
        <v>0</v>
      </c>
      <c r="FP382" s="14">
        <f t="shared" si="588"/>
        <v>0</v>
      </c>
      <c r="FQ382" s="14">
        <f t="shared" si="588"/>
        <v>0</v>
      </c>
      <c r="FR382" s="14">
        <f t="shared" si="588"/>
        <v>0</v>
      </c>
      <c r="FS382" s="14">
        <f t="shared" si="588"/>
        <v>0</v>
      </c>
      <c r="FT382" s="14">
        <f t="shared" si="588"/>
        <v>0</v>
      </c>
      <c r="FU382" s="14">
        <f t="shared" si="588"/>
        <v>0</v>
      </c>
      <c r="FV382" s="14">
        <f t="shared" si="588"/>
        <v>0</v>
      </c>
      <c r="FW382" s="14">
        <f t="shared" si="588"/>
        <v>0</v>
      </c>
      <c r="FX382" s="14">
        <f t="shared" si="588"/>
        <v>0</v>
      </c>
      <c r="FY382" s="14">
        <f t="shared" si="588"/>
        <v>0</v>
      </c>
      <c r="FZ382" s="14">
        <f t="shared" si="588"/>
        <v>0</v>
      </c>
      <c r="GA382" s="14">
        <f t="shared" si="588"/>
        <v>0</v>
      </c>
      <c r="GB382" s="14">
        <f t="shared" si="588"/>
        <v>0</v>
      </c>
      <c r="GC382" s="14">
        <f t="shared" si="588"/>
        <v>0</v>
      </c>
      <c r="GD382" s="14">
        <f t="shared" si="588"/>
        <v>0</v>
      </c>
      <c r="GE382" s="14">
        <f t="shared" si="588"/>
        <v>0</v>
      </c>
      <c r="GF382" s="14">
        <f t="shared" si="588"/>
        <v>0</v>
      </c>
      <c r="GG382" s="14">
        <f t="shared" si="588"/>
        <v>0</v>
      </c>
      <c r="GH382" s="14">
        <f t="shared" si="588"/>
        <v>0</v>
      </c>
      <c r="GI382" s="14">
        <f t="shared" si="588"/>
        <v>0</v>
      </c>
      <c r="GJ382" s="14">
        <f t="shared" si="588"/>
        <v>0</v>
      </c>
      <c r="GK382" s="14">
        <f t="shared" si="588"/>
        <v>0</v>
      </c>
      <c r="GL382" s="14">
        <f t="shared" si="588"/>
        <v>0</v>
      </c>
      <c r="GM382" s="14">
        <f t="shared" si="588"/>
        <v>0</v>
      </c>
      <c r="GN382" s="14">
        <f t="shared" si="588"/>
        <v>0</v>
      </c>
      <c r="GO382" s="14">
        <f t="shared" si="588"/>
        <v>0</v>
      </c>
      <c r="GP382" s="14">
        <f t="shared" si="588"/>
        <v>0</v>
      </c>
      <c r="GQ382" s="14">
        <f t="shared" si="588"/>
        <v>0</v>
      </c>
      <c r="GR382" s="14">
        <f t="shared" si="588"/>
        <v>0</v>
      </c>
      <c r="GS382" s="14">
        <f t="shared" si="588"/>
        <v>0</v>
      </c>
      <c r="GT382" s="14">
        <f t="shared" ref="GT382:HA382" si="589">$G$382*GT380</f>
        <v>0</v>
      </c>
      <c r="GU382" s="14">
        <f t="shared" si="589"/>
        <v>0</v>
      </c>
      <c r="GV382" s="14">
        <f t="shared" si="589"/>
        <v>0</v>
      </c>
      <c r="GW382" s="14">
        <f t="shared" si="589"/>
        <v>0</v>
      </c>
      <c r="GX382" s="14">
        <f t="shared" si="589"/>
        <v>0</v>
      </c>
      <c r="GY382" s="14">
        <f t="shared" si="589"/>
        <v>0</v>
      </c>
      <c r="GZ382" s="14">
        <f t="shared" si="589"/>
        <v>0</v>
      </c>
      <c r="HA382" s="14">
        <f t="shared" si="589"/>
        <v>0</v>
      </c>
    </row>
    <row r="383" spans="2:209" x14ac:dyDescent="0.35">
      <c r="B383" s="10" t="s">
        <v>230</v>
      </c>
      <c r="J383" s="14">
        <f t="shared" ref="J383:AO383" si="590">IF($F$377,J361,J373)-J382</f>
        <v>0</v>
      </c>
      <c r="K383" s="14">
        <f t="shared" si="590"/>
        <v>0</v>
      </c>
      <c r="L383" s="14">
        <f t="shared" si="590"/>
        <v>0</v>
      </c>
      <c r="M383" s="14">
        <f t="shared" si="590"/>
        <v>0</v>
      </c>
      <c r="N383" s="14">
        <f t="shared" si="590"/>
        <v>0</v>
      </c>
      <c r="O383" s="14">
        <f t="shared" si="590"/>
        <v>0</v>
      </c>
      <c r="P383" s="14">
        <f t="shared" si="590"/>
        <v>0</v>
      </c>
      <c r="Q383" s="14">
        <f t="shared" si="590"/>
        <v>0</v>
      </c>
      <c r="R383" s="14">
        <f t="shared" si="590"/>
        <v>0</v>
      </c>
      <c r="S383" s="14">
        <f t="shared" si="590"/>
        <v>0</v>
      </c>
      <c r="T383" s="14">
        <f t="shared" si="590"/>
        <v>0</v>
      </c>
      <c r="U383" s="14">
        <f t="shared" si="590"/>
        <v>0</v>
      </c>
      <c r="V383" s="14">
        <f t="shared" si="590"/>
        <v>94514.444719209918</v>
      </c>
      <c r="W383" s="14">
        <f t="shared" si="590"/>
        <v>82170.198111436737</v>
      </c>
      <c r="X383" s="14">
        <f t="shared" si="590"/>
        <v>82461.296844870725</v>
      </c>
      <c r="Y383" s="14">
        <f t="shared" si="590"/>
        <v>0</v>
      </c>
      <c r="Z383" s="14">
        <f t="shared" si="590"/>
        <v>0</v>
      </c>
      <c r="AA383" s="14">
        <f t="shared" si="590"/>
        <v>0</v>
      </c>
      <c r="AB383" s="14">
        <f t="shared" si="590"/>
        <v>0</v>
      </c>
      <c r="AC383" s="14">
        <f t="shared" si="590"/>
        <v>0</v>
      </c>
      <c r="AD383" s="14">
        <f t="shared" si="590"/>
        <v>0</v>
      </c>
      <c r="AE383" s="14">
        <f t="shared" si="590"/>
        <v>0</v>
      </c>
      <c r="AF383" s="14">
        <f t="shared" si="590"/>
        <v>0</v>
      </c>
      <c r="AG383" s="14">
        <f t="shared" si="590"/>
        <v>0</v>
      </c>
      <c r="AH383" s="14">
        <f t="shared" si="590"/>
        <v>0</v>
      </c>
      <c r="AI383" s="14">
        <f t="shared" si="590"/>
        <v>0</v>
      </c>
      <c r="AJ383" s="14">
        <f t="shared" si="590"/>
        <v>0</v>
      </c>
      <c r="AK383" s="14">
        <f t="shared" si="590"/>
        <v>0</v>
      </c>
      <c r="AL383" s="14">
        <f t="shared" si="590"/>
        <v>0</v>
      </c>
      <c r="AM383" s="14">
        <f t="shared" si="590"/>
        <v>0</v>
      </c>
      <c r="AN383" s="14">
        <f t="shared" si="590"/>
        <v>0</v>
      </c>
      <c r="AO383" s="14">
        <f t="shared" si="590"/>
        <v>0</v>
      </c>
      <c r="AP383" s="14">
        <f t="shared" ref="AP383:BU383" si="591">IF($F$377,AP361,AP373)-AP382</f>
        <v>0</v>
      </c>
      <c r="AQ383" s="14">
        <f t="shared" si="591"/>
        <v>0</v>
      </c>
      <c r="AR383" s="14">
        <f t="shared" si="591"/>
        <v>0</v>
      </c>
      <c r="AS383" s="14">
        <f t="shared" si="591"/>
        <v>0</v>
      </c>
      <c r="AT383" s="14">
        <f t="shared" si="591"/>
        <v>0</v>
      </c>
      <c r="AU383" s="14">
        <f t="shared" si="591"/>
        <v>0</v>
      </c>
      <c r="AV383" s="14">
        <f t="shared" si="591"/>
        <v>0</v>
      </c>
      <c r="AW383" s="14">
        <f t="shared" si="591"/>
        <v>0</v>
      </c>
      <c r="AX383" s="14">
        <f t="shared" si="591"/>
        <v>0</v>
      </c>
      <c r="AY383" s="14">
        <f t="shared" si="591"/>
        <v>0</v>
      </c>
      <c r="AZ383" s="14">
        <f t="shared" si="591"/>
        <v>0</v>
      </c>
      <c r="BA383" s="14">
        <f t="shared" si="591"/>
        <v>0</v>
      </c>
      <c r="BB383" s="14">
        <f t="shared" si="591"/>
        <v>0</v>
      </c>
      <c r="BC383" s="14">
        <f t="shared" si="591"/>
        <v>0</v>
      </c>
      <c r="BD383" s="14">
        <f t="shared" si="591"/>
        <v>0</v>
      </c>
      <c r="BE383" s="14">
        <f t="shared" si="591"/>
        <v>0</v>
      </c>
      <c r="BF383" s="14">
        <f t="shared" si="591"/>
        <v>0</v>
      </c>
      <c r="BG383" s="14">
        <f t="shared" si="591"/>
        <v>0</v>
      </c>
      <c r="BH383" s="14">
        <f t="shared" si="591"/>
        <v>0</v>
      </c>
      <c r="BI383" s="14">
        <f t="shared" si="591"/>
        <v>0</v>
      </c>
      <c r="BJ383" s="14">
        <f t="shared" si="591"/>
        <v>0</v>
      </c>
      <c r="BK383" s="14">
        <f t="shared" si="591"/>
        <v>0</v>
      </c>
      <c r="BL383" s="14">
        <f t="shared" si="591"/>
        <v>0</v>
      </c>
      <c r="BM383" s="14">
        <f t="shared" si="591"/>
        <v>0</v>
      </c>
      <c r="BN383" s="14">
        <f t="shared" si="591"/>
        <v>0</v>
      </c>
      <c r="BO383" s="14">
        <f t="shared" si="591"/>
        <v>0</v>
      </c>
      <c r="BP383" s="14">
        <f t="shared" si="591"/>
        <v>0</v>
      </c>
      <c r="BQ383" s="14">
        <f t="shared" si="591"/>
        <v>0</v>
      </c>
      <c r="BR383" s="14">
        <f t="shared" si="591"/>
        <v>0</v>
      </c>
      <c r="BS383" s="14">
        <f t="shared" si="591"/>
        <v>0</v>
      </c>
      <c r="BT383" s="14">
        <f t="shared" si="591"/>
        <v>0</v>
      </c>
      <c r="BU383" s="14">
        <f t="shared" si="591"/>
        <v>0</v>
      </c>
      <c r="BV383" s="14">
        <f t="shared" ref="BV383:DA383" si="592">IF($F$377,BV361,BV373)-BV382</f>
        <v>0</v>
      </c>
      <c r="BW383" s="14">
        <f t="shared" si="592"/>
        <v>0</v>
      </c>
      <c r="BX383" s="14">
        <f t="shared" si="592"/>
        <v>0</v>
      </c>
      <c r="BY383" s="14">
        <f t="shared" si="592"/>
        <v>0</v>
      </c>
      <c r="BZ383" s="14">
        <f t="shared" si="592"/>
        <v>0</v>
      </c>
      <c r="CA383" s="14">
        <f t="shared" si="592"/>
        <v>0</v>
      </c>
      <c r="CB383" s="14">
        <f t="shared" si="592"/>
        <v>0</v>
      </c>
      <c r="CC383" s="14">
        <f t="shared" si="592"/>
        <v>0</v>
      </c>
      <c r="CD383" s="14">
        <f t="shared" si="592"/>
        <v>0</v>
      </c>
      <c r="CE383" s="14">
        <f t="shared" si="592"/>
        <v>0</v>
      </c>
      <c r="CF383" s="14">
        <f t="shared" si="592"/>
        <v>0</v>
      </c>
      <c r="CG383" s="14">
        <f t="shared" si="592"/>
        <v>0</v>
      </c>
      <c r="CH383" s="14">
        <f t="shared" si="592"/>
        <v>0</v>
      </c>
      <c r="CI383" s="14">
        <f t="shared" si="592"/>
        <v>0</v>
      </c>
      <c r="CJ383" s="14">
        <f t="shared" si="592"/>
        <v>0</v>
      </c>
      <c r="CK383" s="14">
        <f t="shared" si="592"/>
        <v>0</v>
      </c>
      <c r="CL383" s="14">
        <f t="shared" si="592"/>
        <v>0</v>
      </c>
      <c r="CM383" s="14">
        <f t="shared" si="592"/>
        <v>0</v>
      </c>
      <c r="CN383" s="14">
        <f t="shared" si="592"/>
        <v>0</v>
      </c>
      <c r="CO383" s="14">
        <f t="shared" si="592"/>
        <v>0</v>
      </c>
      <c r="CP383" s="14">
        <f t="shared" si="592"/>
        <v>0</v>
      </c>
      <c r="CQ383" s="14">
        <f t="shared" si="592"/>
        <v>0</v>
      </c>
      <c r="CR383" s="14">
        <f t="shared" si="592"/>
        <v>0</v>
      </c>
      <c r="CS383" s="14">
        <f t="shared" si="592"/>
        <v>0</v>
      </c>
      <c r="CT383" s="14">
        <f t="shared" si="592"/>
        <v>0</v>
      </c>
      <c r="CU383" s="14">
        <f t="shared" si="592"/>
        <v>0</v>
      </c>
      <c r="CV383" s="14">
        <f t="shared" si="592"/>
        <v>0</v>
      </c>
      <c r="CW383" s="14">
        <f t="shared" si="592"/>
        <v>0</v>
      </c>
      <c r="CX383" s="14">
        <f t="shared" si="592"/>
        <v>0</v>
      </c>
      <c r="CY383" s="14">
        <f t="shared" si="592"/>
        <v>0</v>
      </c>
      <c r="CZ383" s="14">
        <f t="shared" si="592"/>
        <v>0</v>
      </c>
      <c r="DA383" s="14">
        <f t="shared" si="592"/>
        <v>0</v>
      </c>
      <c r="DB383" s="14">
        <f t="shared" ref="DB383:EG383" si="593">IF($F$377,DB361,DB373)-DB382</f>
        <v>0</v>
      </c>
      <c r="DC383" s="14">
        <f t="shared" si="593"/>
        <v>0</v>
      </c>
      <c r="DD383" s="14">
        <f t="shared" si="593"/>
        <v>0</v>
      </c>
      <c r="DE383" s="14">
        <f t="shared" si="593"/>
        <v>0</v>
      </c>
      <c r="DF383" s="14">
        <f t="shared" si="593"/>
        <v>0</v>
      </c>
      <c r="DG383" s="14">
        <f t="shared" si="593"/>
        <v>0</v>
      </c>
      <c r="DH383" s="14">
        <f t="shared" si="593"/>
        <v>0</v>
      </c>
      <c r="DI383" s="14">
        <f t="shared" si="593"/>
        <v>0</v>
      </c>
      <c r="DJ383" s="14">
        <f t="shared" si="593"/>
        <v>0</v>
      </c>
      <c r="DK383" s="14">
        <f t="shared" si="593"/>
        <v>0</v>
      </c>
      <c r="DL383" s="14">
        <f t="shared" si="593"/>
        <v>0</v>
      </c>
      <c r="DM383" s="14">
        <f t="shared" si="593"/>
        <v>0</v>
      </c>
      <c r="DN383" s="14">
        <f t="shared" si="593"/>
        <v>0</v>
      </c>
      <c r="DO383" s="14">
        <f t="shared" si="593"/>
        <v>0</v>
      </c>
      <c r="DP383" s="14">
        <f t="shared" si="593"/>
        <v>0</v>
      </c>
      <c r="DQ383" s="14">
        <f t="shared" si="593"/>
        <v>0</v>
      </c>
      <c r="DR383" s="14">
        <f t="shared" si="593"/>
        <v>0</v>
      </c>
      <c r="DS383" s="14">
        <f t="shared" si="593"/>
        <v>0</v>
      </c>
      <c r="DT383" s="14">
        <f t="shared" si="593"/>
        <v>0</v>
      </c>
      <c r="DU383" s="14">
        <f t="shared" si="593"/>
        <v>0</v>
      </c>
      <c r="DV383" s="14">
        <f t="shared" si="593"/>
        <v>0</v>
      </c>
      <c r="DW383" s="14">
        <f t="shared" si="593"/>
        <v>0</v>
      </c>
      <c r="DX383" s="14">
        <f t="shared" si="593"/>
        <v>0</v>
      </c>
      <c r="DY383" s="14">
        <f t="shared" si="593"/>
        <v>0</v>
      </c>
      <c r="DZ383" s="14">
        <f t="shared" si="593"/>
        <v>0</v>
      </c>
      <c r="EA383" s="14">
        <f t="shared" si="593"/>
        <v>0</v>
      </c>
      <c r="EB383" s="14">
        <f t="shared" si="593"/>
        <v>0</v>
      </c>
      <c r="EC383" s="14">
        <f t="shared" si="593"/>
        <v>0</v>
      </c>
      <c r="ED383" s="14">
        <f t="shared" si="593"/>
        <v>0</v>
      </c>
      <c r="EE383" s="14">
        <f t="shared" si="593"/>
        <v>0</v>
      </c>
      <c r="EF383" s="14">
        <f t="shared" si="593"/>
        <v>0</v>
      </c>
      <c r="EG383" s="14">
        <f t="shared" si="593"/>
        <v>0</v>
      </c>
      <c r="EH383" s="14">
        <f t="shared" ref="EH383:FM383" si="594">IF($F$377,EH361,EH373)-EH382</f>
        <v>0</v>
      </c>
      <c r="EI383" s="14">
        <f t="shared" si="594"/>
        <v>0</v>
      </c>
      <c r="EJ383" s="14">
        <f t="shared" si="594"/>
        <v>0</v>
      </c>
      <c r="EK383" s="14">
        <f t="shared" si="594"/>
        <v>0</v>
      </c>
      <c r="EL383" s="14">
        <f t="shared" si="594"/>
        <v>0</v>
      </c>
      <c r="EM383" s="14">
        <f t="shared" si="594"/>
        <v>0</v>
      </c>
      <c r="EN383" s="14">
        <f t="shared" si="594"/>
        <v>0</v>
      </c>
      <c r="EO383" s="14">
        <f t="shared" si="594"/>
        <v>0</v>
      </c>
      <c r="EP383" s="14">
        <f t="shared" si="594"/>
        <v>0</v>
      </c>
      <c r="EQ383" s="14">
        <f t="shared" si="594"/>
        <v>0</v>
      </c>
      <c r="ER383" s="14">
        <f t="shared" si="594"/>
        <v>0</v>
      </c>
      <c r="ES383" s="14">
        <f t="shared" si="594"/>
        <v>0</v>
      </c>
      <c r="ET383" s="14">
        <f t="shared" si="594"/>
        <v>0</v>
      </c>
      <c r="EU383" s="14">
        <f t="shared" si="594"/>
        <v>0</v>
      </c>
      <c r="EV383" s="14">
        <f t="shared" si="594"/>
        <v>0</v>
      </c>
      <c r="EW383" s="14">
        <f t="shared" si="594"/>
        <v>0</v>
      </c>
      <c r="EX383" s="14">
        <f t="shared" si="594"/>
        <v>0</v>
      </c>
      <c r="EY383" s="14">
        <f t="shared" si="594"/>
        <v>0</v>
      </c>
      <c r="EZ383" s="14">
        <f t="shared" si="594"/>
        <v>0</v>
      </c>
      <c r="FA383" s="14">
        <f t="shared" si="594"/>
        <v>0</v>
      </c>
      <c r="FB383" s="14">
        <f t="shared" si="594"/>
        <v>0</v>
      </c>
      <c r="FC383" s="14">
        <f t="shared" si="594"/>
        <v>0</v>
      </c>
      <c r="FD383" s="14">
        <f t="shared" si="594"/>
        <v>0</v>
      </c>
      <c r="FE383" s="14">
        <f t="shared" si="594"/>
        <v>0</v>
      </c>
      <c r="FF383" s="14">
        <f t="shared" si="594"/>
        <v>0</v>
      </c>
      <c r="FG383" s="14">
        <f t="shared" si="594"/>
        <v>0</v>
      </c>
      <c r="FH383" s="14">
        <f t="shared" si="594"/>
        <v>0</v>
      </c>
      <c r="FI383" s="14">
        <f t="shared" si="594"/>
        <v>0</v>
      </c>
      <c r="FJ383" s="14">
        <f t="shared" si="594"/>
        <v>0</v>
      </c>
      <c r="FK383" s="14">
        <f t="shared" si="594"/>
        <v>0</v>
      </c>
      <c r="FL383" s="14">
        <f t="shared" si="594"/>
        <v>0</v>
      </c>
      <c r="FM383" s="14">
        <f t="shared" si="594"/>
        <v>0</v>
      </c>
      <c r="FN383" s="14">
        <f t="shared" ref="FN383:GS383" si="595">IF($F$377,FN361,FN373)-FN382</f>
        <v>0</v>
      </c>
      <c r="FO383" s="14">
        <f t="shared" si="595"/>
        <v>0</v>
      </c>
      <c r="FP383" s="14">
        <f t="shared" si="595"/>
        <v>0</v>
      </c>
      <c r="FQ383" s="14">
        <f t="shared" si="595"/>
        <v>0</v>
      </c>
      <c r="FR383" s="14">
        <f t="shared" si="595"/>
        <v>0</v>
      </c>
      <c r="FS383" s="14">
        <f t="shared" si="595"/>
        <v>0</v>
      </c>
      <c r="FT383" s="14">
        <f t="shared" si="595"/>
        <v>0</v>
      </c>
      <c r="FU383" s="14">
        <f t="shared" si="595"/>
        <v>0</v>
      </c>
      <c r="FV383" s="14">
        <f t="shared" si="595"/>
        <v>0</v>
      </c>
      <c r="FW383" s="14">
        <f t="shared" si="595"/>
        <v>0</v>
      </c>
      <c r="FX383" s="14">
        <f t="shared" si="595"/>
        <v>0</v>
      </c>
      <c r="FY383" s="14">
        <f t="shared" si="595"/>
        <v>0</v>
      </c>
      <c r="FZ383" s="14">
        <f t="shared" si="595"/>
        <v>0</v>
      </c>
      <c r="GA383" s="14">
        <f t="shared" si="595"/>
        <v>0</v>
      </c>
      <c r="GB383" s="14">
        <f t="shared" si="595"/>
        <v>0</v>
      </c>
      <c r="GC383" s="14">
        <f t="shared" si="595"/>
        <v>0</v>
      </c>
      <c r="GD383" s="14">
        <f t="shared" si="595"/>
        <v>0</v>
      </c>
      <c r="GE383" s="14">
        <f t="shared" si="595"/>
        <v>0</v>
      </c>
      <c r="GF383" s="14">
        <f t="shared" si="595"/>
        <v>0</v>
      </c>
      <c r="GG383" s="14">
        <f t="shared" si="595"/>
        <v>0</v>
      </c>
      <c r="GH383" s="14">
        <f t="shared" si="595"/>
        <v>0</v>
      </c>
      <c r="GI383" s="14">
        <f t="shared" si="595"/>
        <v>0</v>
      </c>
      <c r="GJ383" s="14">
        <f t="shared" si="595"/>
        <v>0</v>
      </c>
      <c r="GK383" s="14">
        <f t="shared" si="595"/>
        <v>0</v>
      </c>
      <c r="GL383" s="14">
        <f t="shared" si="595"/>
        <v>0</v>
      </c>
      <c r="GM383" s="14">
        <f t="shared" si="595"/>
        <v>0</v>
      </c>
      <c r="GN383" s="14">
        <f t="shared" si="595"/>
        <v>0</v>
      </c>
      <c r="GO383" s="14">
        <f t="shared" si="595"/>
        <v>0</v>
      </c>
      <c r="GP383" s="14">
        <f t="shared" si="595"/>
        <v>0</v>
      </c>
      <c r="GQ383" s="14">
        <f t="shared" si="595"/>
        <v>0</v>
      </c>
      <c r="GR383" s="14">
        <f t="shared" si="595"/>
        <v>0</v>
      </c>
      <c r="GS383" s="14">
        <f t="shared" si="595"/>
        <v>0</v>
      </c>
      <c r="GT383" s="14">
        <f t="shared" ref="GT383:HA383" si="596">IF($F$377,GT361,GT373)-GT382</f>
        <v>0</v>
      </c>
      <c r="GU383" s="14">
        <f t="shared" si="596"/>
        <v>0</v>
      </c>
      <c r="GV383" s="14">
        <f t="shared" si="596"/>
        <v>0</v>
      </c>
      <c r="GW383" s="14">
        <f t="shared" si="596"/>
        <v>0</v>
      </c>
      <c r="GX383" s="14">
        <f t="shared" si="596"/>
        <v>0</v>
      </c>
      <c r="GY383" s="14">
        <f t="shared" si="596"/>
        <v>0</v>
      </c>
      <c r="GZ383" s="14">
        <f t="shared" si="596"/>
        <v>0</v>
      </c>
      <c r="HA383" s="14">
        <f t="shared" si="596"/>
        <v>0</v>
      </c>
    </row>
    <row r="385" spans="2:209" x14ac:dyDescent="0.35">
      <c r="B385" s="10" t="s">
        <v>231</v>
      </c>
      <c r="E385" s="87" t="str">
        <f>'Financial Model'!E382</f>
        <v>MXN 000's</v>
      </c>
      <c r="G385" s="77">
        <f>IF($F$377,E327,F327)</f>
        <v>259145.93967551738</v>
      </c>
      <c r="J385" s="14">
        <f t="shared" ref="J385:AO385" si="597">$G$385</f>
        <v>259145.93967551738</v>
      </c>
      <c r="K385" s="14">
        <f t="shared" si="597"/>
        <v>259145.93967551738</v>
      </c>
      <c r="L385" s="14">
        <f t="shared" si="597"/>
        <v>259145.93967551738</v>
      </c>
      <c r="M385" s="14">
        <f t="shared" si="597"/>
        <v>259145.93967551738</v>
      </c>
      <c r="N385" s="14">
        <f t="shared" si="597"/>
        <v>259145.93967551738</v>
      </c>
      <c r="O385" s="14">
        <f t="shared" si="597"/>
        <v>259145.93967551738</v>
      </c>
      <c r="P385" s="14">
        <f t="shared" si="597"/>
        <v>259145.93967551738</v>
      </c>
      <c r="Q385" s="14">
        <f t="shared" si="597"/>
        <v>259145.93967551738</v>
      </c>
      <c r="R385" s="14">
        <f t="shared" si="597"/>
        <v>259145.93967551738</v>
      </c>
      <c r="S385" s="14">
        <f t="shared" si="597"/>
        <v>259145.93967551738</v>
      </c>
      <c r="T385" s="14">
        <f t="shared" si="597"/>
        <v>259145.93967551738</v>
      </c>
      <c r="U385" s="14">
        <f t="shared" si="597"/>
        <v>259145.93967551738</v>
      </c>
      <c r="V385" s="14">
        <f t="shared" si="597"/>
        <v>259145.93967551738</v>
      </c>
      <c r="W385" s="14">
        <f t="shared" si="597"/>
        <v>259145.93967551738</v>
      </c>
      <c r="X385" s="14">
        <f t="shared" si="597"/>
        <v>259145.93967551738</v>
      </c>
      <c r="Y385" s="14">
        <f t="shared" si="597"/>
        <v>259145.93967551738</v>
      </c>
      <c r="Z385" s="14">
        <f t="shared" si="597"/>
        <v>259145.93967551738</v>
      </c>
      <c r="AA385" s="14">
        <f t="shared" si="597"/>
        <v>259145.93967551738</v>
      </c>
      <c r="AB385" s="14">
        <f t="shared" si="597"/>
        <v>259145.93967551738</v>
      </c>
      <c r="AC385" s="14">
        <f t="shared" si="597"/>
        <v>259145.93967551738</v>
      </c>
      <c r="AD385" s="14">
        <f t="shared" si="597"/>
        <v>259145.93967551738</v>
      </c>
      <c r="AE385" s="14">
        <f t="shared" si="597"/>
        <v>259145.93967551738</v>
      </c>
      <c r="AF385" s="14">
        <f t="shared" si="597"/>
        <v>259145.93967551738</v>
      </c>
      <c r="AG385" s="14">
        <f t="shared" si="597"/>
        <v>259145.93967551738</v>
      </c>
      <c r="AH385" s="14">
        <f t="shared" si="597"/>
        <v>259145.93967551738</v>
      </c>
      <c r="AI385" s="14">
        <f t="shared" si="597"/>
        <v>259145.93967551738</v>
      </c>
      <c r="AJ385" s="14">
        <f t="shared" si="597"/>
        <v>259145.93967551738</v>
      </c>
      <c r="AK385" s="14">
        <f t="shared" si="597"/>
        <v>259145.93967551738</v>
      </c>
      <c r="AL385" s="14">
        <f t="shared" si="597"/>
        <v>259145.93967551738</v>
      </c>
      <c r="AM385" s="14">
        <f t="shared" si="597"/>
        <v>259145.93967551738</v>
      </c>
      <c r="AN385" s="14">
        <f t="shared" si="597"/>
        <v>259145.93967551738</v>
      </c>
      <c r="AO385" s="14">
        <f t="shared" si="597"/>
        <v>259145.93967551738</v>
      </c>
      <c r="AP385" s="14">
        <f t="shared" ref="AP385:BU385" si="598">$G$385</f>
        <v>259145.93967551738</v>
      </c>
      <c r="AQ385" s="14">
        <f t="shared" si="598"/>
        <v>259145.93967551738</v>
      </c>
      <c r="AR385" s="14">
        <f t="shared" si="598"/>
        <v>259145.93967551738</v>
      </c>
      <c r="AS385" s="14">
        <f t="shared" si="598"/>
        <v>259145.93967551738</v>
      </c>
      <c r="AT385" s="14">
        <f t="shared" si="598"/>
        <v>259145.93967551738</v>
      </c>
      <c r="AU385" s="14">
        <f t="shared" si="598"/>
        <v>259145.93967551738</v>
      </c>
      <c r="AV385" s="14">
        <f t="shared" si="598"/>
        <v>259145.93967551738</v>
      </c>
      <c r="AW385" s="14">
        <f t="shared" si="598"/>
        <v>259145.93967551738</v>
      </c>
      <c r="AX385" s="14">
        <f t="shared" si="598"/>
        <v>259145.93967551738</v>
      </c>
      <c r="AY385" s="14">
        <f t="shared" si="598"/>
        <v>259145.93967551738</v>
      </c>
      <c r="AZ385" s="14">
        <f t="shared" si="598"/>
        <v>259145.93967551738</v>
      </c>
      <c r="BA385" s="14">
        <f t="shared" si="598"/>
        <v>259145.93967551738</v>
      </c>
      <c r="BB385" s="14">
        <f t="shared" si="598"/>
        <v>259145.93967551738</v>
      </c>
      <c r="BC385" s="14">
        <f t="shared" si="598"/>
        <v>259145.93967551738</v>
      </c>
      <c r="BD385" s="14">
        <f t="shared" si="598"/>
        <v>259145.93967551738</v>
      </c>
      <c r="BE385" s="14">
        <f t="shared" si="598"/>
        <v>259145.93967551738</v>
      </c>
      <c r="BF385" s="14">
        <f t="shared" si="598"/>
        <v>259145.93967551738</v>
      </c>
      <c r="BG385" s="14">
        <f t="shared" si="598"/>
        <v>259145.93967551738</v>
      </c>
      <c r="BH385" s="14">
        <f t="shared" si="598"/>
        <v>259145.93967551738</v>
      </c>
      <c r="BI385" s="14">
        <f t="shared" si="598"/>
        <v>259145.93967551738</v>
      </c>
      <c r="BJ385" s="14">
        <f t="shared" si="598"/>
        <v>259145.93967551738</v>
      </c>
      <c r="BK385" s="14">
        <f t="shared" si="598"/>
        <v>259145.93967551738</v>
      </c>
      <c r="BL385" s="14">
        <f t="shared" si="598"/>
        <v>259145.93967551738</v>
      </c>
      <c r="BM385" s="14">
        <f t="shared" si="598"/>
        <v>259145.93967551738</v>
      </c>
      <c r="BN385" s="14">
        <f t="shared" si="598"/>
        <v>259145.93967551738</v>
      </c>
      <c r="BO385" s="14">
        <f t="shared" si="598"/>
        <v>259145.93967551738</v>
      </c>
      <c r="BP385" s="14">
        <f t="shared" si="598"/>
        <v>259145.93967551738</v>
      </c>
      <c r="BQ385" s="14">
        <f t="shared" si="598"/>
        <v>259145.93967551738</v>
      </c>
      <c r="BR385" s="14">
        <f t="shared" si="598"/>
        <v>259145.93967551738</v>
      </c>
      <c r="BS385" s="14">
        <f t="shared" si="598"/>
        <v>259145.93967551738</v>
      </c>
      <c r="BT385" s="14">
        <f t="shared" si="598"/>
        <v>259145.93967551738</v>
      </c>
      <c r="BU385" s="14">
        <f t="shared" si="598"/>
        <v>259145.93967551738</v>
      </c>
      <c r="BV385" s="14">
        <f t="shared" ref="BV385:DA385" si="599">$G$385</f>
        <v>259145.93967551738</v>
      </c>
      <c r="BW385" s="14">
        <f t="shared" si="599"/>
        <v>259145.93967551738</v>
      </c>
      <c r="BX385" s="14">
        <f t="shared" si="599"/>
        <v>259145.93967551738</v>
      </c>
      <c r="BY385" s="14">
        <f t="shared" si="599"/>
        <v>259145.93967551738</v>
      </c>
      <c r="BZ385" s="14">
        <f t="shared" si="599"/>
        <v>259145.93967551738</v>
      </c>
      <c r="CA385" s="14">
        <f t="shared" si="599"/>
        <v>259145.93967551738</v>
      </c>
      <c r="CB385" s="14">
        <f t="shared" si="599"/>
        <v>259145.93967551738</v>
      </c>
      <c r="CC385" s="14">
        <f t="shared" si="599"/>
        <v>259145.93967551738</v>
      </c>
      <c r="CD385" s="14">
        <f t="shared" si="599"/>
        <v>259145.93967551738</v>
      </c>
      <c r="CE385" s="14">
        <f t="shared" si="599"/>
        <v>259145.93967551738</v>
      </c>
      <c r="CF385" s="14">
        <f t="shared" si="599"/>
        <v>259145.93967551738</v>
      </c>
      <c r="CG385" s="14">
        <f t="shared" si="599"/>
        <v>259145.93967551738</v>
      </c>
      <c r="CH385" s="14">
        <f t="shared" si="599"/>
        <v>259145.93967551738</v>
      </c>
      <c r="CI385" s="14">
        <f t="shared" si="599"/>
        <v>259145.93967551738</v>
      </c>
      <c r="CJ385" s="14">
        <f t="shared" si="599"/>
        <v>259145.93967551738</v>
      </c>
      <c r="CK385" s="14">
        <f t="shared" si="599"/>
        <v>259145.93967551738</v>
      </c>
      <c r="CL385" s="14">
        <f t="shared" si="599"/>
        <v>259145.93967551738</v>
      </c>
      <c r="CM385" s="14">
        <f t="shared" si="599"/>
        <v>259145.93967551738</v>
      </c>
      <c r="CN385" s="14">
        <f t="shared" si="599"/>
        <v>259145.93967551738</v>
      </c>
      <c r="CO385" s="14">
        <f t="shared" si="599"/>
        <v>259145.93967551738</v>
      </c>
      <c r="CP385" s="14">
        <f t="shared" si="599"/>
        <v>259145.93967551738</v>
      </c>
      <c r="CQ385" s="14">
        <f t="shared" si="599"/>
        <v>259145.93967551738</v>
      </c>
      <c r="CR385" s="14">
        <f t="shared" si="599"/>
        <v>259145.93967551738</v>
      </c>
      <c r="CS385" s="14">
        <f t="shared" si="599"/>
        <v>259145.93967551738</v>
      </c>
      <c r="CT385" s="14">
        <f t="shared" si="599"/>
        <v>259145.93967551738</v>
      </c>
      <c r="CU385" s="14">
        <f t="shared" si="599"/>
        <v>259145.93967551738</v>
      </c>
      <c r="CV385" s="14">
        <f t="shared" si="599"/>
        <v>259145.93967551738</v>
      </c>
      <c r="CW385" s="14">
        <f t="shared" si="599"/>
        <v>259145.93967551738</v>
      </c>
      <c r="CX385" s="14">
        <f t="shared" si="599"/>
        <v>259145.93967551738</v>
      </c>
      <c r="CY385" s="14">
        <f t="shared" si="599"/>
        <v>259145.93967551738</v>
      </c>
      <c r="CZ385" s="14">
        <f t="shared" si="599"/>
        <v>259145.93967551738</v>
      </c>
      <c r="DA385" s="14">
        <f t="shared" si="599"/>
        <v>259145.93967551738</v>
      </c>
      <c r="DB385" s="14">
        <f t="shared" ref="DB385:EG385" si="600">$G$385</f>
        <v>259145.93967551738</v>
      </c>
      <c r="DC385" s="14">
        <f t="shared" si="600"/>
        <v>259145.93967551738</v>
      </c>
      <c r="DD385" s="14">
        <f t="shared" si="600"/>
        <v>259145.93967551738</v>
      </c>
      <c r="DE385" s="14">
        <f t="shared" si="600"/>
        <v>259145.93967551738</v>
      </c>
      <c r="DF385" s="14">
        <f t="shared" si="600"/>
        <v>259145.93967551738</v>
      </c>
      <c r="DG385" s="14">
        <f t="shared" si="600"/>
        <v>259145.93967551738</v>
      </c>
      <c r="DH385" s="14">
        <f t="shared" si="600"/>
        <v>259145.93967551738</v>
      </c>
      <c r="DI385" s="14">
        <f t="shared" si="600"/>
        <v>259145.93967551738</v>
      </c>
      <c r="DJ385" s="14">
        <f t="shared" si="600"/>
        <v>259145.93967551738</v>
      </c>
      <c r="DK385" s="14">
        <f t="shared" si="600"/>
        <v>259145.93967551738</v>
      </c>
      <c r="DL385" s="14">
        <f t="shared" si="600"/>
        <v>259145.93967551738</v>
      </c>
      <c r="DM385" s="14">
        <f t="shared" si="600"/>
        <v>259145.93967551738</v>
      </c>
      <c r="DN385" s="14">
        <f t="shared" si="600"/>
        <v>259145.93967551738</v>
      </c>
      <c r="DO385" s="14">
        <f t="shared" si="600"/>
        <v>259145.93967551738</v>
      </c>
      <c r="DP385" s="14">
        <f t="shared" si="600"/>
        <v>259145.93967551738</v>
      </c>
      <c r="DQ385" s="14">
        <f t="shared" si="600"/>
        <v>259145.93967551738</v>
      </c>
      <c r="DR385" s="14">
        <f t="shared" si="600"/>
        <v>259145.93967551738</v>
      </c>
      <c r="DS385" s="14">
        <f t="shared" si="600"/>
        <v>259145.93967551738</v>
      </c>
      <c r="DT385" s="14">
        <f t="shared" si="600"/>
        <v>259145.93967551738</v>
      </c>
      <c r="DU385" s="14">
        <f t="shared" si="600"/>
        <v>259145.93967551738</v>
      </c>
      <c r="DV385" s="14">
        <f t="shared" si="600"/>
        <v>259145.93967551738</v>
      </c>
      <c r="DW385" s="14">
        <f t="shared" si="600"/>
        <v>259145.93967551738</v>
      </c>
      <c r="DX385" s="14">
        <f t="shared" si="600"/>
        <v>259145.93967551738</v>
      </c>
      <c r="DY385" s="14">
        <f t="shared" si="600"/>
        <v>259145.93967551738</v>
      </c>
      <c r="DZ385" s="14">
        <f t="shared" si="600"/>
        <v>259145.93967551738</v>
      </c>
      <c r="EA385" s="14">
        <f t="shared" si="600"/>
        <v>259145.93967551738</v>
      </c>
      <c r="EB385" s="14">
        <f t="shared" si="600"/>
        <v>259145.93967551738</v>
      </c>
      <c r="EC385" s="14">
        <f t="shared" si="600"/>
        <v>259145.93967551738</v>
      </c>
      <c r="ED385" s="14">
        <f t="shared" si="600"/>
        <v>259145.93967551738</v>
      </c>
      <c r="EE385" s="14">
        <f t="shared" si="600"/>
        <v>259145.93967551738</v>
      </c>
      <c r="EF385" s="14">
        <f t="shared" si="600"/>
        <v>259145.93967551738</v>
      </c>
      <c r="EG385" s="14">
        <f t="shared" si="600"/>
        <v>259145.93967551738</v>
      </c>
      <c r="EH385" s="14">
        <f t="shared" ref="EH385:FM385" si="601">$G$385</f>
        <v>259145.93967551738</v>
      </c>
      <c r="EI385" s="14">
        <f t="shared" si="601"/>
        <v>259145.93967551738</v>
      </c>
      <c r="EJ385" s="14">
        <f t="shared" si="601"/>
        <v>259145.93967551738</v>
      </c>
      <c r="EK385" s="14">
        <f t="shared" si="601"/>
        <v>259145.93967551738</v>
      </c>
      <c r="EL385" s="14">
        <f t="shared" si="601"/>
        <v>259145.93967551738</v>
      </c>
      <c r="EM385" s="14">
        <f t="shared" si="601"/>
        <v>259145.93967551738</v>
      </c>
      <c r="EN385" s="14">
        <f t="shared" si="601"/>
        <v>259145.93967551738</v>
      </c>
      <c r="EO385" s="14">
        <f t="shared" si="601"/>
        <v>259145.93967551738</v>
      </c>
      <c r="EP385" s="14">
        <f t="shared" si="601"/>
        <v>259145.93967551738</v>
      </c>
      <c r="EQ385" s="14">
        <f t="shared" si="601"/>
        <v>259145.93967551738</v>
      </c>
      <c r="ER385" s="14">
        <f t="shared" si="601"/>
        <v>259145.93967551738</v>
      </c>
      <c r="ES385" s="14">
        <f t="shared" si="601"/>
        <v>259145.93967551738</v>
      </c>
      <c r="ET385" s="14">
        <f t="shared" si="601"/>
        <v>259145.93967551738</v>
      </c>
      <c r="EU385" s="14">
        <f t="shared" si="601"/>
        <v>259145.93967551738</v>
      </c>
      <c r="EV385" s="14">
        <f t="shared" si="601"/>
        <v>259145.93967551738</v>
      </c>
      <c r="EW385" s="14">
        <f t="shared" si="601"/>
        <v>259145.93967551738</v>
      </c>
      <c r="EX385" s="14">
        <f t="shared" si="601"/>
        <v>259145.93967551738</v>
      </c>
      <c r="EY385" s="14">
        <f t="shared" si="601"/>
        <v>259145.93967551738</v>
      </c>
      <c r="EZ385" s="14">
        <f t="shared" si="601"/>
        <v>259145.93967551738</v>
      </c>
      <c r="FA385" s="14">
        <f t="shared" si="601"/>
        <v>259145.93967551738</v>
      </c>
      <c r="FB385" s="14">
        <f t="shared" si="601"/>
        <v>259145.93967551738</v>
      </c>
      <c r="FC385" s="14">
        <f t="shared" si="601"/>
        <v>259145.93967551738</v>
      </c>
      <c r="FD385" s="14">
        <f t="shared" si="601"/>
        <v>259145.93967551738</v>
      </c>
      <c r="FE385" s="14">
        <f t="shared" si="601"/>
        <v>259145.93967551738</v>
      </c>
      <c r="FF385" s="14">
        <f t="shared" si="601"/>
        <v>259145.93967551738</v>
      </c>
      <c r="FG385" s="14">
        <f t="shared" si="601"/>
        <v>259145.93967551738</v>
      </c>
      <c r="FH385" s="14">
        <f t="shared" si="601"/>
        <v>259145.93967551738</v>
      </c>
      <c r="FI385" s="14">
        <f t="shared" si="601"/>
        <v>259145.93967551738</v>
      </c>
      <c r="FJ385" s="14">
        <f t="shared" si="601"/>
        <v>259145.93967551738</v>
      </c>
      <c r="FK385" s="14">
        <f t="shared" si="601"/>
        <v>259145.93967551738</v>
      </c>
      <c r="FL385" s="14">
        <f t="shared" si="601"/>
        <v>259145.93967551738</v>
      </c>
      <c r="FM385" s="14">
        <f t="shared" si="601"/>
        <v>259145.93967551738</v>
      </c>
      <c r="FN385" s="14">
        <f t="shared" ref="FN385:GS385" si="602">$G$385</f>
        <v>259145.93967551738</v>
      </c>
      <c r="FO385" s="14">
        <f t="shared" si="602"/>
        <v>259145.93967551738</v>
      </c>
      <c r="FP385" s="14">
        <f t="shared" si="602"/>
        <v>259145.93967551738</v>
      </c>
      <c r="FQ385" s="14">
        <f t="shared" si="602"/>
        <v>259145.93967551738</v>
      </c>
      <c r="FR385" s="14">
        <f t="shared" si="602"/>
        <v>259145.93967551738</v>
      </c>
      <c r="FS385" s="14">
        <f t="shared" si="602"/>
        <v>259145.93967551738</v>
      </c>
      <c r="FT385" s="14">
        <f t="shared" si="602"/>
        <v>259145.93967551738</v>
      </c>
      <c r="FU385" s="14">
        <f t="shared" si="602"/>
        <v>259145.93967551738</v>
      </c>
      <c r="FV385" s="14">
        <f t="shared" si="602"/>
        <v>259145.93967551738</v>
      </c>
      <c r="FW385" s="14">
        <f t="shared" si="602"/>
        <v>259145.93967551738</v>
      </c>
      <c r="FX385" s="14">
        <f t="shared" si="602"/>
        <v>259145.93967551738</v>
      </c>
      <c r="FY385" s="14">
        <f t="shared" si="602"/>
        <v>259145.93967551738</v>
      </c>
      <c r="FZ385" s="14">
        <f t="shared" si="602"/>
        <v>259145.93967551738</v>
      </c>
      <c r="GA385" s="14">
        <f t="shared" si="602"/>
        <v>259145.93967551738</v>
      </c>
      <c r="GB385" s="14">
        <f t="shared" si="602"/>
        <v>259145.93967551738</v>
      </c>
      <c r="GC385" s="14">
        <f t="shared" si="602"/>
        <v>259145.93967551738</v>
      </c>
      <c r="GD385" s="14">
        <f t="shared" si="602"/>
        <v>259145.93967551738</v>
      </c>
      <c r="GE385" s="14">
        <f t="shared" si="602"/>
        <v>259145.93967551738</v>
      </c>
      <c r="GF385" s="14">
        <f t="shared" si="602"/>
        <v>259145.93967551738</v>
      </c>
      <c r="GG385" s="14">
        <f t="shared" si="602"/>
        <v>259145.93967551738</v>
      </c>
      <c r="GH385" s="14">
        <f t="shared" si="602"/>
        <v>259145.93967551738</v>
      </c>
      <c r="GI385" s="14">
        <f t="shared" si="602"/>
        <v>259145.93967551738</v>
      </c>
      <c r="GJ385" s="14">
        <f t="shared" si="602"/>
        <v>259145.93967551738</v>
      </c>
      <c r="GK385" s="14">
        <f t="shared" si="602"/>
        <v>259145.93967551738</v>
      </c>
      <c r="GL385" s="14">
        <f t="shared" si="602"/>
        <v>259145.93967551738</v>
      </c>
      <c r="GM385" s="14">
        <f t="shared" si="602"/>
        <v>259145.93967551738</v>
      </c>
      <c r="GN385" s="14">
        <f t="shared" si="602"/>
        <v>259145.93967551738</v>
      </c>
      <c r="GO385" s="14">
        <f t="shared" si="602"/>
        <v>259145.93967551738</v>
      </c>
      <c r="GP385" s="14">
        <f t="shared" si="602"/>
        <v>259145.93967551738</v>
      </c>
      <c r="GQ385" s="14">
        <f t="shared" si="602"/>
        <v>259145.93967551738</v>
      </c>
      <c r="GR385" s="14">
        <f t="shared" si="602"/>
        <v>259145.93967551738</v>
      </c>
      <c r="GS385" s="14">
        <f t="shared" si="602"/>
        <v>259145.93967551738</v>
      </c>
      <c r="GT385" s="14">
        <f t="shared" ref="GT385:HA385" si="603">$G$385</f>
        <v>259145.93967551738</v>
      </c>
      <c r="GU385" s="14">
        <f t="shared" si="603"/>
        <v>259145.93967551738</v>
      </c>
      <c r="GV385" s="14">
        <f t="shared" si="603"/>
        <v>259145.93967551738</v>
      </c>
      <c r="GW385" s="14">
        <f t="shared" si="603"/>
        <v>259145.93967551738</v>
      </c>
      <c r="GX385" s="14">
        <f t="shared" si="603"/>
        <v>259145.93967551738</v>
      </c>
      <c r="GY385" s="14">
        <f t="shared" si="603"/>
        <v>259145.93967551738</v>
      </c>
      <c r="GZ385" s="14">
        <f t="shared" si="603"/>
        <v>259145.93967551738</v>
      </c>
      <c r="HA385" s="14">
        <f t="shared" si="603"/>
        <v>259145.93967551738</v>
      </c>
    </row>
    <row r="386" spans="2:209" x14ac:dyDescent="0.35">
      <c r="B386" s="10" t="s">
        <v>232</v>
      </c>
      <c r="E386" s="87" t="str">
        <f>'Financial Model'!E385</f>
        <v>MXN 000's</v>
      </c>
      <c r="J386" s="79">
        <f>'Financial Model'!J389</f>
        <v>0</v>
      </c>
      <c r="K386" s="79">
        <f>'Financial Model'!K389</f>
        <v>0</v>
      </c>
      <c r="L386" s="79">
        <f>'Financial Model'!L389</f>
        <v>0</v>
      </c>
      <c r="M386" s="79">
        <f>'Financial Model'!M389</f>
        <v>0</v>
      </c>
      <c r="N386" s="79">
        <f>'Financial Model'!N389</f>
        <v>0</v>
      </c>
      <c r="O386" s="79">
        <f>'Financial Model'!O389</f>
        <v>0</v>
      </c>
      <c r="P386" s="79">
        <f>'Financial Model'!P389</f>
        <v>0</v>
      </c>
      <c r="Q386" s="79">
        <f>'Financial Model'!Q389</f>
        <v>0</v>
      </c>
      <c r="R386" s="79">
        <f>'Financial Model'!R389</f>
        <v>0</v>
      </c>
      <c r="S386" s="79">
        <f>'Financial Model'!S389</f>
        <v>0</v>
      </c>
      <c r="T386" s="79">
        <f>'Financial Model'!T389</f>
        <v>0</v>
      </c>
      <c r="U386" s="79">
        <f>'Financial Model'!U389</f>
        <v>0</v>
      </c>
      <c r="V386" s="79">
        <f>'Financial Model'!V389</f>
        <v>0</v>
      </c>
      <c r="W386" s="79">
        <f>'Financial Model'!W389</f>
        <v>25794.894989831962</v>
      </c>
      <c r="X386" s="79">
        <f>'Financial Model'!X389</f>
        <v>48072.304299232288</v>
      </c>
      <c r="Y386" s="79">
        <f>'Financial Model'!Y389</f>
        <v>70349.713608632621</v>
      </c>
      <c r="Z386" s="79">
        <f>'Financial Model'!Z389</f>
        <v>70349.713608632621</v>
      </c>
      <c r="AA386" s="79">
        <f>'Financial Model'!AA389</f>
        <v>70349.713608632621</v>
      </c>
      <c r="AB386" s="79">
        <f>'Financial Model'!AB389</f>
        <v>70349.713608632621</v>
      </c>
      <c r="AC386" s="79">
        <f>'Financial Model'!AC389</f>
        <v>70349.713608632621</v>
      </c>
      <c r="AD386" s="79">
        <f>'Financial Model'!AD389</f>
        <v>70349.713608632621</v>
      </c>
      <c r="AE386" s="79">
        <f>'Financial Model'!AE389</f>
        <v>70349.713608632621</v>
      </c>
      <c r="AF386" s="79">
        <f>'Financial Model'!AF389</f>
        <v>70349.713608632621</v>
      </c>
      <c r="AG386" s="79">
        <f>'Financial Model'!AG389</f>
        <v>70349.713608632621</v>
      </c>
      <c r="AH386" s="79">
        <f>'Financial Model'!AH389</f>
        <v>70349.713608632621</v>
      </c>
      <c r="AI386" s="79">
        <f>'Financial Model'!AI389</f>
        <v>70349.713608632621</v>
      </c>
      <c r="AJ386" s="79">
        <f>'Financial Model'!AJ389</f>
        <v>70349.713608632621</v>
      </c>
      <c r="AK386" s="79">
        <f>'Financial Model'!AK389</f>
        <v>70349.713608632621</v>
      </c>
      <c r="AL386" s="79">
        <f>'Financial Model'!AL389</f>
        <v>70349.713608632621</v>
      </c>
      <c r="AM386" s="79">
        <f>'Financial Model'!AM389</f>
        <v>70349.713608632621</v>
      </c>
      <c r="AN386" s="79">
        <f>'Financial Model'!AN389</f>
        <v>70349.713608632621</v>
      </c>
      <c r="AO386" s="79">
        <f>'Financial Model'!AO389</f>
        <v>70349.713608632621</v>
      </c>
      <c r="AP386" s="79">
        <f>'Financial Model'!AP389</f>
        <v>70349.713608632621</v>
      </c>
      <c r="AQ386" s="79">
        <f>'Financial Model'!AQ389</f>
        <v>70349.713608632621</v>
      </c>
      <c r="AR386" s="79">
        <f>'Financial Model'!AR389</f>
        <v>70349.713608632621</v>
      </c>
      <c r="AS386" s="79">
        <f>'Financial Model'!AS389</f>
        <v>70349.713608632621</v>
      </c>
      <c r="AT386" s="79">
        <f>'Financial Model'!AT389</f>
        <v>70349.713608632621</v>
      </c>
      <c r="AU386" s="79">
        <f>'Financial Model'!AU389</f>
        <v>70349.713608632621</v>
      </c>
      <c r="AV386" s="79">
        <f>'Financial Model'!AV389</f>
        <v>70349.713608632621</v>
      </c>
      <c r="AW386" s="79">
        <f>'Financial Model'!AW389</f>
        <v>70349.713608632621</v>
      </c>
      <c r="AX386" s="79">
        <f>'Financial Model'!AX389</f>
        <v>70349.713608632621</v>
      </c>
      <c r="AY386" s="79">
        <f>'Financial Model'!AY389</f>
        <v>70349.713608632621</v>
      </c>
      <c r="AZ386" s="79">
        <f>'Financial Model'!AZ389</f>
        <v>70349.713608632621</v>
      </c>
      <c r="BA386" s="79">
        <f>'Financial Model'!BA389</f>
        <v>70349.713608632621</v>
      </c>
      <c r="BB386" s="79">
        <f>'Financial Model'!BB389</f>
        <v>70349.713608632621</v>
      </c>
      <c r="BC386" s="79">
        <f>'Financial Model'!BC389</f>
        <v>70349.713608632621</v>
      </c>
      <c r="BD386" s="79">
        <f>'Financial Model'!BD389</f>
        <v>70349.713608632621</v>
      </c>
      <c r="BE386" s="79">
        <f>'Financial Model'!BE389</f>
        <v>70349.713608632621</v>
      </c>
      <c r="BF386" s="79">
        <f>'Financial Model'!BF389</f>
        <v>70349.713608632621</v>
      </c>
      <c r="BG386" s="79">
        <f>'Financial Model'!BG389</f>
        <v>70349.713608632621</v>
      </c>
      <c r="BH386" s="79">
        <f>'Financial Model'!BH389</f>
        <v>70349.713608632621</v>
      </c>
      <c r="BI386" s="79">
        <f>'Financial Model'!BI389</f>
        <v>70349.713608632621</v>
      </c>
      <c r="BJ386" s="79">
        <f>'Financial Model'!BJ389</f>
        <v>70349.713608632621</v>
      </c>
      <c r="BK386" s="79">
        <f>'Financial Model'!BK389</f>
        <v>70349.713608632621</v>
      </c>
      <c r="BL386" s="79">
        <f>'Financial Model'!BL389</f>
        <v>70349.713608632621</v>
      </c>
      <c r="BM386" s="79">
        <f>'Financial Model'!BM389</f>
        <v>70349.713608632621</v>
      </c>
      <c r="BN386" s="79">
        <f>'Financial Model'!BN389</f>
        <v>70349.713608632621</v>
      </c>
      <c r="BO386" s="79">
        <f>'Financial Model'!BO389</f>
        <v>70349.713608632621</v>
      </c>
      <c r="BP386" s="79">
        <f>'Financial Model'!BP389</f>
        <v>70349.713608632621</v>
      </c>
      <c r="BQ386" s="79">
        <f>'Financial Model'!BQ389</f>
        <v>70349.713608632621</v>
      </c>
      <c r="BR386" s="79">
        <f>'Financial Model'!BR389</f>
        <v>70349.713608632621</v>
      </c>
      <c r="BS386" s="79">
        <f>'Financial Model'!BS389</f>
        <v>70349.713608632621</v>
      </c>
      <c r="BT386" s="79">
        <f>'Financial Model'!BT389</f>
        <v>70349.713608632621</v>
      </c>
      <c r="BU386" s="79">
        <f>'Financial Model'!BU389</f>
        <v>70349.713608632621</v>
      </c>
      <c r="BV386" s="79">
        <f>'Financial Model'!BV389</f>
        <v>70349.713608632621</v>
      </c>
      <c r="BW386" s="79">
        <f>'Financial Model'!BW389</f>
        <v>70349.713608632621</v>
      </c>
      <c r="BX386" s="79">
        <f>'Financial Model'!BX389</f>
        <v>70349.713608632621</v>
      </c>
      <c r="BY386" s="79">
        <f>'Financial Model'!BY389</f>
        <v>70349.713608632621</v>
      </c>
      <c r="BZ386" s="79">
        <f>'Financial Model'!BZ389</f>
        <v>70349.713608632621</v>
      </c>
      <c r="CA386" s="79">
        <f>'Financial Model'!CA389</f>
        <v>70349.713608632621</v>
      </c>
      <c r="CB386" s="79">
        <f>'Financial Model'!CB389</f>
        <v>70349.713608632621</v>
      </c>
      <c r="CC386" s="79">
        <f>'Financial Model'!CC389</f>
        <v>70349.713608632621</v>
      </c>
      <c r="CD386" s="79">
        <f>'Financial Model'!CD389</f>
        <v>70349.713608632621</v>
      </c>
      <c r="CE386" s="79">
        <f>'Financial Model'!CE389</f>
        <v>70349.713608632621</v>
      </c>
      <c r="CF386" s="79">
        <f>'Financial Model'!CF389</f>
        <v>70349.713608632621</v>
      </c>
      <c r="CG386" s="79">
        <f>'Financial Model'!CG389</f>
        <v>70349.713608632621</v>
      </c>
      <c r="CH386" s="79">
        <f>'Financial Model'!CH389</f>
        <v>70349.713608632621</v>
      </c>
      <c r="CI386" s="79">
        <f>'Financial Model'!CI389</f>
        <v>70349.713608632621</v>
      </c>
      <c r="CJ386" s="79">
        <f>'Financial Model'!CJ389</f>
        <v>70349.713608632621</v>
      </c>
      <c r="CK386" s="79">
        <f>'Financial Model'!CK389</f>
        <v>70349.713608632621</v>
      </c>
      <c r="CL386" s="79">
        <f>'Financial Model'!CL389</f>
        <v>70349.713608632621</v>
      </c>
      <c r="CM386" s="79">
        <f>'Financial Model'!CM389</f>
        <v>70349.713608632621</v>
      </c>
      <c r="CN386" s="79">
        <f>'Financial Model'!CN389</f>
        <v>70349.713608632621</v>
      </c>
      <c r="CO386" s="79">
        <f>'Financial Model'!CO389</f>
        <v>70349.713608632621</v>
      </c>
      <c r="CP386" s="79">
        <f>'Financial Model'!CP389</f>
        <v>70349.713608632621</v>
      </c>
      <c r="CQ386" s="79">
        <f>'Financial Model'!CQ389</f>
        <v>70349.713608632621</v>
      </c>
      <c r="CR386" s="79">
        <f>'Financial Model'!CR389</f>
        <v>70349.713608632621</v>
      </c>
      <c r="CS386" s="79">
        <f>'Financial Model'!CS389</f>
        <v>70349.713608632621</v>
      </c>
      <c r="CT386" s="79">
        <f>'Financial Model'!CT389</f>
        <v>70349.713608632621</v>
      </c>
      <c r="CU386" s="79">
        <f>'Financial Model'!CU389</f>
        <v>70349.713608632621</v>
      </c>
      <c r="CV386" s="79">
        <f>'Financial Model'!CV389</f>
        <v>70349.713608632621</v>
      </c>
      <c r="CW386" s="79">
        <f>'Financial Model'!CW389</f>
        <v>70349.713608632621</v>
      </c>
      <c r="CX386" s="79">
        <f>'Financial Model'!CX389</f>
        <v>70349.713608632621</v>
      </c>
      <c r="CY386" s="79">
        <f>'Financial Model'!CY389</f>
        <v>70349.713608632621</v>
      </c>
      <c r="CZ386" s="79">
        <f>'Financial Model'!CZ389</f>
        <v>70349.713608632621</v>
      </c>
      <c r="DA386" s="79">
        <f>'Financial Model'!DA389</f>
        <v>70349.713608632621</v>
      </c>
      <c r="DB386" s="79">
        <f>'Financial Model'!DB389</f>
        <v>70349.713608632621</v>
      </c>
      <c r="DC386" s="79">
        <f>'Financial Model'!DC389</f>
        <v>70349.713608632621</v>
      </c>
      <c r="DD386" s="79">
        <f>'Financial Model'!DD389</f>
        <v>70349.713608632621</v>
      </c>
      <c r="DE386" s="79">
        <f>'Financial Model'!DE389</f>
        <v>70349.713608632621</v>
      </c>
      <c r="DF386" s="79">
        <f>'Financial Model'!DF389</f>
        <v>70349.713608632621</v>
      </c>
      <c r="DG386" s="79">
        <f>'Financial Model'!DG389</f>
        <v>70349.713608632621</v>
      </c>
      <c r="DH386" s="79">
        <f>'Financial Model'!DH389</f>
        <v>70349.713608632621</v>
      </c>
      <c r="DI386" s="79">
        <f>'Financial Model'!DI389</f>
        <v>70349.713608632621</v>
      </c>
      <c r="DJ386" s="79">
        <f>'Financial Model'!DJ389</f>
        <v>70349.713608632621</v>
      </c>
      <c r="DK386" s="79">
        <f>'Financial Model'!DK389</f>
        <v>70349.713608632621</v>
      </c>
      <c r="DL386" s="79">
        <f>'Financial Model'!DL389</f>
        <v>70349.713608632621</v>
      </c>
      <c r="DM386" s="79">
        <f>'Financial Model'!DM389</f>
        <v>70349.713608632621</v>
      </c>
      <c r="DN386" s="79">
        <f>'Financial Model'!DN389</f>
        <v>70349.713608632621</v>
      </c>
      <c r="DO386" s="79">
        <f>'Financial Model'!DO389</f>
        <v>70349.713608632621</v>
      </c>
      <c r="DP386" s="79">
        <f>'Financial Model'!DP389</f>
        <v>70349.713608632621</v>
      </c>
      <c r="DQ386" s="79">
        <f>'Financial Model'!DQ389</f>
        <v>70349.713608632621</v>
      </c>
      <c r="DR386" s="79">
        <f>'Financial Model'!DR389</f>
        <v>70349.713608632621</v>
      </c>
      <c r="DS386" s="79">
        <f>'Financial Model'!DS389</f>
        <v>70349.713608632621</v>
      </c>
      <c r="DT386" s="79">
        <f>'Financial Model'!DT389</f>
        <v>70349.713608632621</v>
      </c>
      <c r="DU386" s="79">
        <f>'Financial Model'!DU389</f>
        <v>70349.713608632621</v>
      </c>
      <c r="DV386" s="79">
        <f>'Financial Model'!DV389</f>
        <v>70349.713608632621</v>
      </c>
      <c r="DW386" s="79">
        <f>'Financial Model'!DW389</f>
        <v>70349.713608632621</v>
      </c>
      <c r="DX386" s="79">
        <f>'Financial Model'!DX389</f>
        <v>70349.713608632621</v>
      </c>
      <c r="DY386" s="79">
        <f>'Financial Model'!DY389</f>
        <v>70349.713608632621</v>
      </c>
      <c r="DZ386" s="79">
        <f>'Financial Model'!DZ389</f>
        <v>70349.713608632621</v>
      </c>
      <c r="EA386" s="79">
        <f>'Financial Model'!EA389</f>
        <v>70349.713608632621</v>
      </c>
      <c r="EB386" s="79">
        <f>'Financial Model'!EB389</f>
        <v>70349.713608632621</v>
      </c>
      <c r="EC386" s="79">
        <f>'Financial Model'!EC389</f>
        <v>70349.713608632621</v>
      </c>
      <c r="ED386" s="79">
        <f>'Financial Model'!ED389</f>
        <v>70349.713608632621</v>
      </c>
      <c r="EE386" s="79">
        <f>'Financial Model'!EE389</f>
        <v>70349.713608632621</v>
      </c>
      <c r="EF386" s="79">
        <f>'Financial Model'!EF389</f>
        <v>70349.713608632621</v>
      </c>
      <c r="EG386" s="79">
        <f>'Financial Model'!EG389</f>
        <v>70349.713608632621</v>
      </c>
      <c r="EH386" s="79">
        <f>'Financial Model'!EH389</f>
        <v>70349.713608632621</v>
      </c>
      <c r="EI386" s="79">
        <f>'Financial Model'!EI389</f>
        <v>70349.713608632621</v>
      </c>
      <c r="EJ386" s="79">
        <f>'Financial Model'!EJ389</f>
        <v>70349.713608632621</v>
      </c>
      <c r="EK386" s="79">
        <f>'Financial Model'!EK389</f>
        <v>70349.713608632621</v>
      </c>
      <c r="EL386" s="79">
        <f>'Financial Model'!EL389</f>
        <v>70349.713608632621</v>
      </c>
      <c r="EM386" s="79">
        <f>'Financial Model'!EM389</f>
        <v>70349.713608632621</v>
      </c>
      <c r="EN386" s="79">
        <f>'Financial Model'!EN389</f>
        <v>70349.713608632621</v>
      </c>
      <c r="EO386" s="79">
        <f>'Financial Model'!EO389</f>
        <v>70349.713608632621</v>
      </c>
      <c r="EP386" s="79">
        <f>'Financial Model'!EP389</f>
        <v>70349.713608632621</v>
      </c>
      <c r="EQ386" s="79">
        <f>'Financial Model'!EQ389</f>
        <v>70349.713608632621</v>
      </c>
      <c r="ER386" s="79">
        <f>'Financial Model'!ER389</f>
        <v>70349.713608632621</v>
      </c>
      <c r="ES386" s="79">
        <f>'Financial Model'!ES389</f>
        <v>70349.713608632621</v>
      </c>
      <c r="ET386" s="79">
        <f>'Financial Model'!ET389</f>
        <v>70349.713608632621</v>
      </c>
      <c r="EU386" s="79">
        <f>'Financial Model'!EU389</f>
        <v>70349.713608632621</v>
      </c>
      <c r="EV386" s="79">
        <f>'Financial Model'!EV389</f>
        <v>70349.713608632621</v>
      </c>
      <c r="EW386" s="79">
        <f>'Financial Model'!EW389</f>
        <v>70349.713608632621</v>
      </c>
      <c r="EX386" s="79">
        <f>'Financial Model'!EX389</f>
        <v>70349.713608632621</v>
      </c>
      <c r="EY386" s="79">
        <f>'Financial Model'!EY389</f>
        <v>70349.713608632621</v>
      </c>
      <c r="EZ386" s="79">
        <f>'Financial Model'!EZ389</f>
        <v>70349.713608632621</v>
      </c>
      <c r="FA386" s="79">
        <f>'Financial Model'!FA389</f>
        <v>70349.713608632621</v>
      </c>
      <c r="FB386" s="79">
        <f>'Financial Model'!FB389</f>
        <v>70349.713608632621</v>
      </c>
      <c r="FC386" s="79">
        <f>'Financial Model'!FC389</f>
        <v>70349.713608632621</v>
      </c>
      <c r="FD386" s="79">
        <f>'Financial Model'!FD389</f>
        <v>70349.713608632621</v>
      </c>
      <c r="FE386" s="79">
        <f>'Financial Model'!FE389</f>
        <v>70349.713608632621</v>
      </c>
      <c r="FF386" s="79">
        <f>'Financial Model'!FF389</f>
        <v>70349.713608632621</v>
      </c>
      <c r="FG386" s="79">
        <f>'Financial Model'!FG389</f>
        <v>70349.713608632621</v>
      </c>
      <c r="FH386" s="79">
        <f>'Financial Model'!FH389</f>
        <v>70349.713608632621</v>
      </c>
      <c r="FI386" s="79">
        <f>'Financial Model'!FI389</f>
        <v>70349.713608632621</v>
      </c>
      <c r="FJ386" s="79">
        <f>'Financial Model'!FJ389</f>
        <v>70349.713608632621</v>
      </c>
      <c r="FK386" s="79">
        <f>'Financial Model'!FK389</f>
        <v>70349.713608632621</v>
      </c>
      <c r="FL386" s="79">
        <f>'Financial Model'!FL389</f>
        <v>70349.713608632621</v>
      </c>
      <c r="FM386" s="79">
        <f>'Financial Model'!FM389</f>
        <v>70349.713608632621</v>
      </c>
      <c r="FN386" s="79">
        <f>'Financial Model'!FN389</f>
        <v>70349.713608632621</v>
      </c>
      <c r="FO386" s="79">
        <f>'Financial Model'!FO389</f>
        <v>70349.713608632621</v>
      </c>
      <c r="FP386" s="79">
        <f>'Financial Model'!FP389</f>
        <v>70349.713608632621</v>
      </c>
      <c r="FQ386" s="79">
        <f>'Financial Model'!FQ389</f>
        <v>70349.713608632621</v>
      </c>
      <c r="FR386" s="79">
        <f>'Financial Model'!FR389</f>
        <v>70349.713608632621</v>
      </c>
      <c r="FS386" s="79">
        <f>'Financial Model'!FS389</f>
        <v>70349.713608632621</v>
      </c>
      <c r="FT386" s="79">
        <f>'Financial Model'!FT389</f>
        <v>70349.713608632621</v>
      </c>
      <c r="FU386" s="79">
        <f>'Financial Model'!FU389</f>
        <v>70349.713608632621</v>
      </c>
      <c r="FV386" s="79">
        <f>'Financial Model'!FV389</f>
        <v>70349.713608632621</v>
      </c>
      <c r="FW386" s="79">
        <f>'Financial Model'!FW389</f>
        <v>70349.713608632621</v>
      </c>
      <c r="FX386" s="79">
        <f>'Financial Model'!FX389</f>
        <v>70349.713608632621</v>
      </c>
      <c r="FY386" s="79">
        <f>'Financial Model'!FY389</f>
        <v>70349.713608632621</v>
      </c>
      <c r="FZ386" s="79">
        <f>'Financial Model'!FZ389</f>
        <v>70349.713608632621</v>
      </c>
      <c r="GA386" s="79">
        <f>'Financial Model'!GA389</f>
        <v>70349.713608632621</v>
      </c>
      <c r="GB386" s="79">
        <f>'Financial Model'!GB389</f>
        <v>70349.713608632621</v>
      </c>
      <c r="GC386" s="79">
        <f>'Financial Model'!GC389</f>
        <v>70349.713608632621</v>
      </c>
      <c r="GD386" s="79">
        <f>'Financial Model'!GD389</f>
        <v>70349.713608632621</v>
      </c>
      <c r="GE386" s="79">
        <f>'Financial Model'!GE389</f>
        <v>70349.713608632621</v>
      </c>
      <c r="GF386" s="79">
        <f>'Financial Model'!GF389</f>
        <v>70349.713608632621</v>
      </c>
      <c r="GG386" s="79">
        <f>'Financial Model'!GG389</f>
        <v>70349.713608632621</v>
      </c>
      <c r="GH386" s="79">
        <f>'Financial Model'!GH389</f>
        <v>70349.713608632621</v>
      </c>
      <c r="GI386" s="79">
        <f>'Financial Model'!GI389</f>
        <v>70349.713608632621</v>
      </c>
      <c r="GJ386" s="79">
        <f>'Financial Model'!GJ389</f>
        <v>70349.713608632621</v>
      </c>
      <c r="GK386" s="79">
        <f>'Financial Model'!GK389</f>
        <v>70349.713608632621</v>
      </c>
      <c r="GL386" s="79">
        <f>'Financial Model'!GL389</f>
        <v>70349.713608632621</v>
      </c>
      <c r="GM386" s="79">
        <f>'Financial Model'!GM389</f>
        <v>70349.713608632621</v>
      </c>
      <c r="GN386" s="79">
        <f>'Financial Model'!GN389</f>
        <v>70349.713608632621</v>
      </c>
      <c r="GO386" s="79">
        <f>'Financial Model'!GO389</f>
        <v>70349.713608632621</v>
      </c>
      <c r="GP386" s="79">
        <f>'Financial Model'!GP389</f>
        <v>70349.713608632621</v>
      </c>
      <c r="GQ386" s="79">
        <f>'Financial Model'!GQ389</f>
        <v>70349.713608632621</v>
      </c>
      <c r="GR386" s="79">
        <f>'Financial Model'!GR389</f>
        <v>70349.713608632621</v>
      </c>
      <c r="GS386" s="79">
        <f>'Financial Model'!GS389</f>
        <v>70349.713608632621</v>
      </c>
      <c r="GT386" s="14">
        <f t="shared" ref="GT386" si="604">GT389</f>
        <v>70349.713608632621</v>
      </c>
      <c r="GU386" s="14">
        <f t="shared" ref="GU386:HA386" si="605">GU389</f>
        <v>70349.713608632621</v>
      </c>
      <c r="GV386" s="14">
        <f t="shared" si="605"/>
        <v>70349.713608632621</v>
      </c>
      <c r="GW386" s="14">
        <f t="shared" si="605"/>
        <v>70349.713608632621</v>
      </c>
      <c r="GX386" s="14">
        <f t="shared" si="605"/>
        <v>70349.713608632621</v>
      </c>
      <c r="GY386" s="14">
        <f t="shared" si="605"/>
        <v>70349.713608632621</v>
      </c>
      <c r="GZ386" s="14">
        <f t="shared" si="605"/>
        <v>70349.713608632621</v>
      </c>
      <c r="HA386" s="14">
        <f t="shared" si="605"/>
        <v>70349.713608632621</v>
      </c>
    </row>
    <row r="387" spans="2:209" x14ac:dyDescent="0.35">
      <c r="B387" s="10" t="s">
        <v>233</v>
      </c>
      <c r="E387" s="87" t="str">
        <f>'Financial Model'!E386</f>
        <v>MXN 000's</v>
      </c>
      <c r="J387" s="14">
        <f>J385-J386</f>
        <v>259145.93967551738</v>
      </c>
      <c r="K387" s="14">
        <f t="shared" ref="K387:BV387" si="606">K385-K386</f>
        <v>259145.93967551738</v>
      </c>
      <c r="L387" s="14">
        <f t="shared" si="606"/>
        <v>259145.93967551738</v>
      </c>
      <c r="M387" s="14">
        <f t="shared" si="606"/>
        <v>259145.93967551738</v>
      </c>
      <c r="N387" s="14">
        <f t="shared" si="606"/>
        <v>259145.93967551738</v>
      </c>
      <c r="O387" s="14">
        <f t="shared" si="606"/>
        <v>259145.93967551738</v>
      </c>
      <c r="P387" s="14">
        <f t="shared" si="606"/>
        <v>259145.93967551738</v>
      </c>
      <c r="Q387" s="14">
        <f t="shared" si="606"/>
        <v>259145.93967551738</v>
      </c>
      <c r="R387" s="14">
        <f t="shared" si="606"/>
        <v>259145.93967551738</v>
      </c>
      <c r="S387" s="14">
        <f t="shared" si="606"/>
        <v>259145.93967551738</v>
      </c>
      <c r="T387" s="14">
        <f t="shared" si="606"/>
        <v>259145.93967551738</v>
      </c>
      <c r="U387" s="14">
        <f t="shared" si="606"/>
        <v>259145.93967551738</v>
      </c>
      <c r="V387" s="14">
        <f t="shared" si="606"/>
        <v>259145.93967551738</v>
      </c>
      <c r="W387" s="14">
        <f t="shared" si="606"/>
        <v>233351.04468568543</v>
      </c>
      <c r="X387" s="14">
        <f t="shared" si="606"/>
        <v>211073.63537628509</v>
      </c>
      <c r="Y387" s="14">
        <f t="shared" si="606"/>
        <v>188796.22606688476</v>
      </c>
      <c r="Z387" s="14">
        <f t="shared" si="606"/>
        <v>188796.22606688476</v>
      </c>
      <c r="AA387" s="14">
        <f t="shared" si="606"/>
        <v>188796.22606688476</v>
      </c>
      <c r="AB387" s="14">
        <f t="shared" si="606"/>
        <v>188796.22606688476</v>
      </c>
      <c r="AC387" s="14">
        <f t="shared" si="606"/>
        <v>188796.22606688476</v>
      </c>
      <c r="AD387" s="14">
        <f t="shared" si="606"/>
        <v>188796.22606688476</v>
      </c>
      <c r="AE387" s="14">
        <f t="shared" si="606"/>
        <v>188796.22606688476</v>
      </c>
      <c r="AF387" s="14">
        <f t="shared" si="606"/>
        <v>188796.22606688476</v>
      </c>
      <c r="AG387" s="14">
        <f t="shared" si="606"/>
        <v>188796.22606688476</v>
      </c>
      <c r="AH387" s="14">
        <f t="shared" si="606"/>
        <v>188796.22606688476</v>
      </c>
      <c r="AI387" s="14">
        <f t="shared" si="606"/>
        <v>188796.22606688476</v>
      </c>
      <c r="AJ387" s="14">
        <f t="shared" si="606"/>
        <v>188796.22606688476</v>
      </c>
      <c r="AK387" s="14">
        <f t="shared" si="606"/>
        <v>188796.22606688476</v>
      </c>
      <c r="AL387" s="14">
        <f t="shared" si="606"/>
        <v>188796.22606688476</v>
      </c>
      <c r="AM387" s="14">
        <f t="shared" si="606"/>
        <v>188796.22606688476</v>
      </c>
      <c r="AN387" s="14">
        <f t="shared" si="606"/>
        <v>188796.22606688476</v>
      </c>
      <c r="AO387" s="14">
        <f t="shared" si="606"/>
        <v>188796.22606688476</v>
      </c>
      <c r="AP387" s="14">
        <f t="shared" si="606"/>
        <v>188796.22606688476</v>
      </c>
      <c r="AQ387" s="14">
        <f t="shared" si="606"/>
        <v>188796.22606688476</v>
      </c>
      <c r="AR387" s="14">
        <f t="shared" si="606"/>
        <v>188796.22606688476</v>
      </c>
      <c r="AS387" s="14">
        <f t="shared" si="606"/>
        <v>188796.22606688476</v>
      </c>
      <c r="AT387" s="14">
        <f t="shared" si="606"/>
        <v>188796.22606688476</v>
      </c>
      <c r="AU387" s="14">
        <f t="shared" si="606"/>
        <v>188796.22606688476</v>
      </c>
      <c r="AV387" s="14">
        <f t="shared" si="606"/>
        <v>188796.22606688476</v>
      </c>
      <c r="AW387" s="14">
        <f t="shared" si="606"/>
        <v>188796.22606688476</v>
      </c>
      <c r="AX387" s="14">
        <f t="shared" si="606"/>
        <v>188796.22606688476</v>
      </c>
      <c r="AY387" s="14">
        <f t="shared" si="606"/>
        <v>188796.22606688476</v>
      </c>
      <c r="AZ387" s="14">
        <f t="shared" si="606"/>
        <v>188796.22606688476</v>
      </c>
      <c r="BA387" s="14">
        <f t="shared" si="606"/>
        <v>188796.22606688476</v>
      </c>
      <c r="BB387" s="14">
        <f t="shared" si="606"/>
        <v>188796.22606688476</v>
      </c>
      <c r="BC387" s="14">
        <f t="shared" si="606"/>
        <v>188796.22606688476</v>
      </c>
      <c r="BD387" s="14">
        <f t="shared" si="606"/>
        <v>188796.22606688476</v>
      </c>
      <c r="BE387" s="14">
        <f t="shared" si="606"/>
        <v>188796.22606688476</v>
      </c>
      <c r="BF387" s="14">
        <f t="shared" si="606"/>
        <v>188796.22606688476</v>
      </c>
      <c r="BG387" s="14">
        <f t="shared" si="606"/>
        <v>188796.22606688476</v>
      </c>
      <c r="BH387" s="14">
        <f t="shared" si="606"/>
        <v>188796.22606688476</v>
      </c>
      <c r="BI387" s="14">
        <f t="shared" si="606"/>
        <v>188796.22606688476</v>
      </c>
      <c r="BJ387" s="14">
        <f t="shared" si="606"/>
        <v>188796.22606688476</v>
      </c>
      <c r="BK387" s="14">
        <f t="shared" si="606"/>
        <v>188796.22606688476</v>
      </c>
      <c r="BL387" s="14">
        <f t="shared" si="606"/>
        <v>188796.22606688476</v>
      </c>
      <c r="BM387" s="14">
        <f t="shared" si="606"/>
        <v>188796.22606688476</v>
      </c>
      <c r="BN387" s="14">
        <f t="shared" si="606"/>
        <v>188796.22606688476</v>
      </c>
      <c r="BO387" s="14">
        <f t="shared" si="606"/>
        <v>188796.22606688476</v>
      </c>
      <c r="BP387" s="14">
        <f t="shared" si="606"/>
        <v>188796.22606688476</v>
      </c>
      <c r="BQ387" s="14">
        <f t="shared" si="606"/>
        <v>188796.22606688476</v>
      </c>
      <c r="BR387" s="14">
        <f t="shared" si="606"/>
        <v>188796.22606688476</v>
      </c>
      <c r="BS387" s="14">
        <f t="shared" si="606"/>
        <v>188796.22606688476</v>
      </c>
      <c r="BT387" s="14">
        <f t="shared" si="606"/>
        <v>188796.22606688476</v>
      </c>
      <c r="BU387" s="14">
        <f t="shared" si="606"/>
        <v>188796.22606688476</v>
      </c>
      <c r="BV387" s="14">
        <f t="shared" si="606"/>
        <v>188796.22606688476</v>
      </c>
      <c r="BW387" s="14">
        <f t="shared" ref="BW387:EH387" si="607">BW385-BW386</f>
        <v>188796.22606688476</v>
      </c>
      <c r="BX387" s="14">
        <f t="shared" si="607"/>
        <v>188796.22606688476</v>
      </c>
      <c r="BY387" s="14">
        <f t="shared" si="607"/>
        <v>188796.22606688476</v>
      </c>
      <c r="BZ387" s="14">
        <f t="shared" si="607"/>
        <v>188796.22606688476</v>
      </c>
      <c r="CA387" s="14">
        <f t="shared" si="607"/>
        <v>188796.22606688476</v>
      </c>
      <c r="CB387" s="14">
        <f t="shared" si="607"/>
        <v>188796.22606688476</v>
      </c>
      <c r="CC387" s="14">
        <f t="shared" si="607"/>
        <v>188796.22606688476</v>
      </c>
      <c r="CD387" s="14">
        <f t="shared" si="607"/>
        <v>188796.22606688476</v>
      </c>
      <c r="CE387" s="14">
        <f t="shared" si="607"/>
        <v>188796.22606688476</v>
      </c>
      <c r="CF387" s="14">
        <f t="shared" si="607"/>
        <v>188796.22606688476</v>
      </c>
      <c r="CG387" s="14">
        <f t="shared" si="607"/>
        <v>188796.22606688476</v>
      </c>
      <c r="CH387" s="14">
        <f t="shared" si="607"/>
        <v>188796.22606688476</v>
      </c>
      <c r="CI387" s="14">
        <f t="shared" si="607"/>
        <v>188796.22606688476</v>
      </c>
      <c r="CJ387" s="14">
        <f t="shared" si="607"/>
        <v>188796.22606688476</v>
      </c>
      <c r="CK387" s="14">
        <f t="shared" si="607"/>
        <v>188796.22606688476</v>
      </c>
      <c r="CL387" s="14">
        <f t="shared" si="607"/>
        <v>188796.22606688476</v>
      </c>
      <c r="CM387" s="14">
        <f t="shared" si="607"/>
        <v>188796.22606688476</v>
      </c>
      <c r="CN387" s="14">
        <f t="shared" si="607"/>
        <v>188796.22606688476</v>
      </c>
      <c r="CO387" s="14">
        <f t="shared" si="607"/>
        <v>188796.22606688476</v>
      </c>
      <c r="CP387" s="14">
        <f t="shared" si="607"/>
        <v>188796.22606688476</v>
      </c>
      <c r="CQ387" s="14">
        <f t="shared" si="607"/>
        <v>188796.22606688476</v>
      </c>
      <c r="CR387" s="14">
        <f t="shared" si="607"/>
        <v>188796.22606688476</v>
      </c>
      <c r="CS387" s="14">
        <f t="shared" si="607"/>
        <v>188796.22606688476</v>
      </c>
      <c r="CT387" s="14">
        <f t="shared" si="607"/>
        <v>188796.22606688476</v>
      </c>
      <c r="CU387" s="14">
        <f t="shared" si="607"/>
        <v>188796.22606688476</v>
      </c>
      <c r="CV387" s="14">
        <f t="shared" si="607"/>
        <v>188796.22606688476</v>
      </c>
      <c r="CW387" s="14">
        <f t="shared" si="607"/>
        <v>188796.22606688476</v>
      </c>
      <c r="CX387" s="14">
        <f t="shared" si="607"/>
        <v>188796.22606688476</v>
      </c>
      <c r="CY387" s="14">
        <f t="shared" si="607"/>
        <v>188796.22606688476</v>
      </c>
      <c r="CZ387" s="14">
        <f t="shared" si="607"/>
        <v>188796.22606688476</v>
      </c>
      <c r="DA387" s="14">
        <f t="shared" si="607"/>
        <v>188796.22606688476</v>
      </c>
      <c r="DB387" s="14">
        <f t="shared" si="607"/>
        <v>188796.22606688476</v>
      </c>
      <c r="DC387" s="14">
        <f t="shared" si="607"/>
        <v>188796.22606688476</v>
      </c>
      <c r="DD387" s="14">
        <f t="shared" si="607"/>
        <v>188796.22606688476</v>
      </c>
      <c r="DE387" s="14">
        <f t="shared" si="607"/>
        <v>188796.22606688476</v>
      </c>
      <c r="DF387" s="14">
        <f t="shared" si="607"/>
        <v>188796.22606688476</v>
      </c>
      <c r="DG387" s="14">
        <f t="shared" si="607"/>
        <v>188796.22606688476</v>
      </c>
      <c r="DH387" s="14">
        <f t="shared" si="607"/>
        <v>188796.22606688476</v>
      </c>
      <c r="DI387" s="14">
        <f t="shared" si="607"/>
        <v>188796.22606688476</v>
      </c>
      <c r="DJ387" s="14">
        <f t="shared" si="607"/>
        <v>188796.22606688476</v>
      </c>
      <c r="DK387" s="14">
        <f t="shared" si="607"/>
        <v>188796.22606688476</v>
      </c>
      <c r="DL387" s="14">
        <f t="shared" si="607"/>
        <v>188796.22606688476</v>
      </c>
      <c r="DM387" s="14">
        <f t="shared" si="607"/>
        <v>188796.22606688476</v>
      </c>
      <c r="DN387" s="14">
        <f t="shared" si="607"/>
        <v>188796.22606688476</v>
      </c>
      <c r="DO387" s="14">
        <f t="shared" si="607"/>
        <v>188796.22606688476</v>
      </c>
      <c r="DP387" s="14">
        <f t="shared" si="607"/>
        <v>188796.22606688476</v>
      </c>
      <c r="DQ387" s="14">
        <f t="shared" si="607"/>
        <v>188796.22606688476</v>
      </c>
      <c r="DR387" s="14">
        <f t="shared" si="607"/>
        <v>188796.22606688476</v>
      </c>
      <c r="DS387" s="14">
        <f t="shared" si="607"/>
        <v>188796.22606688476</v>
      </c>
      <c r="DT387" s="14">
        <f t="shared" si="607"/>
        <v>188796.22606688476</v>
      </c>
      <c r="DU387" s="14">
        <f t="shared" si="607"/>
        <v>188796.22606688476</v>
      </c>
      <c r="DV387" s="14">
        <f t="shared" si="607"/>
        <v>188796.22606688476</v>
      </c>
      <c r="DW387" s="14">
        <f t="shared" si="607"/>
        <v>188796.22606688476</v>
      </c>
      <c r="DX387" s="14">
        <f t="shared" si="607"/>
        <v>188796.22606688476</v>
      </c>
      <c r="DY387" s="14">
        <f t="shared" si="607"/>
        <v>188796.22606688476</v>
      </c>
      <c r="DZ387" s="14">
        <f t="shared" si="607"/>
        <v>188796.22606688476</v>
      </c>
      <c r="EA387" s="14">
        <f t="shared" si="607"/>
        <v>188796.22606688476</v>
      </c>
      <c r="EB387" s="14">
        <f t="shared" si="607"/>
        <v>188796.22606688476</v>
      </c>
      <c r="EC387" s="14">
        <f t="shared" si="607"/>
        <v>188796.22606688476</v>
      </c>
      <c r="ED387" s="14">
        <f t="shared" si="607"/>
        <v>188796.22606688476</v>
      </c>
      <c r="EE387" s="14">
        <f t="shared" si="607"/>
        <v>188796.22606688476</v>
      </c>
      <c r="EF387" s="14">
        <f t="shared" si="607"/>
        <v>188796.22606688476</v>
      </c>
      <c r="EG387" s="14">
        <f t="shared" si="607"/>
        <v>188796.22606688476</v>
      </c>
      <c r="EH387" s="14">
        <f t="shared" si="607"/>
        <v>188796.22606688476</v>
      </c>
      <c r="EI387" s="14">
        <f t="shared" ref="EI387:GT387" si="608">EI385-EI386</f>
        <v>188796.22606688476</v>
      </c>
      <c r="EJ387" s="14">
        <f t="shared" si="608"/>
        <v>188796.22606688476</v>
      </c>
      <c r="EK387" s="14">
        <f t="shared" si="608"/>
        <v>188796.22606688476</v>
      </c>
      <c r="EL387" s="14">
        <f t="shared" si="608"/>
        <v>188796.22606688476</v>
      </c>
      <c r="EM387" s="14">
        <f t="shared" si="608"/>
        <v>188796.22606688476</v>
      </c>
      <c r="EN387" s="14">
        <f t="shared" si="608"/>
        <v>188796.22606688476</v>
      </c>
      <c r="EO387" s="14">
        <f t="shared" si="608"/>
        <v>188796.22606688476</v>
      </c>
      <c r="EP387" s="14">
        <f t="shared" si="608"/>
        <v>188796.22606688476</v>
      </c>
      <c r="EQ387" s="14">
        <f t="shared" si="608"/>
        <v>188796.22606688476</v>
      </c>
      <c r="ER387" s="14">
        <f t="shared" si="608"/>
        <v>188796.22606688476</v>
      </c>
      <c r="ES387" s="14">
        <f t="shared" si="608"/>
        <v>188796.22606688476</v>
      </c>
      <c r="ET387" s="14">
        <f t="shared" si="608"/>
        <v>188796.22606688476</v>
      </c>
      <c r="EU387" s="14">
        <f t="shared" si="608"/>
        <v>188796.22606688476</v>
      </c>
      <c r="EV387" s="14">
        <f t="shared" si="608"/>
        <v>188796.22606688476</v>
      </c>
      <c r="EW387" s="14">
        <f t="shared" si="608"/>
        <v>188796.22606688476</v>
      </c>
      <c r="EX387" s="14">
        <f t="shared" si="608"/>
        <v>188796.22606688476</v>
      </c>
      <c r="EY387" s="14">
        <f t="shared" si="608"/>
        <v>188796.22606688476</v>
      </c>
      <c r="EZ387" s="14">
        <f t="shared" si="608"/>
        <v>188796.22606688476</v>
      </c>
      <c r="FA387" s="14">
        <f t="shared" si="608"/>
        <v>188796.22606688476</v>
      </c>
      <c r="FB387" s="14">
        <f t="shared" si="608"/>
        <v>188796.22606688476</v>
      </c>
      <c r="FC387" s="14">
        <f t="shared" si="608"/>
        <v>188796.22606688476</v>
      </c>
      <c r="FD387" s="14">
        <f t="shared" si="608"/>
        <v>188796.22606688476</v>
      </c>
      <c r="FE387" s="14">
        <f t="shared" si="608"/>
        <v>188796.22606688476</v>
      </c>
      <c r="FF387" s="14">
        <f t="shared" si="608"/>
        <v>188796.22606688476</v>
      </c>
      <c r="FG387" s="14">
        <f t="shared" si="608"/>
        <v>188796.22606688476</v>
      </c>
      <c r="FH387" s="14">
        <f t="shared" si="608"/>
        <v>188796.22606688476</v>
      </c>
      <c r="FI387" s="14">
        <f t="shared" si="608"/>
        <v>188796.22606688476</v>
      </c>
      <c r="FJ387" s="14">
        <f t="shared" si="608"/>
        <v>188796.22606688476</v>
      </c>
      <c r="FK387" s="14">
        <f t="shared" si="608"/>
        <v>188796.22606688476</v>
      </c>
      <c r="FL387" s="14">
        <f t="shared" si="608"/>
        <v>188796.22606688476</v>
      </c>
      <c r="FM387" s="14">
        <f t="shared" si="608"/>
        <v>188796.22606688476</v>
      </c>
      <c r="FN387" s="14">
        <f t="shared" si="608"/>
        <v>188796.22606688476</v>
      </c>
      <c r="FO387" s="14">
        <f t="shared" si="608"/>
        <v>188796.22606688476</v>
      </c>
      <c r="FP387" s="14">
        <f t="shared" si="608"/>
        <v>188796.22606688476</v>
      </c>
      <c r="FQ387" s="14">
        <f t="shared" si="608"/>
        <v>188796.22606688476</v>
      </c>
      <c r="FR387" s="14">
        <f t="shared" si="608"/>
        <v>188796.22606688476</v>
      </c>
      <c r="FS387" s="14">
        <f t="shared" si="608"/>
        <v>188796.22606688476</v>
      </c>
      <c r="FT387" s="14">
        <f t="shared" si="608"/>
        <v>188796.22606688476</v>
      </c>
      <c r="FU387" s="14">
        <f t="shared" si="608"/>
        <v>188796.22606688476</v>
      </c>
      <c r="FV387" s="14">
        <f t="shared" si="608"/>
        <v>188796.22606688476</v>
      </c>
      <c r="FW387" s="14">
        <f t="shared" si="608"/>
        <v>188796.22606688476</v>
      </c>
      <c r="FX387" s="14">
        <f t="shared" si="608"/>
        <v>188796.22606688476</v>
      </c>
      <c r="FY387" s="14">
        <f t="shared" si="608"/>
        <v>188796.22606688476</v>
      </c>
      <c r="FZ387" s="14">
        <f t="shared" si="608"/>
        <v>188796.22606688476</v>
      </c>
      <c r="GA387" s="14">
        <f t="shared" si="608"/>
        <v>188796.22606688476</v>
      </c>
      <c r="GB387" s="14">
        <f t="shared" si="608"/>
        <v>188796.22606688476</v>
      </c>
      <c r="GC387" s="14">
        <f t="shared" si="608"/>
        <v>188796.22606688476</v>
      </c>
      <c r="GD387" s="14">
        <f t="shared" si="608"/>
        <v>188796.22606688476</v>
      </c>
      <c r="GE387" s="14">
        <f t="shared" si="608"/>
        <v>188796.22606688476</v>
      </c>
      <c r="GF387" s="14">
        <f t="shared" si="608"/>
        <v>188796.22606688476</v>
      </c>
      <c r="GG387" s="14">
        <f t="shared" si="608"/>
        <v>188796.22606688476</v>
      </c>
      <c r="GH387" s="14">
        <f t="shared" si="608"/>
        <v>188796.22606688476</v>
      </c>
      <c r="GI387" s="14">
        <f t="shared" si="608"/>
        <v>188796.22606688476</v>
      </c>
      <c r="GJ387" s="14">
        <f t="shared" si="608"/>
        <v>188796.22606688476</v>
      </c>
      <c r="GK387" s="14">
        <f t="shared" si="608"/>
        <v>188796.22606688476</v>
      </c>
      <c r="GL387" s="14">
        <f t="shared" si="608"/>
        <v>188796.22606688476</v>
      </c>
      <c r="GM387" s="14">
        <f t="shared" si="608"/>
        <v>188796.22606688476</v>
      </c>
      <c r="GN387" s="14">
        <f t="shared" si="608"/>
        <v>188796.22606688476</v>
      </c>
      <c r="GO387" s="14">
        <f t="shared" si="608"/>
        <v>188796.22606688476</v>
      </c>
      <c r="GP387" s="14">
        <f t="shared" si="608"/>
        <v>188796.22606688476</v>
      </c>
      <c r="GQ387" s="14">
        <f t="shared" si="608"/>
        <v>188796.22606688476</v>
      </c>
      <c r="GR387" s="14">
        <f t="shared" si="608"/>
        <v>188796.22606688476</v>
      </c>
      <c r="GS387" s="14">
        <f t="shared" si="608"/>
        <v>188796.22606688476</v>
      </c>
      <c r="GT387" s="14">
        <f t="shared" si="608"/>
        <v>188796.22606688476</v>
      </c>
      <c r="GU387" s="14">
        <f t="shared" ref="GU387:HA387" si="609">GU385-GU386</f>
        <v>188796.22606688476</v>
      </c>
      <c r="GV387" s="14">
        <f t="shared" si="609"/>
        <v>188796.22606688476</v>
      </c>
      <c r="GW387" s="14">
        <f t="shared" si="609"/>
        <v>188796.22606688476</v>
      </c>
      <c r="GX387" s="14">
        <f t="shared" si="609"/>
        <v>188796.22606688476</v>
      </c>
      <c r="GY387" s="14">
        <f t="shared" si="609"/>
        <v>188796.22606688476</v>
      </c>
      <c r="GZ387" s="14">
        <f t="shared" si="609"/>
        <v>188796.22606688476</v>
      </c>
      <c r="HA387" s="14">
        <f t="shared" si="609"/>
        <v>188796.22606688476</v>
      </c>
    </row>
    <row r="389" spans="2:209" x14ac:dyDescent="0.35">
      <c r="B389" s="10" t="s">
        <v>234</v>
      </c>
      <c r="E389" s="87" t="str">
        <f>'Financial Model'!E387</f>
        <v>MXN 000's</v>
      </c>
      <c r="J389" s="79">
        <f>'Financial Model'!I391</f>
        <v>0</v>
      </c>
      <c r="K389" s="79">
        <f>'Financial Model'!J391</f>
        <v>0</v>
      </c>
      <c r="L389" s="79">
        <f>'Financial Model'!K391</f>
        <v>0</v>
      </c>
      <c r="M389" s="79">
        <f>'Financial Model'!L391</f>
        <v>0</v>
      </c>
      <c r="N389" s="79">
        <f>'Financial Model'!M391</f>
        <v>0</v>
      </c>
      <c r="O389" s="79">
        <f>'Financial Model'!N391</f>
        <v>0</v>
      </c>
      <c r="P389" s="79">
        <f>'Financial Model'!O391</f>
        <v>0</v>
      </c>
      <c r="Q389" s="79">
        <f>'Financial Model'!P391</f>
        <v>0</v>
      </c>
      <c r="R389" s="79">
        <f>'Financial Model'!Q391</f>
        <v>0</v>
      </c>
      <c r="S389" s="79">
        <f>'Financial Model'!R391</f>
        <v>0</v>
      </c>
      <c r="T389" s="79">
        <f>'Financial Model'!S391</f>
        <v>0</v>
      </c>
      <c r="U389" s="79">
        <f>'Financial Model'!T391</f>
        <v>0</v>
      </c>
      <c r="V389" s="79">
        <f>'Financial Model'!U391</f>
        <v>0</v>
      </c>
      <c r="W389" s="79">
        <f>'Financial Model'!V391</f>
        <v>25794.894989831962</v>
      </c>
      <c r="X389" s="79">
        <f>'Financial Model'!W391</f>
        <v>48072.304299232288</v>
      </c>
      <c r="Y389" s="79">
        <f>'Financial Model'!X391</f>
        <v>70349.713608632621</v>
      </c>
      <c r="Z389" s="79">
        <f>'Financial Model'!Y391</f>
        <v>70349.713608632621</v>
      </c>
      <c r="AA389" s="79">
        <f>'Financial Model'!Z391</f>
        <v>70349.713608632621</v>
      </c>
      <c r="AB389" s="79">
        <f>'Financial Model'!AA391</f>
        <v>70349.713608632621</v>
      </c>
      <c r="AC389" s="79">
        <f>'Financial Model'!AB391</f>
        <v>70349.713608632621</v>
      </c>
      <c r="AD389" s="79">
        <f>'Financial Model'!AC391</f>
        <v>70349.713608632621</v>
      </c>
      <c r="AE389" s="79">
        <f>'Financial Model'!AD391</f>
        <v>70349.713608632621</v>
      </c>
      <c r="AF389" s="79">
        <f>'Financial Model'!AE391</f>
        <v>70349.713608632621</v>
      </c>
      <c r="AG389" s="79">
        <f>'Financial Model'!AF391</f>
        <v>70349.713608632621</v>
      </c>
      <c r="AH389" s="79">
        <f>'Financial Model'!AG391</f>
        <v>70349.713608632621</v>
      </c>
      <c r="AI389" s="79">
        <f>'Financial Model'!AH391</f>
        <v>70349.713608632621</v>
      </c>
      <c r="AJ389" s="79">
        <f>'Financial Model'!AI391</f>
        <v>70349.713608632621</v>
      </c>
      <c r="AK389" s="79">
        <f>'Financial Model'!AJ391</f>
        <v>70349.713608632621</v>
      </c>
      <c r="AL389" s="79">
        <f>'Financial Model'!AK391</f>
        <v>70349.713608632621</v>
      </c>
      <c r="AM389" s="79">
        <f>'Financial Model'!AL391</f>
        <v>70349.713608632621</v>
      </c>
      <c r="AN389" s="79">
        <f>'Financial Model'!AM391</f>
        <v>70349.713608632621</v>
      </c>
      <c r="AO389" s="79">
        <f>'Financial Model'!AN391</f>
        <v>70349.713608632621</v>
      </c>
      <c r="AP389" s="79">
        <f>'Financial Model'!AO391</f>
        <v>70349.713608632621</v>
      </c>
      <c r="AQ389" s="79">
        <f>'Financial Model'!AP391</f>
        <v>70349.713608632621</v>
      </c>
      <c r="AR389" s="79">
        <f>'Financial Model'!AQ391</f>
        <v>70349.713608632621</v>
      </c>
      <c r="AS389" s="79">
        <f>'Financial Model'!AR391</f>
        <v>70349.713608632621</v>
      </c>
      <c r="AT389" s="79">
        <f>'Financial Model'!AS391</f>
        <v>70349.713608632621</v>
      </c>
      <c r="AU389" s="79">
        <f>'Financial Model'!AT391</f>
        <v>70349.713608632621</v>
      </c>
      <c r="AV389" s="79">
        <f>'Financial Model'!AU391</f>
        <v>70349.713608632621</v>
      </c>
      <c r="AW389" s="79">
        <f>'Financial Model'!AV391</f>
        <v>70349.713608632621</v>
      </c>
      <c r="AX389" s="79">
        <f>'Financial Model'!AW391</f>
        <v>70349.713608632621</v>
      </c>
      <c r="AY389" s="79">
        <f>'Financial Model'!AX391</f>
        <v>70349.713608632621</v>
      </c>
      <c r="AZ389" s="79">
        <f>'Financial Model'!AY391</f>
        <v>70349.713608632621</v>
      </c>
      <c r="BA389" s="79">
        <f>'Financial Model'!AZ391</f>
        <v>70349.713608632621</v>
      </c>
      <c r="BB389" s="79">
        <f>'Financial Model'!BA391</f>
        <v>70349.713608632621</v>
      </c>
      <c r="BC389" s="79">
        <f>'Financial Model'!BB391</f>
        <v>70349.713608632621</v>
      </c>
      <c r="BD389" s="79">
        <f>'Financial Model'!BC391</f>
        <v>70349.713608632621</v>
      </c>
      <c r="BE389" s="79">
        <f>'Financial Model'!BD391</f>
        <v>70349.713608632621</v>
      </c>
      <c r="BF389" s="79">
        <f>'Financial Model'!BE391</f>
        <v>70349.713608632621</v>
      </c>
      <c r="BG389" s="79">
        <f>'Financial Model'!BF391</f>
        <v>70349.713608632621</v>
      </c>
      <c r="BH389" s="79">
        <f>'Financial Model'!BG391</f>
        <v>70349.713608632621</v>
      </c>
      <c r="BI389" s="79">
        <f>'Financial Model'!BH391</f>
        <v>70349.713608632621</v>
      </c>
      <c r="BJ389" s="79">
        <f>'Financial Model'!BI391</f>
        <v>70349.713608632621</v>
      </c>
      <c r="BK389" s="79">
        <f>'Financial Model'!BJ391</f>
        <v>70349.713608632621</v>
      </c>
      <c r="BL389" s="79">
        <f>'Financial Model'!BK391</f>
        <v>70349.713608632621</v>
      </c>
      <c r="BM389" s="79">
        <f>'Financial Model'!BL391</f>
        <v>70349.713608632621</v>
      </c>
      <c r="BN389" s="79">
        <f>'Financial Model'!BM391</f>
        <v>70349.713608632621</v>
      </c>
      <c r="BO389" s="79">
        <f>'Financial Model'!BN391</f>
        <v>70349.713608632621</v>
      </c>
      <c r="BP389" s="79">
        <f>'Financial Model'!BO391</f>
        <v>70349.713608632621</v>
      </c>
      <c r="BQ389" s="79">
        <f>'Financial Model'!BP391</f>
        <v>70349.713608632621</v>
      </c>
      <c r="BR389" s="79">
        <f>'Financial Model'!BQ391</f>
        <v>70349.713608632621</v>
      </c>
      <c r="BS389" s="79">
        <f>'Financial Model'!BR391</f>
        <v>70349.713608632621</v>
      </c>
      <c r="BT389" s="79">
        <f>'Financial Model'!BS391</f>
        <v>70349.713608632621</v>
      </c>
      <c r="BU389" s="79">
        <f>'Financial Model'!BT391</f>
        <v>70349.713608632621</v>
      </c>
      <c r="BV389" s="79">
        <f>'Financial Model'!BU391</f>
        <v>70349.713608632621</v>
      </c>
      <c r="BW389" s="79">
        <f>'Financial Model'!BV391</f>
        <v>70349.713608632621</v>
      </c>
      <c r="BX389" s="79">
        <f>'Financial Model'!BW391</f>
        <v>70349.713608632621</v>
      </c>
      <c r="BY389" s="79">
        <f>'Financial Model'!BX391</f>
        <v>70349.713608632621</v>
      </c>
      <c r="BZ389" s="79">
        <f>'Financial Model'!BY391</f>
        <v>70349.713608632621</v>
      </c>
      <c r="CA389" s="79">
        <f>'Financial Model'!BZ391</f>
        <v>70349.713608632621</v>
      </c>
      <c r="CB389" s="79">
        <f>'Financial Model'!CA391</f>
        <v>70349.713608632621</v>
      </c>
      <c r="CC389" s="79">
        <f>'Financial Model'!CB391</f>
        <v>70349.713608632621</v>
      </c>
      <c r="CD389" s="79">
        <f>'Financial Model'!CC391</f>
        <v>70349.713608632621</v>
      </c>
      <c r="CE389" s="79">
        <f>'Financial Model'!CD391</f>
        <v>70349.713608632621</v>
      </c>
      <c r="CF389" s="79">
        <f>'Financial Model'!CE391</f>
        <v>70349.713608632621</v>
      </c>
      <c r="CG389" s="79">
        <f>'Financial Model'!CF391</f>
        <v>70349.713608632621</v>
      </c>
      <c r="CH389" s="79">
        <f>'Financial Model'!CG391</f>
        <v>70349.713608632621</v>
      </c>
      <c r="CI389" s="79">
        <f>'Financial Model'!CH391</f>
        <v>70349.713608632621</v>
      </c>
      <c r="CJ389" s="79">
        <f>'Financial Model'!CI391</f>
        <v>70349.713608632621</v>
      </c>
      <c r="CK389" s="79">
        <f>'Financial Model'!CJ391</f>
        <v>70349.713608632621</v>
      </c>
      <c r="CL389" s="79">
        <f>'Financial Model'!CK391</f>
        <v>70349.713608632621</v>
      </c>
      <c r="CM389" s="79">
        <f>'Financial Model'!CL391</f>
        <v>70349.713608632621</v>
      </c>
      <c r="CN389" s="79">
        <f>'Financial Model'!CM391</f>
        <v>70349.713608632621</v>
      </c>
      <c r="CO389" s="79">
        <f>'Financial Model'!CN391</f>
        <v>70349.713608632621</v>
      </c>
      <c r="CP389" s="79">
        <f>'Financial Model'!CO391</f>
        <v>70349.713608632621</v>
      </c>
      <c r="CQ389" s="79">
        <f>'Financial Model'!CP391</f>
        <v>70349.713608632621</v>
      </c>
      <c r="CR389" s="79">
        <f>'Financial Model'!CQ391</f>
        <v>70349.713608632621</v>
      </c>
      <c r="CS389" s="79">
        <f>'Financial Model'!CR391</f>
        <v>70349.713608632621</v>
      </c>
      <c r="CT389" s="79">
        <f>'Financial Model'!CS391</f>
        <v>70349.713608632621</v>
      </c>
      <c r="CU389" s="79">
        <f>'Financial Model'!CT391</f>
        <v>70349.713608632621</v>
      </c>
      <c r="CV389" s="79">
        <f>'Financial Model'!CU391</f>
        <v>70349.713608632621</v>
      </c>
      <c r="CW389" s="79">
        <f>'Financial Model'!CV391</f>
        <v>70349.713608632621</v>
      </c>
      <c r="CX389" s="79">
        <f>'Financial Model'!CW391</f>
        <v>70349.713608632621</v>
      </c>
      <c r="CY389" s="79">
        <f>'Financial Model'!CX391</f>
        <v>70349.713608632621</v>
      </c>
      <c r="CZ389" s="79">
        <f>'Financial Model'!CY391</f>
        <v>70349.713608632621</v>
      </c>
      <c r="DA389" s="79">
        <f>'Financial Model'!CZ391</f>
        <v>70349.713608632621</v>
      </c>
      <c r="DB389" s="79">
        <f>'Financial Model'!DA391</f>
        <v>70349.713608632621</v>
      </c>
      <c r="DC389" s="79">
        <f>'Financial Model'!DB391</f>
        <v>70349.713608632621</v>
      </c>
      <c r="DD389" s="79">
        <f>'Financial Model'!DC391</f>
        <v>70349.713608632621</v>
      </c>
      <c r="DE389" s="79">
        <f>'Financial Model'!DD391</f>
        <v>70349.713608632621</v>
      </c>
      <c r="DF389" s="79">
        <f>'Financial Model'!DE391</f>
        <v>70349.713608632621</v>
      </c>
      <c r="DG389" s="79">
        <f>'Financial Model'!DF391</f>
        <v>70349.713608632621</v>
      </c>
      <c r="DH389" s="79">
        <f>'Financial Model'!DG391</f>
        <v>70349.713608632621</v>
      </c>
      <c r="DI389" s="79">
        <f>'Financial Model'!DH391</f>
        <v>70349.713608632621</v>
      </c>
      <c r="DJ389" s="79">
        <f>'Financial Model'!DI391</f>
        <v>70349.713608632621</v>
      </c>
      <c r="DK389" s="79">
        <f>'Financial Model'!DJ391</f>
        <v>70349.713608632621</v>
      </c>
      <c r="DL389" s="79">
        <f>'Financial Model'!DK391</f>
        <v>70349.713608632621</v>
      </c>
      <c r="DM389" s="79">
        <f>'Financial Model'!DL391</f>
        <v>70349.713608632621</v>
      </c>
      <c r="DN389" s="79">
        <f>'Financial Model'!DM391</f>
        <v>70349.713608632621</v>
      </c>
      <c r="DO389" s="79">
        <f>'Financial Model'!DN391</f>
        <v>70349.713608632621</v>
      </c>
      <c r="DP389" s="79">
        <f>'Financial Model'!DO391</f>
        <v>70349.713608632621</v>
      </c>
      <c r="DQ389" s="79">
        <f>'Financial Model'!DP391</f>
        <v>70349.713608632621</v>
      </c>
      <c r="DR389" s="79">
        <f>'Financial Model'!DQ391</f>
        <v>70349.713608632621</v>
      </c>
      <c r="DS389" s="79">
        <f>'Financial Model'!DR391</f>
        <v>70349.713608632621</v>
      </c>
      <c r="DT389" s="79">
        <f>'Financial Model'!DS391</f>
        <v>70349.713608632621</v>
      </c>
      <c r="DU389" s="79">
        <f>'Financial Model'!DT391</f>
        <v>70349.713608632621</v>
      </c>
      <c r="DV389" s="79">
        <f>'Financial Model'!DU391</f>
        <v>70349.713608632621</v>
      </c>
      <c r="DW389" s="79">
        <f>'Financial Model'!DV391</f>
        <v>70349.713608632621</v>
      </c>
      <c r="DX389" s="79">
        <f>'Financial Model'!DW391</f>
        <v>70349.713608632621</v>
      </c>
      <c r="DY389" s="79">
        <f>'Financial Model'!DX391</f>
        <v>70349.713608632621</v>
      </c>
      <c r="DZ389" s="79">
        <f>'Financial Model'!DY391</f>
        <v>70349.713608632621</v>
      </c>
      <c r="EA389" s="79">
        <f>'Financial Model'!DZ391</f>
        <v>70349.713608632621</v>
      </c>
      <c r="EB389" s="79">
        <f>'Financial Model'!EA391</f>
        <v>70349.713608632621</v>
      </c>
      <c r="EC389" s="79">
        <f>'Financial Model'!EB391</f>
        <v>70349.713608632621</v>
      </c>
      <c r="ED389" s="79">
        <f>'Financial Model'!EC391</f>
        <v>70349.713608632621</v>
      </c>
      <c r="EE389" s="79">
        <f>'Financial Model'!ED391</f>
        <v>70349.713608632621</v>
      </c>
      <c r="EF389" s="79">
        <f>'Financial Model'!EE391</f>
        <v>70349.713608632621</v>
      </c>
      <c r="EG389" s="79">
        <f>'Financial Model'!EF391</f>
        <v>70349.713608632621</v>
      </c>
      <c r="EH389" s="79">
        <f>'Financial Model'!EG391</f>
        <v>70349.713608632621</v>
      </c>
      <c r="EI389" s="79">
        <f>'Financial Model'!EH391</f>
        <v>70349.713608632621</v>
      </c>
      <c r="EJ389" s="79">
        <f>'Financial Model'!EI391</f>
        <v>70349.713608632621</v>
      </c>
      <c r="EK389" s="79">
        <f>'Financial Model'!EJ391</f>
        <v>70349.713608632621</v>
      </c>
      <c r="EL389" s="79">
        <f>'Financial Model'!EK391</f>
        <v>70349.713608632621</v>
      </c>
      <c r="EM389" s="79">
        <f>'Financial Model'!EL391</f>
        <v>70349.713608632621</v>
      </c>
      <c r="EN389" s="79">
        <f>'Financial Model'!EM391</f>
        <v>70349.713608632621</v>
      </c>
      <c r="EO389" s="79">
        <f>'Financial Model'!EN391</f>
        <v>70349.713608632621</v>
      </c>
      <c r="EP389" s="79">
        <f>'Financial Model'!EO391</f>
        <v>70349.713608632621</v>
      </c>
      <c r="EQ389" s="79">
        <f>'Financial Model'!EP391</f>
        <v>70349.713608632621</v>
      </c>
      <c r="ER389" s="79">
        <f>'Financial Model'!EQ391</f>
        <v>70349.713608632621</v>
      </c>
      <c r="ES389" s="79">
        <f>'Financial Model'!ER391</f>
        <v>70349.713608632621</v>
      </c>
      <c r="ET389" s="79">
        <f>'Financial Model'!ES391</f>
        <v>70349.713608632621</v>
      </c>
      <c r="EU389" s="79">
        <f>'Financial Model'!ET391</f>
        <v>70349.713608632621</v>
      </c>
      <c r="EV389" s="79">
        <f>'Financial Model'!EU391</f>
        <v>70349.713608632621</v>
      </c>
      <c r="EW389" s="79">
        <f>'Financial Model'!EV391</f>
        <v>70349.713608632621</v>
      </c>
      <c r="EX389" s="79">
        <f>'Financial Model'!EW391</f>
        <v>70349.713608632621</v>
      </c>
      <c r="EY389" s="79">
        <f>'Financial Model'!EX391</f>
        <v>70349.713608632621</v>
      </c>
      <c r="EZ389" s="79">
        <f>'Financial Model'!EY391</f>
        <v>70349.713608632621</v>
      </c>
      <c r="FA389" s="79">
        <f>'Financial Model'!EZ391</f>
        <v>70349.713608632621</v>
      </c>
      <c r="FB389" s="79">
        <f>'Financial Model'!FA391</f>
        <v>70349.713608632621</v>
      </c>
      <c r="FC389" s="79">
        <f>'Financial Model'!FB391</f>
        <v>70349.713608632621</v>
      </c>
      <c r="FD389" s="79">
        <f>'Financial Model'!FC391</f>
        <v>70349.713608632621</v>
      </c>
      <c r="FE389" s="79">
        <f>'Financial Model'!FD391</f>
        <v>70349.713608632621</v>
      </c>
      <c r="FF389" s="79">
        <f>'Financial Model'!FE391</f>
        <v>70349.713608632621</v>
      </c>
      <c r="FG389" s="79">
        <f>'Financial Model'!FF391</f>
        <v>70349.713608632621</v>
      </c>
      <c r="FH389" s="79">
        <f>'Financial Model'!FG391</f>
        <v>70349.713608632621</v>
      </c>
      <c r="FI389" s="79">
        <f>'Financial Model'!FH391</f>
        <v>70349.713608632621</v>
      </c>
      <c r="FJ389" s="79">
        <f>'Financial Model'!FI391</f>
        <v>70349.713608632621</v>
      </c>
      <c r="FK389" s="79">
        <f>'Financial Model'!FJ391</f>
        <v>70349.713608632621</v>
      </c>
      <c r="FL389" s="79">
        <f>'Financial Model'!FK391</f>
        <v>70349.713608632621</v>
      </c>
      <c r="FM389" s="79">
        <f>'Financial Model'!FL391</f>
        <v>70349.713608632621</v>
      </c>
      <c r="FN389" s="79">
        <f>'Financial Model'!FM391</f>
        <v>70349.713608632621</v>
      </c>
      <c r="FO389" s="79">
        <f>'Financial Model'!FN391</f>
        <v>70349.713608632621</v>
      </c>
      <c r="FP389" s="79">
        <f>'Financial Model'!FO391</f>
        <v>70349.713608632621</v>
      </c>
      <c r="FQ389" s="79">
        <f>'Financial Model'!FP391</f>
        <v>70349.713608632621</v>
      </c>
      <c r="FR389" s="79">
        <f>'Financial Model'!FQ391</f>
        <v>70349.713608632621</v>
      </c>
      <c r="FS389" s="79">
        <f>'Financial Model'!FR391</f>
        <v>70349.713608632621</v>
      </c>
      <c r="FT389" s="79">
        <f>'Financial Model'!FS391</f>
        <v>70349.713608632621</v>
      </c>
      <c r="FU389" s="79">
        <f>'Financial Model'!FT391</f>
        <v>70349.713608632621</v>
      </c>
      <c r="FV389" s="79">
        <f>'Financial Model'!FU391</f>
        <v>70349.713608632621</v>
      </c>
      <c r="FW389" s="79">
        <f>'Financial Model'!FV391</f>
        <v>70349.713608632621</v>
      </c>
      <c r="FX389" s="79">
        <f>'Financial Model'!FW391</f>
        <v>70349.713608632621</v>
      </c>
      <c r="FY389" s="79">
        <f>'Financial Model'!FX391</f>
        <v>70349.713608632621</v>
      </c>
      <c r="FZ389" s="79">
        <f>'Financial Model'!FY391</f>
        <v>70349.713608632621</v>
      </c>
      <c r="GA389" s="79">
        <f>'Financial Model'!FZ391</f>
        <v>70349.713608632621</v>
      </c>
      <c r="GB389" s="79">
        <f>'Financial Model'!GA391</f>
        <v>70349.713608632621</v>
      </c>
      <c r="GC389" s="79">
        <f>'Financial Model'!GB391</f>
        <v>70349.713608632621</v>
      </c>
      <c r="GD389" s="79">
        <f>'Financial Model'!GC391</f>
        <v>70349.713608632621</v>
      </c>
      <c r="GE389" s="79">
        <f>'Financial Model'!GD391</f>
        <v>70349.713608632621</v>
      </c>
      <c r="GF389" s="79">
        <f>'Financial Model'!GE391</f>
        <v>70349.713608632621</v>
      </c>
      <c r="GG389" s="79">
        <f>'Financial Model'!GF391</f>
        <v>70349.713608632621</v>
      </c>
      <c r="GH389" s="79">
        <f>'Financial Model'!GG391</f>
        <v>70349.713608632621</v>
      </c>
      <c r="GI389" s="79">
        <f>'Financial Model'!GH391</f>
        <v>70349.713608632621</v>
      </c>
      <c r="GJ389" s="79">
        <f>'Financial Model'!GI391</f>
        <v>70349.713608632621</v>
      </c>
      <c r="GK389" s="79">
        <f>'Financial Model'!GJ391</f>
        <v>70349.713608632621</v>
      </c>
      <c r="GL389" s="79">
        <f>'Financial Model'!GK391</f>
        <v>70349.713608632621</v>
      </c>
      <c r="GM389" s="79">
        <f>'Financial Model'!GL391</f>
        <v>70349.713608632621</v>
      </c>
      <c r="GN389" s="79">
        <f>'Financial Model'!GM391</f>
        <v>70349.713608632621</v>
      </c>
      <c r="GO389" s="79">
        <f>'Financial Model'!GN391</f>
        <v>70349.713608632621</v>
      </c>
      <c r="GP389" s="79">
        <f>'Financial Model'!GO391</f>
        <v>70349.713608632621</v>
      </c>
      <c r="GQ389" s="79">
        <f>'Financial Model'!GP391</f>
        <v>70349.713608632621</v>
      </c>
      <c r="GR389" s="79">
        <f>'Financial Model'!GQ391</f>
        <v>70349.713608632621</v>
      </c>
      <c r="GS389" s="79">
        <f>'Financial Model'!GR391</f>
        <v>70349.713608632621</v>
      </c>
      <c r="GT389" s="14">
        <f t="shared" ref="GT389" si="610">GS391</f>
        <v>70349.713608632621</v>
      </c>
      <c r="GU389" s="14">
        <f t="shared" ref="GU389:HA389" si="611">GT391</f>
        <v>70349.713608632621</v>
      </c>
      <c r="GV389" s="14">
        <f t="shared" si="611"/>
        <v>70349.713608632621</v>
      </c>
      <c r="GW389" s="14">
        <f t="shared" si="611"/>
        <v>70349.713608632621</v>
      </c>
      <c r="GX389" s="14">
        <f t="shared" si="611"/>
        <v>70349.713608632621</v>
      </c>
      <c r="GY389" s="14">
        <f t="shared" si="611"/>
        <v>70349.713608632621</v>
      </c>
      <c r="GZ389" s="14">
        <f t="shared" si="611"/>
        <v>70349.713608632621</v>
      </c>
      <c r="HA389" s="14">
        <f t="shared" si="611"/>
        <v>70349.713608632621</v>
      </c>
    </row>
    <row r="390" spans="2:209" x14ac:dyDescent="0.35">
      <c r="B390" s="10" t="s">
        <v>236</v>
      </c>
      <c r="E390" s="87" t="str">
        <f>'Financial Model'!E389</f>
        <v>MXN 000's</v>
      </c>
      <c r="J390" s="14">
        <f t="shared" ref="J390:AO390" si="612">MIN(J361,J387)</f>
        <v>0</v>
      </c>
      <c r="K390" s="14">
        <f t="shared" si="612"/>
        <v>0</v>
      </c>
      <c r="L390" s="14">
        <f t="shared" si="612"/>
        <v>0</v>
      </c>
      <c r="M390" s="14">
        <f t="shared" si="612"/>
        <v>0</v>
      </c>
      <c r="N390" s="14">
        <f t="shared" si="612"/>
        <v>0</v>
      </c>
      <c r="O390" s="14">
        <f t="shared" si="612"/>
        <v>0</v>
      </c>
      <c r="P390" s="14">
        <f t="shared" si="612"/>
        <v>0</v>
      </c>
      <c r="Q390" s="14">
        <f t="shared" si="612"/>
        <v>0</v>
      </c>
      <c r="R390" s="14">
        <f t="shared" si="612"/>
        <v>0</v>
      </c>
      <c r="S390" s="14">
        <f t="shared" si="612"/>
        <v>0</v>
      </c>
      <c r="T390" s="14">
        <f t="shared" si="612"/>
        <v>0</v>
      </c>
      <c r="U390" s="14">
        <f t="shared" si="612"/>
        <v>0</v>
      </c>
      <c r="V390" s="14">
        <f t="shared" si="612"/>
        <v>25794.894989831962</v>
      </c>
      <c r="W390" s="14">
        <f t="shared" si="612"/>
        <v>22277.409309400329</v>
      </c>
      <c r="X390" s="14">
        <f t="shared" si="612"/>
        <v>22277.409309400329</v>
      </c>
      <c r="Y390" s="14">
        <f t="shared" si="612"/>
        <v>0</v>
      </c>
      <c r="Z390" s="14">
        <f t="shared" si="612"/>
        <v>0</v>
      </c>
      <c r="AA390" s="14">
        <f t="shared" si="612"/>
        <v>0</v>
      </c>
      <c r="AB390" s="14">
        <f t="shared" si="612"/>
        <v>0</v>
      </c>
      <c r="AC390" s="14">
        <f t="shared" si="612"/>
        <v>0</v>
      </c>
      <c r="AD390" s="14">
        <f t="shared" si="612"/>
        <v>0</v>
      </c>
      <c r="AE390" s="14">
        <f t="shared" si="612"/>
        <v>0</v>
      </c>
      <c r="AF390" s="14">
        <f t="shared" si="612"/>
        <v>0</v>
      </c>
      <c r="AG390" s="14">
        <f t="shared" si="612"/>
        <v>0</v>
      </c>
      <c r="AH390" s="14">
        <f t="shared" si="612"/>
        <v>0</v>
      </c>
      <c r="AI390" s="14">
        <f t="shared" si="612"/>
        <v>0</v>
      </c>
      <c r="AJ390" s="14">
        <f t="shared" si="612"/>
        <v>0</v>
      </c>
      <c r="AK390" s="14">
        <f t="shared" si="612"/>
        <v>0</v>
      </c>
      <c r="AL390" s="14">
        <f t="shared" si="612"/>
        <v>0</v>
      </c>
      <c r="AM390" s="14">
        <f t="shared" si="612"/>
        <v>0</v>
      </c>
      <c r="AN390" s="14">
        <f t="shared" si="612"/>
        <v>0</v>
      </c>
      <c r="AO390" s="14">
        <f t="shared" si="612"/>
        <v>0</v>
      </c>
      <c r="AP390" s="14">
        <f t="shared" ref="AP390:BU390" si="613">MIN(AP361,AP387)</f>
        <v>0</v>
      </c>
      <c r="AQ390" s="14">
        <f t="shared" si="613"/>
        <v>0</v>
      </c>
      <c r="AR390" s="14">
        <f t="shared" si="613"/>
        <v>0</v>
      </c>
      <c r="AS390" s="14">
        <f t="shared" si="613"/>
        <v>0</v>
      </c>
      <c r="AT390" s="14">
        <f t="shared" si="613"/>
        <v>0</v>
      </c>
      <c r="AU390" s="14">
        <f t="shared" si="613"/>
        <v>0</v>
      </c>
      <c r="AV390" s="14">
        <f t="shared" si="613"/>
        <v>0</v>
      </c>
      <c r="AW390" s="14">
        <f t="shared" si="613"/>
        <v>0</v>
      </c>
      <c r="AX390" s="14">
        <f t="shared" si="613"/>
        <v>0</v>
      </c>
      <c r="AY390" s="14">
        <f t="shared" si="613"/>
        <v>0</v>
      </c>
      <c r="AZ390" s="14">
        <f t="shared" si="613"/>
        <v>0</v>
      </c>
      <c r="BA390" s="14">
        <f t="shared" si="613"/>
        <v>0</v>
      </c>
      <c r="BB390" s="14">
        <f t="shared" si="613"/>
        <v>0</v>
      </c>
      <c r="BC390" s="14">
        <f t="shared" si="613"/>
        <v>0</v>
      </c>
      <c r="BD390" s="14">
        <f t="shared" si="613"/>
        <v>0</v>
      </c>
      <c r="BE390" s="14">
        <f t="shared" si="613"/>
        <v>0</v>
      </c>
      <c r="BF390" s="14">
        <f t="shared" si="613"/>
        <v>0</v>
      </c>
      <c r="BG390" s="14">
        <f t="shared" si="613"/>
        <v>0</v>
      </c>
      <c r="BH390" s="14">
        <f t="shared" si="613"/>
        <v>0</v>
      </c>
      <c r="BI390" s="14">
        <f t="shared" si="613"/>
        <v>0</v>
      </c>
      <c r="BJ390" s="14">
        <f t="shared" si="613"/>
        <v>0</v>
      </c>
      <c r="BK390" s="14">
        <f t="shared" si="613"/>
        <v>0</v>
      </c>
      <c r="BL390" s="14">
        <f t="shared" si="613"/>
        <v>0</v>
      </c>
      <c r="BM390" s="14">
        <f t="shared" si="613"/>
        <v>0</v>
      </c>
      <c r="BN390" s="14">
        <f t="shared" si="613"/>
        <v>0</v>
      </c>
      <c r="BO390" s="14">
        <f t="shared" si="613"/>
        <v>0</v>
      </c>
      <c r="BP390" s="14">
        <f t="shared" si="613"/>
        <v>0</v>
      </c>
      <c r="BQ390" s="14">
        <f t="shared" si="613"/>
        <v>0</v>
      </c>
      <c r="BR390" s="14">
        <f t="shared" si="613"/>
        <v>0</v>
      </c>
      <c r="BS390" s="14">
        <f t="shared" si="613"/>
        <v>0</v>
      </c>
      <c r="BT390" s="14">
        <f t="shared" si="613"/>
        <v>0</v>
      </c>
      <c r="BU390" s="14">
        <f t="shared" si="613"/>
        <v>0</v>
      </c>
      <c r="BV390" s="14">
        <f t="shared" ref="BV390:DA390" si="614">MIN(BV361,BV387)</f>
        <v>0</v>
      </c>
      <c r="BW390" s="14">
        <f t="shared" si="614"/>
        <v>0</v>
      </c>
      <c r="BX390" s="14">
        <f t="shared" si="614"/>
        <v>0</v>
      </c>
      <c r="BY390" s="14">
        <f t="shared" si="614"/>
        <v>0</v>
      </c>
      <c r="BZ390" s="14">
        <f t="shared" si="614"/>
        <v>0</v>
      </c>
      <c r="CA390" s="14">
        <f t="shared" si="614"/>
        <v>0</v>
      </c>
      <c r="CB390" s="14">
        <f t="shared" si="614"/>
        <v>0</v>
      </c>
      <c r="CC390" s="14">
        <f t="shared" si="614"/>
        <v>0</v>
      </c>
      <c r="CD390" s="14">
        <f t="shared" si="614"/>
        <v>0</v>
      </c>
      <c r="CE390" s="14">
        <f t="shared" si="614"/>
        <v>0</v>
      </c>
      <c r="CF390" s="14">
        <f t="shared" si="614"/>
        <v>0</v>
      </c>
      <c r="CG390" s="14">
        <f t="shared" si="614"/>
        <v>0</v>
      </c>
      <c r="CH390" s="14">
        <f t="shared" si="614"/>
        <v>0</v>
      </c>
      <c r="CI390" s="14">
        <f t="shared" si="614"/>
        <v>0</v>
      </c>
      <c r="CJ390" s="14">
        <f t="shared" si="614"/>
        <v>0</v>
      </c>
      <c r="CK390" s="14">
        <f t="shared" si="614"/>
        <v>0</v>
      </c>
      <c r="CL390" s="14">
        <f t="shared" si="614"/>
        <v>0</v>
      </c>
      <c r="CM390" s="14">
        <f t="shared" si="614"/>
        <v>0</v>
      </c>
      <c r="CN390" s="14">
        <f t="shared" si="614"/>
        <v>0</v>
      </c>
      <c r="CO390" s="14">
        <f t="shared" si="614"/>
        <v>0</v>
      </c>
      <c r="CP390" s="14">
        <f t="shared" si="614"/>
        <v>0</v>
      </c>
      <c r="CQ390" s="14">
        <f t="shared" si="614"/>
        <v>0</v>
      </c>
      <c r="CR390" s="14">
        <f t="shared" si="614"/>
        <v>0</v>
      </c>
      <c r="CS390" s="14">
        <f t="shared" si="614"/>
        <v>0</v>
      </c>
      <c r="CT390" s="14">
        <f t="shared" si="614"/>
        <v>0</v>
      </c>
      <c r="CU390" s="14">
        <f t="shared" si="614"/>
        <v>0</v>
      </c>
      <c r="CV390" s="14">
        <f t="shared" si="614"/>
        <v>0</v>
      </c>
      <c r="CW390" s="14">
        <f t="shared" si="614"/>
        <v>0</v>
      </c>
      <c r="CX390" s="14">
        <f t="shared" si="614"/>
        <v>0</v>
      </c>
      <c r="CY390" s="14">
        <f t="shared" si="614"/>
        <v>0</v>
      </c>
      <c r="CZ390" s="14">
        <f t="shared" si="614"/>
        <v>0</v>
      </c>
      <c r="DA390" s="14">
        <f t="shared" si="614"/>
        <v>0</v>
      </c>
      <c r="DB390" s="14">
        <f t="shared" ref="DB390:EG390" si="615">MIN(DB361,DB387)</f>
        <v>0</v>
      </c>
      <c r="DC390" s="14">
        <f t="shared" si="615"/>
        <v>0</v>
      </c>
      <c r="DD390" s="14">
        <f t="shared" si="615"/>
        <v>0</v>
      </c>
      <c r="DE390" s="14">
        <f t="shared" si="615"/>
        <v>0</v>
      </c>
      <c r="DF390" s="14">
        <f t="shared" si="615"/>
        <v>0</v>
      </c>
      <c r="DG390" s="14">
        <f t="shared" si="615"/>
        <v>0</v>
      </c>
      <c r="DH390" s="14">
        <f t="shared" si="615"/>
        <v>0</v>
      </c>
      <c r="DI390" s="14">
        <f t="shared" si="615"/>
        <v>0</v>
      </c>
      <c r="DJ390" s="14">
        <f t="shared" si="615"/>
        <v>0</v>
      </c>
      <c r="DK390" s="14">
        <f t="shared" si="615"/>
        <v>0</v>
      </c>
      <c r="DL390" s="14">
        <f t="shared" si="615"/>
        <v>0</v>
      </c>
      <c r="DM390" s="14">
        <f t="shared" si="615"/>
        <v>0</v>
      </c>
      <c r="DN390" s="14">
        <f t="shared" si="615"/>
        <v>0</v>
      </c>
      <c r="DO390" s="14">
        <f t="shared" si="615"/>
        <v>0</v>
      </c>
      <c r="DP390" s="14">
        <f t="shared" si="615"/>
        <v>0</v>
      </c>
      <c r="DQ390" s="14">
        <f t="shared" si="615"/>
        <v>0</v>
      </c>
      <c r="DR390" s="14">
        <f t="shared" si="615"/>
        <v>0</v>
      </c>
      <c r="DS390" s="14">
        <f t="shared" si="615"/>
        <v>0</v>
      </c>
      <c r="DT390" s="14">
        <f t="shared" si="615"/>
        <v>0</v>
      </c>
      <c r="DU390" s="14">
        <f t="shared" si="615"/>
        <v>0</v>
      </c>
      <c r="DV390" s="14">
        <f t="shared" si="615"/>
        <v>0</v>
      </c>
      <c r="DW390" s="14">
        <f t="shared" si="615"/>
        <v>0</v>
      </c>
      <c r="DX390" s="14">
        <f t="shared" si="615"/>
        <v>0</v>
      </c>
      <c r="DY390" s="14">
        <f t="shared" si="615"/>
        <v>0</v>
      </c>
      <c r="DZ390" s="14">
        <f t="shared" si="615"/>
        <v>0</v>
      </c>
      <c r="EA390" s="14">
        <f t="shared" si="615"/>
        <v>0</v>
      </c>
      <c r="EB390" s="14">
        <f t="shared" si="615"/>
        <v>0</v>
      </c>
      <c r="EC390" s="14">
        <f t="shared" si="615"/>
        <v>0</v>
      </c>
      <c r="ED390" s="14">
        <f t="shared" si="615"/>
        <v>0</v>
      </c>
      <c r="EE390" s="14">
        <f t="shared" si="615"/>
        <v>0</v>
      </c>
      <c r="EF390" s="14">
        <f t="shared" si="615"/>
        <v>0</v>
      </c>
      <c r="EG390" s="14">
        <f t="shared" si="615"/>
        <v>0</v>
      </c>
      <c r="EH390" s="14">
        <f t="shared" ref="EH390:FM390" si="616">MIN(EH361,EH387)</f>
        <v>0</v>
      </c>
      <c r="EI390" s="14">
        <f t="shared" si="616"/>
        <v>0</v>
      </c>
      <c r="EJ390" s="14">
        <f t="shared" si="616"/>
        <v>0</v>
      </c>
      <c r="EK390" s="14">
        <f t="shared" si="616"/>
        <v>0</v>
      </c>
      <c r="EL390" s="14">
        <f t="shared" si="616"/>
        <v>0</v>
      </c>
      <c r="EM390" s="14">
        <f t="shared" si="616"/>
        <v>0</v>
      </c>
      <c r="EN390" s="14">
        <f t="shared" si="616"/>
        <v>0</v>
      </c>
      <c r="EO390" s="14">
        <f t="shared" si="616"/>
        <v>0</v>
      </c>
      <c r="EP390" s="14">
        <f t="shared" si="616"/>
        <v>0</v>
      </c>
      <c r="EQ390" s="14">
        <f t="shared" si="616"/>
        <v>0</v>
      </c>
      <c r="ER390" s="14">
        <f t="shared" si="616"/>
        <v>0</v>
      </c>
      <c r="ES390" s="14">
        <f t="shared" si="616"/>
        <v>0</v>
      </c>
      <c r="ET390" s="14">
        <f t="shared" si="616"/>
        <v>0</v>
      </c>
      <c r="EU390" s="14">
        <f t="shared" si="616"/>
        <v>0</v>
      </c>
      <c r="EV390" s="14">
        <f t="shared" si="616"/>
        <v>0</v>
      </c>
      <c r="EW390" s="14">
        <f t="shared" si="616"/>
        <v>0</v>
      </c>
      <c r="EX390" s="14">
        <f t="shared" si="616"/>
        <v>0</v>
      </c>
      <c r="EY390" s="14">
        <f t="shared" si="616"/>
        <v>0</v>
      </c>
      <c r="EZ390" s="14">
        <f t="shared" si="616"/>
        <v>0</v>
      </c>
      <c r="FA390" s="14">
        <f t="shared" si="616"/>
        <v>0</v>
      </c>
      <c r="FB390" s="14">
        <f t="shared" si="616"/>
        <v>0</v>
      </c>
      <c r="FC390" s="14">
        <f t="shared" si="616"/>
        <v>0</v>
      </c>
      <c r="FD390" s="14">
        <f t="shared" si="616"/>
        <v>0</v>
      </c>
      <c r="FE390" s="14">
        <f t="shared" si="616"/>
        <v>0</v>
      </c>
      <c r="FF390" s="14">
        <f t="shared" si="616"/>
        <v>0</v>
      </c>
      <c r="FG390" s="14">
        <f t="shared" si="616"/>
        <v>0</v>
      </c>
      <c r="FH390" s="14">
        <f t="shared" si="616"/>
        <v>0</v>
      </c>
      <c r="FI390" s="14">
        <f t="shared" si="616"/>
        <v>0</v>
      </c>
      <c r="FJ390" s="14">
        <f t="shared" si="616"/>
        <v>0</v>
      </c>
      <c r="FK390" s="14">
        <f t="shared" si="616"/>
        <v>0</v>
      </c>
      <c r="FL390" s="14">
        <f t="shared" si="616"/>
        <v>0</v>
      </c>
      <c r="FM390" s="14">
        <f t="shared" si="616"/>
        <v>0</v>
      </c>
      <c r="FN390" s="14">
        <f t="shared" ref="FN390:GS390" si="617">MIN(FN361,FN387)</f>
        <v>0</v>
      </c>
      <c r="FO390" s="14">
        <f t="shared" si="617"/>
        <v>0</v>
      </c>
      <c r="FP390" s="14">
        <f t="shared" si="617"/>
        <v>0</v>
      </c>
      <c r="FQ390" s="14">
        <f t="shared" si="617"/>
        <v>0</v>
      </c>
      <c r="FR390" s="14">
        <f t="shared" si="617"/>
        <v>0</v>
      </c>
      <c r="FS390" s="14">
        <f t="shared" si="617"/>
        <v>0</v>
      </c>
      <c r="FT390" s="14">
        <f t="shared" si="617"/>
        <v>0</v>
      </c>
      <c r="FU390" s="14">
        <f t="shared" si="617"/>
        <v>0</v>
      </c>
      <c r="FV390" s="14">
        <f t="shared" si="617"/>
        <v>0</v>
      </c>
      <c r="FW390" s="14">
        <f t="shared" si="617"/>
        <v>0</v>
      </c>
      <c r="FX390" s="14">
        <f t="shared" si="617"/>
        <v>0</v>
      </c>
      <c r="FY390" s="14">
        <f t="shared" si="617"/>
        <v>0</v>
      </c>
      <c r="FZ390" s="14">
        <f t="shared" si="617"/>
        <v>0</v>
      </c>
      <c r="GA390" s="14">
        <f t="shared" si="617"/>
        <v>0</v>
      </c>
      <c r="GB390" s="14">
        <f t="shared" si="617"/>
        <v>0</v>
      </c>
      <c r="GC390" s="14">
        <f t="shared" si="617"/>
        <v>0</v>
      </c>
      <c r="GD390" s="14">
        <f t="shared" si="617"/>
        <v>0</v>
      </c>
      <c r="GE390" s="14">
        <f t="shared" si="617"/>
        <v>0</v>
      </c>
      <c r="GF390" s="14">
        <f t="shared" si="617"/>
        <v>0</v>
      </c>
      <c r="GG390" s="14">
        <f t="shared" si="617"/>
        <v>0</v>
      </c>
      <c r="GH390" s="14">
        <f t="shared" si="617"/>
        <v>0</v>
      </c>
      <c r="GI390" s="14">
        <f t="shared" si="617"/>
        <v>0</v>
      </c>
      <c r="GJ390" s="14">
        <f t="shared" si="617"/>
        <v>0</v>
      </c>
      <c r="GK390" s="14">
        <f t="shared" si="617"/>
        <v>0</v>
      </c>
      <c r="GL390" s="14">
        <f t="shared" si="617"/>
        <v>0</v>
      </c>
      <c r="GM390" s="14">
        <f t="shared" si="617"/>
        <v>0</v>
      </c>
      <c r="GN390" s="14">
        <f t="shared" si="617"/>
        <v>0</v>
      </c>
      <c r="GO390" s="14">
        <f t="shared" si="617"/>
        <v>0</v>
      </c>
      <c r="GP390" s="14">
        <f t="shared" si="617"/>
        <v>0</v>
      </c>
      <c r="GQ390" s="14">
        <f t="shared" si="617"/>
        <v>0</v>
      </c>
      <c r="GR390" s="14">
        <f t="shared" si="617"/>
        <v>0</v>
      </c>
      <c r="GS390" s="14">
        <f t="shared" si="617"/>
        <v>0</v>
      </c>
      <c r="GT390" s="14">
        <f t="shared" ref="GT390:HA390" si="618">MIN(GT361,GT387)</f>
        <v>0</v>
      </c>
      <c r="GU390" s="14">
        <f t="shared" si="618"/>
        <v>0</v>
      </c>
      <c r="GV390" s="14">
        <f t="shared" si="618"/>
        <v>0</v>
      </c>
      <c r="GW390" s="14">
        <f t="shared" si="618"/>
        <v>0</v>
      </c>
      <c r="GX390" s="14">
        <f t="shared" si="618"/>
        <v>0</v>
      </c>
      <c r="GY390" s="14">
        <f t="shared" si="618"/>
        <v>0</v>
      </c>
      <c r="GZ390" s="14">
        <f t="shared" si="618"/>
        <v>0</v>
      </c>
      <c r="HA390" s="14">
        <f t="shared" si="618"/>
        <v>0</v>
      </c>
    </row>
    <row r="391" spans="2:209" x14ac:dyDescent="0.35">
      <c r="B391" s="10" t="s">
        <v>235</v>
      </c>
      <c r="E391" s="87" t="str">
        <f>'Financial Model'!E390</f>
        <v>MXN 000's</v>
      </c>
      <c r="J391" s="14">
        <f>J389+J390</f>
        <v>0</v>
      </c>
      <c r="K391" s="14">
        <f t="shared" ref="K391:BV391" si="619">K389+K390</f>
        <v>0</v>
      </c>
      <c r="L391" s="14">
        <f t="shared" si="619"/>
        <v>0</v>
      </c>
      <c r="M391" s="14">
        <f t="shared" si="619"/>
        <v>0</v>
      </c>
      <c r="N391" s="14">
        <f t="shared" si="619"/>
        <v>0</v>
      </c>
      <c r="O391" s="14">
        <f t="shared" si="619"/>
        <v>0</v>
      </c>
      <c r="P391" s="14">
        <f t="shared" si="619"/>
        <v>0</v>
      </c>
      <c r="Q391" s="14">
        <f t="shared" si="619"/>
        <v>0</v>
      </c>
      <c r="R391" s="14">
        <f t="shared" si="619"/>
        <v>0</v>
      </c>
      <c r="S391" s="14">
        <f t="shared" si="619"/>
        <v>0</v>
      </c>
      <c r="T391" s="14">
        <f t="shared" si="619"/>
        <v>0</v>
      </c>
      <c r="U391" s="14">
        <f t="shared" si="619"/>
        <v>0</v>
      </c>
      <c r="V391" s="14">
        <f t="shared" si="619"/>
        <v>25794.894989831962</v>
      </c>
      <c r="W391" s="14">
        <f t="shared" si="619"/>
        <v>48072.304299232288</v>
      </c>
      <c r="X391" s="14">
        <f t="shared" si="619"/>
        <v>70349.713608632621</v>
      </c>
      <c r="Y391" s="14">
        <f t="shared" si="619"/>
        <v>70349.713608632621</v>
      </c>
      <c r="Z391" s="14">
        <f t="shared" si="619"/>
        <v>70349.713608632621</v>
      </c>
      <c r="AA391" s="14">
        <f t="shared" si="619"/>
        <v>70349.713608632621</v>
      </c>
      <c r="AB391" s="14">
        <f t="shared" si="619"/>
        <v>70349.713608632621</v>
      </c>
      <c r="AC391" s="14">
        <f t="shared" si="619"/>
        <v>70349.713608632621</v>
      </c>
      <c r="AD391" s="14">
        <f t="shared" si="619"/>
        <v>70349.713608632621</v>
      </c>
      <c r="AE391" s="14">
        <f t="shared" si="619"/>
        <v>70349.713608632621</v>
      </c>
      <c r="AF391" s="14">
        <f t="shared" si="619"/>
        <v>70349.713608632621</v>
      </c>
      <c r="AG391" s="14">
        <f t="shared" si="619"/>
        <v>70349.713608632621</v>
      </c>
      <c r="AH391" s="14">
        <f t="shared" si="619"/>
        <v>70349.713608632621</v>
      </c>
      <c r="AI391" s="14">
        <f t="shared" si="619"/>
        <v>70349.713608632621</v>
      </c>
      <c r="AJ391" s="14">
        <f t="shared" si="619"/>
        <v>70349.713608632621</v>
      </c>
      <c r="AK391" s="14">
        <f t="shared" si="619"/>
        <v>70349.713608632621</v>
      </c>
      <c r="AL391" s="14">
        <f t="shared" si="619"/>
        <v>70349.713608632621</v>
      </c>
      <c r="AM391" s="14">
        <f t="shared" si="619"/>
        <v>70349.713608632621</v>
      </c>
      <c r="AN391" s="14">
        <f t="shared" si="619"/>
        <v>70349.713608632621</v>
      </c>
      <c r="AO391" s="14">
        <f t="shared" si="619"/>
        <v>70349.713608632621</v>
      </c>
      <c r="AP391" s="14">
        <f t="shared" si="619"/>
        <v>70349.713608632621</v>
      </c>
      <c r="AQ391" s="14">
        <f t="shared" si="619"/>
        <v>70349.713608632621</v>
      </c>
      <c r="AR391" s="14">
        <f t="shared" si="619"/>
        <v>70349.713608632621</v>
      </c>
      <c r="AS391" s="14">
        <f t="shared" si="619"/>
        <v>70349.713608632621</v>
      </c>
      <c r="AT391" s="14">
        <f t="shared" si="619"/>
        <v>70349.713608632621</v>
      </c>
      <c r="AU391" s="14">
        <f t="shared" si="619"/>
        <v>70349.713608632621</v>
      </c>
      <c r="AV391" s="14">
        <f t="shared" si="619"/>
        <v>70349.713608632621</v>
      </c>
      <c r="AW391" s="14">
        <f t="shared" si="619"/>
        <v>70349.713608632621</v>
      </c>
      <c r="AX391" s="14">
        <f t="shared" si="619"/>
        <v>70349.713608632621</v>
      </c>
      <c r="AY391" s="14">
        <f t="shared" si="619"/>
        <v>70349.713608632621</v>
      </c>
      <c r="AZ391" s="14">
        <f t="shared" si="619"/>
        <v>70349.713608632621</v>
      </c>
      <c r="BA391" s="14">
        <f t="shared" si="619"/>
        <v>70349.713608632621</v>
      </c>
      <c r="BB391" s="14">
        <f t="shared" si="619"/>
        <v>70349.713608632621</v>
      </c>
      <c r="BC391" s="14">
        <f t="shared" si="619"/>
        <v>70349.713608632621</v>
      </c>
      <c r="BD391" s="14">
        <f t="shared" si="619"/>
        <v>70349.713608632621</v>
      </c>
      <c r="BE391" s="14">
        <f t="shared" si="619"/>
        <v>70349.713608632621</v>
      </c>
      <c r="BF391" s="14">
        <f t="shared" si="619"/>
        <v>70349.713608632621</v>
      </c>
      <c r="BG391" s="14">
        <f t="shared" si="619"/>
        <v>70349.713608632621</v>
      </c>
      <c r="BH391" s="14">
        <f t="shared" si="619"/>
        <v>70349.713608632621</v>
      </c>
      <c r="BI391" s="14">
        <f t="shared" si="619"/>
        <v>70349.713608632621</v>
      </c>
      <c r="BJ391" s="14">
        <f t="shared" si="619"/>
        <v>70349.713608632621</v>
      </c>
      <c r="BK391" s="14">
        <f t="shared" si="619"/>
        <v>70349.713608632621</v>
      </c>
      <c r="BL391" s="14">
        <f t="shared" si="619"/>
        <v>70349.713608632621</v>
      </c>
      <c r="BM391" s="14">
        <f t="shared" si="619"/>
        <v>70349.713608632621</v>
      </c>
      <c r="BN391" s="14">
        <f t="shared" si="619"/>
        <v>70349.713608632621</v>
      </c>
      <c r="BO391" s="14">
        <f t="shared" si="619"/>
        <v>70349.713608632621</v>
      </c>
      <c r="BP391" s="14">
        <f t="shared" si="619"/>
        <v>70349.713608632621</v>
      </c>
      <c r="BQ391" s="14">
        <f t="shared" si="619"/>
        <v>70349.713608632621</v>
      </c>
      <c r="BR391" s="14">
        <f t="shared" si="619"/>
        <v>70349.713608632621</v>
      </c>
      <c r="BS391" s="14">
        <f t="shared" si="619"/>
        <v>70349.713608632621</v>
      </c>
      <c r="BT391" s="14">
        <f t="shared" si="619"/>
        <v>70349.713608632621</v>
      </c>
      <c r="BU391" s="14">
        <f t="shared" si="619"/>
        <v>70349.713608632621</v>
      </c>
      <c r="BV391" s="14">
        <f t="shared" si="619"/>
        <v>70349.713608632621</v>
      </c>
      <c r="BW391" s="14">
        <f t="shared" ref="BW391:EH391" si="620">BW389+BW390</f>
        <v>70349.713608632621</v>
      </c>
      <c r="BX391" s="14">
        <f t="shared" si="620"/>
        <v>70349.713608632621</v>
      </c>
      <c r="BY391" s="14">
        <f t="shared" si="620"/>
        <v>70349.713608632621</v>
      </c>
      <c r="BZ391" s="14">
        <f t="shared" si="620"/>
        <v>70349.713608632621</v>
      </c>
      <c r="CA391" s="14">
        <f t="shared" si="620"/>
        <v>70349.713608632621</v>
      </c>
      <c r="CB391" s="14">
        <f t="shared" si="620"/>
        <v>70349.713608632621</v>
      </c>
      <c r="CC391" s="14">
        <f t="shared" si="620"/>
        <v>70349.713608632621</v>
      </c>
      <c r="CD391" s="14">
        <f t="shared" si="620"/>
        <v>70349.713608632621</v>
      </c>
      <c r="CE391" s="14">
        <f t="shared" si="620"/>
        <v>70349.713608632621</v>
      </c>
      <c r="CF391" s="14">
        <f t="shared" si="620"/>
        <v>70349.713608632621</v>
      </c>
      <c r="CG391" s="14">
        <f t="shared" si="620"/>
        <v>70349.713608632621</v>
      </c>
      <c r="CH391" s="14">
        <f t="shared" si="620"/>
        <v>70349.713608632621</v>
      </c>
      <c r="CI391" s="14">
        <f t="shared" si="620"/>
        <v>70349.713608632621</v>
      </c>
      <c r="CJ391" s="14">
        <f t="shared" si="620"/>
        <v>70349.713608632621</v>
      </c>
      <c r="CK391" s="14">
        <f t="shared" si="620"/>
        <v>70349.713608632621</v>
      </c>
      <c r="CL391" s="14">
        <f t="shared" si="620"/>
        <v>70349.713608632621</v>
      </c>
      <c r="CM391" s="14">
        <f t="shared" si="620"/>
        <v>70349.713608632621</v>
      </c>
      <c r="CN391" s="14">
        <f t="shared" si="620"/>
        <v>70349.713608632621</v>
      </c>
      <c r="CO391" s="14">
        <f t="shared" si="620"/>
        <v>70349.713608632621</v>
      </c>
      <c r="CP391" s="14">
        <f t="shared" si="620"/>
        <v>70349.713608632621</v>
      </c>
      <c r="CQ391" s="14">
        <f t="shared" si="620"/>
        <v>70349.713608632621</v>
      </c>
      <c r="CR391" s="14">
        <f t="shared" si="620"/>
        <v>70349.713608632621</v>
      </c>
      <c r="CS391" s="14">
        <f t="shared" si="620"/>
        <v>70349.713608632621</v>
      </c>
      <c r="CT391" s="14">
        <f t="shared" si="620"/>
        <v>70349.713608632621</v>
      </c>
      <c r="CU391" s="14">
        <f t="shared" si="620"/>
        <v>70349.713608632621</v>
      </c>
      <c r="CV391" s="14">
        <f t="shared" si="620"/>
        <v>70349.713608632621</v>
      </c>
      <c r="CW391" s="14">
        <f t="shared" si="620"/>
        <v>70349.713608632621</v>
      </c>
      <c r="CX391" s="14">
        <f t="shared" si="620"/>
        <v>70349.713608632621</v>
      </c>
      <c r="CY391" s="14">
        <f t="shared" si="620"/>
        <v>70349.713608632621</v>
      </c>
      <c r="CZ391" s="14">
        <f t="shared" si="620"/>
        <v>70349.713608632621</v>
      </c>
      <c r="DA391" s="14">
        <f t="shared" si="620"/>
        <v>70349.713608632621</v>
      </c>
      <c r="DB391" s="14">
        <f t="shared" si="620"/>
        <v>70349.713608632621</v>
      </c>
      <c r="DC391" s="14">
        <f t="shared" si="620"/>
        <v>70349.713608632621</v>
      </c>
      <c r="DD391" s="14">
        <f t="shared" si="620"/>
        <v>70349.713608632621</v>
      </c>
      <c r="DE391" s="14">
        <f t="shared" si="620"/>
        <v>70349.713608632621</v>
      </c>
      <c r="DF391" s="14">
        <f t="shared" si="620"/>
        <v>70349.713608632621</v>
      </c>
      <c r="DG391" s="14">
        <f t="shared" si="620"/>
        <v>70349.713608632621</v>
      </c>
      <c r="DH391" s="14">
        <f t="shared" si="620"/>
        <v>70349.713608632621</v>
      </c>
      <c r="DI391" s="14">
        <f t="shared" si="620"/>
        <v>70349.713608632621</v>
      </c>
      <c r="DJ391" s="14">
        <f t="shared" si="620"/>
        <v>70349.713608632621</v>
      </c>
      <c r="DK391" s="14">
        <f t="shared" si="620"/>
        <v>70349.713608632621</v>
      </c>
      <c r="DL391" s="14">
        <f t="shared" si="620"/>
        <v>70349.713608632621</v>
      </c>
      <c r="DM391" s="14">
        <f t="shared" si="620"/>
        <v>70349.713608632621</v>
      </c>
      <c r="DN391" s="14">
        <f t="shared" si="620"/>
        <v>70349.713608632621</v>
      </c>
      <c r="DO391" s="14">
        <f t="shared" si="620"/>
        <v>70349.713608632621</v>
      </c>
      <c r="DP391" s="14">
        <f t="shared" si="620"/>
        <v>70349.713608632621</v>
      </c>
      <c r="DQ391" s="14">
        <f t="shared" si="620"/>
        <v>70349.713608632621</v>
      </c>
      <c r="DR391" s="14">
        <f t="shared" si="620"/>
        <v>70349.713608632621</v>
      </c>
      <c r="DS391" s="14">
        <f t="shared" si="620"/>
        <v>70349.713608632621</v>
      </c>
      <c r="DT391" s="14">
        <f t="shared" si="620"/>
        <v>70349.713608632621</v>
      </c>
      <c r="DU391" s="14">
        <f t="shared" si="620"/>
        <v>70349.713608632621</v>
      </c>
      <c r="DV391" s="14">
        <f t="shared" si="620"/>
        <v>70349.713608632621</v>
      </c>
      <c r="DW391" s="14">
        <f t="shared" si="620"/>
        <v>70349.713608632621</v>
      </c>
      <c r="DX391" s="14">
        <f t="shared" si="620"/>
        <v>70349.713608632621</v>
      </c>
      <c r="DY391" s="14">
        <f t="shared" si="620"/>
        <v>70349.713608632621</v>
      </c>
      <c r="DZ391" s="14">
        <f t="shared" si="620"/>
        <v>70349.713608632621</v>
      </c>
      <c r="EA391" s="14">
        <f t="shared" si="620"/>
        <v>70349.713608632621</v>
      </c>
      <c r="EB391" s="14">
        <f t="shared" si="620"/>
        <v>70349.713608632621</v>
      </c>
      <c r="EC391" s="14">
        <f t="shared" si="620"/>
        <v>70349.713608632621</v>
      </c>
      <c r="ED391" s="14">
        <f t="shared" si="620"/>
        <v>70349.713608632621</v>
      </c>
      <c r="EE391" s="14">
        <f t="shared" si="620"/>
        <v>70349.713608632621</v>
      </c>
      <c r="EF391" s="14">
        <f t="shared" si="620"/>
        <v>70349.713608632621</v>
      </c>
      <c r="EG391" s="14">
        <f t="shared" si="620"/>
        <v>70349.713608632621</v>
      </c>
      <c r="EH391" s="14">
        <f t="shared" si="620"/>
        <v>70349.713608632621</v>
      </c>
      <c r="EI391" s="14">
        <f t="shared" ref="EI391:GT391" si="621">EI389+EI390</f>
        <v>70349.713608632621</v>
      </c>
      <c r="EJ391" s="14">
        <f t="shared" si="621"/>
        <v>70349.713608632621</v>
      </c>
      <c r="EK391" s="14">
        <f t="shared" si="621"/>
        <v>70349.713608632621</v>
      </c>
      <c r="EL391" s="14">
        <f t="shared" si="621"/>
        <v>70349.713608632621</v>
      </c>
      <c r="EM391" s="14">
        <f t="shared" si="621"/>
        <v>70349.713608632621</v>
      </c>
      <c r="EN391" s="14">
        <f t="shared" si="621"/>
        <v>70349.713608632621</v>
      </c>
      <c r="EO391" s="14">
        <f t="shared" si="621"/>
        <v>70349.713608632621</v>
      </c>
      <c r="EP391" s="14">
        <f t="shared" si="621"/>
        <v>70349.713608632621</v>
      </c>
      <c r="EQ391" s="14">
        <f t="shared" si="621"/>
        <v>70349.713608632621</v>
      </c>
      <c r="ER391" s="14">
        <f t="shared" si="621"/>
        <v>70349.713608632621</v>
      </c>
      <c r="ES391" s="14">
        <f t="shared" si="621"/>
        <v>70349.713608632621</v>
      </c>
      <c r="ET391" s="14">
        <f t="shared" si="621"/>
        <v>70349.713608632621</v>
      </c>
      <c r="EU391" s="14">
        <f t="shared" si="621"/>
        <v>70349.713608632621</v>
      </c>
      <c r="EV391" s="14">
        <f t="shared" si="621"/>
        <v>70349.713608632621</v>
      </c>
      <c r="EW391" s="14">
        <f t="shared" si="621"/>
        <v>70349.713608632621</v>
      </c>
      <c r="EX391" s="14">
        <f t="shared" si="621"/>
        <v>70349.713608632621</v>
      </c>
      <c r="EY391" s="14">
        <f t="shared" si="621"/>
        <v>70349.713608632621</v>
      </c>
      <c r="EZ391" s="14">
        <f t="shared" si="621"/>
        <v>70349.713608632621</v>
      </c>
      <c r="FA391" s="14">
        <f t="shared" si="621"/>
        <v>70349.713608632621</v>
      </c>
      <c r="FB391" s="14">
        <f t="shared" si="621"/>
        <v>70349.713608632621</v>
      </c>
      <c r="FC391" s="14">
        <f t="shared" si="621"/>
        <v>70349.713608632621</v>
      </c>
      <c r="FD391" s="14">
        <f t="shared" si="621"/>
        <v>70349.713608632621</v>
      </c>
      <c r="FE391" s="14">
        <f t="shared" si="621"/>
        <v>70349.713608632621</v>
      </c>
      <c r="FF391" s="14">
        <f t="shared" si="621"/>
        <v>70349.713608632621</v>
      </c>
      <c r="FG391" s="14">
        <f t="shared" si="621"/>
        <v>70349.713608632621</v>
      </c>
      <c r="FH391" s="14">
        <f t="shared" si="621"/>
        <v>70349.713608632621</v>
      </c>
      <c r="FI391" s="14">
        <f t="shared" si="621"/>
        <v>70349.713608632621</v>
      </c>
      <c r="FJ391" s="14">
        <f t="shared" si="621"/>
        <v>70349.713608632621</v>
      </c>
      <c r="FK391" s="14">
        <f t="shared" si="621"/>
        <v>70349.713608632621</v>
      </c>
      <c r="FL391" s="14">
        <f t="shared" si="621"/>
        <v>70349.713608632621</v>
      </c>
      <c r="FM391" s="14">
        <f t="shared" si="621"/>
        <v>70349.713608632621</v>
      </c>
      <c r="FN391" s="14">
        <f t="shared" si="621"/>
        <v>70349.713608632621</v>
      </c>
      <c r="FO391" s="14">
        <f t="shared" si="621"/>
        <v>70349.713608632621</v>
      </c>
      <c r="FP391" s="14">
        <f t="shared" si="621"/>
        <v>70349.713608632621</v>
      </c>
      <c r="FQ391" s="14">
        <f t="shared" si="621"/>
        <v>70349.713608632621</v>
      </c>
      <c r="FR391" s="14">
        <f t="shared" si="621"/>
        <v>70349.713608632621</v>
      </c>
      <c r="FS391" s="14">
        <f t="shared" si="621"/>
        <v>70349.713608632621</v>
      </c>
      <c r="FT391" s="14">
        <f t="shared" si="621"/>
        <v>70349.713608632621</v>
      </c>
      <c r="FU391" s="14">
        <f t="shared" si="621"/>
        <v>70349.713608632621</v>
      </c>
      <c r="FV391" s="14">
        <f t="shared" si="621"/>
        <v>70349.713608632621</v>
      </c>
      <c r="FW391" s="14">
        <f t="shared" si="621"/>
        <v>70349.713608632621</v>
      </c>
      <c r="FX391" s="14">
        <f t="shared" si="621"/>
        <v>70349.713608632621</v>
      </c>
      <c r="FY391" s="14">
        <f t="shared" si="621"/>
        <v>70349.713608632621</v>
      </c>
      <c r="FZ391" s="14">
        <f t="shared" si="621"/>
        <v>70349.713608632621</v>
      </c>
      <c r="GA391" s="14">
        <f t="shared" si="621"/>
        <v>70349.713608632621</v>
      </c>
      <c r="GB391" s="14">
        <f t="shared" si="621"/>
        <v>70349.713608632621</v>
      </c>
      <c r="GC391" s="14">
        <f t="shared" si="621"/>
        <v>70349.713608632621</v>
      </c>
      <c r="GD391" s="14">
        <f t="shared" si="621"/>
        <v>70349.713608632621</v>
      </c>
      <c r="GE391" s="14">
        <f t="shared" si="621"/>
        <v>70349.713608632621</v>
      </c>
      <c r="GF391" s="14">
        <f t="shared" si="621"/>
        <v>70349.713608632621</v>
      </c>
      <c r="GG391" s="14">
        <f t="shared" si="621"/>
        <v>70349.713608632621</v>
      </c>
      <c r="GH391" s="14">
        <f t="shared" si="621"/>
        <v>70349.713608632621</v>
      </c>
      <c r="GI391" s="14">
        <f t="shared" si="621"/>
        <v>70349.713608632621</v>
      </c>
      <c r="GJ391" s="14">
        <f t="shared" si="621"/>
        <v>70349.713608632621</v>
      </c>
      <c r="GK391" s="14">
        <f t="shared" si="621"/>
        <v>70349.713608632621</v>
      </c>
      <c r="GL391" s="14">
        <f t="shared" si="621"/>
        <v>70349.713608632621</v>
      </c>
      <c r="GM391" s="14">
        <f t="shared" si="621"/>
        <v>70349.713608632621</v>
      </c>
      <c r="GN391" s="14">
        <f t="shared" si="621"/>
        <v>70349.713608632621</v>
      </c>
      <c r="GO391" s="14">
        <f t="shared" si="621"/>
        <v>70349.713608632621</v>
      </c>
      <c r="GP391" s="14">
        <f t="shared" si="621"/>
        <v>70349.713608632621</v>
      </c>
      <c r="GQ391" s="14">
        <f t="shared" si="621"/>
        <v>70349.713608632621</v>
      </c>
      <c r="GR391" s="14">
        <f t="shared" si="621"/>
        <v>70349.713608632621</v>
      </c>
      <c r="GS391" s="14">
        <f t="shared" si="621"/>
        <v>70349.713608632621</v>
      </c>
      <c r="GT391" s="14">
        <f t="shared" si="621"/>
        <v>70349.713608632621</v>
      </c>
      <c r="GU391" s="14">
        <f t="shared" ref="GU391:HA391" si="622">GU389+GU390</f>
        <v>70349.713608632621</v>
      </c>
      <c r="GV391" s="14">
        <f t="shared" si="622"/>
        <v>70349.713608632621</v>
      </c>
      <c r="GW391" s="14">
        <f t="shared" si="622"/>
        <v>70349.713608632621</v>
      </c>
      <c r="GX391" s="14">
        <f t="shared" si="622"/>
        <v>70349.713608632621</v>
      </c>
      <c r="GY391" s="14">
        <f t="shared" si="622"/>
        <v>70349.713608632621</v>
      </c>
      <c r="GZ391" s="14">
        <f t="shared" si="622"/>
        <v>70349.713608632621</v>
      </c>
      <c r="HA391" s="14">
        <f t="shared" si="622"/>
        <v>70349.713608632621</v>
      </c>
    </row>
    <row r="393" spans="2:209" x14ac:dyDescent="0.35">
      <c r="B393" s="10" t="s">
        <v>229</v>
      </c>
      <c r="E393" s="87" t="str">
        <f>'Financial Model'!E391</f>
        <v>MXN 000's</v>
      </c>
      <c r="J393" s="14">
        <f t="shared" ref="J393:AO393" si="623">IF($F$377,J361,J373)</f>
        <v>0</v>
      </c>
      <c r="K393" s="14">
        <f t="shared" si="623"/>
        <v>0</v>
      </c>
      <c r="L393" s="14">
        <f t="shared" si="623"/>
        <v>0</v>
      </c>
      <c r="M393" s="14">
        <f t="shared" si="623"/>
        <v>0</v>
      </c>
      <c r="N393" s="14">
        <f t="shared" si="623"/>
        <v>0</v>
      </c>
      <c r="O393" s="14">
        <f t="shared" si="623"/>
        <v>0</v>
      </c>
      <c r="P393" s="14">
        <f t="shared" si="623"/>
        <v>0</v>
      </c>
      <c r="Q393" s="14">
        <f t="shared" si="623"/>
        <v>0</v>
      </c>
      <c r="R393" s="14">
        <f t="shared" si="623"/>
        <v>0</v>
      </c>
      <c r="S393" s="14">
        <f t="shared" si="623"/>
        <v>0</v>
      </c>
      <c r="T393" s="14">
        <f t="shared" si="623"/>
        <v>0</v>
      </c>
      <c r="U393" s="14">
        <f t="shared" si="623"/>
        <v>0</v>
      </c>
      <c r="V393" s="14">
        <f t="shared" si="623"/>
        <v>472572.22359604971</v>
      </c>
      <c r="W393" s="14">
        <f t="shared" si="623"/>
        <v>410850.99055718386</v>
      </c>
      <c r="X393" s="14">
        <f t="shared" si="623"/>
        <v>412306.48422435368</v>
      </c>
      <c r="Y393" s="14">
        <f t="shared" si="623"/>
        <v>0</v>
      </c>
      <c r="Z393" s="14">
        <f t="shared" si="623"/>
        <v>0</v>
      </c>
      <c r="AA393" s="14">
        <f t="shared" si="623"/>
        <v>0</v>
      </c>
      <c r="AB393" s="14">
        <f t="shared" si="623"/>
        <v>0</v>
      </c>
      <c r="AC393" s="14">
        <f t="shared" si="623"/>
        <v>0</v>
      </c>
      <c r="AD393" s="14">
        <f t="shared" si="623"/>
        <v>0</v>
      </c>
      <c r="AE393" s="14">
        <f t="shared" si="623"/>
        <v>0</v>
      </c>
      <c r="AF393" s="14">
        <f t="shared" si="623"/>
        <v>0</v>
      </c>
      <c r="AG393" s="14">
        <f t="shared" si="623"/>
        <v>0</v>
      </c>
      <c r="AH393" s="14">
        <f t="shared" si="623"/>
        <v>0</v>
      </c>
      <c r="AI393" s="14">
        <f t="shared" si="623"/>
        <v>0</v>
      </c>
      <c r="AJ393" s="14">
        <f t="shared" si="623"/>
        <v>0</v>
      </c>
      <c r="AK393" s="14">
        <f t="shared" si="623"/>
        <v>0</v>
      </c>
      <c r="AL393" s="14">
        <f t="shared" si="623"/>
        <v>0</v>
      </c>
      <c r="AM393" s="14">
        <f t="shared" si="623"/>
        <v>0</v>
      </c>
      <c r="AN393" s="14">
        <f t="shared" si="623"/>
        <v>0</v>
      </c>
      <c r="AO393" s="14">
        <f t="shared" si="623"/>
        <v>0</v>
      </c>
      <c r="AP393" s="14">
        <f t="shared" ref="AP393:BU393" si="624">IF($F$377,AP361,AP373)</f>
        <v>0</v>
      </c>
      <c r="AQ393" s="14">
        <f t="shared" si="624"/>
        <v>0</v>
      </c>
      <c r="AR393" s="14">
        <f t="shared" si="624"/>
        <v>0</v>
      </c>
      <c r="AS393" s="14">
        <f t="shared" si="624"/>
        <v>0</v>
      </c>
      <c r="AT393" s="14">
        <f t="shared" si="624"/>
        <v>0</v>
      </c>
      <c r="AU393" s="14">
        <f t="shared" si="624"/>
        <v>0</v>
      </c>
      <c r="AV393" s="14">
        <f t="shared" si="624"/>
        <v>0</v>
      </c>
      <c r="AW393" s="14">
        <f t="shared" si="624"/>
        <v>0</v>
      </c>
      <c r="AX393" s="14">
        <f t="shared" si="624"/>
        <v>0</v>
      </c>
      <c r="AY393" s="14">
        <f t="shared" si="624"/>
        <v>0</v>
      </c>
      <c r="AZ393" s="14">
        <f t="shared" si="624"/>
        <v>0</v>
      </c>
      <c r="BA393" s="14">
        <f t="shared" si="624"/>
        <v>0</v>
      </c>
      <c r="BB393" s="14">
        <f t="shared" si="624"/>
        <v>0</v>
      </c>
      <c r="BC393" s="14">
        <f t="shared" si="624"/>
        <v>0</v>
      </c>
      <c r="BD393" s="14">
        <f t="shared" si="624"/>
        <v>0</v>
      </c>
      <c r="BE393" s="14">
        <f t="shared" si="624"/>
        <v>0</v>
      </c>
      <c r="BF393" s="14">
        <f t="shared" si="624"/>
        <v>0</v>
      </c>
      <c r="BG393" s="14">
        <f t="shared" si="624"/>
        <v>0</v>
      </c>
      <c r="BH393" s="14">
        <f t="shared" si="624"/>
        <v>0</v>
      </c>
      <c r="BI393" s="14">
        <f t="shared" si="624"/>
        <v>0</v>
      </c>
      <c r="BJ393" s="14">
        <f t="shared" si="624"/>
        <v>0</v>
      </c>
      <c r="BK393" s="14">
        <f t="shared" si="624"/>
        <v>0</v>
      </c>
      <c r="BL393" s="14">
        <f t="shared" si="624"/>
        <v>0</v>
      </c>
      <c r="BM393" s="14">
        <f t="shared" si="624"/>
        <v>0</v>
      </c>
      <c r="BN393" s="14">
        <f t="shared" si="624"/>
        <v>0</v>
      </c>
      <c r="BO393" s="14">
        <f t="shared" si="624"/>
        <v>0</v>
      </c>
      <c r="BP393" s="14">
        <f t="shared" si="624"/>
        <v>0</v>
      </c>
      <c r="BQ393" s="14">
        <f t="shared" si="624"/>
        <v>0</v>
      </c>
      <c r="BR393" s="14">
        <f t="shared" si="624"/>
        <v>0</v>
      </c>
      <c r="BS393" s="14">
        <f t="shared" si="624"/>
        <v>0</v>
      </c>
      <c r="BT393" s="14">
        <f t="shared" si="624"/>
        <v>0</v>
      </c>
      <c r="BU393" s="14">
        <f t="shared" si="624"/>
        <v>0</v>
      </c>
      <c r="BV393" s="14">
        <f t="shared" ref="BV393:DA393" si="625">IF($F$377,BV361,BV373)</f>
        <v>0</v>
      </c>
      <c r="BW393" s="14">
        <f t="shared" si="625"/>
        <v>0</v>
      </c>
      <c r="BX393" s="14">
        <f t="shared" si="625"/>
        <v>0</v>
      </c>
      <c r="BY393" s="14">
        <f t="shared" si="625"/>
        <v>0</v>
      </c>
      <c r="BZ393" s="14">
        <f t="shared" si="625"/>
        <v>0</v>
      </c>
      <c r="CA393" s="14">
        <f t="shared" si="625"/>
        <v>0</v>
      </c>
      <c r="CB393" s="14">
        <f t="shared" si="625"/>
        <v>0</v>
      </c>
      <c r="CC393" s="14">
        <f t="shared" si="625"/>
        <v>0</v>
      </c>
      <c r="CD393" s="14">
        <f t="shared" si="625"/>
        <v>0</v>
      </c>
      <c r="CE393" s="14">
        <f t="shared" si="625"/>
        <v>0</v>
      </c>
      <c r="CF393" s="14">
        <f t="shared" si="625"/>
        <v>0</v>
      </c>
      <c r="CG393" s="14">
        <f t="shared" si="625"/>
        <v>0</v>
      </c>
      <c r="CH393" s="14">
        <f t="shared" si="625"/>
        <v>0</v>
      </c>
      <c r="CI393" s="14">
        <f t="shared" si="625"/>
        <v>0</v>
      </c>
      <c r="CJ393" s="14">
        <f t="shared" si="625"/>
        <v>0</v>
      </c>
      <c r="CK393" s="14">
        <f t="shared" si="625"/>
        <v>0</v>
      </c>
      <c r="CL393" s="14">
        <f t="shared" si="625"/>
        <v>0</v>
      </c>
      <c r="CM393" s="14">
        <f t="shared" si="625"/>
        <v>0</v>
      </c>
      <c r="CN393" s="14">
        <f t="shared" si="625"/>
        <v>0</v>
      </c>
      <c r="CO393" s="14">
        <f t="shared" si="625"/>
        <v>0</v>
      </c>
      <c r="CP393" s="14">
        <f t="shared" si="625"/>
        <v>0</v>
      </c>
      <c r="CQ393" s="14">
        <f t="shared" si="625"/>
        <v>0</v>
      </c>
      <c r="CR393" s="14">
        <f t="shared" si="625"/>
        <v>0</v>
      </c>
      <c r="CS393" s="14">
        <f t="shared" si="625"/>
        <v>0</v>
      </c>
      <c r="CT393" s="14">
        <f t="shared" si="625"/>
        <v>0</v>
      </c>
      <c r="CU393" s="14">
        <f t="shared" si="625"/>
        <v>0</v>
      </c>
      <c r="CV393" s="14">
        <f t="shared" si="625"/>
        <v>0</v>
      </c>
      <c r="CW393" s="14">
        <f t="shared" si="625"/>
        <v>0</v>
      </c>
      <c r="CX393" s="14">
        <f t="shared" si="625"/>
        <v>0</v>
      </c>
      <c r="CY393" s="14">
        <f t="shared" si="625"/>
        <v>0</v>
      </c>
      <c r="CZ393" s="14">
        <f t="shared" si="625"/>
        <v>0</v>
      </c>
      <c r="DA393" s="14">
        <f t="shared" si="625"/>
        <v>0</v>
      </c>
      <c r="DB393" s="14">
        <f t="shared" ref="DB393:EG393" si="626">IF($F$377,DB361,DB373)</f>
        <v>0</v>
      </c>
      <c r="DC393" s="14">
        <f t="shared" si="626"/>
        <v>0</v>
      </c>
      <c r="DD393" s="14">
        <f t="shared" si="626"/>
        <v>0</v>
      </c>
      <c r="DE393" s="14">
        <f t="shared" si="626"/>
        <v>0</v>
      </c>
      <c r="DF393" s="14">
        <f t="shared" si="626"/>
        <v>0</v>
      </c>
      <c r="DG393" s="14">
        <f t="shared" si="626"/>
        <v>0</v>
      </c>
      <c r="DH393" s="14">
        <f t="shared" si="626"/>
        <v>0</v>
      </c>
      <c r="DI393" s="14">
        <f t="shared" si="626"/>
        <v>0</v>
      </c>
      <c r="DJ393" s="14">
        <f t="shared" si="626"/>
        <v>0</v>
      </c>
      <c r="DK393" s="14">
        <f t="shared" si="626"/>
        <v>0</v>
      </c>
      <c r="DL393" s="14">
        <f t="shared" si="626"/>
        <v>0</v>
      </c>
      <c r="DM393" s="14">
        <f t="shared" si="626"/>
        <v>0</v>
      </c>
      <c r="DN393" s="14">
        <f t="shared" si="626"/>
        <v>0</v>
      </c>
      <c r="DO393" s="14">
        <f t="shared" si="626"/>
        <v>0</v>
      </c>
      <c r="DP393" s="14">
        <f t="shared" si="626"/>
        <v>0</v>
      </c>
      <c r="DQ393" s="14">
        <f t="shared" si="626"/>
        <v>0</v>
      </c>
      <c r="DR393" s="14">
        <f t="shared" si="626"/>
        <v>0</v>
      </c>
      <c r="DS393" s="14">
        <f t="shared" si="626"/>
        <v>0</v>
      </c>
      <c r="DT393" s="14">
        <f t="shared" si="626"/>
        <v>0</v>
      </c>
      <c r="DU393" s="14">
        <f t="shared" si="626"/>
        <v>0</v>
      </c>
      <c r="DV393" s="14">
        <f t="shared" si="626"/>
        <v>0</v>
      </c>
      <c r="DW393" s="14">
        <f t="shared" si="626"/>
        <v>0</v>
      </c>
      <c r="DX393" s="14">
        <f t="shared" si="626"/>
        <v>0</v>
      </c>
      <c r="DY393" s="14">
        <f t="shared" si="626"/>
        <v>0</v>
      </c>
      <c r="DZ393" s="14">
        <f t="shared" si="626"/>
        <v>0</v>
      </c>
      <c r="EA393" s="14">
        <f t="shared" si="626"/>
        <v>0</v>
      </c>
      <c r="EB393" s="14">
        <f t="shared" si="626"/>
        <v>0</v>
      </c>
      <c r="EC393" s="14">
        <f t="shared" si="626"/>
        <v>0</v>
      </c>
      <c r="ED393" s="14">
        <f t="shared" si="626"/>
        <v>0</v>
      </c>
      <c r="EE393" s="14">
        <f t="shared" si="626"/>
        <v>0</v>
      </c>
      <c r="EF393" s="14">
        <f t="shared" si="626"/>
        <v>0</v>
      </c>
      <c r="EG393" s="14">
        <f t="shared" si="626"/>
        <v>0</v>
      </c>
      <c r="EH393" s="14">
        <f t="shared" ref="EH393:FM393" si="627">IF($F$377,EH361,EH373)</f>
        <v>0</v>
      </c>
      <c r="EI393" s="14">
        <f t="shared" si="627"/>
        <v>0</v>
      </c>
      <c r="EJ393" s="14">
        <f t="shared" si="627"/>
        <v>0</v>
      </c>
      <c r="EK393" s="14">
        <f t="shared" si="627"/>
        <v>0</v>
      </c>
      <c r="EL393" s="14">
        <f t="shared" si="627"/>
        <v>0</v>
      </c>
      <c r="EM393" s="14">
        <f t="shared" si="627"/>
        <v>0</v>
      </c>
      <c r="EN393" s="14">
        <f t="shared" si="627"/>
        <v>0</v>
      </c>
      <c r="EO393" s="14">
        <f t="shared" si="627"/>
        <v>0</v>
      </c>
      <c r="EP393" s="14">
        <f t="shared" si="627"/>
        <v>0</v>
      </c>
      <c r="EQ393" s="14">
        <f t="shared" si="627"/>
        <v>0</v>
      </c>
      <c r="ER393" s="14">
        <f t="shared" si="627"/>
        <v>0</v>
      </c>
      <c r="ES393" s="14">
        <f t="shared" si="627"/>
        <v>0</v>
      </c>
      <c r="ET393" s="14">
        <f t="shared" si="627"/>
        <v>0</v>
      </c>
      <c r="EU393" s="14">
        <f t="shared" si="627"/>
        <v>0</v>
      </c>
      <c r="EV393" s="14">
        <f t="shared" si="627"/>
        <v>0</v>
      </c>
      <c r="EW393" s="14">
        <f t="shared" si="627"/>
        <v>0</v>
      </c>
      <c r="EX393" s="14">
        <f t="shared" si="627"/>
        <v>0</v>
      </c>
      <c r="EY393" s="14">
        <f t="shared" si="627"/>
        <v>0</v>
      </c>
      <c r="EZ393" s="14">
        <f t="shared" si="627"/>
        <v>0</v>
      </c>
      <c r="FA393" s="14">
        <f t="shared" si="627"/>
        <v>0</v>
      </c>
      <c r="FB393" s="14">
        <f t="shared" si="627"/>
        <v>0</v>
      </c>
      <c r="FC393" s="14">
        <f t="shared" si="627"/>
        <v>0</v>
      </c>
      <c r="FD393" s="14">
        <f t="shared" si="627"/>
        <v>0</v>
      </c>
      <c r="FE393" s="14">
        <f t="shared" si="627"/>
        <v>0</v>
      </c>
      <c r="FF393" s="14">
        <f t="shared" si="627"/>
        <v>0</v>
      </c>
      <c r="FG393" s="14">
        <f t="shared" si="627"/>
        <v>0</v>
      </c>
      <c r="FH393" s="14">
        <f t="shared" si="627"/>
        <v>0</v>
      </c>
      <c r="FI393" s="14">
        <f t="shared" si="627"/>
        <v>0</v>
      </c>
      <c r="FJ393" s="14">
        <f t="shared" si="627"/>
        <v>0</v>
      </c>
      <c r="FK393" s="14">
        <f t="shared" si="627"/>
        <v>0</v>
      </c>
      <c r="FL393" s="14">
        <f t="shared" si="627"/>
        <v>0</v>
      </c>
      <c r="FM393" s="14">
        <f t="shared" si="627"/>
        <v>0</v>
      </c>
      <c r="FN393" s="14">
        <f t="shared" ref="FN393:GS393" si="628">IF($F$377,FN361,FN373)</f>
        <v>0</v>
      </c>
      <c r="FO393" s="14">
        <f t="shared" si="628"/>
        <v>0</v>
      </c>
      <c r="FP393" s="14">
        <f t="shared" si="628"/>
        <v>0</v>
      </c>
      <c r="FQ393" s="14">
        <f t="shared" si="628"/>
        <v>0</v>
      </c>
      <c r="FR393" s="14">
        <f t="shared" si="628"/>
        <v>0</v>
      </c>
      <c r="FS393" s="14">
        <f t="shared" si="628"/>
        <v>0</v>
      </c>
      <c r="FT393" s="14">
        <f t="shared" si="628"/>
        <v>0</v>
      </c>
      <c r="FU393" s="14">
        <f t="shared" si="628"/>
        <v>0</v>
      </c>
      <c r="FV393" s="14">
        <f t="shared" si="628"/>
        <v>0</v>
      </c>
      <c r="FW393" s="14">
        <f t="shared" si="628"/>
        <v>0</v>
      </c>
      <c r="FX393" s="14">
        <f t="shared" si="628"/>
        <v>0</v>
      </c>
      <c r="FY393" s="14">
        <f t="shared" si="628"/>
        <v>0</v>
      </c>
      <c r="FZ393" s="14">
        <f t="shared" si="628"/>
        <v>0</v>
      </c>
      <c r="GA393" s="14">
        <f t="shared" si="628"/>
        <v>0</v>
      </c>
      <c r="GB393" s="14">
        <f t="shared" si="628"/>
        <v>0</v>
      </c>
      <c r="GC393" s="14">
        <f t="shared" si="628"/>
        <v>0</v>
      </c>
      <c r="GD393" s="14">
        <f t="shared" si="628"/>
        <v>0</v>
      </c>
      <c r="GE393" s="14">
        <f t="shared" si="628"/>
        <v>0</v>
      </c>
      <c r="GF393" s="14">
        <f t="shared" si="628"/>
        <v>0</v>
      </c>
      <c r="GG393" s="14">
        <f t="shared" si="628"/>
        <v>0</v>
      </c>
      <c r="GH393" s="14">
        <f t="shared" si="628"/>
        <v>0</v>
      </c>
      <c r="GI393" s="14">
        <f t="shared" si="628"/>
        <v>0</v>
      </c>
      <c r="GJ393" s="14">
        <f t="shared" si="628"/>
        <v>0</v>
      </c>
      <c r="GK393" s="14">
        <f t="shared" si="628"/>
        <v>0</v>
      </c>
      <c r="GL393" s="14">
        <f t="shared" si="628"/>
        <v>0</v>
      </c>
      <c r="GM393" s="14">
        <f t="shared" si="628"/>
        <v>0</v>
      </c>
      <c r="GN393" s="14">
        <f t="shared" si="628"/>
        <v>0</v>
      </c>
      <c r="GO393" s="14">
        <f t="shared" si="628"/>
        <v>0</v>
      </c>
      <c r="GP393" s="14">
        <f t="shared" si="628"/>
        <v>0</v>
      </c>
      <c r="GQ393" s="14">
        <f t="shared" si="628"/>
        <v>0</v>
      </c>
      <c r="GR393" s="14">
        <f t="shared" si="628"/>
        <v>0</v>
      </c>
      <c r="GS393" s="14">
        <f t="shared" si="628"/>
        <v>0</v>
      </c>
      <c r="GT393" s="14">
        <f t="shared" ref="GT393:HA393" si="629">IF($F$377,GT361,GT373)</f>
        <v>0</v>
      </c>
      <c r="GU393" s="14">
        <f t="shared" si="629"/>
        <v>0</v>
      </c>
      <c r="GV393" s="14">
        <f t="shared" si="629"/>
        <v>0</v>
      </c>
      <c r="GW393" s="14">
        <f t="shared" si="629"/>
        <v>0</v>
      </c>
      <c r="GX393" s="14">
        <f t="shared" si="629"/>
        <v>0</v>
      </c>
      <c r="GY393" s="14">
        <f t="shared" si="629"/>
        <v>0</v>
      </c>
      <c r="GZ393" s="14">
        <f t="shared" si="629"/>
        <v>0</v>
      </c>
      <c r="HA393" s="14">
        <f t="shared" si="629"/>
        <v>0</v>
      </c>
    </row>
    <row r="395" spans="2:209" x14ac:dyDescent="0.35">
      <c r="B395" s="10" t="s">
        <v>166</v>
      </c>
    </row>
    <row r="396" spans="2:209" x14ac:dyDescent="0.35">
      <c r="C396" s="10" t="s">
        <v>168</v>
      </c>
      <c r="E396" s="87" t="str">
        <f>'Financial Model'!E393</f>
        <v>MXN 000's</v>
      </c>
      <c r="J396" s="49">
        <f t="shared" ref="J396:AO396" si="630">IF($F$403,J354,J366)</f>
        <v>0</v>
      </c>
      <c r="K396" s="49">
        <f t="shared" si="630"/>
        <v>0</v>
      </c>
      <c r="L396" s="49">
        <f t="shared" si="630"/>
        <v>0</v>
      </c>
      <c r="M396" s="49">
        <f t="shared" si="630"/>
        <v>0</v>
      </c>
      <c r="N396" s="49">
        <f t="shared" si="630"/>
        <v>0</v>
      </c>
      <c r="O396" s="49">
        <f t="shared" si="630"/>
        <v>0</v>
      </c>
      <c r="P396" s="49">
        <f t="shared" si="630"/>
        <v>0</v>
      </c>
      <c r="Q396" s="49">
        <f t="shared" si="630"/>
        <v>0</v>
      </c>
      <c r="R396" s="49">
        <f t="shared" si="630"/>
        <v>0</v>
      </c>
      <c r="S396" s="49">
        <f t="shared" si="630"/>
        <v>0</v>
      </c>
      <c r="T396" s="49">
        <f t="shared" si="630"/>
        <v>0</v>
      </c>
      <c r="U396" s="49">
        <f t="shared" si="630"/>
        <v>0</v>
      </c>
      <c r="V396" s="49">
        <f t="shared" si="630"/>
        <v>0</v>
      </c>
      <c r="W396" s="49">
        <f t="shared" si="630"/>
        <v>0</v>
      </c>
      <c r="X396" s="49">
        <f t="shared" si="630"/>
        <v>0</v>
      </c>
      <c r="Y396" s="49">
        <f t="shared" si="630"/>
        <v>0</v>
      </c>
      <c r="Z396" s="49">
        <f t="shared" si="630"/>
        <v>0</v>
      </c>
      <c r="AA396" s="49">
        <f t="shared" si="630"/>
        <v>0</v>
      </c>
      <c r="AB396" s="49">
        <f t="shared" si="630"/>
        <v>0</v>
      </c>
      <c r="AC396" s="49">
        <f t="shared" si="630"/>
        <v>0</v>
      </c>
      <c r="AD396" s="49">
        <f t="shared" si="630"/>
        <v>0</v>
      </c>
      <c r="AE396" s="49">
        <f t="shared" si="630"/>
        <v>0</v>
      </c>
      <c r="AF396" s="49">
        <f t="shared" si="630"/>
        <v>0</v>
      </c>
      <c r="AG396" s="49">
        <f t="shared" si="630"/>
        <v>0</v>
      </c>
      <c r="AH396" s="49">
        <f t="shared" si="630"/>
        <v>0</v>
      </c>
      <c r="AI396" s="49">
        <f t="shared" si="630"/>
        <v>0</v>
      </c>
      <c r="AJ396" s="49">
        <f t="shared" si="630"/>
        <v>0</v>
      </c>
      <c r="AK396" s="49">
        <f t="shared" si="630"/>
        <v>0</v>
      </c>
      <c r="AL396" s="49">
        <f t="shared" si="630"/>
        <v>0</v>
      </c>
      <c r="AM396" s="49">
        <f t="shared" si="630"/>
        <v>0</v>
      </c>
      <c r="AN396" s="49">
        <f t="shared" si="630"/>
        <v>0</v>
      </c>
      <c r="AO396" s="49">
        <f t="shared" si="630"/>
        <v>0</v>
      </c>
      <c r="AP396" s="49">
        <f t="shared" ref="AP396:BU396" si="631">IF($F$403,AP354,AP366)</f>
        <v>0</v>
      </c>
      <c r="AQ396" s="49">
        <f t="shared" si="631"/>
        <v>0</v>
      </c>
      <c r="AR396" s="49">
        <f t="shared" si="631"/>
        <v>0</v>
      </c>
      <c r="AS396" s="49">
        <f t="shared" si="631"/>
        <v>0</v>
      </c>
      <c r="AT396" s="49">
        <f t="shared" si="631"/>
        <v>0</v>
      </c>
      <c r="AU396" s="49">
        <f t="shared" si="631"/>
        <v>0</v>
      </c>
      <c r="AV396" s="49">
        <f t="shared" si="631"/>
        <v>0</v>
      </c>
      <c r="AW396" s="49">
        <f t="shared" si="631"/>
        <v>0</v>
      </c>
      <c r="AX396" s="49">
        <f t="shared" si="631"/>
        <v>0</v>
      </c>
      <c r="AY396" s="49">
        <f t="shared" si="631"/>
        <v>0</v>
      </c>
      <c r="AZ396" s="49">
        <f t="shared" si="631"/>
        <v>0</v>
      </c>
      <c r="BA396" s="49">
        <f t="shared" si="631"/>
        <v>0</v>
      </c>
      <c r="BB396" s="49">
        <f t="shared" si="631"/>
        <v>0</v>
      </c>
      <c r="BC396" s="49">
        <f t="shared" si="631"/>
        <v>0</v>
      </c>
      <c r="BD396" s="49">
        <f t="shared" si="631"/>
        <v>0</v>
      </c>
      <c r="BE396" s="49">
        <f t="shared" si="631"/>
        <v>0</v>
      </c>
      <c r="BF396" s="49">
        <f t="shared" si="631"/>
        <v>0</v>
      </c>
      <c r="BG396" s="49">
        <f t="shared" si="631"/>
        <v>0</v>
      </c>
      <c r="BH396" s="49">
        <f t="shared" si="631"/>
        <v>0</v>
      </c>
      <c r="BI396" s="49">
        <f t="shared" si="631"/>
        <v>0</v>
      </c>
      <c r="BJ396" s="49">
        <f t="shared" si="631"/>
        <v>0</v>
      </c>
      <c r="BK396" s="49">
        <f t="shared" si="631"/>
        <v>0</v>
      </c>
      <c r="BL396" s="49">
        <f t="shared" si="631"/>
        <v>0</v>
      </c>
      <c r="BM396" s="49">
        <f t="shared" si="631"/>
        <v>0</v>
      </c>
      <c r="BN396" s="49">
        <f t="shared" si="631"/>
        <v>0</v>
      </c>
      <c r="BO396" s="49">
        <f t="shared" si="631"/>
        <v>0</v>
      </c>
      <c r="BP396" s="49">
        <f t="shared" si="631"/>
        <v>0</v>
      </c>
      <c r="BQ396" s="49">
        <f t="shared" si="631"/>
        <v>0</v>
      </c>
      <c r="BR396" s="49">
        <f t="shared" si="631"/>
        <v>0</v>
      </c>
      <c r="BS396" s="49">
        <f t="shared" si="631"/>
        <v>0</v>
      </c>
      <c r="BT396" s="49">
        <f t="shared" si="631"/>
        <v>0</v>
      </c>
      <c r="BU396" s="49">
        <f t="shared" si="631"/>
        <v>0</v>
      </c>
      <c r="BV396" s="49">
        <f t="shared" ref="BV396:DA396" si="632">IF($F$403,BV354,BV366)</f>
        <v>0</v>
      </c>
      <c r="BW396" s="49">
        <f t="shared" si="632"/>
        <v>0</v>
      </c>
      <c r="BX396" s="49">
        <f t="shared" si="632"/>
        <v>0</v>
      </c>
      <c r="BY396" s="49">
        <f t="shared" si="632"/>
        <v>0</v>
      </c>
      <c r="BZ396" s="49">
        <f t="shared" si="632"/>
        <v>0</v>
      </c>
      <c r="CA396" s="49">
        <f t="shared" si="632"/>
        <v>0</v>
      </c>
      <c r="CB396" s="49">
        <f t="shared" si="632"/>
        <v>0</v>
      </c>
      <c r="CC396" s="49">
        <f t="shared" si="632"/>
        <v>0</v>
      </c>
      <c r="CD396" s="49">
        <f t="shared" si="632"/>
        <v>0</v>
      </c>
      <c r="CE396" s="49">
        <f t="shared" si="632"/>
        <v>0</v>
      </c>
      <c r="CF396" s="49">
        <f t="shared" si="632"/>
        <v>0</v>
      </c>
      <c r="CG396" s="49">
        <f t="shared" si="632"/>
        <v>0</v>
      </c>
      <c r="CH396" s="49">
        <f t="shared" si="632"/>
        <v>0</v>
      </c>
      <c r="CI396" s="49">
        <f t="shared" si="632"/>
        <v>0</v>
      </c>
      <c r="CJ396" s="49">
        <f t="shared" si="632"/>
        <v>0</v>
      </c>
      <c r="CK396" s="49">
        <f t="shared" si="632"/>
        <v>0</v>
      </c>
      <c r="CL396" s="49">
        <f t="shared" si="632"/>
        <v>0</v>
      </c>
      <c r="CM396" s="49">
        <f t="shared" si="632"/>
        <v>0</v>
      </c>
      <c r="CN396" s="49">
        <f t="shared" si="632"/>
        <v>0</v>
      </c>
      <c r="CO396" s="49">
        <f t="shared" si="632"/>
        <v>0</v>
      </c>
      <c r="CP396" s="49">
        <f t="shared" si="632"/>
        <v>0</v>
      </c>
      <c r="CQ396" s="49">
        <f t="shared" si="632"/>
        <v>0</v>
      </c>
      <c r="CR396" s="49">
        <f t="shared" si="632"/>
        <v>0</v>
      </c>
      <c r="CS396" s="49">
        <f t="shared" si="632"/>
        <v>0</v>
      </c>
      <c r="CT396" s="49">
        <f t="shared" si="632"/>
        <v>0</v>
      </c>
      <c r="CU396" s="49">
        <f t="shared" si="632"/>
        <v>0</v>
      </c>
      <c r="CV396" s="49">
        <f t="shared" si="632"/>
        <v>0</v>
      </c>
      <c r="CW396" s="49">
        <f t="shared" si="632"/>
        <v>0</v>
      </c>
      <c r="CX396" s="49">
        <f t="shared" si="632"/>
        <v>0</v>
      </c>
      <c r="CY396" s="49">
        <f t="shared" si="632"/>
        <v>0</v>
      </c>
      <c r="CZ396" s="49">
        <f t="shared" si="632"/>
        <v>0</v>
      </c>
      <c r="DA396" s="49">
        <f t="shared" si="632"/>
        <v>0</v>
      </c>
      <c r="DB396" s="49">
        <f t="shared" ref="DB396:EG396" si="633">IF($F$403,DB354,DB366)</f>
        <v>0</v>
      </c>
      <c r="DC396" s="49">
        <f t="shared" si="633"/>
        <v>0</v>
      </c>
      <c r="DD396" s="49">
        <f t="shared" si="633"/>
        <v>0</v>
      </c>
      <c r="DE396" s="49">
        <f t="shared" si="633"/>
        <v>0</v>
      </c>
      <c r="DF396" s="49">
        <f t="shared" si="633"/>
        <v>0</v>
      </c>
      <c r="DG396" s="49">
        <f t="shared" si="633"/>
        <v>0</v>
      </c>
      <c r="DH396" s="49">
        <f t="shared" si="633"/>
        <v>0</v>
      </c>
      <c r="DI396" s="49">
        <f t="shared" si="633"/>
        <v>0</v>
      </c>
      <c r="DJ396" s="49">
        <f t="shared" si="633"/>
        <v>0</v>
      </c>
      <c r="DK396" s="49">
        <f t="shared" si="633"/>
        <v>0</v>
      </c>
      <c r="DL396" s="49">
        <f t="shared" si="633"/>
        <v>0</v>
      </c>
      <c r="DM396" s="49">
        <f t="shared" si="633"/>
        <v>0</v>
      </c>
      <c r="DN396" s="49">
        <f t="shared" si="633"/>
        <v>0</v>
      </c>
      <c r="DO396" s="49">
        <f t="shared" si="633"/>
        <v>0</v>
      </c>
      <c r="DP396" s="49">
        <f t="shared" si="633"/>
        <v>0</v>
      </c>
      <c r="DQ396" s="49">
        <f t="shared" si="633"/>
        <v>0</v>
      </c>
      <c r="DR396" s="49">
        <f t="shared" si="633"/>
        <v>0</v>
      </c>
      <c r="DS396" s="49">
        <f t="shared" si="633"/>
        <v>0</v>
      </c>
      <c r="DT396" s="49">
        <f t="shared" si="633"/>
        <v>0</v>
      </c>
      <c r="DU396" s="49">
        <f t="shared" si="633"/>
        <v>0</v>
      </c>
      <c r="DV396" s="49">
        <f t="shared" si="633"/>
        <v>0</v>
      </c>
      <c r="DW396" s="49">
        <f t="shared" si="633"/>
        <v>0</v>
      </c>
      <c r="DX396" s="49">
        <f t="shared" si="633"/>
        <v>0</v>
      </c>
      <c r="DY396" s="49">
        <f t="shared" si="633"/>
        <v>0</v>
      </c>
      <c r="DZ396" s="49">
        <f t="shared" si="633"/>
        <v>0</v>
      </c>
      <c r="EA396" s="49">
        <f t="shared" si="633"/>
        <v>0</v>
      </c>
      <c r="EB396" s="49">
        <f t="shared" si="633"/>
        <v>0</v>
      </c>
      <c r="EC396" s="49">
        <f t="shared" si="633"/>
        <v>0</v>
      </c>
      <c r="ED396" s="49">
        <f t="shared" si="633"/>
        <v>0</v>
      </c>
      <c r="EE396" s="49">
        <f t="shared" si="633"/>
        <v>0</v>
      </c>
      <c r="EF396" s="49">
        <f t="shared" si="633"/>
        <v>0</v>
      </c>
      <c r="EG396" s="49">
        <f t="shared" si="633"/>
        <v>0</v>
      </c>
      <c r="EH396" s="49">
        <f t="shared" ref="EH396:FM396" si="634">IF($F$403,EH354,EH366)</f>
        <v>0</v>
      </c>
      <c r="EI396" s="49">
        <f t="shared" si="634"/>
        <v>0</v>
      </c>
      <c r="EJ396" s="49">
        <f t="shared" si="634"/>
        <v>0</v>
      </c>
      <c r="EK396" s="49">
        <f t="shared" si="634"/>
        <v>0</v>
      </c>
      <c r="EL396" s="49">
        <f t="shared" si="634"/>
        <v>0</v>
      </c>
      <c r="EM396" s="49">
        <f t="shared" si="634"/>
        <v>0</v>
      </c>
      <c r="EN396" s="49">
        <f t="shared" si="634"/>
        <v>0</v>
      </c>
      <c r="EO396" s="49">
        <f t="shared" si="634"/>
        <v>0</v>
      </c>
      <c r="EP396" s="49">
        <f t="shared" si="634"/>
        <v>0</v>
      </c>
      <c r="EQ396" s="49">
        <f t="shared" si="634"/>
        <v>0</v>
      </c>
      <c r="ER396" s="49">
        <f t="shared" si="634"/>
        <v>0</v>
      </c>
      <c r="ES396" s="49">
        <f t="shared" si="634"/>
        <v>0</v>
      </c>
      <c r="ET396" s="49">
        <f t="shared" si="634"/>
        <v>0</v>
      </c>
      <c r="EU396" s="49">
        <f t="shared" si="634"/>
        <v>0</v>
      </c>
      <c r="EV396" s="49">
        <f t="shared" si="634"/>
        <v>0</v>
      </c>
      <c r="EW396" s="49">
        <f t="shared" si="634"/>
        <v>0</v>
      </c>
      <c r="EX396" s="49">
        <f t="shared" si="634"/>
        <v>0</v>
      </c>
      <c r="EY396" s="49">
        <f t="shared" si="634"/>
        <v>0</v>
      </c>
      <c r="EZ396" s="49">
        <f t="shared" si="634"/>
        <v>0</v>
      </c>
      <c r="FA396" s="49">
        <f t="shared" si="634"/>
        <v>0</v>
      </c>
      <c r="FB396" s="49">
        <f t="shared" si="634"/>
        <v>0</v>
      </c>
      <c r="FC396" s="49">
        <f t="shared" si="634"/>
        <v>0</v>
      </c>
      <c r="FD396" s="49">
        <f t="shared" si="634"/>
        <v>0</v>
      </c>
      <c r="FE396" s="49">
        <f t="shared" si="634"/>
        <v>0</v>
      </c>
      <c r="FF396" s="49">
        <f t="shared" si="634"/>
        <v>0</v>
      </c>
      <c r="FG396" s="49">
        <f t="shared" si="634"/>
        <v>0</v>
      </c>
      <c r="FH396" s="49">
        <f t="shared" si="634"/>
        <v>0</v>
      </c>
      <c r="FI396" s="49">
        <f t="shared" si="634"/>
        <v>0</v>
      </c>
      <c r="FJ396" s="49">
        <f t="shared" si="634"/>
        <v>0</v>
      </c>
      <c r="FK396" s="49">
        <f t="shared" si="634"/>
        <v>0</v>
      </c>
      <c r="FL396" s="49">
        <f t="shared" si="634"/>
        <v>0</v>
      </c>
      <c r="FM396" s="49">
        <f t="shared" si="634"/>
        <v>0</v>
      </c>
      <c r="FN396" s="49">
        <f t="shared" ref="FN396:GS396" si="635">IF($F$403,FN354,FN366)</f>
        <v>0</v>
      </c>
      <c r="FO396" s="49">
        <f t="shared" si="635"/>
        <v>0</v>
      </c>
      <c r="FP396" s="49">
        <f t="shared" si="635"/>
        <v>0</v>
      </c>
      <c r="FQ396" s="49">
        <f t="shared" si="635"/>
        <v>0</v>
      </c>
      <c r="FR396" s="49">
        <f t="shared" si="635"/>
        <v>0</v>
      </c>
      <c r="FS396" s="49">
        <f t="shared" si="635"/>
        <v>0</v>
      </c>
      <c r="FT396" s="49">
        <f t="shared" si="635"/>
        <v>0</v>
      </c>
      <c r="FU396" s="49">
        <f t="shared" si="635"/>
        <v>0</v>
      </c>
      <c r="FV396" s="49">
        <f t="shared" si="635"/>
        <v>0</v>
      </c>
      <c r="FW396" s="49">
        <f t="shared" si="635"/>
        <v>0</v>
      </c>
      <c r="FX396" s="49">
        <f t="shared" si="635"/>
        <v>0</v>
      </c>
      <c r="FY396" s="49">
        <f t="shared" si="635"/>
        <v>0</v>
      </c>
      <c r="FZ396" s="49">
        <f t="shared" si="635"/>
        <v>0</v>
      </c>
      <c r="GA396" s="49">
        <f t="shared" si="635"/>
        <v>0</v>
      </c>
      <c r="GB396" s="49">
        <f t="shared" si="635"/>
        <v>0</v>
      </c>
      <c r="GC396" s="49">
        <f t="shared" si="635"/>
        <v>0</v>
      </c>
      <c r="GD396" s="49">
        <f t="shared" si="635"/>
        <v>0</v>
      </c>
      <c r="GE396" s="49">
        <f t="shared" si="635"/>
        <v>0</v>
      </c>
      <c r="GF396" s="49">
        <f t="shared" si="635"/>
        <v>0</v>
      </c>
      <c r="GG396" s="49">
        <f t="shared" si="635"/>
        <v>0</v>
      </c>
      <c r="GH396" s="49">
        <f t="shared" si="635"/>
        <v>0</v>
      </c>
      <c r="GI396" s="49">
        <f t="shared" si="635"/>
        <v>0</v>
      </c>
      <c r="GJ396" s="49">
        <f t="shared" si="635"/>
        <v>0</v>
      </c>
      <c r="GK396" s="49">
        <f t="shared" si="635"/>
        <v>0</v>
      </c>
      <c r="GL396" s="49">
        <f t="shared" si="635"/>
        <v>0</v>
      </c>
      <c r="GM396" s="49">
        <f t="shared" si="635"/>
        <v>0</v>
      </c>
      <c r="GN396" s="49">
        <f t="shared" si="635"/>
        <v>0</v>
      </c>
      <c r="GO396" s="49">
        <f t="shared" si="635"/>
        <v>0</v>
      </c>
      <c r="GP396" s="49">
        <f t="shared" si="635"/>
        <v>0</v>
      </c>
      <c r="GQ396" s="49">
        <f t="shared" si="635"/>
        <v>0</v>
      </c>
      <c r="GR396" s="49">
        <f t="shared" si="635"/>
        <v>0</v>
      </c>
      <c r="GS396" s="49">
        <f t="shared" si="635"/>
        <v>0</v>
      </c>
      <c r="GT396" s="49">
        <f t="shared" ref="GT396:HA396" si="636">IF($F$403,GT354,GT366)</f>
        <v>0</v>
      </c>
      <c r="GU396" s="49">
        <f t="shared" si="636"/>
        <v>0</v>
      </c>
      <c r="GV396" s="49">
        <f t="shared" si="636"/>
        <v>0</v>
      </c>
      <c r="GW396" s="49">
        <f t="shared" si="636"/>
        <v>0</v>
      </c>
      <c r="GX396" s="49">
        <f t="shared" si="636"/>
        <v>0</v>
      </c>
      <c r="GY396" s="49">
        <f t="shared" si="636"/>
        <v>0</v>
      </c>
      <c r="GZ396" s="49">
        <f t="shared" si="636"/>
        <v>0</v>
      </c>
      <c r="HA396" s="49">
        <f t="shared" si="636"/>
        <v>0</v>
      </c>
    </row>
    <row r="397" spans="2:209" x14ac:dyDescent="0.35">
      <c r="C397" s="10" t="s">
        <v>167</v>
      </c>
      <c r="E397" s="87" t="str">
        <f>'Financial Model'!E396</f>
        <v>MXN 000's</v>
      </c>
      <c r="J397" s="49">
        <f t="shared" ref="J397:AO397" si="637">IF($F$403,J355,J367)</f>
        <v>0</v>
      </c>
      <c r="K397" s="49">
        <f t="shared" si="637"/>
        <v>0</v>
      </c>
      <c r="L397" s="49">
        <f t="shared" si="637"/>
        <v>0</v>
      </c>
      <c r="M397" s="49">
        <f t="shared" si="637"/>
        <v>0</v>
      </c>
      <c r="N397" s="49">
        <f t="shared" si="637"/>
        <v>0</v>
      </c>
      <c r="O397" s="49">
        <f t="shared" si="637"/>
        <v>0</v>
      </c>
      <c r="P397" s="49">
        <f t="shared" si="637"/>
        <v>0</v>
      </c>
      <c r="Q397" s="49">
        <f t="shared" si="637"/>
        <v>0</v>
      </c>
      <c r="R397" s="49">
        <f t="shared" si="637"/>
        <v>0</v>
      </c>
      <c r="S397" s="49">
        <f t="shared" si="637"/>
        <v>0</v>
      </c>
      <c r="T397" s="49">
        <f t="shared" si="637"/>
        <v>0</v>
      </c>
      <c r="U397" s="49">
        <f t="shared" si="637"/>
        <v>0</v>
      </c>
      <c r="V397" s="49">
        <f t="shared" si="637"/>
        <v>409400.63496544148</v>
      </c>
      <c r="W397" s="49">
        <f t="shared" si="637"/>
        <v>410850.99055718386</v>
      </c>
      <c r="X397" s="49">
        <f t="shared" si="637"/>
        <v>412306.48422435368</v>
      </c>
      <c r="Y397" s="49">
        <f t="shared" si="637"/>
        <v>0</v>
      </c>
      <c r="Z397" s="49">
        <f t="shared" si="637"/>
        <v>0</v>
      </c>
      <c r="AA397" s="49">
        <f t="shared" si="637"/>
        <v>0</v>
      </c>
      <c r="AB397" s="49">
        <f t="shared" si="637"/>
        <v>0</v>
      </c>
      <c r="AC397" s="49">
        <f t="shared" si="637"/>
        <v>0</v>
      </c>
      <c r="AD397" s="49">
        <f t="shared" si="637"/>
        <v>0</v>
      </c>
      <c r="AE397" s="49">
        <f t="shared" si="637"/>
        <v>0</v>
      </c>
      <c r="AF397" s="49">
        <f t="shared" si="637"/>
        <v>0</v>
      </c>
      <c r="AG397" s="49">
        <f t="shared" si="637"/>
        <v>0</v>
      </c>
      <c r="AH397" s="49">
        <f t="shared" si="637"/>
        <v>0</v>
      </c>
      <c r="AI397" s="49">
        <f t="shared" si="637"/>
        <v>0</v>
      </c>
      <c r="AJ397" s="49">
        <f t="shared" si="637"/>
        <v>0</v>
      </c>
      <c r="AK397" s="49">
        <f t="shared" si="637"/>
        <v>0</v>
      </c>
      <c r="AL397" s="49">
        <f t="shared" si="637"/>
        <v>0</v>
      </c>
      <c r="AM397" s="49">
        <f t="shared" si="637"/>
        <v>0</v>
      </c>
      <c r="AN397" s="49">
        <f t="shared" si="637"/>
        <v>0</v>
      </c>
      <c r="AO397" s="49">
        <f t="shared" si="637"/>
        <v>0</v>
      </c>
      <c r="AP397" s="49">
        <f t="shared" ref="AP397:BU397" si="638">IF($F$403,AP355,AP367)</f>
        <v>0</v>
      </c>
      <c r="AQ397" s="49">
        <f t="shared" si="638"/>
        <v>0</v>
      </c>
      <c r="AR397" s="49">
        <f t="shared" si="638"/>
        <v>0</v>
      </c>
      <c r="AS397" s="49">
        <f t="shared" si="638"/>
        <v>0</v>
      </c>
      <c r="AT397" s="49">
        <f t="shared" si="638"/>
        <v>0</v>
      </c>
      <c r="AU397" s="49">
        <f t="shared" si="638"/>
        <v>0</v>
      </c>
      <c r="AV397" s="49">
        <f t="shared" si="638"/>
        <v>0</v>
      </c>
      <c r="AW397" s="49">
        <f t="shared" si="638"/>
        <v>0</v>
      </c>
      <c r="AX397" s="49">
        <f t="shared" si="638"/>
        <v>0</v>
      </c>
      <c r="AY397" s="49">
        <f t="shared" si="638"/>
        <v>0</v>
      </c>
      <c r="AZ397" s="49">
        <f t="shared" si="638"/>
        <v>0</v>
      </c>
      <c r="BA397" s="49">
        <f t="shared" si="638"/>
        <v>0</v>
      </c>
      <c r="BB397" s="49">
        <f t="shared" si="638"/>
        <v>0</v>
      </c>
      <c r="BC397" s="49">
        <f t="shared" si="638"/>
        <v>0</v>
      </c>
      <c r="BD397" s="49">
        <f t="shared" si="638"/>
        <v>0</v>
      </c>
      <c r="BE397" s="49">
        <f t="shared" si="638"/>
        <v>0</v>
      </c>
      <c r="BF397" s="49">
        <f t="shared" si="638"/>
        <v>0</v>
      </c>
      <c r="BG397" s="49">
        <f t="shared" si="638"/>
        <v>0</v>
      </c>
      <c r="BH397" s="49">
        <f t="shared" si="638"/>
        <v>0</v>
      </c>
      <c r="BI397" s="49">
        <f t="shared" si="638"/>
        <v>0</v>
      </c>
      <c r="BJ397" s="49">
        <f t="shared" si="638"/>
        <v>0</v>
      </c>
      <c r="BK397" s="49">
        <f t="shared" si="638"/>
        <v>0</v>
      </c>
      <c r="BL397" s="49">
        <f t="shared" si="638"/>
        <v>0</v>
      </c>
      <c r="BM397" s="49">
        <f t="shared" si="638"/>
        <v>0</v>
      </c>
      <c r="BN397" s="49">
        <f t="shared" si="638"/>
        <v>0</v>
      </c>
      <c r="BO397" s="49">
        <f t="shared" si="638"/>
        <v>0</v>
      </c>
      <c r="BP397" s="49">
        <f t="shared" si="638"/>
        <v>0</v>
      </c>
      <c r="BQ397" s="49">
        <f t="shared" si="638"/>
        <v>0</v>
      </c>
      <c r="BR397" s="49">
        <f t="shared" si="638"/>
        <v>0</v>
      </c>
      <c r="BS397" s="49">
        <f t="shared" si="638"/>
        <v>0</v>
      </c>
      <c r="BT397" s="49">
        <f t="shared" si="638"/>
        <v>0</v>
      </c>
      <c r="BU397" s="49">
        <f t="shared" si="638"/>
        <v>0</v>
      </c>
      <c r="BV397" s="49">
        <f t="shared" ref="BV397:DA397" si="639">IF($F$403,BV355,BV367)</f>
        <v>0</v>
      </c>
      <c r="BW397" s="49">
        <f t="shared" si="639"/>
        <v>0</v>
      </c>
      <c r="BX397" s="49">
        <f t="shared" si="639"/>
        <v>0</v>
      </c>
      <c r="BY397" s="49">
        <f t="shared" si="639"/>
        <v>0</v>
      </c>
      <c r="BZ397" s="49">
        <f t="shared" si="639"/>
        <v>0</v>
      </c>
      <c r="CA397" s="49">
        <f t="shared" si="639"/>
        <v>0</v>
      </c>
      <c r="CB397" s="49">
        <f t="shared" si="639"/>
        <v>0</v>
      </c>
      <c r="CC397" s="49">
        <f t="shared" si="639"/>
        <v>0</v>
      </c>
      <c r="CD397" s="49">
        <f t="shared" si="639"/>
        <v>0</v>
      </c>
      <c r="CE397" s="49">
        <f t="shared" si="639"/>
        <v>0</v>
      </c>
      <c r="CF397" s="49">
        <f t="shared" si="639"/>
        <v>0</v>
      </c>
      <c r="CG397" s="49">
        <f t="shared" si="639"/>
        <v>0</v>
      </c>
      <c r="CH397" s="49">
        <f t="shared" si="639"/>
        <v>0</v>
      </c>
      <c r="CI397" s="49">
        <f t="shared" si="639"/>
        <v>0</v>
      </c>
      <c r="CJ397" s="49">
        <f t="shared" si="639"/>
        <v>0</v>
      </c>
      <c r="CK397" s="49">
        <f t="shared" si="639"/>
        <v>0</v>
      </c>
      <c r="CL397" s="49">
        <f t="shared" si="639"/>
        <v>0</v>
      </c>
      <c r="CM397" s="49">
        <f t="shared" si="639"/>
        <v>0</v>
      </c>
      <c r="CN397" s="49">
        <f t="shared" si="639"/>
        <v>0</v>
      </c>
      <c r="CO397" s="49">
        <f t="shared" si="639"/>
        <v>0</v>
      </c>
      <c r="CP397" s="49">
        <f t="shared" si="639"/>
        <v>0</v>
      </c>
      <c r="CQ397" s="49">
        <f t="shared" si="639"/>
        <v>0</v>
      </c>
      <c r="CR397" s="49">
        <f t="shared" si="639"/>
        <v>0</v>
      </c>
      <c r="CS397" s="49">
        <f t="shared" si="639"/>
        <v>0</v>
      </c>
      <c r="CT397" s="49">
        <f t="shared" si="639"/>
        <v>0</v>
      </c>
      <c r="CU397" s="49">
        <f t="shared" si="639"/>
        <v>0</v>
      </c>
      <c r="CV397" s="49">
        <f t="shared" si="639"/>
        <v>0</v>
      </c>
      <c r="CW397" s="49">
        <f t="shared" si="639"/>
        <v>0</v>
      </c>
      <c r="CX397" s="49">
        <f t="shared" si="639"/>
        <v>0</v>
      </c>
      <c r="CY397" s="49">
        <f t="shared" si="639"/>
        <v>0</v>
      </c>
      <c r="CZ397" s="49">
        <f t="shared" si="639"/>
        <v>0</v>
      </c>
      <c r="DA397" s="49">
        <f t="shared" si="639"/>
        <v>0</v>
      </c>
      <c r="DB397" s="49">
        <f t="shared" ref="DB397:EG397" si="640">IF($F$403,DB355,DB367)</f>
        <v>0</v>
      </c>
      <c r="DC397" s="49">
        <f t="shared" si="640"/>
        <v>0</v>
      </c>
      <c r="DD397" s="49">
        <f t="shared" si="640"/>
        <v>0</v>
      </c>
      <c r="DE397" s="49">
        <f t="shared" si="640"/>
        <v>0</v>
      </c>
      <c r="DF397" s="49">
        <f t="shared" si="640"/>
        <v>0</v>
      </c>
      <c r="DG397" s="49">
        <f t="shared" si="640"/>
        <v>0</v>
      </c>
      <c r="DH397" s="49">
        <f t="shared" si="640"/>
        <v>0</v>
      </c>
      <c r="DI397" s="49">
        <f t="shared" si="640"/>
        <v>0</v>
      </c>
      <c r="DJ397" s="49">
        <f t="shared" si="640"/>
        <v>0</v>
      </c>
      <c r="DK397" s="49">
        <f t="shared" si="640"/>
        <v>0</v>
      </c>
      <c r="DL397" s="49">
        <f t="shared" si="640"/>
        <v>0</v>
      </c>
      <c r="DM397" s="49">
        <f t="shared" si="640"/>
        <v>0</v>
      </c>
      <c r="DN397" s="49">
        <f t="shared" si="640"/>
        <v>0</v>
      </c>
      <c r="DO397" s="49">
        <f t="shared" si="640"/>
        <v>0</v>
      </c>
      <c r="DP397" s="49">
        <f t="shared" si="640"/>
        <v>0</v>
      </c>
      <c r="DQ397" s="49">
        <f t="shared" si="640"/>
        <v>0</v>
      </c>
      <c r="DR397" s="49">
        <f t="shared" si="640"/>
        <v>0</v>
      </c>
      <c r="DS397" s="49">
        <f t="shared" si="640"/>
        <v>0</v>
      </c>
      <c r="DT397" s="49">
        <f t="shared" si="640"/>
        <v>0</v>
      </c>
      <c r="DU397" s="49">
        <f t="shared" si="640"/>
        <v>0</v>
      </c>
      <c r="DV397" s="49">
        <f t="shared" si="640"/>
        <v>0</v>
      </c>
      <c r="DW397" s="49">
        <f t="shared" si="640"/>
        <v>0</v>
      </c>
      <c r="DX397" s="49">
        <f t="shared" si="640"/>
        <v>0</v>
      </c>
      <c r="DY397" s="49">
        <f t="shared" si="640"/>
        <v>0</v>
      </c>
      <c r="DZ397" s="49">
        <f t="shared" si="640"/>
        <v>0</v>
      </c>
      <c r="EA397" s="49">
        <f t="shared" si="640"/>
        <v>0</v>
      </c>
      <c r="EB397" s="49">
        <f t="shared" si="640"/>
        <v>0</v>
      </c>
      <c r="EC397" s="49">
        <f t="shared" si="640"/>
        <v>0</v>
      </c>
      <c r="ED397" s="49">
        <f t="shared" si="640"/>
        <v>0</v>
      </c>
      <c r="EE397" s="49">
        <f t="shared" si="640"/>
        <v>0</v>
      </c>
      <c r="EF397" s="49">
        <f t="shared" si="640"/>
        <v>0</v>
      </c>
      <c r="EG397" s="49">
        <f t="shared" si="640"/>
        <v>0</v>
      </c>
      <c r="EH397" s="49">
        <f t="shared" ref="EH397:FM397" si="641">IF($F$403,EH355,EH367)</f>
        <v>0</v>
      </c>
      <c r="EI397" s="49">
        <f t="shared" si="641"/>
        <v>0</v>
      </c>
      <c r="EJ397" s="49">
        <f t="shared" si="641"/>
        <v>0</v>
      </c>
      <c r="EK397" s="49">
        <f t="shared" si="641"/>
        <v>0</v>
      </c>
      <c r="EL397" s="49">
        <f t="shared" si="641"/>
        <v>0</v>
      </c>
      <c r="EM397" s="49">
        <f t="shared" si="641"/>
        <v>0</v>
      </c>
      <c r="EN397" s="49">
        <f t="shared" si="641"/>
        <v>0</v>
      </c>
      <c r="EO397" s="49">
        <f t="shared" si="641"/>
        <v>0</v>
      </c>
      <c r="EP397" s="49">
        <f t="shared" si="641"/>
        <v>0</v>
      </c>
      <c r="EQ397" s="49">
        <f t="shared" si="641"/>
        <v>0</v>
      </c>
      <c r="ER397" s="49">
        <f t="shared" si="641"/>
        <v>0</v>
      </c>
      <c r="ES397" s="49">
        <f t="shared" si="641"/>
        <v>0</v>
      </c>
      <c r="ET397" s="49">
        <f t="shared" si="641"/>
        <v>0</v>
      </c>
      <c r="EU397" s="49">
        <f t="shared" si="641"/>
        <v>0</v>
      </c>
      <c r="EV397" s="49">
        <f t="shared" si="641"/>
        <v>0</v>
      </c>
      <c r="EW397" s="49">
        <f t="shared" si="641"/>
        <v>0</v>
      </c>
      <c r="EX397" s="49">
        <f t="shared" si="641"/>
        <v>0</v>
      </c>
      <c r="EY397" s="49">
        <f t="shared" si="641"/>
        <v>0</v>
      </c>
      <c r="EZ397" s="49">
        <f t="shared" si="641"/>
        <v>0</v>
      </c>
      <c r="FA397" s="49">
        <f t="shared" si="641"/>
        <v>0</v>
      </c>
      <c r="FB397" s="49">
        <f t="shared" si="641"/>
        <v>0</v>
      </c>
      <c r="FC397" s="49">
        <f t="shared" si="641"/>
        <v>0</v>
      </c>
      <c r="FD397" s="49">
        <f t="shared" si="641"/>
        <v>0</v>
      </c>
      <c r="FE397" s="49">
        <f t="shared" si="641"/>
        <v>0</v>
      </c>
      <c r="FF397" s="49">
        <f t="shared" si="641"/>
        <v>0</v>
      </c>
      <c r="FG397" s="49">
        <f t="shared" si="641"/>
        <v>0</v>
      </c>
      <c r="FH397" s="49">
        <f t="shared" si="641"/>
        <v>0</v>
      </c>
      <c r="FI397" s="49">
        <f t="shared" si="641"/>
        <v>0</v>
      </c>
      <c r="FJ397" s="49">
        <f t="shared" si="641"/>
        <v>0</v>
      </c>
      <c r="FK397" s="49">
        <f t="shared" si="641"/>
        <v>0</v>
      </c>
      <c r="FL397" s="49">
        <f t="shared" si="641"/>
        <v>0</v>
      </c>
      <c r="FM397" s="49">
        <f t="shared" si="641"/>
        <v>0</v>
      </c>
      <c r="FN397" s="49">
        <f t="shared" ref="FN397:GS397" si="642">IF($F$403,FN355,FN367)</f>
        <v>0</v>
      </c>
      <c r="FO397" s="49">
        <f t="shared" si="642"/>
        <v>0</v>
      </c>
      <c r="FP397" s="49">
        <f t="shared" si="642"/>
        <v>0</v>
      </c>
      <c r="FQ397" s="49">
        <f t="shared" si="642"/>
        <v>0</v>
      </c>
      <c r="FR397" s="49">
        <f t="shared" si="642"/>
        <v>0</v>
      </c>
      <c r="FS397" s="49">
        <f t="shared" si="642"/>
        <v>0</v>
      </c>
      <c r="FT397" s="49">
        <f t="shared" si="642"/>
        <v>0</v>
      </c>
      <c r="FU397" s="49">
        <f t="shared" si="642"/>
        <v>0</v>
      </c>
      <c r="FV397" s="49">
        <f t="shared" si="642"/>
        <v>0</v>
      </c>
      <c r="FW397" s="49">
        <f t="shared" si="642"/>
        <v>0</v>
      </c>
      <c r="FX397" s="49">
        <f t="shared" si="642"/>
        <v>0</v>
      </c>
      <c r="FY397" s="49">
        <f t="shared" si="642"/>
        <v>0</v>
      </c>
      <c r="FZ397" s="49">
        <f t="shared" si="642"/>
        <v>0</v>
      </c>
      <c r="GA397" s="49">
        <f t="shared" si="642"/>
        <v>0</v>
      </c>
      <c r="GB397" s="49">
        <f t="shared" si="642"/>
        <v>0</v>
      </c>
      <c r="GC397" s="49">
        <f t="shared" si="642"/>
        <v>0</v>
      </c>
      <c r="GD397" s="49">
        <f t="shared" si="642"/>
        <v>0</v>
      </c>
      <c r="GE397" s="49">
        <f t="shared" si="642"/>
        <v>0</v>
      </c>
      <c r="GF397" s="49">
        <f t="shared" si="642"/>
        <v>0</v>
      </c>
      <c r="GG397" s="49">
        <f t="shared" si="642"/>
        <v>0</v>
      </c>
      <c r="GH397" s="49">
        <f t="shared" si="642"/>
        <v>0</v>
      </c>
      <c r="GI397" s="49">
        <f t="shared" si="642"/>
        <v>0</v>
      </c>
      <c r="GJ397" s="49">
        <f t="shared" si="642"/>
        <v>0</v>
      </c>
      <c r="GK397" s="49">
        <f t="shared" si="642"/>
        <v>0</v>
      </c>
      <c r="GL397" s="49">
        <f t="shared" si="642"/>
        <v>0</v>
      </c>
      <c r="GM397" s="49">
        <f t="shared" si="642"/>
        <v>0</v>
      </c>
      <c r="GN397" s="49">
        <f t="shared" si="642"/>
        <v>0</v>
      </c>
      <c r="GO397" s="49">
        <f t="shared" si="642"/>
        <v>0</v>
      </c>
      <c r="GP397" s="49">
        <f t="shared" si="642"/>
        <v>0</v>
      </c>
      <c r="GQ397" s="49">
        <f t="shared" si="642"/>
        <v>0</v>
      </c>
      <c r="GR397" s="49">
        <f t="shared" si="642"/>
        <v>0</v>
      </c>
      <c r="GS397" s="49">
        <f t="shared" si="642"/>
        <v>0</v>
      </c>
      <c r="GT397" s="49">
        <f t="shared" ref="GT397:HA397" si="643">IF($F$403,GT355,GT367)</f>
        <v>0</v>
      </c>
      <c r="GU397" s="49">
        <f t="shared" si="643"/>
        <v>0</v>
      </c>
      <c r="GV397" s="49">
        <f t="shared" si="643"/>
        <v>0</v>
      </c>
      <c r="GW397" s="49">
        <f t="shared" si="643"/>
        <v>0</v>
      </c>
      <c r="GX397" s="49">
        <f t="shared" si="643"/>
        <v>0</v>
      </c>
      <c r="GY397" s="49">
        <f t="shared" si="643"/>
        <v>0</v>
      </c>
      <c r="GZ397" s="49">
        <f t="shared" si="643"/>
        <v>0</v>
      </c>
      <c r="HA397" s="49">
        <f t="shared" si="643"/>
        <v>0</v>
      </c>
    </row>
    <row r="398" spans="2:209" x14ac:dyDescent="0.35">
      <c r="C398" s="10" t="s">
        <v>117</v>
      </c>
      <c r="E398" s="87" t="str">
        <f>'Financial Model'!E397</f>
        <v>MXN 000's</v>
      </c>
      <c r="J398" s="49">
        <f t="shared" ref="J398:AO398" si="644">IF($F$403,J152,J168)</f>
        <v>5158.7865279756743</v>
      </c>
      <c r="K398" s="49">
        <f t="shared" si="644"/>
        <v>5179.1931287458137</v>
      </c>
      <c r="L398" s="49">
        <f t="shared" si="644"/>
        <v>5199.6804518627177</v>
      </c>
      <c r="M398" s="49">
        <f t="shared" si="644"/>
        <v>5218.101003700086</v>
      </c>
      <c r="N398" s="49">
        <f t="shared" si="644"/>
        <v>5236.5868127649192</v>
      </c>
      <c r="O398" s="49">
        <f t="shared" si="644"/>
        <v>5255.138110239528</v>
      </c>
      <c r="P398" s="49">
        <f t="shared" si="644"/>
        <v>5273.7551281252181</v>
      </c>
      <c r="Q398" s="49">
        <f t="shared" si="644"/>
        <v>5292.4380992451861</v>
      </c>
      <c r="R398" s="49">
        <f t="shared" si="644"/>
        <v>5311.1872572474413</v>
      </c>
      <c r="S398" s="49">
        <f t="shared" si="644"/>
        <v>5330.0028366077167</v>
      </c>
      <c r="T398" s="49">
        <f t="shared" si="644"/>
        <v>5348.8850726324108</v>
      </c>
      <c r="U398" s="49">
        <f t="shared" si="644"/>
        <v>5367.8342014615209</v>
      </c>
      <c r="V398" s="49">
        <f t="shared" si="644"/>
        <v>0</v>
      </c>
      <c r="W398" s="49">
        <f t="shared" si="644"/>
        <v>0</v>
      </c>
      <c r="X398" s="49">
        <f t="shared" si="644"/>
        <v>0</v>
      </c>
      <c r="Y398" s="49">
        <f t="shared" si="644"/>
        <v>0</v>
      </c>
      <c r="Z398" s="49">
        <f t="shared" si="644"/>
        <v>0</v>
      </c>
      <c r="AA398" s="49">
        <f t="shared" si="644"/>
        <v>0</v>
      </c>
      <c r="AB398" s="49">
        <f t="shared" si="644"/>
        <v>0</v>
      </c>
      <c r="AC398" s="49">
        <f t="shared" si="644"/>
        <v>0</v>
      </c>
      <c r="AD398" s="49">
        <f t="shared" si="644"/>
        <v>0</v>
      </c>
      <c r="AE398" s="49">
        <f t="shared" si="644"/>
        <v>0</v>
      </c>
      <c r="AF398" s="49">
        <f t="shared" si="644"/>
        <v>0</v>
      </c>
      <c r="AG398" s="49">
        <f t="shared" si="644"/>
        <v>0</v>
      </c>
      <c r="AH398" s="49">
        <f t="shared" si="644"/>
        <v>0</v>
      </c>
      <c r="AI398" s="49">
        <f t="shared" si="644"/>
        <v>0</v>
      </c>
      <c r="AJ398" s="49">
        <f t="shared" si="644"/>
        <v>0</v>
      </c>
      <c r="AK398" s="49">
        <f t="shared" si="644"/>
        <v>0</v>
      </c>
      <c r="AL398" s="49">
        <f t="shared" si="644"/>
        <v>0</v>
      </c>
      <c r="AM398" s="49">
        <f t="shared" si="644"/>
        <v>0</v>
      </c>
      <c r="AN398" s="49">
        <f t="shared" si="644"/>
        <v>0</v>
      </c>
      <c r="AO398" s="49">
        <f t="shared" si="644"/>
        <v>0</v>
      </c>
      <c r="AP398" s="49">
        <f t="shared" ref="AP398:BU398" si="645">IF($F$403,AP152,AP168)</f>
        <v>0</v>
      </c>
      <c r="AQ398" s="49">
        <f t="shared" si="645"/>
        <v>0</v>
      </c>
      <c r="AR398" s="49">
        <f t="shared" si="645"/>
        <v>0</v>
      </c>
      <c r="AS398" s="49">
        <f t="shared" si="645"/>
        <v>0</v>
      </c>
      <c r="AT398" s="49">
        <f t="shared" si="645"/>
        <v>0</v>
      </c>
      <c r="AU398" s="49">
        <f t="shared" si="645"/>
        <v>0</v>
      </c>
      <c r="AV398" s="49">
        <f t="shared" si="645"/>
        <v>0</v>
      </c>
      <c r="AW398" s="49">
        <f t="shared" si="645"/>
        <v>0</v>
      </c>
      <c r="AX398" s="49">
        <f t="shared" si="645"/>
        <v>0</v>
      </c>
      <c r="AY398" s="49">
        <f t="shared" si="645"/>
        <v>0</v>
      </c>
      <c r="AZ398" s="49">
        <f t="shared" si="645"/>
        <v>0</v>
      </c>
      <c r="BA398" s="49">
        <f t="shared" si="645"/>
        <v>0</v>
      </c>
      <c r="BB398" s="49">
        <f t="shared" si="645"/>
        <v>0</v>
      </c>
      <c r="BC398" s="49">
        <f t="shared" si="645"/>
        <v>0</v>
      </c>
      <c r="BD398" s="49">
        <f t="shared" si="645"/>
        <v>0</v>
      </c>
      <c r="BE398" s="49">
        <f t="shared" si="645"/>
        <v>0</v>
      </c>
      <c r="BF398" s="49">
        <f t="shared" si="645"/>
        <v>0</v>
      </c>
      <c r="BG398" s="49">
        <f t="shared" si="645"/>
        <v>0</v>
      </c>
      <c r="BH398" s="49">
        <f t="shared" si="645"/>
        <v>0</v>
      </c>
      <c r="BI398" s="49">
        <f t="shared" si="645"/>
        <v>0</v>
      </c>
      <c r="BJ398" s="49">
        <f t="shared" si="645"/>
        <v>0</v>
      </c>
      <c r="BK398" s="49">
        <f t="shared" si="645"/>
        <v>0</v>
      </c>
      <c r="BL398" s="49">
        <f t="shared" si="645"/>
        <v>0</v>
      </c>
      <c r="BM398" s="49">
        <f t="shared" si="645"/>
        <v>0</v>
      </c>
      <c r="BN398" s="49">
        <f t="shared" si="645"/>
        <v>0</v>
      </c>
      <c r="BO398" s="49">
        <f t="shared" si="645"/>
        <v>0</v>
      </c>
      <c r="BP398" s="49">
        <f t="shared" si="645"/>
        <v>0</v>
      </c>
      <c r="BQ398" s="49">
        <f t="shared" si="645"/>
        <v>0</v>
      </c>
      <c r="BR398" s="49">
        <f t="shared" si="645"/>
        <v>0</v>
      </c>
      <c r="BS398" s="49">
        <f t="shared" si="645"/>
        <v>0</v>
      </c>
      <c r="BT398" s="49">
        <f t="shared" si="645"/>
        <v>0</v>
      </c>
      <c r="BU398" s="49">
        <f t="shared" si="645"/>
        <v>0</v>
      </c>
      <c r="BV398" s="49">
        <f t="shared" ref="BV398:DA398" si="646">IF($F$403,BV152,BV168)</f>
        <v>0</v>
      </c>
      <c r="BW398" s="49">
        <f t="shared" si="646"/>
        <v>0</v>
      </c>
      <c r="BX398" s="49">
        <f t="shared" si="646"/>
        <v>0</v>
      </c>
      <c r="BY398" s="49">
        <f t="shared" si="646"/>
        <v>0</v>
      </c>
      <c r="BZ398" s="49">
        <f t="shared" si="646"/>
        <v>0</v>
      </c>
      <c r="CA398" s="49">
        <f t="shared" si="646"/>
        <v>0</v>
      </c>
      <c r="CB398" s="49">
        <f t="shared" si="646"/>
        <v>0</v>
      </c>
      <c r="CC398" s="49">
        <f t="shared" si="646"/>
        <v>0</v>
      </c>
      <c r="CD398" s="49">
        <f t="shared" si="646"/>
        <v>0</v>
      </c>
      <c r="CE398" s="49">
        <f t="shared" si="646"/>
        <v>0</v>
      </c>
      <c r="CF398" s="49">
        <f t="shared" si="646"/>
        <v>0</v>
      </c>
      <c r="CG398" s="49">
        <f t="shared" si="646"/>
        <v>0</v>
      </c>
      <c r="CH398" s="49">
        <f t="shared" si="646"/>
        <v>0</v>
      </c>
      <c r="CI398" s="49">
        <f t="shared" si="646"/>
        <v>0</v>
      </c>
      <c r="CJ398" s="49">
        <f t="shared" si="646"/>
        <v>0</v>
      </c>
      <c r="CK398" s="49">
        <f t="shared" si="646"/>
        <v>0</v>
      </c>
      <c r="CL398" s="49">
        <f t="shared" si="646"/>
        <v>0</v>
      </c>
      <c r="CM398" s="49">
        <f t="shared" si="646"/>
        <v>0</v>
      </c>
      <c r="CN398" s="49">
        <f t="shared" si="646"/>
        <v>0</v>
      </c>
      <c r="CO398" s="49">
        <f t="shared" si="646"/>
        <v>0</v>
      </c>
      <c r="CP398" s="49">
        <f t="shared" si="646"/>
        <v>0</v>
      </c>
      <c r="CQ398" s="49">
        <f t="shared" si="646"/>
        <v>0</v>
      </c>
      <c r="CR398" s="49">
        <f t="shared" si="646"/>
        <v>0</v>
      </c>
      <c r="CS398" s="49">
        <f t="shared" si="646"/>
        <v>0</v>
      </c>
      <c r="CT398" s="49">
        <f t="shared" si="646"/>
        <v>0</v>
      </c>
      <c r="CU398" s="49">
        <f t="shared" si="646"/>
        <v>0</v>
      </c>
      <c r="CV398" s="49">
        <f t="shared" si="646"/>
        <v>0</v>
      </c>
      <c r="CW398" s="49">
        <f t="shared" si="646"/>
        <v>0</v>
      </c>
      <c r="CX398" s="49">
        <f t="shared" si="646"/>
        <v>0</v>
      </c>
      <c r="CY398" s="49">
        <f t="shared" si="646"/>
        <v>0</v>
      </c>
      <c r="CZ398" s="49">
        <f t="shared" si="646"/>
        <v>0</v>
      </c>
      <c r="DA398" s="49">
        <f t="shared" si="646"/>
        <v>0</v>
      </c>
      <c r="DB398" s="49">
        <f t="shared" ref="DB398:EG398" si="647">IF($F$403,DB152,DB168)</f>
        <v>0</v>
      </c>
      <c r="DC398" s="49">
        <f t="shared" si="647"/>
        <v>0</v>
      </c>
      <c r="DD398" s="49">
        <f t="shared" si="647"/>
        <v>0</v>
      </c>
      <c r="DE398" s="49">
        <f t="shared" si="647"/>
        <v>0</v>
      </c>
      <c r="DF398" s="49">
        <f t="shared" si="647"/>
        <v>0</v>
      </c>
      <c r="DG398" s="49">
        <f t="shared" si="647"/>
        <v>0</v>
      </c>
      <c r="DH398" s="49">
        <f t="shared" si="647"/>
        <v>0</v>
      </c>
      <c r="DI398" s="49">
        <f t="shared" si="647"/>
        <v>0</v>
      </c>
      <c r="DJ398" s="49">
        <f t="shared" si="647"/>
        <v>0</v>
      </c>
      <c r="DK398" s="49">
        <f t="shared" si="647"/>
        <v>0</v>
      </c>
      <c r="DL398" s="49">
        <f t="shared" si="647"/>
        <v>0</v>
      </c>
      <c r="DM398" s="49">
        <f t="shared" si="647"/>
        <v>0</v>
      </c>
      <c r="DN398" s="49">
        <f t="shared" si="647"/>
        <v>0</v>
      </c>
      <c r="DO398" s="49">
        <f t="shared" si="647"/>
        <v>0</v>
      </c>
      <c r="DP398" s="49">
        <f t="shared" si="647"/>
        <v>0</v>
      </c>
      <c r="DQ398" s="49">
        <f t="shared" si="647"/>
        <v>0</v>
      </c>
      <c r="DR398" s="49">
        <f t="shared" si="647"/>
        <v>0</v>
      </c>
      <c r="DS398" s="49">
        <f t="shared" si="647"/>
        <v>0</v>
      </c>
      <c r="DT398" s="49">
        <f t="shared" si="647"/>
        <v>0</v>
      </c>
      <c r="DU398" s="49">
        <f t="shared" si="647"/>
        <v>0</v>
      </c>
      <c r="DV398" s="49">
        <f t="shared" si="647"/>
        <v>0</v>
      </c>
      <c r="DW398" s="49">
        <f t="shared" si="647"/>
        <v>0</v>
      </c>
      <c r="DX398" s="49">
        <f t="shared" si="647"/>
        <v>0</v>
      </c>
      <c r="DY398" s="49">
        <f t="shared" si="647"/>
        <v>0</v>
      </c>
      <c r="DZ398" s="49">
        <f t="shared" si="647"/>
        <v>0</v>
      </c>
      <c r="EA398" s="49">
        <f t="shared" si="647"/>
        <v>0</v>
      </c>
      <c r="EB398" s="49">
        <f t="shared" si="647"/>
        <v>0</v>
      </c>
      <c r="EC398" s="49">
        <f t="shared" si="647"/>
        <v>0</v>
      </c>
      <c r="ED398" s="49">
        <f t="shared" si="647"/>
        <v>0</v>
      </c>
      <c r="EE398" s="49">
        <f t="shared" si="647"/>
        <v>0</v>
      </c>
      <c r="EF398" s="49">
        <f t="shared" si="647"/>
        <v>0</v>
      </c>
      <c r="EG398" s="49">
        <f t="shared" si="647"/>
        <v>0</v>
      </c>
      <c r="EH398" s="49">
        <f t="shared" ref="EH398:FM398" si="648">IF($F$403,EH152,EH168)</f>
        <v>0</v>
      </c>
      <c r="EI398" s="49">
        <f t="shared" si="648"/>
        <v>0</v>
      </c>
      <c r="EJ398" s="49">
        <f t="shared" si="648"/>
        <v>0</v>
      </c>
      <c r="EK398" s="49">
        <f t="shared" si="648"/>
        <v>0</v>
      </c>
      <c r="EL398" s="49">
        <f t="shared" si="648"/>
        <v>0</v>
      </c>
      <c r="EM398" s="49">
        <f t="shared" si="648"/>
        <v>0</v>
      </c>
      <c r="EN398" s="49">
        <f t="shared" si="648"/>
        <v>0</v>
      </c>
      <c r="EO398" s="49">
        <f t="shared" si="648"/>
        <v>0</v>
      </c>
      <c r="EP398" s="49">
        <f t="shared" si="648"/>
        <v>0</v>
      </c>
      <c r="EQ398" s="49">
        <f t="shared" si="648"/>
        <v>0</v>
      </c>
      <c r="ER398" s="49">
        <f t="shared" si="648"/>
        <v>0</v>
      </c>
      <c r="ES398" s="49">
        <f t="shared" si="648"/>
        <v>0</v>
      </c>
      <c r="ET398" s="49">
        <f t="shared" si="648"/>
        <v>0</v>
      </c>
      <c r="EU398" s="49">
        <f t="shared" si="648"/>
        <v>0</v>
      </c>
      <c r="EV398" s="49">
        <f t="shared" si="648"/>
        <v>0</v>
      </c>
      <c r="EW398" s="49">
        <f t="shared" si="648"/>
        <v>0</v>
      </c>
      <c r="EX398" s="49">
        <f t="shared" si="648"/>
        <v>0</v>
      </c>
      <c r="EY398" s="49">
        <f t="shared" si="648"/>
        <v>0</v>
      </c>
      <c r="EZ398" s="49">
        <f t="shared" si="648"/>
        <v>0</v>
      </c>
      <c r="FA398" s="49">
        <f t="shared" si="648"/>
        <v>0</v>
      </c>
      <c r="FB398" s="49">
        <f t="shared" si="648"/>
        <v>0</v>
      </c>
      <c r="FC398" s="49">
        <f t="shared" si="648"/>
        <v>0</v>
      </c>
      <c r="FD398" s="49">
        <f t="shared" si="648"/>
        <v>0</v>
      </c>
      <c r="FE398" s="49">
        <f t="shared" si="648"/>
        <v>0</v>
      </c>
      <c r="FF398" s="49">
        <f t="shared" si="648"/>
        <v>0</v>
      </c>
      <c r="FG398" s="49">
        <f t="shared" si="648"/>
        <v>0</v>
      </c>
      <c r="FH398" s="49">
        <f t="shared" si="648"/>
        <v>0</v>
      </c>
      <c r="FI398" s="49">
        <f t="shared" si="648"/>
        <v>0</v>
      </c>
      <c r="FJ398" s="49">
        <f t="shared" si="648"/>
        <v>0</v>
      </c>
      <c r="FK398" s="49">
        <f t="shared" si="648"/>
        <v>0</v>
      </c>
      <c r="FL398" s="49">
        <f t="shared" si="648"/>
        <v>0</v>
      </c>
      <c r="FM398" s="49">
        <f t="shared" si="648"/>
        <v>0</v>
      </c>
      <c r="FN398" s="49">
        <f t="shared" ref="FN398:GS398" si="649">IF($F$403,FN152,FN168)</f>
        <v>0</v>
      </c>
      <c r="FO398" s="49">
        <f t="shared" si="649"/>
        <v>0</v>
      </c>
      <c r="FP398" s="49">
        <f t="shared" si="649"/>
        <v>0</v>
      </c>
      <c r="FQ398" s="49">
        <f t="shared" si="649"/>
        <v>0</v>
      </c>
      <c r="FR398" s="49">
        <f t="shared" si="649"/>
        <v>0</v>
      </c>
      <c r="FS398" s="49">
        <f t="shared" si="649"/>
        <v>0</v>
      </c>
      <c r="FT398" s="49">
        <f t="shared" si="649"/>
        <v>0</v>
      </c>
      <c r="FU398" s="49">
        <f t="shared" si="649"/>
        <v>0</v>
      </c>
      <c r="FV398" s="49">
        <f t="shared" si="649"/>
        <v>0</v>
      </c>
      <c r="FW398" s="49">
        <f t="shared" si="649"/>
        <v>0</v>
      </c>
      <c r="FX398" s="49">
        <f t="shared" si="649"/>
        <v>0</v>
      </c>
      <c r="FY398" s="49">
        <f t="shared" si="649"/>
        <v>0</v>
      </c>
      <c r="FZ398" s="49">
        <f t="shared" si="649"/>
        <v>0</v>
      </c>
      <c r="GA398" s="49">
        <f t="shared" si="649"/>
        <v>0</v>
      </c>
      <c r="GB398" s="49">
        <f t="shared" si="649"/>
        <v>0</v>
      </c>
      <c r="GC398" s="49">
        <f t="shared" si="649"/>
        <v>0</v>
      </c>
      <c r="GD398" s="49">
        <f t="shared" si="649"/>
        <v>0</v>
      </c>
      <c r="GE398" s="49">
        <f t="shared" si="649"/>
        <v>0</v>
      </c>
      <c r="GF398" s="49">
        <f t="shared" si="649"/>
        <v>0</v>
      </c>
      <c r="GG398" s="49">
        <f t="shared" si="649"/>
        <v>0</v>
      </c>
      <c r="GH398" s="49">
        <f t="shared" si="649"/>
        <v>0</v>
      </c>
      <c r="GI398" s="49">
        <f t="shared" si="649"/>
        <v>0</v>
      </c>
      <c r="GJ398" s="49">
        <f t="shared" si="649"/>
        <v>0</v>
      </c>
      <c r="GK398" s="49">
        <f t="shared" si="649"/>
        <v>0</v>
      </c>
      <c r="GL398" s="49">
        <f t="shared" si="649"/>
        <v>0</v>
      </c>
      <c r="GM398" s="49">
        <f t="shared" si="649"/>
        <v>0</v>
      </c>
      <c r="GN398" s="49">
        <f t="shared" si="649"/>
        <v>0</v>
      </c>
      <c r="GO398" s="49">
        <f t="shared" si="649"/>
        <v>0</v>
      </c>
      <c r="GP398" s="49">
        <f t="shared" si="649"/>
        <v>0</v>
      </c>
      <c r="GQ398" s="49">
        <f t="shared" si="649"/>
        <v>0</v>
      </c>
      <c r="GR398" s="49">
        <f t="shared" si="649"/>
        <v>0</v>
      </c>
      <c r="GS398" s="49">
        <f t="shared" si="649"/>
        <v>0</v>
      </c>
      <c r="GT398" s="49">
        <f t="shared" ref="GT398:HA398" si="650">IF($F$403,GT152,GT168)</f>
        <v>0</v>
      </c>
      <c r="GU398" s="49">
        <f t="shared" si="650"/>
        <v>0</v>
      </c>
      <c r="GV398" s="49">
        <f t="shared" si="650"/>
        <v>0</v>
      </c>
      <c r="GW398" s="49">
        <f t="shared" si="650"/>
        <v>0</v>
      </c>
      <c r="GX398" s="49">
        <f t="shared" si="650"/>
        <v>0</v>
      </c>
      <c r="GY398" s="49">
        <f t="shared" si="650"/>
        <v>0</v>
      </c>
      <c r="GZ398" s="49">
        <f t="shared" si="650"/>
        <v>0</v>
      </c>
      <c r="HA398" s="49">
        <f t="shared" si="650"/>
        <v>0</v>
      </c>
    </row>
    <row r="399" spans="2:209" x14ac:dyDescent="0.35">
      <c r="C399" s="10" t="s">
        <v>186</v>
      </c>
      <c r="E399" s="87" t="str">
        <f>'Financial Model'!E398</f>
        <v>MXN 000's</v>
      </c>
      <c r="J399" s="49">
        <f t="shared" ref="J399:AO399" si="651">IF($F$403,J357,J369)</f>
        <v>0</v>
      </c>
      <c r="K399" s="49">
        <f t="shared" si="651"/>
        <v>0</v>
      </c>
      <c r="L399" s="49">
        <f t="shared" si="651"/>
        <v>0</v>
      </c>
      <c r="M399" s="49">
        <f t="shared" si="651"/>
        <v>0</v>
      </c>
      <c r="N399" s="49">
        <f t="shared" si="651"/>
        <v>0</v>
      </c>
      <c r="O399" s="49">
        <f t="shared" si="651"/>
        <v>0</v>
      </c>
      <c r="P399" s="49">
        <f t="shared" si="651"/>
        <v>0</v>
      </c>
      <c r="Q399" s="49">
        <f t="shared" si="651"/>
        <v>0</v>
      </c>
      <c r="R399" s="49">
        <f t="shared" si="651"/>
        <v>0</v>
      </c>
      <c r="S399" s="49">
        <f t="shared" si="651"/>
        <v>0</v>
      </c>
      <c r="T399" s="49">
        <f t="shared" si="651"/>
        <v>0</v>
      </c>
      <c r="U399" s="49">
        <f t="shared" si="651"/>
        <v>0</v>
      </c>
      <c r="V399" s="49">
        <f t="shared" si="651"/>
        <v>0</v>
      </c>
      <c r="W399" s="49">
        <f t="shared" si="651"/>
        <v>0</v>
      </c>
      <c r="X399" s="49">
        <f t="shared" si="651"/>
        <v>0</v>
      </c>
      <c r="Y399" s="49">
        <f t="shared" si="651"/>
        <v>0</v>
      </c>
      <c r="Z399" s="49">
        <f t="shared" si="651"/>
        <v>0</v>
      </c>
      <c r="AA399" s="49">
        <f t="shared" si="651"/>
        <v>0</v>
      </c>
      <c r="AB399" s="49">
        <f t="shared" si="651"/>
        <v>0</v>
      </c>
      <c r="AC399" s="49">
        <f t="shared" si="651"/>
        <v>0</v>
      </c>
      <c r="AD399" s="49">
        <f t="shared" si="651"/>
        <v>0</v>
      </c>
      <c r="AE399" s="49">
        <f t="shared" si="651"/>
        <v>0</v>
      </c>
      <c r="AF399" s="49">
        <f t="shared" si="651"/>
        <v>0</v>
      </c>
      <c r="AG399" s="49">
        <f t="shared" si="651"/>
        <v>0</v>
      </c>
      <c r="AH399" s="49">
        <f t="shared" si="651"/>
        <v>0</v>
      </c>
      <c r="AI399" s="49">
        <f t="shared" si="651"/>
        <v>0</v>
      </c>
      <c r="AJ399" s="49">
        <f t="shared" si="651"/>
        <v>0</v>
      </c>
      <c r="AK399" s="49">
        <f t="shared" si="651"/>
        <v>0</v>
      </c>
      <c r="AL399" s="49">
        <f t="shared" si="651"/>
        <v>0</v>
      </c>
      <c r="AM399" s="49">
        <f t="shared" si="651"/>
        <v>0</v>
      </c>
      <c r="AN399" s="49">
        <f t="shared" si="651"/>
        <v>0</v>
      </c>
      <c r="AO399" s="49">
        <f t="shared" si="651"/>
        <v>0</v>
      </c>
      <c r="AP399" s="49">
        <f t="shared" ref="AP399:BU399" si="652">IF($F$403,AP357,AP369)</f>
        <v>0</v>
      </c>
      <c r="AQ399" s="49">
        <f t="shared" si="652"/>
        <v>0</v>
      </c>
      <c r="AR399" s="49">
        <f t="shared" si="652"/>
        <v>0</v>
      </c>
      <c r="AS399" s="49">
        <f t="shared" si="652"/>
        <v>0</v>
      </c>
      <c r="AT399" s="49">
        <f t="shared" si="652"/>
        <v>0</v>
      </c>
      <c r="AU399" s="49">
        <f t="shared" si="652"/>
        <v>0</v>
      </c>
      <c r="AV399" s="49">
        <f t="shared" si="652"/>
        <v>0</v>
      </c>
      <c r="AW399" s="49">
        <f t="shared" si="652"/>
        <v>0</v>
      </c>
      <c r="AX399" s="49">
        <f t="shared" si="652"/>
        <v>0</v>
      </c>
      <c r="AY399" s="49">
        <f t="shared" si="652"/>
        <v>0</v>
      </c>
      <c r="AZ399" s="49">
        <f t="shared" si="652"/>
        <v>0</v>
      </c>
      <c r="BA399" s="49">
        <f t="shared" si="652"/>
        <v>0</v>
      </c>
      <c r="BB399" s="49">
        <f t="shared" si="652"/>
        <v>0</v>
      </c>
      <c r="BC399" s="49">
        <f t="shared" si="652"/>
        <v>0</v>
      </c>
      <c r="BD399" s="49">
        <f t="shared" si="652"/>
        <v>0</v>
      </c>
      <c r="BE399" s="49">
        <f t="shared" si="652"/>
        <v>0</v>
      </c>
      <c r="BF399" s="49">
        <f t="shared" si="652"/>
        <v>0</v>
      </c>
      <c r="BG399" s="49">
        <f t="shared" si="652"/>
        <v>0</v>
      </c>
      <c r="BH399" s="49">
        <f t="shared" si="652"/>
        <v>0</v>
      </c>
      <c r="BI399" s="49">
        <f t="shared" si="652"/>
        <v>0</v>
      </c>
      <c r="BJ399" s="49">
        <f t="shared" si="652"/>
        <v>0</v>
      </c>
      <c r="BK399" s="49">
        <f t="shared" si="652"/>
        <v>0</v>
      </c>
      <c r="BL399" s="49">
        <f t="shared" si="652"/>
        <v>0</v>
      </c>
      <c r="BM399" s="49">
        <f t="shared" si="652"/>
        <v>0</v>
      </c>
      <c r="BN399" s="49">
        <f t="shared" si="652"/>
        <v>0</v>
      </c>
      <c r="BO399" s="49">
        <f t="shared" si="652"/>
        <v>0</v>
      </c>
      <c r="BP399" s="49">
        <f t="shared" si="652"/>
        <v>0</v>
      </c>
      <c r="BQ399" s="49">
        <f t="shared" si="652"/>
        <v>0</v>
      </c>
      <c r="BR399" s="49">
        <f t="shared" si="652"/>
        <v>0</v>
      </c>
      <c r="BS399" s="49">
        <f t="shared" si="652"/>
        <v>0</v>
      </c>
      <c r="BT399" s="49">
        <f t="shared" si="652"/>
        <v>0</v>
      </c>
      <c r="BU399" s="49">
        <f t="shared" si="652"/>
        <v>0</v>
      </c>
      <c r="BV399" s="49">
        <f t="shared" ref="BV399:DA399" si="653">IF($F$403,BV357,BV369)</f>
        <v>0</v>
      </c>
      <c r="BW399" s="49">
        <f t="shared" si="653"/>
        <v>0</v>
      </c>
      <c r="BX399" s="49">
        <f t="shared" si="653"/>
        <v>0</v>
      </c>
      <c r="BY399" s="49">
        <f t="shared" si="653"/>
        <v>0</v>
      </c>
      <c r="BZ399" s="49">
        <f t="shared" si="653"/>
        <v>0</v>
      </c>
      <c r="CA399" s="49">
        <f t="shared" si="653"/>
        <v>0</v>
      </c>
      <c r="CB399" s="49">
        <f t="shared" si="653"/>
        <v>0</v>
      </c>
      <c r="CC399" s="49">
        <f t="shared" si="653"/>
        <v>0</v>
      </c>
      <c r="CD399" s="49">
        <f t="shared" si="653"/>
        <v>0</v>
      </c>
      <c r="CE399" s="49">
        <f t="shared" si="653"/>
        <v>0</v>
      </c>
      <c r="CF399" s="49">
        <f t="shared" si="653"/>
        <v>0</v>
      </c>
      <c r="CG399" s="49">
        <f t="shared" si="653"/>
        <v>0</v>
      </c>
      <c r="CH399" s="49">
        <f t="shared" si="653"/>
        <v>0</v>
      </c>
      <c r="CI399" s="49">
        <f t="shared" si="653"/>
        <v>0</v>
      </c>
      <c r="CJ399" s="49">
        <f t="shared" si="653"/>
        <v>0</v>
      </c>
      <c r="CK399" s="49">
        <f t="shared" si="653"/>
        <v>0</v>
      </c>
      <c r="CL399" s="49">
        <f t="shared" si="653"/>
        <v>0</v>
      </c>
      <c r="CM399" s="49">
        <f t="shared" si="653"/>
        <v>0</v>
      </c>
      <c r="CN399" s="49">
        <f t="shared" si="653"/>
        <v>0</v>
      </c>
      <c r="CO399" s="49">
        <f t="shared" si="653"/>
        <v>0</v>
      </c>
      <c r="CP399" s="49">
        <f t="shared" si="653"/>
        <v>0</v>
      </c>
      <c r="CQ399" s="49">
        <f t="shared" si="653"/>
        <v>0</v>
      </c>
      <c r="CR399" s="49">
        <f t="shared" si="653"/>
        <v>0</v>
      </c>
      <c r="CS399" s="49">
        <f t="shared" si="653"/>
        <v>0</v>
      </c>
      <c r="CT399" s="49">
        <f t="shared" si="653"/>
        <v>0</v>
      </c>
      <c r="CU399" s="49">
        <f t="shared" si="653"/>
        <v>0</v>
      </c>
      <c r="CV399" s="49">
        <f t="shared" si="653"/>
        <v>0</v>
      </c>
      <c r="CW399" s="49">
        <f t="shared" si="653"/>
        <v>0</v>
      </c>
      <c r="CX399" s="49">
        <f t="shared" si="653"/>
        <v>0</v>
      </c>
      <c r="CY399" s="49">
        <f t="shared" si="653"/>
        <v>0</v>
      </c>
      <c r="CZ399" s="49">
        <f t="shared" si="653"/>
        <v>0</v>
      </c>
      <c r="DA399" s="49">
        <f t="shared" si="653"/>
        <v>0</v>
      </c>
      <c r="DB399" s="49">
        <f t="shared" ref="DB399:EG399" si="654">IF($F$403,DB357,DB369)</f>
        <v>0</v>
      </c>
      <c r="DC399" s="49">
        <f t="shared" si="654"/>
        <v>0</v>
      </c>
      <c r="DD399" s="49">
        <f t="shared" si="654"/>
        <v>0</v>
      </c>
      <c r="DE399" s="49">
        <f t="shared" si="654"/>
        <v>0</v>
      </c>
      <c r="DF399" s="49">
        <f t="shared" si="654"/>
        <v>0</v>
      </c>
      <c r="DG399" s="49">
        <f t="shared" si="654"/>
        <v>0</v>
      </c>
      <c r="DH399" s="49">
        <f t="shared" si="654"/>
        <v>0</v>
      </c>
      <c r="DI399" s="49">
        <f t="shared" si="654"/>
        <v>0</v>
      </c>
      <c r="DJ399" s="49">
        <f t="shared" si="654"/>
        <v>0</v>
      </c>
      <c r="DK399" s="49">
        <f t="shared" si="654"/>
        <v>0</v>
      </c>
      <c r="DL399" s="49">
        <f t="shared" si="654"/>
        <v>0</v>
      </c>
      <c r="DM399" s="49">
        <f t="shared" si="654"/>
        <v>0</v>
      </c>
      <c r="DN399" s="49">
        <f t="shared" si="654"/>
        <v>0</v>
      </c>
      <c r="DO399" s="49">
        <f t="shared" si="654"/>
        <v>0</v>
      </c>
      <c r="DP399" s="49">
        <f t="shared" si="654"/>
        <v>0</v>
      </c>
      <c r="DQ399" s="49">
        <f t="shared" si="654"/>
        <v>0</v>
      </c>
      <c r="DR399" s="49">
        <f t="shared" si="654"/>
        <v>0</v>
      </c>
      <c r="DS399" s="49">
        <f t="shared" si="654"/>
        <v>0</v>
      </c>
      <c r="DT399" s="49">
        <f t="shared" si="654"/>
        <v>0</v>
      </c>
      <c r="DU399" s="49">
        <f t="shared" si="654"/>
        <v>0</v>
      </c>
      <c r="DV399" s="49">
        <f t="shared" si="654"/>
        <v>0</v>
      </c>
      <c r="DW399" s="49">
        <f t="shared" si="654"/>
        <v>0</v>
      </c>
      <c r="DX399" s="49">
        <f t="shared" si="654"/>
        <v>0</v>
      </c>
      <c r="DY399" s="49">
        <f t="shared" si="654"/>
        <v>0</v>
      </c>
      <c r="DZ399" s="49">
        <f t="shared" si="654"/>
        <v>0</v>
      </c>
      <c r="EA399" s="49">
        <f t="shared" si="654"/>
        <v>0</v>
      </c>
      <c r="EB399" s="49">
        <f t="shared" si="654"/>
        <v>0</v>
      </c>
      <c r="EC399" s="49">
        <f t="shared" si="654"/>
        <v>0</v>
      </c>
      <c r="ED399" s="49">
        <f t="shared" si="654"/>
        <v>0</v>
      </c>
      <c r="EE399" s="49">
        <f t="shared" si="654"/>
        <v>0</v>
      </c>
      <c r="EF399" s="49">
        <f t="shared" si="654"/>
        <v>0</v>
      </c>
      <c r="EG399" s="49">
        <f t="shared" si="654"/>
        <v>0</v>
      </c>
      <c r="EH399" s="49">
        <f t="shared" ref="EH399:FM399" si="655">IF($F$403,EH357,EH369)</f>
        <v>0</v>
      </c>
      <c r="EI399" s="49">
        <f t="shared" si="655"/>
        <v>0</v>
      </c>
      <c r="EJ399" s="49">
        <f t="shared" si="655"/>
        <v>0</v>
      </c>
      <c r="EK399" s="49">
        <f t="shared" si="655"/>
        <v>0</v>
      </c>
      <c r="EL399" s="49">
        <f t="shared" si="655"/>
        <v>0</v>
      </c>
      <c r="EM399" s="49">
        <f t="shared" si="655"/>
        <v>0</v>
      </c>
      <c r="EN399" s="49">
        <f t="shared" si="655"/>
        <v>0</v>
      </c>
      <c r="EO399" s="49">
        <f t="shared" si="655"/>
        <v>0</v>
      </c>
      <c r="EP399" s="49">
        <f t="shared" si="655"/>
        <v>0</v>
      </c>
      <c r="EQ399" s="49">
        <f t="shared" si="655"/>
        <v>0</v>
      </c>
      <c r="ER399" s="49">
        <f t="shared" si="655"/>
        <v>0</v>
      </c>
      <c r="ES399" s="49">
        <f t="shared" si="655"/>
        <v>0</v>
      </c>
      <c r="ET399" s="49">
        <f t="shared" si="655"/>
        <v>0</v>
      </c>
      <c r="EU399" s="49">
        <f t="shared" si="655"/>
        <v>0</v>
      </c>
      <c r="EV399" s="49">
        <f t="shared" si="655"/>
        <v>0</v>
      </c>
      <c r="EW399" s="49">
        <f t="shared" si="655"/>
        <v>0</v>
      </c>
      <c r="EX399" s="49">
        <f t="shared" si="655"/>
        <v>0</v>
      </c>
      <c r="EY399" s="49">
        <f t="shared" si="655"/>
        <v>0</v>
      </c>
      <c r="EZ399" s="49">
        <f t="shared" si="655"/>
        <v>0</v>
      </c>
      <c r="FA399" s="49">
        <f t="shared" si="655"/>
        <v>0</v>
      </c>
      <c r="FB399" s="49">
        <f t="shared" si="655"/>
        <v>0</v>
      </c>
      <c r="FC399" s="49">
        <f t="shared" si="655"/>
        <v>0</v>
      </c>
      <c r="FD399" s="49">
        <f t="shared" si="655"/>
        <v>0</v>
      </c>
      <c r="FE399" s="49">
        <f t="shared" si="655"/>
        <v>0</v>
      </c>
      <c r="FF399" s="49">
        <f t="shared" si="655"/>
        <v>0</v>
      </c>
      <c r="FG399" s="49">
        <f t="shared" si="655"/>
        <v>0</v>
      </c>
      <c r="FH399" s="49">
        <f t="shared" si="655"/>
        <v>0</v>
      </c>
      <c r="FI399" s="49">
        <f t="shared" si="655"/>
        <v>0</v>
      </c>
      <c r="FJ399" s="49">
        <f t="shared" si="655"/>
        <v>0</v>
      </c>
      <c r="FK399" s="49">
        <f t="shared" si="655"/>
        <v>0</v>
      </c>
      <c r="FL399" s="49">
        <f t="shared" si="655"/>
        <v>0</v>
      </c>
      <c r="FM399" s="49">
        <f t="shared" si="655"/>
        <v>0</v>
      </c>
      <c r="FN399" s="49">
        <f t="shared" ref="FN399:GS399" si="656">IF($F$403,FN357,FN369)</f>
        <v>0</v>
      </c>
      <c r="FO399" s="49">
        <f t="shared" si="656"/>
        <v>0</v>
      </c>
      <c r="FP399" s="49">
        <f t="shared" si="656"/>
        <v>0</v>
      </c>
      <c r="FQ399" s="49">
        <f t="shared" si="656"/>
        <v>0</v>
      </c>
      <c r="FR399" s="49">
        <f t="shared" si="656"/>
        <v>0</v>
      </c>
      <c r="FS399" s="49">
        <f t="shared" si="656"/>
        <v>0</v>
      </c>
      <c r="FT399" s="49">
        <f t="shared" si="656"/>
        <v>0</v>
      </c>
      <c r="FU399" s="49">
        <f t="shared" si="656"/>
        <v>0</v>
      </c>
      <c r="FV399" s="49">
        <f t="shared" si="656"/>
        <v>0</v>
      </c>
      <c r="FW399" s="49">
        <f t="shared" si="656"/>
        <v>0</v>
      </c>
      <c r="FX399" s="49">
        <f t="shared" si="656"/>
        <v>0</v>
      </c>
      <c r="FY399" s="49">
        <f t="shared" si="656"/>
        <v>0</v>
      </c>
      <c r="FZ399" s="49">
        <f t="shared" si="656"/>
        <v>0</v>
      </c>
      <c r="GA399" s="49">
        <f t="shared" si="656"/>
        <v>0</v>
      </c>
      <c r="GB399" s="49">
        <f t="shared" si="656"/>
        <v>0</v>
      </c>
      <c r="GC399" s="49">
        <f t="shared" si="656"/>
        <v>0</v>
      </c>
      <c r="GD399" s="49">
        <f t="shared" si="656"/>
        <v>0</v>
      </c>
      <c r="GE399" s="49">
        <f t="shared" si="656"/>
        <v>0</v>
      </c>
      <c r="GF399" s="49">
        <f t="shared" si="656"/>
        <v>0</v>
      </c>
      <c r="GG399" s="49">
        <f t="shared" si="656"/>
        <v>0</v>
      </c>
      <c r="GH399" s="49">
        <f t="shared" si="656"/>
        <v>0</v>
      </c>
      <c r="GI399" s="49">
        <f t="shared" si="656"/>
        <v>0</v>
      </c>
      <c r="GJ399" s="49">
        <f t="shared" si="656"/>
        <v>0</v>
      </c>
      <c r="GK399" s="49">
        <f t="shared" si="656"/>
        <v>0</v>
      </c>
      <c r="GL399" s="49">
        <f t="shared" si="656"/>
        <v>0</v>
      </c>
      <c r="GM399" s="49">
        <f t="shared" si="656"/>
        <v>0</v>
      </c>
      <c r="GN399" s="49">
        <f t="shared" si="656"/>
        <v>0</v>
      </c>
      <c r="GO399" s="49">
        <f t="shared" si="656"/>
        <v>0</v>
      </c>
      <c r="GP399" s="49">
        <f t="shared" si="656"/>
        <v>0</v>
      </c>
      <c r="GQ399" s="49">
        <f t="shared" si="656"/>
        <v>0</v>
      </c>
      <c r="GR399" s="49">
        <f t="shared" si="656"/>
        <v>0</v>
      </c>
      <c r="GS399" s="49">
        <f t="shared" si="656"/>
        <v>0</v>
      </c>
      <c r="GT399" s="49">
        <f t="shared" ref="GT399:HA399" si="657">IF($F$403,GT357,GT369)</f>
        <v>0</v>
      </c>
      <c r="GU399" s="49">
        <f t="shared" si="657"/>
        <v>0</v>
      </c>
      <c r="GV399" s="49">
        <f t="shared" si="657"/>
        <v>0</v>
      </c>
      <c r="GW399" s="49">
        <f t="shared" si="657"/>
        <v>0</v>
      </c>
      <c r="GX399" s="49">
        <f t="shared" si="657"/>
        <v>0</v>
      </c>
      <c r="GY399" s="49">
        <f t="shared" si="657"/>
        <v>0</v>
      </c>
      <c r="GZ399" s="49">
        <f t="shared" si="657"/>
        <v>0</v>
      </c>
      <c r="HA399" s="49">
        <f t="shared" si="657"/>
        <v>0</v>
      </c>
    </row>
    <row r="400" spans="2:209" x14ac:dyDescent="0.35">
      <c r="C400" s="10" t="s">
        <v>170</v>
      </c>
      <c r="E400" s="87" t="str">
        <f>'Financial Model'!E399</f>
        <v>MXN 000's</v>
      </c>
    </row>
    <row r="401" spans="1:209" x14ac:dyDescent="0.35">
      <c r="C401" s="10" t="s">
        <v>169</v>
      </c>
      <c r="E401" s="87" t="str">
        <f>'Financial Model'!E400</f>
        <v>MXN 000's</v>
      </c>
    </row>
    <row r="402" spans="1:209" x14ac:dyDescent="0.35">
      <c r="C402" s="10" t="s">
        <v>171</v>
      </c>
      <c r="E402" s="87" t="str">
        <f>'Financial Model'!E401</f>
        <v>MXN 000's</v>
      </c>
    </row>
    <row r="403" spans="1:209" ht="15" thickBot="1" x14ac:dyDescent="0.4">
      <c r="C403" s="15" t="s">
        <v>435</v>
      </c>
      <c r="D403" s="15"/>
      <c r="E403" s="15" t="s">
        <v>436</v>
      </c>
      <c r="F403" s="94" t="b">
        <f>'Financial Model'!F377</f>
        <v>0</v>
      </c>
      <c r="G403" s="15"/>
      <c r="H403" s="15"/>
      <c r="I403" s="15"/>
      <c r="J403" s="16">
        <f>SUM(J396:J402)</f>
        <v>5158.7865279756743</v>
      </c>
      <c r="K403" s="16">
        <f t="shared" ref="K403:BV403" si="658">SUM(K396:K402)</f>
        <v>5179.1931287458137</v>
      </c>
      <c r="L403" s="16">
        <f t="shared" si="658"/>
        <v>5199.6804518627177</v>
      </c>
      <c r="M403" s="16">
        <f t="shared" si="658"/>
        <v>5218.101003700086</v>
      </c>
      <c r="N403" s="16">
        <f t="shared" si="658"/>
        <v>5236.5868127649192</v>
      </c>
      <c r="O403" s="16">
        <f t="shared" si="658"/>
        <v>5255.138110239528</v>
      </c>
      <c r="P403" s="16">
        <f t="shared" si="658"/>
        <v>5273.7551281252181</v>
      </c>
      <c r="Q403" s="16">
        <f t="shared" si="658"/>
        <v>5292.4380992451861</v>
      </c>
      <c r="R403" s="16">
        <f t="shared" si="658"/>
        <v>5311.1872572474413</v>
      </c>
      <c r="S403" s="16">
        <f t="shared" si="658"/>
        <v>5330.0028366077167</v>
      </c>
      <c r="T403" s="16">
        <f t="shared" si="658"/>
        <v>5348.8850726324108</v>
      </c>
      <c r="U403" s="16">
        <f t="shared" si="658"/>
        <v>5367.8342014615209</v>
      </c>
      <c r="V403" s="16">
        <f t="shared" si="658"/>
        <v>409400.63496544148</v>
      </c>
      <c r="W403" s="16">
        <f t="shared" si="658"/>
        <v>410850.99055718386</v>
      </c>
      <c r="X403" s="16">
        <f t="shared" si="658"/>
        <v>412306.48422435368</v>
      </c>
      <c r="Y403" s="16">
        <f t="shared" si="658"/>
        <v>0</v>
      </c>
      <c r="Z403" s="16">
        <f t="shared" si="658"/>
        <v>0</v>
      </c>
      <c r="AA403" s="16">
        <f t="shared" si="658"/>
        <v>0</v>
      </c>
      <c r="AB403" s="16">
        <f t="shared" si="658"/>
        <v>0</v>
      </c>
      <c r="AC403" s="16">
        <f t="shared" si="658"/>
        <v>0</v>
      </c>
      <c r="AD403" s="16">
        <f t="shared" si="658"/>
        <v>0</v>
      </c>
      <c r="AE403" s="16">
        <f t="shared" si="658"/>
        <v>0</v>
      </c>
      <c r="AF403" s="16">
        <f t="shared" si="658"/>
        <v>0</v>
      </c>
      <c r="AG403" s="16">
        <f t="shared" si="658"/>
        <v>0</v>
      </c>
      <c r="AH403" s="16">
        <f t="shared" si="658"/>
        <v>0</v>
      </c>
      <c r="AI403" s="16">
        <f t="shared" si="658"/>
        <v>0</v>
      </c>
      <c r="AJ403" s="16">
        <f t="shared" si="658"/>
        <v>0</v>
      </c>
      <c r="AK403" s="16">
        <f t="shared" si="658"/>
        <v>0</v>
      </c>
      <c r="AL403" s="16">
        <f t="shared" si="658"/>
        <v>0</v>
      </c>
      <c r="AM403" s="16">
        <f t="shared" si="658"/>
        <v>0</v>
      </c>
      <c r="AN403" s="16">
        <f t="shared" si="658"/>
        <v>0</v>
      </c>
      <c r="AO403" s="16">
        <f t="shared" si="658"/>
        <v>0</v>
      </c>
      <c r="AP403" s="16">
        <f t="shared" si="658"/>
        <v>0</v>
      </c>
      <c r="AQ403" s="16">
        <f t="shared" si="658"/>
        <v>0</v>
      </c>
      <c r="AR403" s="16">
        <f t="shared" si="658"/>
        <v>0</v>
      </c>
      <c r="AS403" s="16">
        <f t="shared" si="658"/>
        <v>0</v>
      </c>
      <c r="AT403" s="16">
        <f t="shared" si="658"/>
        <v>0</v>
      </c>
      <c r="AU403" s="16">
        <f t="shared" si="658"/>
        <v>0</v>
      </c>
      <c r="AV403" s="16">
        <f t="shared" si="658"/>
        <v>0</v>
      </c>
      <c r="AW403" s="16">
        <f t="shared" si="658"/>
        <v>0</v>
      </c>
      <c r="AX403" s="16">
        <f t="shared" si="658"/>
        <v>0</v>
      </c>
      <c r="AY403" s="16">
        <f t="shared" si="658"/>
        <v>0</v>
      </c>
      <c r="AZ403" s="16">
        <f t="shared" si="658"/>
        <v>0</v>
      </c>
      <c r="BA403" s="16">
        <f t="shared" si="658"/>
        <v>0</v>
      </c>
      <c r="BB403" s="16">
        <f t="shared" si="658"/>
        <v>0</v>
      </c>
      <c r="BC403" s="16">
        <f t="shared" si="658"/>
        <v>0</v>
      </c>
      <c r="BD403" s="16">
        <f t="shared" si="658"/>
        <v>0</v>
      </c>
      <c r="BE403" s="16">
        <f t="shared" si="658"/>
        <v>0</v>
      </c>
      <c r="BF403" s="16">
        <f t="shared" si="658"/>
        <v>0</v>
      </c>
      <c r="BG403" s="16">
        <f t="shared" si="658"/>
        <v>0</v>
      </c>
      <c r="BH403" s="16">
        <f t="shared" si="658"/>
        <v>0</v>
      </c>
      <c r="BI403" s="16">
        <f t="shared" si="658"/>
        <v>0</v>
      </c>
      <c r="BJ403" s="16">
        <f t="shared" si="658"/>
        <v>0</v>
      </c>
      <c r="BK403" s="16">
        <f t="shared" si="658"/>
        <v>0</v>
      </c>
      <c r="BL403" s="16">
        <f t="shared" si="658"/>
        <v>0</v>
      </c>
      <c r="BM403" s="16">
        <f t="shared" si="658"/>
        <v>0</v>
      </c>
      <c r="BN403" s="16">
        <f t="shared" si="658"/>
        <v>0</v>
      </c>
      <c r="BO403" s="16">
        <f t="shared" si="658"/>
        <v>0</v>
      </c>
      <c r="BP403" s="16">
        <f t="shared" si="658"/>
        <v>0</v>
      </c>
      <c r="BQ403" s="16">
        <f t="shared" si="658"/>
        <v>0</v>
      </c>
      <c r="BR403" s="16">
        <f t="shared" si="658"/>
        <v>0</v>
      </c>
      <c r="BS403" s="16">
        <f t="shared" si="658"/>
        <v>0</v>
      </c>
      <c r="BT403" s="16">
        <f t="shared" si="658"/>
        <v>0</v>
      </c>
      <c r="BU403" s="16">
        <f t="shared" si="658"/>
        <v>0</v>
      </c>
      <c r="BV403" s="16">
        <f t="shared" si="658"/>
        <v>0</v>
      </c>
      <c r="BW403" s="16">
        <f t="shared" ref="BW403:EH403" si="659">SUM(BW396:BW402)</f>
        <v>0</v>
      </c>
      <c r="BX403" s="16">
        <f t="shared" si="659"/>
        <v>0</v>
      </c>
      <c r="BY403" s="16">
        <f t="shared" si="659"/>
        <v>0</v>
      </c>
      <c r="BZ403" s="16">
        <f t="shared" si="659"/>
        <v>0</v>
      </c>
      <c r="CA403" s="16">
        <f t="shared" si="659"/>
        <v>0</v>
      </c>
      <c r="CB403" s="16">
        <f t="shared" si="659"/>
        <v>0</v>
      </c>
      <c r="CC403" s="16">
        <f t="shared" si="659"/>
        <v>0</v>
      </c>
      <c r="CD403" s="16">
        <f t="shared" si="659"/>
        <v>0</v>
      </c>
      <c r="CE403" s="16">
        <f t="shared" si="659"/>
        <v>0</v>
      </c>
      <c r="CF403" s="16">
        <f t="shared" si="659"/>
        <v>0</v>
      </c>
      <c r="CG403" s="16">
        <f t="shared" si="659"/>
        <v>0</v>
      </c>
      <c r="CH403" s="16">
        <f t="shared" si="659"/>
        <v>0</v>
      </c>
      <c r="CI403" s="16">
        <f t="shared" si="659"/>
        <v>0</v>
      </c>
      <c r="CJ403" s="16">
        <f t="shared" si="659"/>
        <v>0</v>
      </c>
      <c r="CK403" s="16">
        <f t="shared" si="659"/>
        <v>0</v>
      </c>
      <c r="CL403" s="16">
        <f t="shared" si="659"/>
        <v>0</v>
      </c>
      <c r="CM403" s="16">
        <f t="shared" si="659"/>
        <v>0</v>
      </c>
      <c r="CN403" s="16">
        <f t="shared" si="659"/>
        <v>0</v>
      </c>
      <c r="CO403" s="16">
        <f t="shared" si="659"/>
        <v>0</v>
      </c>
      <c r="CP403" s="16">
        <f t="shared" si="659"/>
        <v>0</v>
      </c>
      <c r="CQ403" s="16">
        <f t="shared" si="659"/>
        <v>0</v>
      </c>
      <c r="CR403" s="16">
        <f t="shared" si="659"/>
        <v>0</v>
      </c>
      <c r="CS403" s="16">
        <f t="shared" si="659"/>
        <v>0</v>
      </c>
      <c r="CT403" s="16">
        <f t="shared" si="659"/>
        <v>0</v>
      </c>
      <c r="CU403" s="16">
        <f t="shared" si="659"/>
        <v>0</v>
      </c>
      <c r="CV403" s="16">
        <f t="shared" si="659"/>
        <v>0</v>
      </c>
      <c r="CW403" s="16">
        <f t="shared" si="659"/>
        <v>0</v>
      </c>
      <c r="CX403" s="16">
        <f t="shared" si="659"/>
        <v>0</v>
      </c>
      <c r="CY403" s="16">
        <f t="shared" si="659"/>
        <v>0</v>
      </c>
      <c r="CZ403" s="16">
        <f t="shared" si="659"/>
        <v>0</v>
      </c>
      <c r="DA403" s="16">
        <f t="shared" si="659"/>
        <v>0</v>
      </c>
      <c r="DB403" s="16">
        <f t="shared" si="659"/>
        <v>0</v>
      </c>
      <c r="DC403" s="16">
        <f t="shared" si="659"/>
        <v>0</v>
      </c>
      <c r="DD403" s="16">
        <f t="shared" si="659"/>
        <v>0</v>
      </c>
      <c r="DE403" s="16">
        <f t="shared" si="659"/>
        <v>0</v>
      </c>
      <c r="DF403" s="16">
        <f t="shared" si="659"/>
        <v>0</v>
      </c>
      <c r="DG403" s="16">
        <f t="shared" si="659"/>
        <v>0</v>
      </c>
      <c r="DH403" s="16">
        <f t="shared" si="659"/>
        <v>0</v>
      </c>
      <c r="DI403" s="16">
        <f t="shared" si="659"/>
        <v>0</v>
      </c>
      <c r="DJ403" s="16">
        <f t="shared" si="659"/>
        <v>0</v>
      </c>
      <c r="DK403" s="16">
        <f t="shared" si="659"/>
        <v>0</v>
      </c>
      <c r="DL403" s="16">
        <f t="shared" si="659"/>
        <v>0</v>
      </c>
      <c r="DM403" s="16">
        <f t="shared" si="659"/>
        <v>0</v>
      </c>
      <c r="DN403" s="16">
        <f t="shared" si="659"/>
        <v>0</v>
      </c>
      <c r="DO403" s="16">
        <f t="shared" si="659"/>
        <v>0</v>
      </c>
      <c r="DP403" s="16">
        <f t="shared" si="659"/>
        <v>0</v>
      </c>
      <c r="DQ403" s="16">
        <f t="shared" si="659"/>
        <v>0</v>
      </c>
      <c r="DR403" s="16">
        <f t="shared" si="659"/>
        <v>0</v>
      </c>
      <c r="DS403" s="16">
        <f t="shared" si="659"/>
        <v>0</v>
      </c>
      <c r="DT403" s="16">
        <f t="shared" si="659"/>
        <v>0</v>
      </c>
      <c r="DU403" s="16">
        <f t="shared" si="659"/>
        <v>0</v>
      </c>
      <c r="DV403" s="16">
        <f t="shared" si="659"/>
        <v>0</v>
      </c>
      <c r="DW403" s="16">
        <f t="shared" si="659"/>
        <v>0</v>
      </c>
      <c r="DX403" s="16">
        <f t="shared" si="659"/>
        <v>0</v>
      </c>
      <c r="DY403" s="16">
        <f t="shared" si="659"/>
        <v>0</v>
      </c>
      <c r="DZ403" s="16">
        <f t="shared" si="659"/>
        <v>0</v>
      </c>
      <c r="EA403" s="16">
        <f t="shared" si="659"/>
        <v>0</v>
      </c>
      <c r="EB403" s="16">
        <f t="shared" si="659"/>
        <v>0</v>
      </c>
      <c r="EC403" s="16">
        <f t="shared" si="659"/>
        <v>0</v>
      </c>
      <c r="ED403" s="16">
        <f t="shared" si="659"/>
        <v>0</v>
      </c>
      <c r="EE403" s="16">
        <f t="shared" si="659"/>
        <v>0</v>
      </c>
      <c r="EF403" s="16">
        <f t="shared" si="659"/>
        <v>0</v>
      </c>
      <c r="EG403" s="16">
        <f t="shared" si="659"/>
        <v>0</v>
      </c>
      <c r="EH403" s="16">
        <f t="shared" si="659"/>
        <v>0</v>
      </c>
      <c r="EI403" s="16">
        <f t="shared" ref="EI403:GT403" si="660">SUM(EI396:EI402)</f>
        <v>0</v>
      </c>
      <c r="EJ403" s="16">
        <f t="shared" si="660"/>
        <v>0</v>
      </c>
      <c r="EK403" s="16">
        <f t="shared" si="660"/>
        <v>0</v>
      </c>
      <c r="EL403" s="16">
        <f t="shared" si="660"/>
        <v>0</v>
      </c>
      <c r="EM403" s="16">
        <f t="shared" si="660"/>
        <v>0</v>
      </c>
      <c r="EN403" s="16">
        <f t="shared" si="660"/>
        <v>0</v>
      </c>
      <c r="EO403" s="16">
        <f t="shared" si="660"/>
        <v>0</v>
      </c>
      <c r="EP403" s="16">
        <f t="shared" si="660"/>
        <v>0</v>
      </c>
      <c r="EQ403" s="16">
        <f t="shared" si="660"/>
        <v>0</v>
      </c>
      <c r="ER403" s="16">
        <f t="shared" si="660"/>
        <v>0</v>
      </c>
      <c r="ES403" s="16">
        <f t="shared" si="660"/>
        <v>0</v>
      </c>
      <c r="ET403" s="16">
        <f t="shared" si="660"/>
        <v>0</v>
      </c>
      <c r="EU403" s="16">
        <f t="shared" si="660"/>
        <v>0</v>
      </c>
      <c r="EV403" s="16">
        <f t="shared" si="660"/>
        <v>0</v>
      </c>
      <c r="EW403" s="16">
        <f t="shared" si="660"/>
        <v>0</v>
      </c>
      <c r="EX403" s="16">
        <f t="shared" si="660"/>
        <v>0</v>
      </c>
      <c r="EY403" s="16">
        <f t="shared" si="660"/>
        <v>0</v>
      </c>
      <c r="EZ403" s="16">
        <f t="shared" si="660"/>
        <v>0</v>
      </c>
      <c r="FA403" s="16">
        <f t="shared" si="660"/>
        <v>0</v>
      </c>
      <c r="FB403" s="16">
        <f t="shared" si="660"/>
        <v>0</v>
      </c>
      <c r="FC403" s="16">
        <f t="shared" si="660"/>
        <v>0</v>
      </c>
      <c r="FD403" s="16">
        <f t="shared" si="660"/>
        <v>0</v>
      </c>
      <c r="FE403" s="16">
        <f t="shared" si="660"/>
        <v>0</v>
      </c>
      <c r="FF403" s="16">
        <f t="shared" si="660"/>
        <v>0</v>
      </c>
      <c r="FG403" s="16">
        <f t="shared" si="660"/>
        <v>0</v>
      </c>
      <c r="FH403" s="16">
        <f t="shared" si="660"/>
        <v>0</v>
      </c>
      <c r="FI403" s="16">
        <f t="shared" si="660"/>
        <v>0</v>
      </c>
      <c r="FJ403" s="16">
        <f t="shared" si="660"/>
        <v>0</v>
      </c>
      <c r="FK403" s="16">
        <f t="shared" si="660"/>
        <v>0</v>
      </c>
      <c r="FL403" s="16">
        <f t="shared" si="660"/>
        <v>0</v>
      </c>
      <c r="FM403" s="16">
        <f t="shared" si="660"/>
        <v>0</v>
      </c>
      <c r="FN403" s="16">
        <f t="shared" si="660"/>
        <v>0</v>
      </c>
      <c r="FO403" s="16">
        <f t="shared" si="660"/>
        <v>0</v>
      </c>
      <c r="FP403" s="16">
        <f t="shared" si="660"/>
        <v>0</v>
      </c>
      <c r="FQ403" s="16">
        <f t="shared" si="660"/>
        <v>0</v>
      </c>
      <c r="FR403" s="16">
        <f t="shared" si="660"/>
        <v>0</v>
      </c>
      <c r="FS403" s="16">
        <f t="shared" si="660"/>
        <v>0</v>
      </c>
      <c r="FT403" s="16">
        <f t="shared" si="660"/>
        <v>0</v>
      </c>
      <c r="FU403" s="16">
        <f t="shared" si="660"/>
        <v>0</v>
      </c>
      <c r="FV403" s="16">
        <f t="shared" si="660"/>
        <v>0</v>
      </c>
      <c r="FW403" s="16">
        <f t="shared" si="660"/>
        <v>0</v>
      </c>
      <c r="FX403" s="16">
        <f t="shared" si="660"/>
        <v>0</v>
      </c>
      <c r="FY403" s="16">
        <f t="shared" si="660"/>
        <v>0</v>
      </c>
      <c r="FZ403" s="16">
        <f t="shared" si="660"/>
        <v>0</v>
      </c>
      <c r="GA403" s="16">
        <f t="shared" si="660"/>
        <v>0</v>
      </c>
      <c r="GB403" s="16">
        <f t="shared" si="660"/>
        <v>0</v>
      </c>
      <c r="GC403" s="16">
        <f t="shared" si="660"/>
        <v>0</v>
      </c>
      <c r="GD403" s="16">
        <f t="shared" si="660"/>
        <v>0</v>
      </c>
      <c r="GE403" s="16">
        <f t="shared" si="660"/>
        <v>0</v>
      </c>
      <c r="GF403" s="16">
        <f t="shared" si="660"/>
        <v>0</v>
      </c>
      <c r="GG403" s="16">
        <f t="shared" si="660"/>
        <v>0</v>
      </c>
      <c r="GH403" s="16">
        <f t="shared" si="660"/>
        <v>0</v>
      </c>
      <c r="GI403" s="16">
        <f t="shared" si="660"/>
        <v>0</v>
      </c>
      <c r="GJ403" s="16">
        <f t="shared" si="660"/>
        <v>0</v>
      </c>
      <c r="GK403" s="16">
        <f t="shared" si="660"/>
        <v>0</v>
      </c>
      <c r="GL403" s="16">
        <f t="shared" si="660"/>
        <v>0</v>
      </c>
      <c r="GM403" s="16">
        <f t="shared" si="660"/>
        <v>0</v>
      </c>
      <c r="GN403" s="16">
        <f t="shared" si="660"/>
        <v>0</v>
      </c>
      <c r="GO403" s="16">
        <f t="shared" si="660"/>
        <v>0</v>
      </c>
      <c r="GP403" s="16">
        <f t="shared" si="660"/>
        <v>0</v>
      </c>
      <c r="GQ403" s="16">
        <f t="shared" si="660"/>
        <v>0</v>
      </c>
      <c r="GR403" s="16">
        <f t="shared" si="660"/>
        <v>0</v>
      </c>
      <c r="GS403" s="16">
        <f t="shared" si="660"/>
        <v>0</v>
      </c>
      <c r="GT403" s="16">
        <f t="shared" si="660"/>
        <v>0</v>
      </c>
      <c r="GU403" s="16">
        <f t="shared" ref="GU403:HA403" si="661">SUM(GU396:GU402)</f>
        <v>0</v>
      </c>
      <c r="GV403" s="16">
        <f t="shared" si="661"/>
        <v>0</v>
      </c>
      <c r="GW403" s="16">
        <f t="shared" si="661"/>
        <v>0</v>
      </c>
      <c r="GX403" s="16">
        <f t="shared" si="661"/>
        <v>0</v>
      </c>
      <c r="GY403" s="16">
        <f t="shared" si="661"/>
        <v>0</v>
      </c>
      <c r="GZ403" s="16">
        <f t="shared" si="661"/>
        <v>0</v>
      </c>
      <c r="HA403" s="16">
        <f t="shared" si="661"/>
        <v>0</v>
      </c>
    </row>
    <row r="405" spans="1:209" x14ac:dyDescent="0.35">
      <c r="C405" s="10" t="s">
        <v>88</v>
      </c>
      <c r="E405" s="87" t="str">
        <f>'Financial Model'!E389</f>
        <v>MXN 000's</v>
      </c>
      <c r="F405" s="10" t="s">
        <v>287</v>
      </c>
      <c r="G405" s="87" t="b">
        <f>'Financial Model'!F93</f>
        <v>1</v>
      </c>
      <c r="J405" s="14">
        <f t="shared" ref="J405:AO405" si="662">IF($G$405,J382,J393)</f>
        <v>0</v>
      </c>
      <c r="K405" s="14">
        <f t="shared" si="662"/>
        <v>0</v>
      </c>
      <c r="L405" s="14">
        <f t="shared" si="662"/>
        <v>0</v>
      </c>
      <c r="M405" s="14">
        <f t="shared" si="662"/>
        <v>0</v>
      </c>
      <c r="N405" s="14">
        <f t="shared" si="662"/>
        <v>0</v>
      </c>
      <c r="O405" s="14">
        <f t="shared" si="662"/>
        <v>0</v>
      </c>
      <c r="P405" s="14">
        <f t="shared" si="662"/>
        <v>0</v>
      </c>
      <c r="Q405" s="14">
        <f t="shared" si="662"/>
        <v>0</v>
      </c>
      <c r="R405" s="14">
        <f t="shared" si="662"/>
        <v>0</v>
      </c>
      <c r="S405" s="14">
        <f t="shared" si="662"/>
        <v>0</v>
      </c>
      <c r="T405" s="14">
        <f t="shared" si="662"/>
        <v>0</v>
      </c>
      <c r="U405" s="14">
        <f t="shared" si="662"/>
        <v>0</v>
      </c>
      <c r="V405" s="14">
        <f t="shared" si="662"/>
        <v>378057.77887683979</v>
      </c>
      <c r="W405" s="14">
        <f t="shared" si="662"/>
        <v>328680.79244574712</v>
      </c>
      <c r="X405" s="14">
        <f t="shared" si="662"/>
        <v>329845.18737948296</v>
      </c>
      <c r="Y405" s="14">
        <f t="shared" si="662"/>
        <v>0</v>
      </c>
      <c r="Z405" s="14">
        <f t="shared" si="662"/>
        <v>0</v>
      </c>
      <c r="AA405" s="14">
        <f t="shared" si="662"/>
        <v>0</v>
      </c>
      <c r="AB405" s="14">
        <f t="shared" si="662"/>
        <v>0</v>
      </c>
      <c r="AC405" s="14">
        <f t="shared" si="662"/>
        <v>0</v>
      </c>
      <c r="AD405" s="14">
        <f t="shared" si="662"/>
        <v>0</v>
      </c>
      <c r="AE405" s="14">
        <f t="shared" si="662"/>
        <v>0</v>
      </c>
      <c r="AF405" s="14">
        <f t="shared" si="662"/>
        <v>0</v>
      </c>
      <c r="AG405" s="14">
        <f t="shared" si="662"/>
        <v>0</v>
      </c>
      <c r="AH405" s="14">
        <f t="shared" si="662"/>
        <v>0</v>
      </c>
      <c r="AI405" s="14">
        <f t="shared" si="662"/>
        <v>0</v>
      </c>
      <c r="AJ405" s="14">
        <f t="shared" si="662"/>
        <v>0</v>
      </c>
      <c r="AK405" s="14">
        <f t="shared" si="662"/>
        <v>0</v>
      </c>
      <c r="AL405" s="14">
        <f t="shared" si="662"/>
        <v>0</v>
      </c>
      <c r="AM405" s="14">
        <f t="shared" si="662"/>
        <v>0</v>
      </c>
      <c r="AN405" s="14">
        <f t="shared" si="662"/>
        <v>0</v>
      </c>
      <c r="AO405" s="14">
        <f t="shared" si="662"/>
        <v>0</v>
      </c>
      <c r="AP405" s="14">
        <f t="shared" ref="AP405:BU405" si="663">IF($G$405,AP382,AP393)</f>
        <v>0</v>
      </c>
      <c r="AQ405" s="14">
        <f t="shared" si="663"/>
        <v>0</v>
      </c>
      <c r="AR405" s="14">
        <f t="shared" si="663"/>
        <v>0</v>
      </c>
      <c r="AS405" s="14">
        <f t="shared" si="663"/>
        <v>0</v>
      </c>
      <c r="AT405" s="14">
        <f t="shared" si="663"/>
        <v>0</v>
      </c>
      <c r="AU405" s="14">
        <f t="shared" si="663"/>
        <v>0</v>
      </c>
      <c r="AV405" s="14">
        <f t="shared" si="663"/>
        <v>0</v>
      </c>
      <c r="AW405" s="14">
        <f t="shared" si="663"/>
        <v>0</v>
      </c>
      <c r="AX405" s="14">
        <f t="shared" si="663"/>
        <v>0</v>
      </c>
      <c r="AY405" s="14">
        <f t="shared" si="663"/>
        <v>0</v>
      </c>
      <c r="AZ405" s="14">
        <f t="shared" si="663"/>
        <v>0</v>
      </c>
      <c r="BA405" s="14">
        <f t="shared" si="663"/>
        <v>0</v>
      </c>
      <c r="BB405" s="14">
        <f t="shared" si="663"/>
        <v>0</v>
      </c>
      <c r="BC405" s="14">
        <f t="shared" si="663"/>
        <v>0</v>
      </c>
      <c r="BD405" s="14">
        <f t="shared" si="663"/>
        <v>0</v>
      </c>
      <c r="BE405" s="14">
        <f t="shared" si="663"/>
        <v>0</v>
      </c>
      <c r="BF405" s="14">
        <f t="shared" si="663"/>
        <v>0</v>
      </c>
      <c r="BG405" s="14">
        <f t="shared" si="663"/>
        <v>0</v>
      </c>
      <c r="BH405" s="14">
        <f t="shared" si="663"/>
        <v>0</v>
      </c>
      <c r="BI405" s="14">
        <f t="shared" si="663"/>
        <v>0</v>
      </c>
      <c r="BJ405" s="14">
        <f t="shared" si="663"/>
        <v>0</v>
      </c>
      <c r="BK405" s="14">
        <f t="shared" si="663"/>
        <v>0</v>
      </c>
      <c r="BL405" s="14">
        <f t="shared" si="663"/>
        <v>0</v>
      </c>
      <c r="BM405" s="14">
        <f t="shared" si="663"/>
        <v>0</v>
      </c>
      <c r="BN405" s="14">
        <f t="shared" si="663"/>
        <v>0</v>
      </c>
      <c r="BO405" s="14">
        <f t="shared" si="663"/>
        <v>0</v>
      </c>
      <c r="BP405" s="14">
        <f t="shared" si="663"/>
        <v>0</v>
      </c>
      <c r="BQ405" s="14">
        <f t="shared" si="663"/>
        <v>0</v>
      </c>
      <c r="BR405" s="14">
        <f t="shared" si="663"/>
        <v>0</v>
      </c>
      <c r="BS405" s="14">
        <f t="shared" si="663"/>
        <v>0</v>
      </c>
      <c r="BT405" s="14">
        <f t="shared" si="663"/>
        <v>0</v>
      </c>
      <c r="BU405" s="14">
        <f t="shared" si="663"/>
        <v>0</v>
      </c>
      <c r="BV405" s="14">
        <f t="shared" ref="BV405:DA405" si="664">IF($G$405,BV382,BV393)</f>
        <v>0</v>
      </c>
      <c r="BW405" s="14">
        <f t="shared" si="664"/>
        <v>0</v>
      </c>
      <c r="BX405" s="14">
        <f t="shared" si="664"/>
        <v>0</v>
      </c>
      <c r="BY405" s="14">
        <f t="shared" si="664"/>
        <v>0</v>
      </c>
      <c r="BZ405" s="14">
        <f t="shared" si="664"/>
        <v>0</v>
      </c>
      <c r="CA405" s="14">
        <f t="shared" si="664"/>
        <v>0</v>
      </c>
      <c r="CB405" s="14">
        <f t="shared" si="664"/>
        <v>0</v>
      </c>
      <c r="CC405" s="14">
        <f t="shared" si="664"/>
        <v>0</v>
      </c>
      <c r="CD405" s="14">
        <f t="shared" si="664"/>
        <v>0</v>
      </c>
      <c r="CE405" s="14">
        <f t="shared" si="664"/>
        <v>0</v>
      </c>
      <c r="CF405" s="14">
        <f t="shared" si="664"/>
        <v>0</v>
      </c>
      <c r="CG405" s="14">
        <f t="shared" si="664"/>
        <v>0</v>
      </c>
      <c r="CH405" s="14">
        <f t="shared" si="664"/>
        <v>0</v>
      </c>
      <c r="CI405" s="14">
        <f t="shared" si="664"/>
        <v>0</v>
      </c>
      <c r="CJ405" s="14">
        <f t="shared" si="664"/>
        <v>0</v>
      </c>
      <c r="CK405" s="14">
        <f t="shared" si="664"/>
        <v>0</v>
      </c>
      <c r="CL405" s="14">
        <f t="shared" si="664"/>
        <v>0</v>
      </c>
      <c r="CM405" s="14">
        <f t="shared" si="664"/>
        <v>0</v>
      </c>
      <c r="CN405" s="14">
        <f t="shared" si="664"/>
        <v>0</v>
      </c>
      <c r="CO405" s="14">
        <f t="shared" si="664"/>
        <v>0</v>
      </c>
      <c r="CP405" s="14">
        <f t="shared" si="664"/>
        <v>0</v>
      </c>
      <c r="CQ405" s="14">
        <f t="shared" si="664"/>
        <v>0</v>
      </c>
      <c r="CR405" s="14">
        <f t="shared" si="664"/>
        <v>0</v>
      </c>
      <c r="CS405" s="14">
        <f t="shared" si="664"/>
        <v>0</v>
      </c>
      <c r="CT405" s="14">
        <f t="shared" si="664"/>
        <v>0</v>
      </c>
      <c r="CU405" s="14">
        <f t="shared" si="664"/>
        <v>0</v>
      </c>
      <c r="CV405" s="14">
        <f t="shared" si="664"/>
        <v>0</v>
      </c>
      <c r="CW405" s="14">
        <f t="shared" si="664"/>
        <v>0</v>
      </c>
      <c r="CX405" s="14">
        <f t="shared" si="664"/>
        <v>0</v>
      </c>
      <c r="CY405" s="14">
        <f t="shared" si="664"/>
        <v>0</v>
      </c>
      <c r="CZ405" s="14">
        <f t="shared" si="664"/>
        <v>0</v>
      </c>
      <c r="DA405" s="14">
        <f t="shared" si="664"/>
        <v>0</v>
      </c>
      <c r="DB405" s="14">
        <f t="shared" ref="DB405:EG405" si="665">IF($G$405,DB382,DB393)</f>
        <v>0</v>
      </c>
      <c r="DC405" s="14">
        <f t="shared" si="665"/>
        <v>0</v>
      </c>
      <c r="DD405" s="14">
        <f t="shared" si="665"/>
        <v>0</v>
      </c>
      <c r="DE405" s="14">
        <f t="shared" si="665"/>
        <v>0</v>
      </c>
      <c r="DF405" s="14">
        <f t="shared" si="665"/>
        <v>0</v>
      </c>
      <c r="DG405" s="14">
        <f t="shared" si="665"/>
        <v>0</v>
      </c>
      <c r="DH405" s="14">
        <f t="shared" si="665"/>
        <v>0</v>
      </c>
      <c r="DI405" s="14">
        <f t="shared" si="665"/>
        <v>0</v>
      </c>
      <c r="DJ405" s="14">
        <f t="shared" si="665"/>
        <v>0</v>
      </c>
      <c r="DK405" s="14">
        <f t="shared" si="665"/>
        <v>0</v>
      </c>
      <c r="DL405" s="14">
        <f t="shared" si="665"/>
        <v>0</v>
      </c>
      <c r="DM405" s="14">
        <f t="shared" si="665"/>
        <v>0</v>
      </c>
      <c r="DN405" s="14">
        <f t="shared" si="665"/>
        <v>0</v>
      </c>
      <c r="DO405" s="14">
        <f t="shared" si="665"/>
        <v>0</v>
      </c>
      <c r="DP405" s="14">
        <f t="shared" si="665"/>
        <v>0</v>
      </c>
      <c r="DQ405" s="14">
        <f t="shared" si="665"/>
        <v>0</v>
      </c>
      <c r="DR405" s="14">
        <f t="shared" si="665"/>
        <v>0</v>
      </c>
      <c r="DS405" s="14">
        <f t="shared" si="665"/>
        <v>0</v>
      </c>
      <c r="DT405" s="14">
        <f t="shared" si="665"/>
        <v>0</v>
      </c>
      <c r="DU405" s="14">
        <f t="shared" si="665"/>
        <v>0</v>
      </c>
      <c r="DV405" s="14">
        <f t="shared" si="665"/>
        <v>0</v>
      </c>
      <c r="DW405" s="14">
        <f t="shared" si="665"/>
        <v>0</v>
      </c>
      <c r="DX405" s="14">
        <f t="shared" si="665"/>
        <v>0</v>
      </c>
      <c r="DY405" s="14">
        <f t="shared" si="665"/>
        <v>0</v>
      </c>
      <c r="DZ405" s="14">
        <f t="shared" si="665"/>
        <v>0</v>
      </c>
      <c r="EA405" s="14">
        <f t="shared" si="665"/>
        <v>0</v>
      </c>
      <c r="EB405" s="14">
        <f t="shared" si="665"/>
        <v>0</v>
      </c>
      <c r="EC405" s="14">
        <f t="shared" si="665"/>
        <v>0</v>
      </c>
      <c r="ED405" s="14">
        <f t="shared" si="665"/>
        <v>0</v>
      </c>
      <c r="EE405" s="14">
        <f t="shared" si="665"/>
        <v>0</v>
      </c>
      <c r="EF405" s="14">
        <f t="shared" si="665"/>
        <v>0</v>
      </c>
      <c r="EG405" s="14">
        <f t="shared" si="665"/>
        <v>0</v>
      </c>
      <c r="EH405" s="14">
        <f t="shared" ref="EH405:FM405" si="666">IF($G$405,EH382,EH393)</f>
        <v>0</v>
      </c>
      <c r="EI405" s="14">
        <f t="shared" si="666"/>
        <v>0</v>
      </c>
      <c r="EJ405" s="14">
        <f t="shared" si="666"/>
        <v>0</v>
      </c>
      <c r="EK405" s="14">
        <f t="shared" si="666"/>
        <v>0</v>
      </c>
      <c r="EL405" s="14">
        <f t="shared" si="666"/>
        <v>0</v>
      </c>
      <c r="EM405" s="14">
        <f t="shared" si="666"/>
        <v>0</v>
      </c>
      <c r="EN405" s="14">
        <f t="shared" si="666"/>
        <v>0</v>
      </c>
      <c r="EO405" s="14">
        <f t="shared" si="666"/>
        <v>0</v>
      </c>
      <c r="EP405" s="14">
        <f t="shared" si="666"/>
        <v>0</v>
      </c>
      <c r="EQ405" s="14">
        <f t="shared" si="666"/>
        <v>0</v>
      </c>
      <c r="ER405" s="14">
        <f t="shared" si="666"/>
        <v>0</v>
      </c>
      <c r="ES405" s="14">
        <f t="shared" si="666"/>
        <v>0</v>
      </c>
      <c r="ET405" s="14">
        <f t="shared" si="666"/>
        <v>0</v>
      </c>
      <c r="EU405" s="14">
        <f t="shared" si="666"/>
        <v>0</v>
      </c>
      <c r="EV405" s="14">
        <f t="shared" si="666"/>
        <v>0</v>
      </c>
      <c r="EW405" s="14">
        <f t="shared" si="666"/>
        <v>0</v>
      </c>
      <c r="EX405" s="14">
        <f t="shared" si="666"/>
        <v>0</v>
      </c>
      <c r="EY405" s="14">
        <f t="shared" si="666"/>
        <v>0</v>
      </c>
      <c r="EZ405" s="14">
        <f t="shared" si="666"/>
        <v>0</v>
      </c>
      <c r="FA405" s="14">
        <f t="shared" si="666"/>
        <v>0</v>
      </c>
      <c r="FB405" s="14">
        <f t="shared" si="666"/>
        <v>0</v>
      </c>
      <c r="FC405" s="14">
        <f t="shared" si="666"/>
        <v>0</v>
      </c>
      <c r="FD405" s="14">
        <f t="shared" si="666"/>
        <v>0</v>
      </c>
      <c r="FE405" s="14">
        <f t="shared" si="666"/>
        <v>0</v>
      </c>
      <c r="FF405" s="14">
        <f t="shared" si="666"/>
        <v>0</v>
      </c>
      <c r="FG405" s="14">
        <f t="shared" si="666"/>
        <v>0</v>
      </c>
      <c r="FH405" s="14">
        <f t="shared" si="666"/>
        <v>0</v>
      </c>
      <c r="FI405" s="14">
        <f t="shared" si="666"/>
        <v>0</v>
      </c>
      <c r="FJ405" s="14">
        <f t="shared" si="666"/>
        <v>0</v>
      </c>
      <c r="FK405" s="14">
        <f t="shared" si="666"/>
        <v>0</v>
      </c>
      <c r="FL405" s="14">
        <f t="shared" si="666"/>
        <v>0</v>
      </c>
      <c r="FM405" s="14">
        <f t="shared" si="666"/>
        <v>0</v>
      </c>
      <c r="FN405" s="14">
        <f t="shared" ref="FN405:GS405" si="667">IF($G$405,FN382,FN393)</f>
        <v>0</v>
      </c>
      <c r="FO405" s="14">
        <f t="shared" si="667"/>
        <v>0</v>
      </c>
      <c r="FP405" s="14">
        <f t="shared" si="667"/>
        <v>0</v>
      </c>
      <c r="FQ405" s="14">
        <f t="shared" si="667"/>
        <v>0</v>
      </c>
      <c r="FR405" s="14">
        <f t="shared" si="667"/>
        <v>0</v>
      </c>
      <c r="FS405" s="14">
        <f t="shared" si="667"/>
        <v>0</v>
      </c>
      <c r="FT405" s="14">
        <f t="shared" si="667"/>
        <v>0</v>
      </c>
      <c r="FU405" s="14">
        <f t="shared" si="667"/>
        <v>0</v>
      </c>
      <c r="FV405" s="14">
        <f t="shared" si="667"/>
        <v>0</v>
      </c>
      <c r="FW405" s="14">
        <f t="shared" si="667"/>
        <v>0</v>
      </c>
      <c r="FX405" s="14">
        <f t="shared" si="667"/>
        <v>0</v>
      </c>
      <c r="FY405" s="14">
        <f t="shared" si="667"/>
        <v>0</v>
      </c>
      <c r="FZ405" s="14">
        <f t="shared" si="667"/>
        <v>0</v>
      </c>
      <c r="GA405" s="14">
        <f t="shared" si="667"/>
        <v>0</v>
      </c>
      <c r="GB405" s="14">
        <f t="shared" si="667"/>
        <v>0</v>
      </c>
      <c r="GC405" s="14">
        <f t="shared" si="667"/>
        <v>0</v>
      </c>
      <c r="GD405" s="14">
        <f t="shared" si="667"/>
        <v>0</v>
      </c>
      <c r="GE405" s="14">
        <f t="shared" si="667"/>
        <v>0</v>
      </c>
      <c r="GF405" s="14">
        <f t="shared" si="667"/>
        <v>0</v>
      </c>
      <c r="GG405" s="14">
        <f t="shared" si="667"/>
        <v>0</v>
      </c>
      <c r="GH405" s="14">
        <f t="shared" si="667"/>
        <v>0</v>
      </c>
      <c r="GI405" s="14">
        <f t="shared" si="667"/>
        <v>0</v>
      </c>
      <c r="GJ405" s="14">
        <f t="shared" si="667"/>
        <v>0</v>
      </c>
      <c r="GK405" s="14">
        <f t="shared" si="667"/>
        <v>0</v>
      </c>
      <c r="GL405" s="14">
        <f t="shared" si="667"/>
        <v>0</v>
      </c>
      <c r="GM405" s="14">
        <f t="shared" si="667"/>
        <v>0</v>
      </c>
      <c r="GN405" s="14">
        <f t="shared" si="667"/>
        <v>0</v>
      </c>
      <c r="GO405" s="14">
        <f t="shared" si="667"/>
        <v>0</v>
      </c>
      <c r="GP405" s="14">
        <f t="shared" si="667"/>
        <v>0</v>
      </c>
      <c r="GQ405" s="14">
        <f t="shared" si="667"/>
        <v>0</v>
      </c>
      <c r="GR405" s="14">
        <f t="shared" si="667"/>
        <v>0</v>
      </c>
      <c r="GS405" s="14">
        <f t="shared" si="667"/>
        <v>0</v>
      </c>
      <c r="GT405" s="14">
        <f t="shared" ref="GT405:HA405" si="668">IF($G$405,GT382,GT393)</f>
        <v>0</v>
      </c>
      <c r="GU405" s="14">
        <f t="shared" si="668"/>
        <v>0</v>
      </c>
      <c r="GV405" s="14">
        <f t="shared" si="668"/>
        <v>0</v>
      </c>
      <c r="GW405" s="14">
        <f t="shared" si="668"/>
        <v>0</v>
      </c>
      <c r="GX405" s="14">
        <f t="shared" si="668"/>
        <v>0</v>
      </c>
      <c r="GY405" s="14">
        <f t="shared" si="668"/>
        <v>0</v>
      </c>
      <c r="GZ405" s="14">
        <f t="shared" si="668"/>
        <v>0</v>
      </c>
      <c r="HA405" s="14">
        <f t="shared" si="668"/>
        <v>0</v>
      </c>
    </row>
    <row r="406" spans="1:209" x14ac:dyDescent="0.35">
      <c r="C406" s="10" t="s">
        <v>237</v>
      </c>
      <c r="E406" s="87" t="str">
        <f>'Financial Model'!E405</f>
        <v>MXN 000's</v>
      </c>
      <c r="G406" s="87" t="b">
        <f>'Financial Model'!G405</f>
        <v>1</v>
      </c>
      <c r="J406" s="14">
        <f>J403-J405</f>
        <v>5158.7865279756743</v>
      </c>
      <c r="K406" s="14">
        <f t="shared" ref="K406:BV406" si="669">K403-K405</f>
        <v>5179.1931287458137</v>
      </c>
      <c r="L406" s="14">
        <f t="shared" si="669"/>
        <v>5199.6804518627177</v>
      </c>
      <c r="M406" s="14">
        <f t="shared" si="669"/>
        <v>5218.101003700086</v>
      </c>
      <c r="N406" s="14">
        <f t="shared" si="669"/>
        <v>5236.5868127649192</v>
      </c>
      <c r="O406" s="14">
        <f t="shared" si="669"/>
        <v>5255.138110239528</v>
      </c>
      <c r="P406" s="14">
        <f t="shared" si="669"/>
        <v>5273.7551281252181</v>
      </c>
      <c r="Q406" s="14">
        <f t="shared" si="669"/>
        <v>5292.4380992451861</v>
      </c>
      <c r="R406" s="14">
        <f t="shared" si="669"/>
        <v>5311.1872572474413</v>
      </c>
      <c r="S406" s="14">
        <f t="shared" si="669"/>
        <v>5330.0028366077167</v>
      </c>
      <c r="T406" s="14">
        <f t="shared" si="669"/>
        <v>5348.8850726324108</v>
      </c>
      <c r="U406" s="14">
        <f t="shared" si="669"/>
        <v>5367.8342014615209</v>
      </c>
      <c r="V406" s="14">
        <f t="shared" si="669"/>
        <v>31342.856088601693</v>
      </c>
      <c r="W406" s="14">
        <f t="shared" si="669"/>
        <v>82170.198111436737</v>
      </c>
      <c r="X406" s="14">
        <f t="shared" si="669"/>
        <v>82461.296844870725</v>
      </c>
      <c r="Y406" s="14">
        <f t="shared" si="669"/>
        <v>0</v>
      </c>
      <c r="Z406" s="14">
        <f t="shared" si="669"/>
        <v>0</v>
      </c>
      <c r="AA406" s="14">
        <f t="shared" si="669"/>
        <v>0</v>
      </c>
      <c r="AB406" s="14">
        <f t="shared" si="669"/>
        <v>0</v>
      </c>
      <c r="AC406" s="14">
        <f t="shared" si="669"/>
        <v>0</v>
      </c>
      <c r="AD406" s="14">
        <f t="shared" si="669"/>
        <v>0</v>
      </c>
      <c r="AE406" s="14">
        <f t="shared" si="669"/>
        <v>0</v>
      </c>
      <c r="AF406" s="14">
        <f t="shared" si="669"/>
        <v>0</v>
      </c>
      <c r="AG406" s="14">
        <f t="shared" si="669"/>
        <v>0</v>
      </c>
      <c r="AH406" s="14">
        <f t="shared" si="669"/>
        <v>0</v>
      </c>
      <c r="AI406" s="14">
        <f t="shared" si="669"/>
        <v>0</v>
      </c>
      <c r="AJ406" s="14">
        <f t="shared" si="669"/>
        <v>0</v>
      </c>
      <c r="AK406" s="14">
        <f t="shared" si="669"/>
        <v>0</v>
      </c>
      <c r="AL406" s="14">
        <f t="shared" si="669"/>
        <v>0</v>
      </c>
      <c r="AM406" s="14">
        <f t="shared" si="669"/>
        <v>0</v>
      </c>
      <c r="AN406" s="14">
        <f t="shared" si="669"/>
        <v>0</v>
      </c>
      <c r="AO406" s="14">
        <f t="shared" si="669"/>
        <v>0</v>
      </c>
      <c r="AP406" s="14">
        <f t="shared" si="669"/>
        <v>0</v>
      </c>
      <c r="AQ406" s="14">
        <f t="shared" si="669"/>
        <v>0</v>
      </c>
      <c r="AR406" s="14">
        <f t="shared" si="669"/>
        <v>0</v>
      </c>
      <c r="AS406" s="14">
        <f t="shared" si="669"/>
        <v>0</v>
      </c>
      <c r="AT406" s="14">
        <f t="shared" si="669"/>
        <v>0</v>
      </c>
      <c r="AU406" s="14">
        <f t="shared" si="669"/>
        <v>0</v>
      </c>
      <c r="AV406" s="14">
        <f t="shared" si="669"/>
        <v>0</v>
      </c>
      <c r="AW406" s="14">
        <f t="shared" si="669"/>
        <v>0</v>
      </c>
      <c r="AX406" s="14">
        <f t="shared" si="669"/>
        <v>0</v>
      </c>
      <c r="AY406" s="14">
        <f t="shared" si="669"/>
        <v>0</v>
      </c>
      <c r="AZ406" s="14">
        <f t="shared" si="669"/>
        <v>0</v>
      </c>
      <c r="BA406" s="14">
        <f t="shared" si="669"/>
        <v>0</v>
      </c>
      <c r="BB406" s="14">
        <f t="shared" si="669"/>
        <v>0</v>
      </c>
      <c r="BC406" s="14">
        <f t="shared" si="669"/>
        <v>0</v>
      </c>
      <c r="BD406" s="14">
        <f t="shared" si="669"/>
        <v>0</v>
      </c>
      <c r="BE406" s="14">
        <f t="shared" si="669"/>
        <v>0</v>
      </c>
      <c r="BF406" s="14">
        <f t="shared" si="669"/>
        <v>0</v>
      </c>
      <c r="BG406" s="14">
        <f t="shared" si="669"/>
        <v>0</v>
      </c>
      <c r="BH406" s="14">
        <f t="shared" si="669"/>
        <v>0</v>
      </c>
      <c r="BI406" s="14">
        <f t="shared" si="669"/>
        <v>0</v>
      </c>
      <c r="BJ406" s="14">
        <f t="shared" si="669"/>
        <v>0</v>
      </c>
      <c r="BK406" s="14">
        <f t="shared" si="669"/>
        <v>0</v>
      </c>
      <c r="BL406" s="14">
        <f t="shared" si="669"/>
        <v>0</v>
      </c>
      <c r="BM406" s="14">
        <f t="shared" si="669"/>
        <v>0</v>
      </c>
      <c r="BN406" s="14">
        <f t="shared" si="669"/>
        <v>0</v>
      </c>
      <c r="BO406" s="14">
        <f t="shared" si="669"/>
        <v>0</v>
      </c>
      <c r="BP406" s="14">
        <f t="shared" si="669"/>
        <v>0</v>
      </c>
      <c r="BQ406" s="14">
        <f t="shared" si="669"/>
        <v>0</v>
      </c>
      <c r="BR406" s="14">
        <f t="shared" si="669"/>
        <v>0</v>
      </c>
      <c r="BS406" s="14">
        <f t="shared" si="669"/>
        <v>0</v>
      </c>
      <c r="BT406" s="14">
        <f t="shared" si="669"/>
        <v>0</v>
      </c>
      <c r="BU406" s="14">
        <f t="shared" si="669"/>
        <v>0</v>
      </c>
      <c r="BV406" s="14">
        <f t="shared" si="669"/>
        <v>0</v>
      </c>
      <c r="BW406" s="14">
        <f t="shared" ref="BW406:EH406" si="670">BW403-BW405</f>
        <v>0</v>
      </c>
      <c r="BX406" s="14">
        <f t="shared" si="670"/>
        <v>0</v>
      </c>
      <c r="BY406" s="14">
        <f t="shared" si="670"/>
        <v>0</v>
      </c>
      <c r="BZ406" s="14">
        <f t="shared" si="670"/>
        <v>0</v>
      </c>
      <c r="CA406" s="14">
        <f t="shared" si="670"/>
        <v>0</v>
      </c>
      <c r="CB406" s="14">
        <f t="shared" si="670"/>
        <v>0</v>
      </c>
      <c r="CC406" s="14">
        <f t="shared" si="670"/>
        <v>0</v>
      </c>
      <c r="CD406" s="14">
        <f t="shared" si="670"/>
        <v>0</v>
      </c>
      <c r="CE406" s="14">
        <f t="shared" si="670"/>
        <v>0</v>
      </c>
      <c r="CF406" s="14">
        <f t="shared" si="670"/>
        <v>0</v>
      </c>
      <c r="CG406" s="14">
        <f t="shared" si="670"/>
        <v>0</v>
      </c>
      <c r="CH406" s="14">
        <f t="shared" si="670"/>
        <v>0</v>
      </c>
      <c r="CI406" s="14">
        <f t="shared" si="670"/>
        <v>0</v>
      </c>
      <c r="CJ406" s="14">
        <f t="shared" si="670"/>
        <v>0</v>
      </c>
      <c r="CK406" s="14">
        <f t="shared" si="670"/>
        <v>0</v>
      </c>
      <c r="CL406" s="14">
        <f t="shared" si="670"/>
        <v>0</v>
      </c>
      <c r="CM406" s="14">
        <f t="shared" si="670"/>
        <v>0</v>
      </c>
      <c r="CN406" s="14">
        <f t="shared" si="670"/>
        <v>0</v>
      </c>
      <c r="CO406" s="14">
        <f t="shared" si="670"/>
        <v>0</v>
      </c>
      <c r="CP406" s="14">
        <f t="shared" si="670"/>
        <v>0</v>
      </c>
      <c r="CQ406" s="14">
        <f t="shared" si="670"/>
        <v>0</v>
      </c>
      <c r="CR406" s="14">
        <f t="shared" si="670"/>
        <v>0</v>
      </c>
      <c r="CS406" s="14">
        <f t="shared" si="670"/>
        <v>0</v>
      </c>
      <c r="CT406" s="14">
        <f t="shared" si="670"/>
        <v>0</v>
      </c>
      <c r="CU406" s="14">
        <f t="shared" si="670"/>
        <v>0</v>
      </c>
      <c r="CV406" s="14">
        <f t="shared" si="670"/>
        <v>0</v>
      </c>
      <c r="CW406" s="14">
        <f t="shared" si="670"/>
        <v>0</v>
      </c>
      <c r="CX406" s="14">
        <f t="shared" si="670"/>
        <v>0</v>
      </c>
      <c r="CY406" s="14">
        <f t="shared" si="670"/>
        <v>0</v>
      </c>
      <c r="CZ406" s="14">
        <f t="shared" si="670"/>
        <v>0</v>
      </c>
      <c r="DA406" s="14">
        <f t="shared" si="670"/>
        <v>0</v>
      </c>
      <c r="DB406" s="14">
        <f t="shared" si="670"/>
        <v>0</v>
      </c>
      <c r="DC406" s="14">
        <f t="shared" si="670"/>
        <v>0</v>
      </c>
      <c r="DD406" s="14">
        <f t="shared" si="670"/>
        <v>0</v>
      </c>
      <c r="DE406" s="14">
        <f t="shared" si="670"/>
        <v>0</v>
      </c>
      <c r="DF406" s="14">
        <f t="shared" si="670"/>
        <v>0</v>
      </c>
      <c r="DG406" s="14">
        <f t="shared" si="670"/>
        <v>0</v>
      </c>
      <c r="DH406" s="14">
        <f t="shared" si="670"/>
        <v>0</v>
      </c>
      <c r="DI406" s="14">
        <f t="shared" si="670"/>
        <v>0</v>
      </c>
      <c r="DJ406" s="14">
        <f t="shared" si="670"/>
        <v>0</v>
      </c>
      <c r="DK406" s="14">
        <f t="shared" si="670"/>
        <v>0</v>
      </c>
      <c r="DL406" s="14">
        <f t="shared" si="670"/>
        <v>0</v>
      </c>
      <c r="DM406" s="14">
        <f t="shared" si="670"/>
        <v>0</v>
      </c>
      <c r="DN406" s="14">
        <f t="shared" si="670"/>
        <v>0</v>
      </c>
      <c r="DO406" s="14">
        <f t="shared" si="670"/>
        <v>0</v>
      </c>
      <c r="DP406" s="14">
        <f t="shared" si="670"/>
        <v>0</v>
      </c>
      <c r="DQ406" s="14">
        <f t="shared" si="670"/>
        <v>0</v>
      </c>
      <c r="DR406" s="14">
        <f t="shared" si="670"/>
        <v>0</v>
      </c>
      <c r="DS406" s="14">
        <f t="shared" si="670"/>
        <v>0</v>
      </c>
      <c r="DT406" s="14">
        <f t="shared" si="670"/>
        <v>0</v>
      </c>
      <c r="DU406" s="14">
        <f t="shared" si="670"/>
        <v>0</v>
      </c>
      <c r="DV406" s="14">
        <f t="shared" si="670"/>
        <v>0</v>
      </c>
      <c r="DW406" s="14">
        <f t="shared" si="670"/>
        <v>0</v>
      </c>
      <c r="DX406" s="14">
        <f t="shared" si="670"/>
        <v>0</v>
      </c>
      <c r="DY406" s="14">
        <f t="shared" si="670"/>
        <v>0</v>
      </c>
      <c r="DZ406" s="14">
        <f t="shared" si="670"/>
        <v>0</v>
      </c>
      <c r="EA406" s="14">
        <f t="shared" si="670"/>
        <v>0</v>
      </c>
      <c r="EB406" s="14">
        <f t="shared" si="670"/>
        <v>0</v>
      </c>
      <c r="EC406" s="14">
        <f t="shared" si="670"/>
        <v>0</v>
      </c>
      <c r="ED406" s="14">
        <f t="shared" si="670"/>
        <v>0</v>
      </c>
      <c r="EE406" s="14">
        <f t="shared" si="670"/>
        <v>0</v>
      </c>
      <c r="EF406" s="14">
        <f t="shared" si="670"/>
        <v>0</v>
      </c>
      <c r="EG406" s="14">
        <f t="shared" si="670"/>
        <v>0</v>
      </c>
      <c r="EH406" s="14">
        <f t="shared" si="670"/>
        <v>0</v>
      </c>
      <c r="EI406" s="14">
        <f t="shared" ref="EI406:GT406" si="671">EI403-EI405</f>
        <v>0</v>
      </c>
      <c r="EJ406" s="14">
        <f t="shared" si="671"/>
        <v>0</v>
      </c>
      <c r="EK406" s="14">
        <f t="shared" si="671"/>
        <v>0</v>
      </c>
      <c r="EL406" s="14">
        <f t="shared" si="671"/>
        <v>0</v>
      </c>
      <c r="EM406" s="14">
        <f t="shared" si="671"/>
        <v>0</v>
      </c>
      <c r="EN406" s="14">
        <f t="shared" si="671"/>
        <v>0</v>
      </c>
      <c r="EO406" s="14">
        <f t="shared" si="671"/>
        <v>0</v>
      </c>
      <c r="EP406" s="14">
        <f t="shared" si="671"/>
        <v>0</v>
      </c>
      <c r="EQ406" s="14">
        <f t="shared" si="671"/>
        <v>0</v>
      </c>
      <c r="ER406" s="14">
        <f t="shared" si="671"/>
        <v>0</v>
      </c>
      <c r="ES406" s="14">
        <f t="shared" si="671"/>
        <v>0</v>
      </c>
      <c r="ET406" s="14">
        <f t="shared" si="671"/>
        <v>0</v>
      </c>
      <c r="EU406" s="14">
        <f t="shared" si="671"/>
        <v>0</v>
      </c>
      <c r="EV406" s="14">
        <f t="shared" si="671"/>
        <v>0</v>
      </c>
      <c r="EW406" s="14">
        <f t="shared" si="671"/>
        <v>0</v>
      </c>
      <c r="EX406" s="14">
        <f t="shared" si="671"/>
        <v>0</v>
      </c>
      <c r="EY406" s="14">
        <f t="shared" si="671"/>
        <v>0</v>
      </c>
      <c r="EZ406" s="14">
        <f t="shared" si="671"/>
        <v>0</v>
      </c>
      <c r="FA406" s="14">
        <f t="shared" si="671"/>
        <v>0</v>
      </c>
      <c r="FB406" s="14">
        <f t="shared" si="671"/>
        <v>0</v>
      </c>
      <c r="FC406" s="14">
        <f t="shared" si="671"/>
        <v>0</v>
      </c>
      <c r="FD406" s="14">
        <f t="shared" si="671"/>
        <v>0</v>
      </c>
      <c r="FE406" s="14">
        <f t="shared" si="671"/>
        <v>0</v>
      </c>
      <c r="FF406" s="14">
        <f t="shared" si="671"/>
        <v>0</v>
      </c>
      <c r="FG406" s="14">
        <f t="shared" si="671"/>
        <v>0</v>
      </c>
      <c r="FH406" s="14">
        <f t="shared" si="671"/>
        <v>0</v>
      </c>
      <c r="FI406" s="14">
        <f t="shared" si="671"/>
        <v>0</v>
      </c>
      <c r="FJ406" s="14">
        <f t="shared" si="671"/>
        <v>0</v>
      </c>
      <c r="FK406" s="14">
        <f t="shared" si="671"/>
        <v>0</v>
      </c>
      <c r="FL406" s="14">
        <f t="shared" si="671"/>
        <v>0</v>
      </c>
      <c r="FM406" s="14">
        <f t="shared" si="671"/>
        <v>0</v>
      </c>
      <c r="FN406" s="14">
        <f t="shared" si="671"/>
        <v>0</v>
      </c>
      <c r="FO406" s="14">
        <f t="shared" si="671"/>
        <v>0</v>
      </c>
      <c r="FP406" s="14">
        <f t="shared" si="671"/>
        <v>0</v>
      </c>
      <c r="FQ406" s="14">
        <f t="shared" si="671"/>
        <v>0</v>
      </c>
      <c r="FR406" s="14">
        <f t="shared" si="671"/>
        <v>0</v>
      </c>
      <c r="FS406" s="14">
        <f t="shared" si="671"/>
        <v>0</v>
      </c>
      <c r="FT406" s="14">
        <f t="shared" si="671"/>
        <v>0</v>
      </c>
      <c r="FU406" s="14">
        <f t="shared" si="671"/>
        <v>0</v>
      </c>
      <c r="FV406" s="14">
        <f t="shared" si="671"/>
        <v>0</v>
      </c>
      <c r="FW406" s="14">
        <f t="shared" si="671"/>
        <v>0</v>
      </c>
      <c r="FX406" s="14">
        <f t="shared" si="671"/>
        <v>0</v>
      </c>
      <c r="FY406" s="14">
        <f t="shared" si="671"/>
        <v>0</v>
      </c>
      <c r="FZ406" s="14">
        <f t="shared" si="671"/>
        <v>0</v>
      </c>
      <c r="GA406" s="14">
        <f t="shared" si="671"/>
        <v>0</v>
      </c>
      <c r="GB406" s="14">
        <f t="shared" si="671"/>
        <v>0</v>
      </c>
      <c r="GC406" s="14">
        <f t="shared" si="671"/>
        <v>0</v>
      </c>
      <c r="GD406" s="14">
        <f t="shared" si="671"/>
        <v>0</v>
      </c>
      <c r="GE406" s="14">
        <f t="shared" si="671"/>
        <v>0</v>
      </c>
      <c r="GF406" s="14">
        <f t="shared" si="671"/>
        <v>0</v>
      </c>
      <c r="GG406" s="14">
        <f t="shared" si="671"/>
        <v>0</v>
      </c>
      <c r="GH406" s="14">
        <f t="shared" si="671"/>
        <v>0</v>
      </c>
      <c r="GI406" s="14">
        <f t="shared" si="671"/>
        <v>0</v>
      </c>
      <c r="GJ406" s="14">
        <f t="shared" si="671"/>
        <v>0</v>
      </c>
      <c r="GK406" s="14">
        <f t="shared" si="671"/>
        <v>0</v>
      </c>
      <c r="GL406" s="14">
        <f t="shared" si="671"/>
        <v>0</v>
      </c>
      <c r="GM406" s="14">
        <f t="shared" si="671"/>
        <v>0</v>
      </c>
      <c r="GN406" s="14">
        <f t="shared" si="671"/>
        <v>0</v>
      </c>
      <c r="GO406" s="14">
        <f t="shared" si="671"/>
        <v>0</v>
      </c>
      <c r="GP406" s="14">
        <f t="shared" si="671"/>
        <v>0</v>
      </c>
      <c r="GQ406" s="14">
        <f t="shared" si="671"/>
        <v>0</v>
      </c>
      <c r="GR406" s="14">
        <f t="shared" si="671"/>
        <v>0</v>
      </c>
      <c r="GS406" s="14">
        <f t="shared" si="671"/>
        <v>0</v>
      </c>
      <c r="GT406" s="14">
        <f t="shared" si="671"/>
        <v>0</v>
      </c>
      <c r="GU406" s="14">
        <f t="shared" ref="GU406:HA406" si="672">GU403-GU405</f>
        <v>0</v>
      </c>
      <c r="GV406" s="14">
        <f t="shared" si="672"/>
        <v>0</v>
      </c>
      <c r="GW406" s="14">
        <f t="shared" si="672"/>
        <v>0</v>
      </c>
      <c r="GX406" s="14">
        <f t="shared" si="672"/>
        <v>0</v>
      </c>
      <c r="GY406" s="14">
        <f t="shared" si="672"/>
        <v>0</v>
      </c>
      <c r="GZ406" s="14">
        <f t="shared" si="672"/>
        <v>0</v>
      </c>
      <c r="HA406" s="14">
        <f t="shared" si="672"/>
        <v>0</v>
      </c>
    </row>
    <row r="407" spans="1:209" ht="15" thickBot="1" x14ac:dyDescent="0.4">
      <c r="D407" s="15" t="s">
        <v>238</v>
      </c>
      <c r="E407" s="15"/>
      <c r="F407" s="15"/>
      <c r="G407" s="15"/>
      <c r="H407" s="15"/>
      <c r="I407" s="15"/>
      <c r="J407" s="16">
        <f>SUM(J405:J406)</f>
        <v>5158.7865279756743</v>
      </c>
      <c r="K407" s="16">
        <f t="shared" ref="K407:BV407" si="673">SUM(K405:K406)</f>
        <v>5179.1931287458137</v>
      </c>
      <c r="L407" s="16">
        <f t="shared" si="673"/>
        <v>5199.6804518627177</v>
      </c>
      <c r="M407" s="16">
        <f t="shared" si="673"/>
        <v>5218.101003700086</v>
      </c>
      <c r="N407" s="16">
        <f t="shared" si="673"/>
        <v>5236.5868127649192</v>
      </c>
      <c r="O407" s="16">
        <f t="shared" si="673"/>
        <v>5255.138110239528</v>
      </c>
      <c r="P407" s="16">
        <f t="shared" si="673"/>
        <v>5273.7551281252181</v>
      </c>
      <c r="Q407" s="16">
        <f t="shared" si="673"/>
        <v>5292.4380992451861</v>
      </c>
      <c r="R407" s="16">
        <f t="shared" si="673"/>
        <v>5311.1872572474413</v>
      </c>
      <c r="S407" s="16">
        <f t="shared" si="673"/>
        <v>5330.0028366077167</v>
      </c>
      <c r="T407" s="16">
        <f t="shared" si="673"/>
        <v>5348.8850726324108</v>
      </c>
      <c r="U407" s="16">
        <f t="shared" si="673"/>
        <v>5367.8342014615209</v>
      </c>
      <c r="V407" s="16">
        <f t="shared" si="673"/>
        <v>409400.63496544148</v>
      </c>
      <c r="W407" s="16">
        <f t="shared" si="673"/>
        <v>410850.99055718386</v>
      </c>
      <c r="X407" s="16">
        <f t="shared" si="673"/>
        <v>412306.48422435368</v>
      </c>
      <c r="Y407" s="16">
        <f t="shared" si="673"/>
        <v>0</v>
      </c>
      <c r="Z407" s="16">
        <f t="shared" si="673"/>
        <v>0</v>
      </c>
      <c r="AA407" s="16">
        <f t="shared" si="673"/>
        <v>0</v>
      </c>
      <c r="AB407" s="16">
        <f t="shared" si="673"/>
        <v>0</v>
      </c>
      <c r="AC407" s="16">
        <f t="shared" si="673"/>
        <v>0</v>
      </c>
      <c r="AD407" s="16">
        <f t="shared" si="673"/>
        <v>0</v>
      </c>
      <c r="AE407" s="16">
        <f t="shared" si="673"/>
        <v>0</v>
      </c>
      <c r="AF407" s="16">
        <f t="shared" si="673"/>
        <v>0</v>
      </c>
      <c r="AG407" s="16">
        <f t="shared" si="673"/>
        <v>0</v>
      </c>
      <c r="AH407" s="16">
        <f t="shared" si="673"/>
        <v>0</v>
      </c>
      <c r="AI407" s="16">
        <f t="shared" si="673"/>
        <v>0</v>
      </c>
      <c r="AJ407" s="16">
        <f t="shared" si="673"/>
        <v>0</v>
      </c>
      <c r="AK407" s="16">
        <f t="shared" si="673"/>
        <v>0</v>
      </c>
      <c r="AL407" s="16">
        <f t="shared" si="673"/>
        <v>0</v>
      </c>
      <c r="AM407" s="16">
        <f t="shared" si="673"/>
        <v>0</v>
      </c>
      <c r="AN407" s="16">
        <f t="shared" si="673"/>
        <v>0</v>
      </c>
      <c r="AO407" s="16">
        <f t="shared" si="673"/>
        <v>0</v>
      </c>
      <c r="AP407" s="16">
        <f t="shared" si="673"/>
        <v>0</v>
      </c>
      <c r="AQ407" s="16">
        <f t="shared" si="673"/>
        <v>0</v>
      </c>
      <c r="AR407" s="16">
        <f t="shared" si="673"/>
        <v>0</v>
      </c>
      <c r="AS407" s="16">
        <f t="shared" si="673"/>
        <v>0</v>
      </c>
      <c r="AT407" s="16">
        <f t="shared" si="673"/>
        <v>0</v>
      </c>
      <c r="AU407" s="16">
        <f t="shared" si="673"/>
        <v>0</v>
      </c>
      <c r="AV407" s="16">
        <f t="shared" si="673"/>
        <v>0</v>
      </c>
      <c r="AW407" s="16">
        <f t="shared" si="673"/>
        <v>0</v>
      </c>
      <c r="AX407" s="16">
        <f t="shared" si="673"/>
        <v>0</v>
      </c>
      <c r="AY407" s="16">
        <f t="shared" si="673"/>
        <v>0</v>
      </c>
      <c r="AZ407" s="16">
        <f t="shared" si="673"/>
        <v>0</v>
      </c>
      <c r="BA407" s="16">
        <f t="shared" si="673"/>
        <v>0</v>
      </c>
      <c r="BB407" s="16">
        <f t="shared" si="673"/>
        <v>0</v>
      </c>
      <c r="BC407" s="16">
        <f t="shared" si="673"/>
        <v>0</v>
      </c>
      <c r="BD407" s="16">
        <f t="shared" si="673"/>
        <v>0</v>
      </c>
      <c r="BE407" s="16">
        <f t="shared" si="673"/>
        <v>0</v>
      </c>
      <c r="BF407" s="16">
        <f t="shared" si="673"/>
        <v>0</v>
      </c>
      <c r="BG407" s="16">
        <f t="shared" si="673"/>
        <v>0</v>
      </c>
      <c r="BH407" s="16">
        <f t="shared" si="673"/>
        <v>0</v>
      </c>
      <c r="BI407" s="16">
        <f t="shared" si="673"/>
        <v>0</v>
      </c>
      <c r="BJ407" s="16">
        <f t="shared" si="673"/>
        <v>0</v>
      </c>
      <c r="BK407" s="16">
        <f t="shared" si="673"/>
        <v>0</v>
      </c>
      <c r="BL407" s="16">
        <f t="shared" si="673"/>
        <v>0</v>
      </c>
      <c r="BM407" s="16">
        <f t="shared" si="673"/>
        <v>0</v>
      </c>
      <c r="BN407" s="16">
        <f t="shared" si="673"/>
        <v>0</v>
      </c>
      <c r="BO407" s="16">
        <f t="shared" si="673"/>
        <v>0</v>
      </c>
      <c r="BP407" s="16">
        <f t="shared" si="673"/>
        <v>0</v>
      </c>
      <c r="BQ407" s="16">
        <f t="shared" si="673"/>
        <v>0</v>
      </c>
      <c r="BR407" s="16">
        <f t="shared" si="673"/>
        <v>0</v>
      </c>
      <c r="BS407" s="16">
        <f t="shared" si="673"/>
        <v>0</v>
      </c>
      <c r="BT407" s="16">
        <f t="shared" si="673"/>
        <v>0</v>
      </c>
      <c r="BU407" s="16">
        <f t="shared" si="673"/>
        <v>0</v>
      </c>
      <c r="BV407" s="16">
        <f t="shared" si="673"/>
        <v>0</v>
      </c>
      <c r="BW407" s="16">
        <f t="shared" ref="BW407:EH407" si="674">SUM(BW405:BW406)</f>
        <v>0</v>
      </c>
      <c r="BX407" s="16">
        <f t="shared" si="674"/>
        <v>0</v>
      </c>
      <c r="BY407" s="16">
        <f t="shared" si="674"/>
        <v>0</v>
      </c>
      <c r="BZ407" s="16">
        <f t="shared" si="674"/>
        <v>0</v>
      </c>
      <c r="CA407" s="16">
        <f t="shared" si="674"/>
        <v>0</v>
      </c>
      <c r="CB407" s="16">
        <f t="shared" si="674"/>
        <v>0</v>
      </c>
      <c r="CC407" s="16">
        <f t="shared" si="674"/>
        <v>0</v>
      </c>
      <c r="CD407" s="16">
        <f t="shared" si="674"/>
        <v>0</v>
      </c>
      <c r="CE407" s="16">
        <f t="shared" si="674"/>
        <v>0</v>
      </c>
      <c r="CF407" s="16">
        <f t="shared" si="674"/>
        <v>0</v>
      </c>
      <c r="CG407" s="16">
        <f t="shared" si="674"/>
        <v>0</v>
      </c>
      <c r="CH407" s="16">
        <f t="shared" si="674"/>
        <v>0</v>
      </c>
      <c r="CI407" s="16">
        <f t="shared" si="674"/>
        <v>0</v>
      </c>
      <c r="CJ407" s="16">
        <f t="shared" si="674"/>
        <v>0</v>
      </c>
      <c r="CK407" s="16">
        <f t="shared" si="674"/>
        <v>0</v>
      </c>
      <c r="CL407" s="16">
        <f t="shared" si="674"/>
        <v>0</v>
      </c>
      <c r="CM407" s="16">
        <f t="shared" si="674"/>
        <v>0</v>
      </c>
      <c r="CN407" s="16">
        <f t="shared" si="674"/>
        <v>0</v>
      </c>
      <c r="CO407" s="16">
        <f t="shared" si="674"/>
        <v>0</v>
      </c>
      <c r="CP407" s="16">
        <f t="shared" si="674"/>
        <v>0</v>
      </c>
      <c r="CQ407" s="16">
        <f t="shared" si="674"/>
        <v>0</v>
      </c>
      <c r="CR407" s="16">
        <f t="shared" si="674"/>
        <v>0</v>
      </c>
      <c r="CS407" s="16">
        <f t="shared" si="674"/>
        <v>0</v>
      </c>
      <c r="CT407" s="16">
        <f t="shared" si="674"/>
        <v>0</v>
      </c>
      <c r="CU407" s="16">
        <f t="shared" si="674"/>
        <v>0</v>
      </c>
      <c r="CV407" s="16">
        <f t="shared" si="674"/>
        <v>0</v>
      </c>
      <c r="CW407" s="16">
        <f t="shared" si="674"/>
        <v>0</v>
      </c>
      <c r="CX407" s="16">
        <f t="shared" si="674"/>
        <v>0</v>
      </c>
      <c r="CY407" s="16">
        <f t="shared" si="674"/>
        <v>0</v>
      </c>
      <c r="CZ407" s="16">
        <f t="shared" si="674"/>
        <v>0</v>
      </c>
      <c r="DA407" s="16">
        <f t="shared" si="674"/>
        <v>0</v>
      </c>
      <c r="DB407" s="16">
        <f t="shared" si="674"/>
        <v>0</v>
      </c>
      <c r="DC407" s="16">
        <f t="shared" si="674"/>
        <v>0</v>
      </c>
      <c r="DD407" s="16">
        <f t="shared" si="674"/>
        <v>0</v>
      </c>
      <c r="DE407" s="16">
        <f t="shared" si="674"/>
        <v>0</v>
      </c>
      <c r="DF407" s="16">
        <f t="shared" si="674"/>
        <v>0</v>
      </c>
      <c r="DG407" s="16">
        <f t="shared" si="674"/>
        <v>0</v>
      </c>
      <c r="DH407" s="16">
        <f t="shared" si="674"/>
        <v>0</v>
      </c>
      <c r="DI407" s="16">
        <f t="shared" si="674"/>
        <v>0</v>
      </c>
      <c r="DJ407" s="16">
        <f t="shared" si="674"/>
        <v>0</v>
      </c>
      <c r="DK407" s="16">
        <f t="shared" si="674"/>
        <v>0</v>
      </c>
      <c r="DL407" s="16">
        <f t="shared" si="674"/>
        <v>0</v>
      </c>
      <c r="DM407" s="16">
        <f t="shared" si="674"/>
        <v>0</v>
      </c>
      <c r="DN407" s="16">
        <f t="shared" si="674"/>
        <v>0</v>
      </c>
      <c r="DO407" s="16">
        <f t="shared" si="674"/>
        <v>0</v>
      </c>
      <c r="DP407" s="16">
        <f t="shared" si="674"/>
        <v>0</v>
      </c>
      <c r="DQ407" s="16">
        <f t="shared" si="674"/>
        <v>0</v>
      </c>
      <c r="DR407" s="16">
        <f t="shared" si="674"/>
        <v>0</v>
      </c>
      <c r="DS407" s="16">
        <f t="shared" si="674"/>
        <v>0</v>
      </c>
      <c r="DT407" s="16">
        <f t="shared" si="674"/>
        <v>0</v>
      </c>
      <c r="DU407" s="16">
        <f t="shared" si="674"/>
        <v>0</v>
      </c>
      <c r="DV407" s="16">
        <f t="shared" si="674"/>
        <v>0</v>
      </c>
      <c r="DW407" s="16">
        <f t="shared" si="674"/>
        <v>0</v>
      </c>
      <c r="DX407" s="16">
        <f t="shared" si="674"/>
        <v>0</v>
      </c>
      <c r="DY407" s="16">
        <f t="shared" si="674"/>
        <v>0</v>
      </c>
      <c r="DZ407" s="16">
        <f t="shared" si="674"/>
        <v>0</v>
      </c>
      <c r="EA407" s="16">
        <f t="shared" si="674"/>
        <v>0</v>
      </c>
      <c r="EB407" s="16">
        <f t="shared" si="674"/>
        <v>0</v>
      </c>
      <c r="EC407" s="16">
        <f t="shared" si="674"/>
        <v>0</v>
      </c>
      <c r="ED407" s="16">
        <f t="shared" si="674"/>
        <v>0</v>
      </c>
      <c r="EE407" s="16">
        <f t="shared" si="674"/>
        <v>0</v>
      </c>
      <c r="EF407" s="16">
        <f t="shared" si="674"/>
        <v>0</v>
      </c>
      <c r="EG407" s="16">
        <f t="shared" si="674"/>
        <v>0</v>
      </c>
      <c r="EH407" s="16">
        <f t="shared" si="674"/>
        <v>0</v>
      </c>
      <c r="EI407" s="16">
        <f t="shared" ref="EI407:GT407" si="675">SUM(EI405:EI406)</f>
        <v>0</v>
      </c>
      <c r="EJ407" s="16">
        <f t="shared" si="675"/>
        <v>0</v>
      </c>
      <c r="EK407" s="16">
        <f t="shared" si="675"/>
        <v>0</v>
      </c>
      <c r="EL407" s="16">
        <f t="shared" si="675"/>
        <v>0</v>
      </c>
      <c r="EM407" s="16">
        <f t="shared" si="675"/>
        <v>0</v>
      </c>
      <c r="EN407" s="16">
        <f t="shared" si="675"/>
        <v>0</v>
      </c>
      <c r="EO407" s="16">
        <f t="shared" si="675"/>
        <v>0</v>
      </c>
      <c r="EP407" s="16">
        <f t="shared" si="675"/>
        <v>0</v>
      </c>
      <c r="EQ407" s="16">
        <f t="shared" si="675"/>
        <v>0</v>
      </c>
      <c r="ER407" s="16">
        <f t="shared" si="675"/>
        <v>0</v>
      </c>
      <c r="ES407" s="16">
        <f t="shared" si="675"/>
        <v>0</v>
      </c>
      <c r="ET407" s="16">
        <f t="shared" si="675"/>
        <v>0</v>
      </c>
      <c r="EU407" s="16">
        <f t="shared" si="675"/>
        <v>0</v>
      </c>
      <c r="EV407" s="16">
        <f t="shared" si="675"/>
        <v>0</v>
      </c>
      <c r="EW407" s="16">
        <f t="shared" si="675"/>
        <v>0</v>
      </c>
      <c r="EX407" s="16">
        <f t="shared" si="675"/>
        <v>0</v>
      </c>
      <c r="EY407" s="16">
        <f t="shared" si="675"/>
        <v>0</v>
      </c>
      <c r="EZ407" s="16">
        <f t="shared" si="675"/>
        <v>0</v>
      </c>
      <c r="FA407" s="16">
        <f t="shared" si="675"/>
        <v>0</v>
      </c>
      <c r="FB407" s="16">
        <f t="shared" si="675"/>
        <v>0</v>
      </c>
      <c r="FC407" s="16">
        <f t="shared" si="675"/>
        <v>0</v>
      </c>
      <c r="FD407" s="16">
        <f t="shared" si="675"/>
        <v>0</v>
      </c>
      <c r="FE407" s="16">
        <f t="shared" si="675"/>
        <v>0</v>
      </c>
      <c r="FF407" s="16">
        <f t="shared" si="675"/>
        <v>0</v>
      </c>
      <c r="FG407" s="16">
        <f t="shared" si="675"/>
        <v>0</v>
      </c>
      <c r="FH407" s="16">
        <f t="shared" si="675"/>
        <v>0</v>
      </c>
      <c r="FI407" s="16">
        <f t="shared" si="675"/>
        <v>0</v>
      </c>
      <c r="FJ407" s="16">
        <f t="shared" si="675"/>
        <v>0</v>
      </c>
      <c r="FK407" s="16">
        <f t="shared" si="675"/>
        <v>0</v>
      </c>
      <c r="FL407" s="16">
        <f t="shared" si="675"/>
        <v>0</v>
      </c>
      <c r="FM407" s="16">
        <f t="shared" si="675"/>
        <v>0</v>
      </c>
      <c r="FN407" s="16">
        <f t="shared" si="675"/>
        <v>0</v>
      </c>
      <c r="FO407" s="16">
        <f t="shared" si="675"/>
        <v>0</v>
      </c>
      <c r="FP407" s="16">
        <f t="shared" si="675"/>
        <v>0</v>
      </c>
      <c r="FQ407" s="16">
        <f t="shared" si="675"/>
        <v>0</v>
      </c>
      <c r="FR407" s="16">
        <f t="shared" si="675"/>
        <v>0</v>
      </c>
      <c r="FS407" s="16">
        <f t="shared" si="675"/>
        <v>0</v>
      </c>
      <c r="FT407" s="16">
        <f t="shared" si="675"/>
        <v>0</v>
      </c>
      <c r="FU407" s="16">
        <f t="shared" si="675"/>
        <v>0</v>
      </c>
      <c r="FV407" s="16">
        <f t="shared" si="675"/>
        <v>0</v>
      </c>
      <c r="FW407" s="16">
        <f t="shared" si="675"/>
        <v>0</v>
      </c>
      <c r="FX407" s="16">
        <f t="shared" si="675"/>
        <v>0</v>
      </c>
      <c r="FY407" s="16">
        <f t="shared" si="675"/>
        <v>0</v>
      </c>
      <c r="FZ407" s="16">
        <f t="shared" si="675"/>
        <v>0</v>
      </c>
      <c r="GA407" s="16">
        <f t="shared" si="675"/>
        <v>0</v>
      </c>
      <c r="GB407" s="16">
        <f t="shared" si="675"/>
        <v>0</v>
      </c>
      <c r="GC407" s="16">
        <f t="shared" si="675"/>
        <v>0</v>
      </c>
      <c r="GD407" s="16">
        <f t="shared" si="675"/>
        <v>0</v>
      </c>
      <c r="GE407" s="16">
        <f t="shared" si="675"/>
        <v>0</v>
      </c>
      <c r="GF407" s="16">
        <f t="shared" si="675"/>
        <v>0</v>
      </c>
      <c r="GG407" s="16">
        <f t="shared" si="675"/>
        <v>0</v>
      </c>
      <c r="GH407" s="16">
        <f t="shared" si="675"/>
        <v>0</v>
      </c>
      <c r="GI407" s="16">
        <f t="shared" si="675"/>
        <v>0</v>
      </c>
      <c r="GJ407" s="16">
        <f t="shared" si="675"/>
        <v>0</v>
      </c>
      <c r="GK407" s="16">
        <f t="shared" si="675"/>
        <v>0</v>
      </c>
      <c r="GL407" s="16">
        <f t="shared" si="675"/>
        <v>0</v>
      </c>
      <c r="GM407" s="16">
        <f t="shared" si="675"/>
        <v>0</v>
      </c>
      <c r="GN407" s="16">
        <f t="shared" si="675"/>
        <v>0</v>
      </c>
      <c r="GO407" s="16">
        <f t="shared" si="675"/>
        <v>0</v>
      </c>
      <c r="GP407" s="16">
        <f t="shared" si="675"/>
        <v>0</v>
      </c>
      <c r="GQ407" s="16">
        <f t="shared" si="675"/>
        <v>0</v>
      </c>
      <c r="GR407" s="16">
        <f t="shared" si="675"/>
        <v>0</v>
      </c>
      <c r="GS407" s="16">
        <f t="shared" si="675"/>
        <v>0</v>
      </c>
      <c r="GT407" s="16">
        <f t="shared" si="675"/>
        <v>0</v>
      </c>
      <c r="GU407" s="16">
        <f t="shared" ref="GU407:HA407" si="676">SUM(GU405:GU406)</f>
        <v>0</v>
      </c>
      <c r="GV407" s="16">
        <f t="shared" si="676"/>
        <v>0</v>
      </c>
      <c r="GW407" s="16">
        <f t="shared" si="676"/>
        <v>0</v>
      </c>
      <c r="GX407" s="16">
        <f t="shared" si="676"/>
        <v>0</v>
      </c>
      <c r="GY407" s="16">
        <f t="shared" si="676"/>
        <v>0</v>
      </c>
      <c r="GZ407" s="16">
        <f t="shared" si="676"/>
        <v>0</v>
      </c>
      <c r="HA407" s="16">
        <f t="shared" si="676"/>
        <v>0</v>
      </c>
    </row>
    <row r="409" spans="1:209" x14ac:dyDescent="0.35">
      <c r="C409" s="10" t="s">
        <v>224</v>
      </c>
      <c r="F409" s="79" t="b">
        <f>'Financial Model'!F403</f>
        <v>0</v>
      </c>
      <c r="J409" s="14">
        <f t="shared" ref="J409:AO409" si="677">IF($F$409,J129,1/J129)</f>
        <v>5.6820301656804378E-2</v>
      </c>
      <c r="K409" s="14">
        <f t="shared" si="677"/>
        <v>5.659642330689043E-2</v>
      </c>
      <c r="L409" s="14">
        <f t="shared" si="677"/>
        <v>5.6373427062739706E-2</v>
      </c>
      <c r="M409" s="14">
        <f t="shared" si="677"/>
        <v>5.6174421785777265E-2</v>
      </c>
      <c r="N409" s="14">
        <f t="shared" si="677"/>
        <v>5.5976119022433789E-2</v>
      </c>
      <c r="O409" s="14">
        <f t="shared" si="677"/>
        <v>5.5778516292747972E-2</v>
      </c>
      <c r="P409" s="14">
        <f t="shared" si="677"/>
        <v>5.5581611125513089E-2</v>
      </c>
      <c r="Q409" s="14">
        <f t="shared" si="677"/>
        <v>5.5385401058246103E-2</v>
      </c>
      <c r="R409" s="14">
        <f t="shared" si="677"/>
        <v>5.5189883637156815E-2</v>
      </c>
      <c r="S409" s="14">
        <f t="shared" si="677"/>
        <v>5.4995056417117244E-2</v>
      </c>
      <c r="T409" s="14">
        <f t="shared" si="677"/>
        <v>5.4800916961631002E-2</v>
      </c>
      <c r="U409" s="14">
        <f t="shared" si="677"/>
        <v>5.4607462842802851E-2</v>
      </c>
      <c r="V409" s="14">
        <f t="shared" si="677"/>
        <v>5.441469164130832E-2</v>
      </c>
      <c r="W409" s="14">
        <f t="shared" si="677"/>
        <v>5.4222600946363476E-2</v>
      </c>
      <c r="X409" s="14">
        <f t="shared" si="677"/>
        <v>5.4031188355694725E-2</v>
      </c>
      <c r="Y409" s="14">
        <f t="shared" si="677"/>
        <v>5.2896819538917943E-2</v>
      </c>
      <c r="Z409" s="14">
        <f t="shared" si="677"/>
        <v>5.1786266459896271E-2</v>
      </c>
      <c r="AA409" s="14">
        <f t="shared" si="677"/>
        <v>5.0699029114260372E-2</v>
      </c>
      <c r="AB409" s="14">
        <f t="shared" si="677"/>
        <v>4.9634617995084722E-2</v>
      </c>
      <c r="AC409" s="14">
        <f t="shared" si="677"/>
        <v>4.859255387249696E-2</v>
      </c>
      <c r="AD409" s="14">
        <f t="shared" si="677"/>
        <v>4.7572367577914082E-2</v>
      </c>
      <c r="AE409" s="14">
        <f t="shared" si="677"/>
        <v>4.6573599792808708E-2</v>
      </c>
      <c r="AF409" s="14">
        <f t="shared" si="677"/>
        <v>4.5595800841910096E-2</v>
      </c>
      <c r="AG409" s="14">
        <f t="shared" si="677"/>
        <v>4.4638530490746779E-2</v>
      </c>
      <c r="AH409" s="14">
        <f t="shared" si="677"/>
        <v>4.3701357747439808E-2</v>
      </c>
      <c r="AI409" s="14">
        <f t="shared" si="677"/>
        <v>4.2783860668657213E-2</v>
      </c>
      <c r="AJ409" s="14">
        <f t="shared" si="677"/>
        <v>4.1885626169642504E-2</v>
      </c>
      <c r="AK409" s="14">
        <f t="shared" si="677"/>
        <v>4.1006249838231423E-2</v>
      </c>
      <c r="AL409" s="14">
        <f t="shared" si="677"/>
        <v>4.0145335752773507E-2</v>
      </c>
      <c r="AM409" s="14">
        <f t="shared" si="677"/>
        <v>3.9302496303876208E-2</v>
      </c>
      <c r="AN409" s="14">
        <f t="shared" si="677"/>
        <v>3.8477352019891518E-2</v>
      </c>
      <c r="AO409" s="14">
        <f t="shared" si="677"/>
        <v>3.7669531396066436E-2</v>
      </c>
      <c r="AP409" s="14">
        <f t="shared" ref="AP409:BU409" si="678">IF($F$409,AP129,1/AP129)</f>
        <v>3.6878670727280356E-2</v>
      </c>
      <c r="AQ409" s="14">
        <f t="shared" si="678"/>
        <v>3.6104413944294089E-2</v>
      </c>
      <c r="AR409" s="14">
        <f t="shared" si="678"/>
        <v>3.5346412453436796E-2</v>
      </c>
      <c r="AS409" s="14">
        <f t="shared" si="678"/>
        <v>3.4604324979658638E-2</v>
      </c>
      <c r="AT409" s="14">
        <f t="shared" si="678"/>
        <v>3.3877817412878514E-2</v>
      </c>
      <c r="AU409" s="14">
        <f t="shared" si="678"/>
        <v>3.3166562657557623E-2</v>
      </c>
      <c r="AV409" s="14">
        <f t="shared" si="678"/>
        <v>3.2470240485431255E-2</v>
      </c>
      <c r="AW409" s="14">
        <f t="shared" si="678"/>
        <v>3.1788537391332382E-2</v>
      </c>
      <c r="AX409" s="14">
        <f t="shared" si="678"/>
        <v>3.1121146452042229E-2</v>
      </c>
      <c r="AY409" s="14">
        <f t="shared" si="678"/>
        <v>3.0467767188104216E-2</v>
      </c>
      <c r="AZ409" s="14">
        <f t="shared" si="678"/>
        <v>2.9828105428539066E-2</v>
      </c>
      <c r="BA409" s="14">
        <f t="shared" si="678"/>
        <v>2.9201873178400176E-2</v>
      </c>
      <c r="BB409" s="14">
        <f t="shared" si="678"/>
        <v>2.8588788489109677E-2</v>
      </c>
      <c r="BC409" s="14">
        <f t="shared" si="678"/>
        <v>2.7988575331516691E-2</v>
      </c>
      <c r="BD409" s="14">
        <f t="shared" si="678"/>
        <v>2.7400963471620705E-2</v>
      </c>
      <c r="BE409" s="14">
        <f t="shared" si="678"/>
        <v>2.6825688348904107E-2</v>
      </c>
      <c r="BF409" s="14">
        <f t="shared" si="678"/>
        <v>2.6262490957219099E-2</v>
      </c>
      <c r="BG409" s="14">
        <f t="shared" si="678"/>
        <v>2.5711117728175331E-2</v>
      </c>
      <c r="BH409" s="14">
        <f t="shared" si="678"/>
        <v>2.5171320416975812E-2</v>
      </c>
      <c r="BI409" s="14">
        <f t="shared" si="678"/>
        <v>2.4642855990649633E-2</v>
      </c>
      <c r="BJ409" s="14">
        <f t="shared" si="678"/>
        <v>2.4125486518631209E-2</v>
      </c>
      <c r="BK409" s="14">
        <f t="shared" si="678"/>
        <v>2.3618979065636807E-2</v>
      </c>
      <c r="BL409" s="14">
        <f t="shared" si="678"/>
        <v>2.3123105586790066E-2</v>
      </c>
      <c r="BM409" s="14">
        <f t="shared" si="678"/>
        <v>2.2637642824949351E-2</v>
      </c>
      <c r="BN409" s="14">
        <f t="shared" si="678"/>
        <v>2.2162372210190674E-2</v>
      </c>
      <c r="BO409" s="14">
        <f t="shared" si="678"/>
        <v>2.169707976140094E-2</v>
      </c>
      <c r="BP409" s="14">
        <f t="shared" si="678"/>
        <v>2.1241555989937235E-2</v>
      </c>
      <c r="BQ409" s="14">
        <f t="shared" si="678"/>
        <v>2.0795595805308736E-2</v>
      </c>
      <c r="BR409" s="14">
        <f t="shared" si="678"/>
        <v>2.0358998422838805E-2</v>
      </c>
      <c r="BS409" s="14">
        <f t="shared" si="678"/>
        <v>1.9931567273265692E-2</v>
      </c>
      <c r="BT409" s="14">
        <f t="shared" si="678"/>
        <v>1.9513109914241156E-2</v>
      </c>
      <c r="BU409" s="14">
        <f t="shared" si="678"/>
        <v>1.9103437943687136E-2</v>
      </c>
      <c r="BV409" s="14">
        <f t="shared" ref="BV409:DA409" si="679">IF($F$409,BV129,1/BV129)</f>
        <v>1.8702366914971461E-2</v>
      </c>
      <c r="BW409" s="14">
        <f t="shared" si="679"/>
        <v>1.830971625386444E-2</v>
      </c>
      <c r="BX409" s="14">
        <f t="shared" si="679"/>
        <v>1.7925309177238936E-2</v>
      </c>
      <c r="BY409" s="14">
        <f t="shared" si="679"/>
        <v>1.7548972613477251E-2</v>
      </c>
      <c r="BZ409" s="14">
        <f t="shared" si="679"/>
        <v>1.7180537124549124E-2</v>
      </c>
      <c r="CA409" s="14">
        <f t="shared" si="679"/>
        <v>1.6819836829725602E-2</v>
      </c>
      <c r="CB409" s="14">
        <f t="shared" si="679"/>
        <v>1.6466709330894582E-2</v>
      </c>
      <c r="CC409" s="14">
        <f t="shared" si="679"/>
        <v>1.6120995639444278E-2</v>
      </c>
      <c r="CD409" s="14">
        <f t="shared" si="679"/>
        <v>1.5782540104681778E-2</v>
      </c>
      <c r="CE409" s="14">
        <f t="shared" si="679"/>
        <v>1.5451190343754429E-2</v>
      </c>
      <c r="CF409" s="14">
        <f t="shared" si="679"/>
        <v>1.5126797173042494E-2</v>
      </c>
      <c r="CG409" s="14">
        <f t="shared" si="679"/>
        <v>1.4809214540992202E-2</v>
      </c>
      <c r="CH409" s="14">
        <f t="shared" si="679"/>
        <v>1.4498299462358954E-2</v>
      </c>
      <c r="CI409" s="14">
        <f t="shared" si="679"/>
        <v>1.4193911953831056E-2</v>
      </c>
      <c r="CJ409" s="14">
        <f t="shared" si="679"/>
        <v>1.3895914971005043E-2</v>
      </c>
      <c r="CK409" s="14">
        <f t="shared" si="679"/>
        <v>1.3604174346684159E-2</v>
      </c>
      <c r="CL409" s="14">
        <f t="shared" si="679"/>
        <v>1.3318558730472259E-2</v>
      </c>
      <c r="CM409" s="14">
        <f t="shared" si="679"/>
        <v>1.3038939529635904E-2</v>
      </c>
      <c r="CN409" s="14">
        <f t="shared" si="679"/>
        <v>1.2765190851208067E-2</v>
      </c>
      <c r="CO409" s="14">
        <f t="shared" si="679"/>
        <v>1.2497189445307314E-2</v>
      </c>
      <c r="CP409" s="14">
        <f t="shared" si="679"/>
        <v>1.2234814649647015E-2</v>
      </c>
      <c r="CQ409" s="14">
        <f t="shared" si="679"/>
        <v>1.197794833520956E-2</v>
      </c>
      <c r="CR409" s="14">
        <f t="shared" si="679"/>
        <v>1.1726474853061117E-2</v>
      </c>
      <c r="CS409" s="14">
        <f t="shared" si="679"/>
        <v>1.1480280982283009E-2</v>
      </c>
      <c r="CT409" s="14">
        <f t="shared" si="679"/>
        <v>1.1239255878996256E-2</v>
      </c>
      <c r="CU409" s="14">
        <f t="shared" si="679"/>
        <v>1.1003291026456332E-2</v>
      </c>
      <c r="CV409" s="14">
        <f t="shared" si="679"/>
        <v>1.0772280186195657E-2</v>
      </c>
      <c r="CW409" s="14">
        <f t="shared" si="679"/>
        <v>1.0546119350191858E-2</v>
      </c>
      <c r="CX409" s="14">
        <f t="shared" si="679"/>
        <v>1.0324706694040219E-2</v>
      </c>
      <c r="CY409" s="14">
        <f t="shared" si="679"/>
        <v>1.0107942531109287E-2</v>
      </c>
      <c r="CZ409" s="14">
        <f t="shared" si="679"/>
        <v>9.8957292676589443E-3</v>
      </c>
      <c r="DA409" s="14">
        <f t="shared" si="679"/>
        <v>9.6879713589007807E-3</v>
      </c>
      <c r="DB409" s="14">
        <f t="shared" ref="DB409:EG409" si="680">IF($F$409,DB129,1/DB129)</f>
        <v>9.4845752659809528E-3</v>
      </c>
      <c r="DC409" s="14">
        <f t="shared" si="680"/>
        <v>9.2854494138661873E-3</v>
      </c>
      <c r="DD409" s="14">
        <f t="shared" si="680"/>
        <v>9.0905041501139448E-3</v>
      </c>
      <c r="DE409" s="14">
        <f t="shared" si="680"/>
        <v>8.8996517045081963E-3</v>
      </c>
      <c r="DF409" s="14">
        <f t="shared" si="680"/>
        <v>8.7128061495426387E-3</v>
      </c>
      <c r="DG409" s="14">
        <f t="shared" si="680"/>
        <v>8.5298833617335409E-3</v>
      </c>
      <c r="DH409" s="14">
        <f t="shared" si="680"/>
        <v>8.3508009837448341E-3</v>
      </c>
      <c r="DI409" s="14">
        <f t="shared" si="680"/>
        <v>8.175478387308352E-3</v>
      </c>
      <c r="DJ409" s="14">
        <f t="shared" si="680"/>
        <v>8.0038366369225757E-3</v>
      </c>
      <c r="DK409" s="14">
        <f t="shared" si="680"/>
        <v>7.8357984543134841E-3</v>
      </c>
      <c r="DL409" s="14">
        <f t="shared" si="680"/>
        <v>7.6712881836415621E-3</v>
      </c>
      <c r="DM409" s="14">
        <f t="shared" si="680"/>
        <v>7.5102317574392684E-3</v>
      </c>
      <c r="DN409" s="14">
        <f t="shared" si="680"/>
        <v>7.3525566632636312E-3</v>
      </c>
      <c r="DO409" s="14">
        <f t="shared" si="680"/>
        <v>7.1981919110489685E-3</v>
      </c>
      <c r="DP409" s="14">
        <f t="shared" si="680"/>
        <v>7.0470680011450295E-3</v>
      </c>
      <c r="DQ409" s="14">
        <f t="shared" si="680"/>
        <v>6.8991168930261594E-3</v>
      </c>
      <c r="DR409" s="14">
        <f t="shared" si="680"/>
        <v>6.7542719746574173E-3</v>
      </c>
      <c r="DS409" s="14">
        <f t="shared" si="680"/>
        <v>6.6124680325038276E-3</v>
      </c>
      <c r="DT409" s="14">
        <f t="shared" si="680"/>
        <v>6.4736412221692912E-3</v>
      </c>
      <c r="DU409" s="14">
        <f t="shared" si="680"/>
        <v>6.3377290396519209E-3</v>
      </c>
      <c r="DV409" s="14">
        <f t="shared" si="680"/>
        <v>6.204670293202862E-3</v>
      </c>
      <c r="DW409" s="14">
        <f t="shared" si="680"/>
        <v>6.0744050757759217E-3</v>
      </c>
      <c r="DX409" s="14">
        <f t="shared" si="680"/>
        <v>5.946874738055624E-3</v>
      </c>
      <c r="DY409" s="14">
        <f t="shared" si="680"/>
        <v>5.8220218620515215E-3</v>
      </c>
      <c r="DZ409" s="14">
        <f t="shared" si="680"/>
        <v>5.699790235246892E-3</v>
      </c>
      <c r="EA409" s="14">
        <f t="shared" si="680"/>
        <v>5.5801248252901744E-3</v>
      </c>
      <c r="EB409" s="14">
        <f t="shared" si="680"/>
        <v>5.4629717552177482E-3</v>
      </c>
      <c r="EC409" s="14">
        <f t="shared" si="680"/>
        <v>5.3482782791969092E-3</v>
      </c>
      <c r="ED409" s="14">
        <f t="shared" si="680"/>
        <v>5.2359927587781064E-3</v>
      </c>
      <c r="EE409" s="14">
        <f t="shared" si="680"/>
        <v>5.1260646396457639E-3</v>
      </c>
      <c r="EF409" s="14">
        <f t="shared" si="680"/>
        <v>5.0184444288572036E-3</v>
      </c>
      <c r="EG409" s="14">
        <f t="shared" si="680"/>
        <v>4.9130836725594434E-3</v>
      </c>
      <c r="EH409" s="14">
        <f t="shared" ref="EH409:FM409" si="681">IF($F$409,EH129,1/EH129)</f>
        <v>4.8099349341738078E-3</v>
      </c>
      <c r="EI409" s="14">
        <f t="shared" si="681"/>
        <v>4.7089517730385597E-3</v>
      </c>
      <c r="EJ409" s="14">
        <f t="shared" si="681"/>
        <v>4.6100887234999197E-3</v>
      </c>
      <c r="EK409" s="14">
        <f t="shared" si="681"/>
        <v>4.5133012744420576E-3</v>
      </c>
      <c r="EL409" s="14">
        <f t="shared" si="681"/>
        <v>4.4185458492468545E-3</v>
      </c>
      <c r="EM409" s="14">
        <f t="shared" si="681"/>
        <v>4.3257797861744E-3</v>
      </c>
      <c r="EN409" s="14">
        <f t="shared" si="681"/>
        <v>4.2349613191553902E-3</v>
      </c>
      <c r="EO409" s="14">
        <f t="shared" si="681"/>
        <v>4.146049558986795E-3</v>
      </c>
      <c r="EP409" s="14">
        <f t="shared" si="681"/>
        <v>4.0590044749223061E-3</v>
      </c>
      <c r="EQ409" s="14">
        <f t="shared" si="681"/>
        <v>3.9737868766492905E-3</v>
      </c>
      <c r="ER409" s="14">
        <f t="shared" si="681"/>
        <v>3.8903583966441368E-3</v>
      </c>
      <c r="ES409" s="14">
        <f t="shared" si="681"/>
        <v>3.8086814728980445E-3</v>
      </c>
      <c r="ET409" s="14">
        <f t="shared" si="681"/>
        <v>3.7287193320054758E-3</v>
      </c>
      <c r="EU409" s="14">
        <f t="shared" si="681"/>
        <v>3.6504359726076629E-3</v>
      </c>
      <c r="EV409" s="14">
        <f t="shared" si="681"/>
        <v>3.5737961491837185E-3</v>
      </c>
      <c r="EW409" s="14">
        <f t="shared" si="681"/>
        <v>3.4987653561820383E-3</v>
      </c>
      <c r="EX409" s="14">
        <f t="shared" si="681"/>
        <v>3.4253098124848677E-3</v>
      </c>
      <c r="EY409" s="14">
        <f t="shared" si="681"/>
        <v>3.3533964461990268E-3</v>
      </c>
      <c r="EZ409" s="14">
        <f t="shared" si="681"/>
        <v>3.2829928797659504E-3</v>
      </c>
      <c r="FA409" s="14">
        <f t="shared" si="681"/>
        <v>3.2140674153843369E-3</v>
      </c>
      <c r="FB409" s="14">
        <f t="shared" si="681"/>
        <v>3.1465890207388477E-3</v>
      </c>
      <c r="FC409" s="14">
        <f t="shared" si="681"/>
        <v>3.0805273150284252E-3</v>
      </c>
      <c r="FD409" s="14">
        <f t="shared" si="681"/>
        <v>3.0158525552879418E-3</v>
      </c>
      <c r="FE409" s="14">
        <f t="shared" si="681"/>
        <v>2.9525356229970264E-3</v>
      </c>
      <c r="FF409" s="14">
        <f t="shared" si="681"/>
        <v>2.8905480109700293E-3</v>
      </c>
      <c r="FG409" s="14">
        <f t="shared" si="681"/>
        <v>2.8298618105212299E-3</v>
      </c>
      <c r="FH409" s="14">
        <f t="shared" si="681"/>
        <v>2.7704496988995094E-3</v>
      </c>
      <c r="FI409" s="14">
        <f t="shared" si="681"/>
        <v>2.712284926986826E-3</v>
      </c>
      <c r="FJ409" s="14">
        <f t="shared" si="681"/>
        <v>2.6553413072549592E-3</v>
      </c>
      <c r="FK409" s="14">
        <f t="shared" si="681"/>
        <v>2.5995932019750975E-3</v>
      </c>
      <c r="FL409" s="14">
        <f t="shared" si="681"/>
        <v>2.5450155116749609E-3</v>
      </c>
      <c r="FM409" s="14">
        <f t="shared" si="681"/>
        <v>2.4915836638382664E-3</v>
      </c>
      <c r="FN409" s="14">
        <f t="shared" ref="FN409:GS409" si="682">IF($F$409,FN129,1/FN129)</f>
        <v>2.4392736018414409E-3</v>
      </c>
      <c r="FO409" s="14">
        <f t="shared" si="682"/>
        <v>2.3880617741226066E-3</v>
      </c>
      <c r="FP409" s="14">
        <f t="shared" si="682"/>
        <v>2.3379251235779628E-3</v>
      </c>
      <c r="FQ409" s="14">
        <f t="shared" si="682"/>
        <v>2.2888410771807802E-3</v>
      </c>
      <c r="FR409" s="14">
        <f t="shared" si="682"/>
        <v>2.2407875358183495E-3</v>
      </c>
      <c r="FS409" s="14">
        <f t="shared" si="682"/>
        <v>2.1937428643422963E-3</v>
      </c>
      <c r="FT409" s="14">
        <f t="shared" si="682"/>
        <v>2.1476858818277856E-3</v>
      </c>
      <c r="FU409" s="14">
        <f t="shared" si="682"/>
        <v>2.1025958520372342E-3</v>
      </c>
      <c r="FV409" s="14">
        <f t="shared" si="682"/>
        <v>2.0584524740842325E-3</v>
      </c>
      <c r="FW409" s="14">
        <f t="shared" si="682"/>
        <v>2.0152358732934777E-3</v>
      </c>
      <c r="FX409" s="14">
        <f t="shared" si="682"/>
        <v>1.9729265922525932E-3</v>
      </c>
      <c r="FY409" s="14">
        <f t="shared" si="682"/>
        <v>1.9315055820518223E-3</v>
      </c>
      <c r="FZ409" s="14">
        <f t="shared" si="682"/>
        <v>1.8909541937076322E-3</v>
      </c>
      <c r="GA409" s="14">
        <f t="shared" si="682"/>
        <v>1.8512541697663836E-3</v>
      </c>
      <c r="GB409" s="14">
        <f t="shared" si="682"/>
        <v>1.8123876360842748E-3</v>
      </c>
      <c r="GC409" s="14">
        <f t="shared" si="682"/>
        <v>1.7743370937798671E-3</v>
      </c>
      <c r="GD409" s="14">
        <f t="shared" si="682"/>
        <v>1.7370854113555607E-3</v>
      </c>
      <c r="GE409" s="14">
        <f t="shared" si="682"/>
        <v>1.7006158169844807E-3</v>
      </c>
      <c r="GF409" s="14">
        <f t="shared" si="682"/>
        <v>1.6649118909592957E-3</v>
      </c>
      <c r="GG409" s="14">
        <f t="shared" si="682"/>
        <v>1.6299575582995733E-3</v>
      </c>
      <c r="GH409" s="14">
        <f t="shared" si="682"/>
        <v>1.5957370815143394E-3</v>
      </c>
      <c r="GI409" s="14">
        <f t="shared" si="682"/>
        <v>1.5622350535165884E-3</v>
      </c>
      <c r="GJ409" s="14">
        <f t="shared" si="682"/>
        <v>1.5294363906865483E-3</v>
      </c>
      <c r="GK409" s="14">
        <f t="shared" si="682"/>
        <v>1.4973263260805829E-3</v>
      </c>
      <c r="GL409" s="14">
        <f t="shared" si="682"/>
        <v>1.4658904027826693E-3</v>
      </c>
      <c r="GM409" s="14">
        <f t="shared" si="682"/>
        <v>1.4351144673954597E-3</v>
      </c>
      <c r="GN409" s="14">
        <f t="shared" si="682"/>
        <v>1.4049846636679977E-3</v>
      </c>
      <c r="GO409" s="14">
        <f t="shared" si="682"/>
        <v>1.3754874262572163E-3</v>
      </c>
      <c r="GP409" s="14">
        <f t="shared" si="682"/>
        <v>1.3466094746204134E-3</v>
      </c>
      <c r="GQ409" s="14">
        <f t="shared" si="682"/>
        <v>1.3183378070359534E-3</v>
      </c>
      <c r="GR409" s="14">
        <f t="shared" si="682"/>
        <v>1.2906596947494992E-3</v>
      </c>
      <c r="GS409" s="14">
        <f t="shared" si="682"/>
        <v>1.2635626762431472E-3</v>
      </c>
      <c r="GT409" s="14">
        <f t="shared" ref="GT409:HA409" si="683">IF($F$409,GT129,1/GT129)</f>
        <v>1.2370345516248744E-3</v>
      </c>
      <c r="GU409" s="14">
        <f t="shared" si="683"/>
        <v>1.2110633771357834E-3</v>
      </c>
      <c r="GV409" s="14">
        <f t="shared" si="683"/>
        <v>1.1856374597726609E-3</v>
      </c>
      <c r="GW409" s="14">
        <f t="shared" si="683"/>
        <v>1.1607453520234374E-3</v>
      </c>
      <c r="GX409" s="14">
        <f t="shared" si="683"/>
        <v>1.1363758467131738E-3</v>
      </c>
      <c r="GY409" s="14">
        <f t="shared" si="683"/>
        <v>1.1125179719582523E-3</v>
      </c>
      <c r="GZ409" s="14">
        <f t="shared" si="683"/>
        <v>1.0891609862265076E-3</v>
      </c>
      <c r="HA409" s="14">
        <f t="shared" si="683"/>
        <v>1.0662943735010636E-3</v>
      </c>
    </row>
    <row r="411" spans="1:209" x14ac:dyDescent="0.35">
      <c r="B411" s="10" t="s">
        <v>438</v>
      </c>
    </row>
    <row r="412" spans="1:209" x14ac:dyDescent="0.35">
      <c r="C412" s="10" t="s">
        <v>88</v>
      </c>
      <c r="E412" s="10" t="str">
        <f>IF(F377,E366,E363)</f>
        <v>USD 000's</v>
      </c>
      <c r="J412" s="49">
        <f>J409*J405</f>
        <v>0</v>
      </c>
      <c r="K412" s="49">
        <f t="shared" ref="K412:BV412" si="684">K409*K405</f>
        <v>0</v>
      </c>
      <c r="L412" s="49">
        <f t="shared" si="684"/>
        <v>0</v>
      </c>
      <c r="M412" s="49">
        <f t="shared" si="684"/>
        <v>0</v>
      </c>
      <c r="N412" s="49">
        <f t="shared" si="684"/>
        <v>0</v>
      </c>
      <c r="O412" s="49">
        <f t="shared" si="684"/>
        <v>0</v>
      </c>
      <c r="P412" s="49">
        <f t="shared" si="684"/>
        <v>0</v>
      </c>
      <c r="Q412" s="49">
        <f t="shared" si="684"/>
        <v>0</v>
      </c>
      <c r="R412" s="49">
        <f t="shared" si="684"/>
        <v>0</v>
      </c>
      <c r="S412" s="49">
        <f t="shared" si="684"/>
        <v>0</v>
      </c>
      <c r="T412" s="49">
        <f t="shared" si="684"/>
        <v>0</v>
      </c>
      <c r="U412" s="49">
        <f t="shared" si="684"/>
        <v>0</v>
      </c>
      <c r="V412" s="49">
        <f t="shared" si="684"/>
        <v>20571.897460181164</v>
      </c>
      <c r="W412" s="49">
        <f t="shared" si="684"/>
        <v>17821.927447520266</v>
      </c>
      <c r="X412" s="49">
        <f t="shared" si="684"/>
        <v>17821.927447520266</v>
      </c>
      <c r="Y412" s="49">
        <f t="shared" si="684"/>
        <v>0</v>
      </c>
      <c r="Z412" s="49">
        <f t="shared" si="684"/>
        <v>0</v>
      </c>
      <c r="AA412" s="49">
        <f t="shared" si="684"/>
        <v>0</v>
      </c>
      <c r="AB412" s="49">
        <f t="shared" si="684"/>
        <v>0</v>
      </c>
      <c r="AC412" s="49">
        <f t="shared" si="684"/>
        <v>0</v>
      </c>
      <c r="AD412" s="49">
        <f t="shared" si="684"/>
        <v>0</v>
      </c>
      <c r="AE412" s="49">
        <f t="shared" si="684"/>
        <v>0</v>
      </c>
      <c r="AF412" s="49">
        <f t="shared" si="684"/>
        <v>0</v>
      </c>
      <c r="AG412" s="49">
        <f t="shared" si="684"/>
        <v>0</v>
      </c>
      <c r="AH412" s="49">
        <f t="shared" si="684"/>
        <v>0</v>
      </c>
      <c r="AI412" s="49">
        <f t="shared" si="684"/>
        <v>0</v>
      </c>
      <c r="AJ412" s="49">
        <f t="shared" si="684"/>
        <v>0</v>
      </c>
      <c r="AK412" s="49">
        <f t="shared" si="684"/>
        <v>0</v>
      </c>
      <c r="AL412" s="49">
        <f t="shared" si="684"/>
        <v>0</v>
      </c>
      <c r="AM412" s="49">
        <f t="shared" si="684"/>
        <v>0</v>
      </c>
      <c r="AN412" s="49">
        <f t="shared" si="684"/>
        <v>0</v>
      </c>
      <c r="AO412" s="49">
        <f t="shared" si="684"/>
        <v>0</v>
      </c>
      <c r="AP412" s="49">
        <f t="shared" si="684"/>
        <v>0</v>
      </c>
      <c r="AQ412" s="49">
        <f t="shared" si="684"/>
        <v>0</v>
      </c>
      <c r="AR412" s="49">
        <f t="shared" si="684"/>
        <v>0</v>
      </c>
      <c r="AS412" s="49">
        <f t="shared" si="684"/>
        <v>0</v>
      </c>
      <c r="AT412" s="49">
        <f t="shared" si="684"/>
        <v>0</v>
      </c>
      <c r="AU412" s="49">
        <f t="shared" si="684"/>
        <v>0</v>
      </c>
      <c r="AV412" s="49">
        <f t="shared" si="684"/>
        <v>0</v>
      </c>
      <c r="AW412" s="49">
        <f t="shared" si="684"/>
        <v>0</v>
      </c>
      <c r="AX412" s="49">
        <f t="shared" si="684"/>
        <v>0</v>
      </c>
      <c r="AY412" s="49">
        <f t="shared" si="684"/>
        <v>0</v>
      </c>
      <c r="AZ412" s="49">
        <f t="shared" si="684"/>
        <v>0</v>
      </c>
      <c r="BA412" s="49">
        <f t="shared" si="684"/>
        <v>0</v>
      </c>
      <c r="BB412" s="49">
        <f t="shared" si="684"/>
        <v>0</v>
      </c>
      <c r="BC412" s="49">
        <f t="shared" si="684"/>
        <v>0</v>
      </c>
      <c r="BD412" s="49">
        <f t="shared" si="684"/>
        <v>0</v>
      </c>
      <c r="BE412" s="49">
        <f t="shared" si="684"/>
        <v>0</v>
      </c>
      <c r="BF412" s="49">
        <f t="shared" si="684"/>
        <v>0</v>
      </c>
      <c r="BG412" s="49">
        <f t="shared" si="684"/>
        <v>0</v>
      </c>
      <c r="BH412" s="49">
        <f t="shared" si="684"/>
        <v>0</v>
      </c>
      <c r="BI412" s="49">
        <f t="shared" si="684"/>
        <v>0</v>
      </c>
      <c r="BJ412" s="49">
        <f t="shared" si="684"/>
        <v>0</v>
      </c>
      <c r="BK412" s="49">
        <f t="shared" si="684"/>
        <v>0</v>
      </c>
      <c r="BL412" s="49">
        <f t="shared" si="684"/>
        <v>0</v>
      </c>
      <c r="BM412" s="49">
        <f t="shared" si="684"/>
        <v>0</v>
      </c>
      <c r="BN412" s="49">
        <f t="shared" si="684"/>
        <v>0</v>
      </c>
      <c r="BO412" s="49">
        <f t="shared" si="684"/>
        <v>0</v>
      </c>
      <c r="BP412" s="49">
        <f t="shared" si="684"/>
        <v>0</v>
      </c>
      <c r="BQ412" s="49">
        <f t="shared" si="684"/>
        <v>0</v>
      </c>
      <c r="BR412" s="49">
        <f t="shared" si="684"/>
        <v>0</v>
      </c>
      <c r="BS412" s="49">
        <f t="shared" si="684"/>
        <v>0</v>
      </c>
      <c r="BT412" s="49">
        <f t="shared" si="684"/>
        <v>0</v>
      </c>
      <c r="BU412" s="49">
        <f t="shared" si="684"/>
        <v>0</v>
      </c>
      <c r="BV412" s="49">
        <f t="shared" si="684"/>
        <v>0</v>
      </c>
      <c r="BW412" s="49">
        <f t="shared" ref="BW412:EH412" si="685">BW409*BW405</f>
        <v>0</v>
      </c>
      <c r="BX412" s="49">
        <f t="shared" si="685"/>
        <v>0</v>
      </c>
      <c r="BY412" s="49">
        <f t="shared" si="685"/>
        <v>0</v>
      </c>
      <c r="BZ412" s="49">
        <f t="shared" si="685"/>
        <v>0</v>
      </c>
      <c r="CA412" s="49">
        <f t="shared" si="685"/>
        <v>0</v>
      </c>
      <c r="CB412" s="49">
        <f t="shared" si="685"/>
        <v>0</v>
      </c>
      <c r="CC412" s="49">
        <f t="shared" si="685"/>
        <v>0</v>
      </c>
      <c r="CD412" s="49">
        <f t="shared" si="685"/>
        <v>0</v>
      </c>
      <c r="CE412" s="49">
        <f t="shared" si="685"/>
        <v>0</v>
      </c>
      <c r="CF412" s="49">
        <f t="shared" si="685"/>
        <v>0</v>
      </c>
      <c r="CG412" s="49">
        <f t="shared" si="685"/>
        <v>0</v>
      </c>
      <c r="CH412" s="49">
        <f t="shared" si="685"/>
        <v>0</v>
      </c>
      <c r="CI412" s="49">
        <f t="shared" si="685"/>
        <v>0</v>
      </c>
      <c r="CJ412" s="49">
        <f t="shared" si="685"/>
        <v>0</v>
      </c>
      <c r="CK412" s="49">
        <f t="shared" si="685"/>
        <v>0</v>
      </c>
      <c r="CL412" s="49">
        <f t="shared" si="685"/>
        <v>0</v>
      </c>
      <c r="CM412" s="49">
        <f t="shared" si="685"/>
        <v>0</v>
      </c>
      <c r="CN412" s="49">
        <f t="shared" si="685"/>
        <v>0</v>
      </c>
      <c r="CO412" s="49">
        <f t="shared" si="685"/>
        <v>0</v>
      </c>
      <c r="CP412" s="49">
        <f t="shared" si="685"/>
        <v>0</v>
      </c>
      <c r="CQ412" s="49">
        <f t="shared" si="685"/>
        <v>0</v>
      </c>
      <c r="CR412" s="49">
        <f t="shared" si="685"/>
        <v>0</v>
      </c>
      <c r="CS412" s="49">
        <f t="shared" si="685"/>
        <v>0</v>
      </c>
      <c r="CT412" s="49">
        <f t="shared" si="685"/>
        <v>0</v>
      </c>
      <c r="CU412" s="49">
        <f t="shared" si="685"/>
        <v>0</v>
      </c>
      <c r="CV412" s="49">
        <f t="shared" si="685"/>
        <v>0</v>
      </c>
      <c r="CW412" s="49">
        <f t="shared" si="685"/>
        <v>0</v>
      </c>
      <c r="CX412" s="49">
        <f t="shared" si="685"/>
        <v>0</v>
      </c>
      <c r="CY412" s="49">
        <f t="shared" si="685"/>
        <v>0</v>
      </c>
      <c r="CZ412" s="49">
        <f t="shared" si="685"/>
        <v>0</v>
      </c>
      <c r="DA412" s="49">
        <f t="shared" si="685"/>
        <v>0</v>
      </c>
      <c r="DB412" s="49">
        <f t="shared" si="685"/>
        <v>0</v>
      </c>
      <c r="DC412" s="49">
        <f t="shared" si="685"/>
        <v>0</v>
      </c>
      <c r="DD412" s="49">
        <f t="shared" si="685"/>
        <v>0</v>
      </c>
      <c r="DE412" s="49">
        <f t="shared" si="685"/>
        <v>0</v>
      </c>
      <c r="DF412" s="49">
        <f t="shared" si="685"/>
        <v>0</v>
      </c>
      <c r="DG412" s="49">
        <f t="shared" si="685"/>
        <v>0</v>
      </c>
      <c r="DH412" s="49">
        <f t="shared" si="685"/>
        <v>0</v>
      </c>
      <c r="DI412" s="49">
        <f t="shared" si="685"/>
        <v>0</v>
      </c>
      <c r="DJ412" s="49">
        <f t="shared" si="685"/>
        <v>0</v>
      </c>
      <c r="DK412" s="49">
        <f t="shared" si="685"/>
        <v>0</v>
      </c>
      <c r="DL412" s="49">
        <f t="shared" si="685"/>
        <v>0</v>
      </c>
      <c r="DM412" s="49">
        <f t="shared" si="685"/>
        <v>0</v>
      </c>
      <c r="DN412" s="49">
        <f t="shared" si="685"/>
        <v>0</v>
      </c>
      <c r="DO412" s="49">
        <f t="shared" si="685"/>
        <v>0</v>
      </c>
      <c r="DP412" s="49">
        <f t="shared" si="685"/>
        <v>0</v>
      </c>
      <c r="DQ412" s="49">
        <f t="shared" si="685"/>
        <v>0</v>
      </c>
      <c r="DR412" s="49">
        <f t="shared" si="685"/>
        <v>0</v>
      </c>
      <c r="DS412" s="49">
        <f t="shared" si="685"/>
        <v>0</v>
      </c>
      <c r="DT412" s="49">
        <f t="shared" si="685"/>
        <v>0</v>
      </c>
      <c r="DU412" s="49">
        <f t="shared" si="685"/>
        <v>0</v>
      </c>
      <c r="DV412" s="49">
        <f t="shared" si="685"/>
        <v>0</v>
      </c>
      <c r="DW412" s="49">
        <f t="shared" si="685"/>
        <v>0</v>
      </c>
      <c r="DX412" s="49">
        <f t="shared" si="685"/>
        <v>0</v>
      </c>
      <c r="DY412" s="49">
        <f t="shared" si="685"/>
        <v>0</v>
      </c>
      <c r="DZ412" s="49">
        <f t="shared" si="685"/>
        <v>0</v>
      </c>
      <c r="EA412" s="49">
        <f t="shared" si="685"/>
        <v>0</v>
      </c>
      <c r="EB412" s="49">
        <f t="shared" si="685"/>
        <v>0</v>
      </c>
      <c r="EC412" s="49">
        <f t="shared" si="685"/>
        <v>0</v>
      </c>
      <c r="ED412" s="49">
        <f t="shared" si="685"/>
        <v>0</v>
      </c>
      <c r="EE412" s="49">
        <f t="shared" si="685"/>
        <v>0</v>
      </c>
      <c r="EF412" s="49">
        <f t="shared" si="685"/>
        <v>0</v>
      </c>
      <c r="EG412" s="49">
        <f t="shared" si="685"/>
        <v>0</v>
      </c>
      <c r="EH412" s="49">
        <f t="shared" si="685"/>
        <v>0</v>
      </c>
      <c r="EI412" s="49">
        <f t="shared" ref="EI412:GT412" si="686">EI409*EI405</f>
        <v>0</v>
      </c>
      <c r="EJ412" s="49">
        <f t="shared" si="686"/>
        <v>0</v>
      </c>
      <c r="EK412" s="49">
        <f t="shared" si="686"/>
        <v>0</v>
      </c>
      <c r="EL412" s="49">
        <f t="shared" si="686"/>
        <v>0</v>
      </c>
      <c r="EM412" s="49">
        <f t="shared" si="686"/>
        <v>0</v>
      </c>
      <c r="EN412" s="49">
        <f t="shared" si="686"/>
        <v>0</v>
      </c>
      <c r="EO412" s="49">
        <f t="shared" si="686"/>
        <v>0</v>
      </c>
      <c r="EP412" s="49">
        <f t="shared" si="686"/>
        <v>0</v>
      </c>
      <c r="EQ412" s="49">
        <f t="shared" si="686"/>
        <v>0</v>
      </c>
      <c r="ER412" s="49">
        <f t="shared" si="686"/>
        <v>0</v>
      </c>
      <c r="ES412" s="49">
        <f t="shared" si="686"/>
        <v>0</v>
      </c>
      <c r="ET412" s="49">
        <f t="shared" si="686"/>
        <v>0</v>
      </c>
      <c r="EU412" s="49">
        <f t="shared" si="686"/>
        <v>0</v>
      </c>
      <c r="EV412" s="49">
        <f t="shared" si="686"/>
        <v>0</v>
      </c>
      <c r="EW412" s="49">
        <f t="shared" si="686"/>
        <v>0</v>
      </c>
      <c r="EX412" s="49">
        <f t="shared" si="686"/>
        <v>0</v>
      </c>
      <c r="EY412" s="49">
        <f t="shared" si="686"/>
        <v>0</v>
      </c>
      <c r="EZ412" s="49">
        <f t="shared" si="686"/>
        <v>0</v>
      </c>
      <c r="FA412" s="49">
        <f t="shared" si="686"/>
        <v>0</v>
      </c>
      <c r="FB412" s="49">
        <f t="shared" si="686"/>
        <v>0</v>
      </c>
      <c r="FC412" s="49">
        <f t="shared" si="686"/>
        <v>0</v>
      </c>
      <c r="FD412" s="49">
        <f t="shared" si="686"/>
        <v>0</v>
      </c>
      <c r="FE412" s="49">
        <f t="shared" si="686"/>
        <v>0</v>
      </c>
      <c r="FF412" s="49">
        <f t="shared" si="686"/>
        <v>0</v>
      </c>
      <c r="FG412" s="49">
        <f t="shared" si="686"/>
        <v>0</v>
      </c>
      <c r="FH412" s="49">
        <f t="shared" si="686"/>
        <v>0</v>
      </c>
      <c r="FI412" s="49">
        <f t="shared" si="686"/>
        <v>0</v>
      </c>
      <c r="FJ412" s="49">
        <f t="shared" si="686"/>
        <v>0</v>
      </c>
      <c r="FK412" s="49">
        <f t="shared" si="686"/>
        <v>0</v>
      </c>
      <c r="FL412" s="49">
        <f t="shared" si="686"/>
        <v>0</v>
      </c>
      <c r="FM412" s="49">
        <f t="shared" si="686"/>
        <v>0</v>
      </c>
      <c r="FN412" s="49">
        <f t="shared" si="686"/>
        <v>0</v>
      </c>
      <c r="FO412" s="49">
        <f t="shared" si="686"/>
        <v>0</v>
      </c>
      <c r="FP412" s="49">
        <f t="shared" si="686"/>
        <v>0</v>
      </c>
      <c r="FQ412" s="49">
        <f t="shared" si="686"/>
        <v>0</v>
      </c>
      <c r="FR412" s="49">
        <f t="shared" si="686"/>
        <v>0</v>
      </c>
      <c r="FS412" s="49">
        <f t="shared" si="686"/>
        <v>0</v>
      </c>
      <c r="FT412" s="49">
        <f t="shared" si="686"/>
        <v>0</v>
      </c>
      <c r="FU412" s="49">
        <f t="shared" si="686"/>
        <v>0</v>
      </c>
      <c r="FV412" s="49">
        <f t="shared" si="686"/>
        <v>0</v>
      </c>
      <c r="FW412" s="49">
        <f t="shared" si="686"/>
        <v>0</v>
      </c>
      <c r="FX412" s="49">
        <f t="shared" si="686"/>
        <v>0</v>
      </c>
      <c r="FY412" s="49">
        <f t="shared" si="686"/>
        <v>0</v>
      </c>
      <c r="FZ412" s="49">
        <f t="shared" si="686"/>
        <v>0</v>
      </c>
      <c r="GA412" s="49">
        <f t="shared" si="686"/>
        <v>0</v>
      </c>
      <c r="GB412" s="49">
        <f t="shared" si="686"/>
        <v>0</v>
      </c>
      <c r="GC412" s="49">
        <f t="shared" si="686"/>
        <v>0</v>
      </c>
      <c r="GD412" s="49">
        <f t="shared" si="686"/>
        <v>0</v>
      </c>
      <c r="GE412" s="49">
        <f t="shared" si="686"/>
        <v>0</v>
      </c>
      <c r="GF412" s="49">
        <f t="shared" si="686"/>
        <v>0</v>
      </c>
      <c r="GG412" s="49">
        <f t="shared" si="686"/>
        <v>0</v>
      </c>
      <c r="GH412" s="49">
        <f t="shared" si="686"/>
        <v>0</v>
      </c>
      <c r="GI412" s="49">
        <f t="shared" si="686"/>
        <v>0</v>
      </c>
      <c r="GJ412" s="49">
        <f t="shared" si="686"/>
        <v>0</v>
      </c>
      <c r="GK412" s="49">
        <f t="shared" si="686"/>
        <v>0</v>
      </c>
      <c r="GL412" s="49">
        <f t="shared" si="686"/>
        <v>0</v>
      </c>
      <c r="GM412" s="49">
        <f t="shared" si="686"/>
        <v>0</v>
      </c>
      <c r="GN412" s="49">
        <f t="shared" si="686"/>
        <v>0</v>
      </c>
      <c r="GO412" s="49">
        <f t="shared" si="686"/>
        <v>0</v>
      </c>
      <c r="GP412" s="49">
        <f t="shared" si="686"/>
        <v>0</v>
      </c>
      <c r="GQ412" s="49">
        <f t="shared" si="686"/>
        <v>0</v>
      </c>
      <c r="GR412" s="49">
        <f t="shared" si="686"/>
        <v>0</v>
      </c>
      <c r="GS412" s="49">
        <f t="shared" si="686"/>
        <v>0</v>
      </c>
      <c r="GT412" s="49">
        <f t="shared" si="686"/>
        <v>0</v>
      </c>
      <c r="GU412" s="49">
        <f t="shared" ref="GU412:HA412" si="687">GU409*GU405</f>
        <v>0</v>
      </c>
      <c r="GV412" s="49">
        <f t="shared" si="687"/>
        <v>0</v>
      </c>
      <c r="GW412" s="49">
        <f t="shared" si="687"/>
        <v>0</v>
      </c>
      <c r="GX412" s="49">
        <f t="shared" si="687"/>
        <v>0</v>
      </c>
      <c r="GY412" s="49">
        <f t="shared" si="687"/>
        <v>0</v>
      </c>
      <c r="GZ412" s="49">
        <f t="shared" si="687"/>
        <v>0</v>
      </c>
      <c r="HA412" s="49">
        <f t="shared" si="687"/>
        <v>0</v>
      </c>
    </row>
    <row r="413" spans="1:209" x14ac:dyDescent="0.35">
      <c r="C413" s="10" t="s">
        <v>237</v>
      </c>
      <c r="E413" s="87" t="str">
        <f>'Financial Model'!E412</f>
        <v>USD 000's</v>
      </c>
      <c r="J413" s="14">
        <f>J409*J406</f>
        <v>293.12380670263633</v>
      </c>
      <c r="K413" s="14">
        <f t="shared" ref="K413:BV413" si="688">K409*K406</f>
        <v>293.12380670263633</v>
      </c>
      <c r="L413" s="14">
        <f t="shared" si="688"/>
        <v>293.12380670263633</v>
      </c>
      <c r="M413" s="14">
        <f t="shared" si="688"/>
        <v>293.12380670263633</v>
      </c>
      <c r="N413" s="14">
        <f t="shared" si="688"/>
        <v>293.12380670263633</v>
      </c>
      <c r="O413" s="14">
        <f t="shared" si="688"/>
        <v>293.12380670263633</v>
      </c>
      <c r="P413" s="14">
        <f t="shared" si="688"/>
        <v>293.12380670263633</v>
      </c>
      <c r="Q413" s="14">
        <f t="shared" si="688"/>
        <v>293.12380670263633</v>
      </c>
      <c r="R413" s="14">
        <f t="shared" si="688"/>
        <v>293.12380670263633</v>
      </c>
      <c r="S413" s="14">
        <f t="shared" si="688"/>
        <v>293.12380670263633</v>
      </c>
      <c r="T413" s="14">
        <f t="shared" si="688"/>
        <v>293.12380670263633</v>
      </c>
      <c r="U413" s="14">
        <f t="shared" si="688"/>
        <v>293.12380670263633</v>
      </c>
      <c r="V413" s="14">
        <f t="shared" si="688"/>
        <v>1705.5118492191641</v>
      </c>
      <c r="W413" s="14">
        <f t="shared" si="688"/>
        <v>4455.4818618800637</v>
      </c>
      <c r="X413" s="14">
        <f t="shared" si="688"/>
        <v>4455.4818618800655</v>
      </c>
      <c r="Y413" s="14">
        <f t="shared" si="688"/>
        <v>0</v>
      </c>
      <c r="Z413" s="14">
        <f t="shared" si="688"/>
        <v>0</v>
      </c>
      <c r="AA413" s="14">
        <f t="shared" si="688"/>
        <v>0</v>
      </c>
      <c r="AB413" s="14">
        <f t="shared" si="688"/>
        <v>0</v>
      </c>
      <c r="AC413" s="14">
        <f t="shared" si="688"/>
        <v>0</v>
      </c>
      <c r="AD413" s="14">
        <f t="shared" si="688"/>
        <v>0</v>
      </c>
      <c r="AE413" s="14">
        <f t="shared" si="688"/>
        <v>0</v>
      </c>
      <c r="AF413" s="14">
        <f t="shared" si="688"/>
        <v>0</v>
      </c>
      <c r="AG413" s="14">
        <f t="shared" si="688"/>
        <v>0</v>
      </c>
      <c r="AH413" s="14">
        <f t="shared" si="688"/>
        <v>0</v>
      </c>
      <c r="AI413" s="14">
        <f t="shared" si="688"/>
        <v>0</v>
      </c>
      <c r="AJ413" s="14">
        <f t="shared" si="688"/>
        <v>0</v>
      </c>
      <c r="AK413" s="14">
        <f t="shared" si="688"/>
        <v>0</v>
      </c>
      <c r="AL413" s="14">
        <f t="shared" si="688"/>
        <v>0</v>
      </c>
      <c r="AM413" s="14">
        <f t="shared" si="688"/>
        <v>0</v>
      </c>
      <c r="AN413" s="14">
        <f t="shared" si="688"/>
        <v>0</v>
      </c>
      <c r="AO413" s="14">
        <f t="shared" si="688"/>
        <v>0</v>
      </c>
      <c r="AP413" s="14">
        <f t="shared" si="688"/>
        <v>0</v>
      </c>
      <c r="AQ413" s="14">
        <f t="shared" si="688"/>
        <v>0</v>
      </c>
      <c r="AR413" s="14">
        <f t="shared" si="688"/>
        <v>0</v>
      </c>
      <c r="AS413" s="14">
        <f t="shared" si="688"/>
        <v>0</v>
      </c>
      <c r="AT413" s="14">
        <f t="shared" si="688"/>
        <v>0</v>
      </c>
      <c r="AU413" s="14">
        <f t="shared" si="688"/>
        <v>0</v>
      </c>
      <c r="AV413" s="14">
        <f t="shared" si="688"/>
        <v>0</v>
      </c>
      <c r="AW413" s="14">
        <f t="shared" si="688"/>
        <v>0</v>
      </c>
      <c r="AX413" s="14">
        <f t="shared" si="688"/>
        <v>0</v>
      </c>
      <c r="AY413" s="14">
        <f t="shared" si="688"/>
        <v>0</v>
      </c>
      <c r="AZ413" s="14">
        <f t="shared" si="688"/>
        <v>0</v>
      </c>
      <c r="BA413" s="14">
        <f t="shared" si="688"/>
        <v>0</v>
      </c>
      <c r="BB413" s="14">
        <f t="shared" si="688"/>
        <v>0</v>
      </c>
      <c r="BC413" s="14">
        <f t="shared" si="688"/>
        <v>0</v>
      </c>
      <c r="BD413" s="14">
        <f t="shared" si="688"/>
        <v>0</v>
      </c>
      <c r="BE413" s="14">
        <f t="shared" si="688"/>
        <v>0</v>
      </c>
      <c r="BF413" s="14">
        <f t="shared" si="688"/>
        <v>0</v>
      </c>
      <c r="BG413" s="14">
        <f t="shared" si="688"/>
        <v>0</v>
      </c>
      <c r="BH413" s="14">
        <f t="shared" si="688"/>
        <v>0</v>
      </c>
      <c r="BI413" s="14">
        <f t="shared" si="688"/>
        <v>0</v>
      </c>
      <c r="BJ413" s="14">
        <f t="shared" si="688"/>
        <v>0</v>
      </c>
      <c r="BK413" s="14">
        <f t="shared" si="688"/>
        <v>0</v>
      </c>
      <c r="BL413" s="14">
        <f t="shared" si="688"/>
        <v>0</v>
      </c>
      <c r="BM413" s="14">
        <f t="shared" si="688"/>
        <v>0</v>
      </c>
      <c r="BN413" s="14">
        <f t="shared" si="688"/>
        <v>0</v>
      </c>
      <c r="BO413" s="14">
        <f t="shared" si="688"/>
        <v>0</v>
      </c>
      <c r="BP413" s="14">
        <f t="shared" si="688"/>
        <v>0</v>
      </c>
      <c r="BQ413" s="14">
        <f t="shared" si="688"/>
        <v>0</v>
      </c>
      <c r="BR413" s="14">
        <f t="shared" si="688"/>
        <v>0</v>
      </c>
      <c r="BS413" s="14">
        <f t="shared" si="688"/>
        <v>0</v>
      </c>
      <c r="BT413" s="14">
        <f t="shared" si="688"/>
        <v>0</v>
      </c>
      <c r="BU413" s="14">
        <f t="shared" si="688"/>
        <v>0</v>
      </c>
      <c r="BV413" s="14">
        <f t="shared" si="688"/>
        <v>0</v>
      </c>
      <c r="BW413" s="14">
        <f t="shared" ref="BW413:EH413" si="689">BW409*BW406</f>
        <v>0</v>
      </c>
      <c r="BX413" s="14">
        <f t="shared" si="689"/>
        <v>0</v>
      </c>
      <c r="BY413" s="14">
        <f t="shared" si="689"/>
        <v>0</v>
      </c>
      <c r="BZ413" s="14">
        <f t="shared" si="689"/>
        <v>0</v>
      </c>
      <c r="CA413" s="14">
        <f t="shared" si="689"/>
        <v>0</v>
      </c>
      <c r="CB413" s="14">
        <f t="shared" si="689"/>
        <v>0</v>
      </c>
      <c r="CC413" s="14">
        <f t="shared" si="689"/>
        <v>0</v>
      </c>
      <c r="CD413" s="14">
        <f t="shared" si="689"/>
        <v>0</v>
      </c>
      <c r="CE413" s="14">
        <f t="shared" si="689"/>
        <v>0</v>
      </c>
      <c r="CF413" s="14">
        <f t="shared" si="689"/>
        <v>0</v>
      </c>
      <c r="CG413" s="14">
        <f t="shared" si="689"/>
        <v>0</v>
      </c>
      <c r="CH413" s="14">
        <f t="shared" si="689"/>
        <v>0</v>
      </c>
      <c r="CI413" s="14">
        <f t="shared" si="689"/>
        <v>0</v>
      </c>
      <c r="CJ413" s="14">
        <f t="shared" si="689"/>
        <v>0</v>
      </c>
      <c r="CK413" s="14">
        <f t="shared" si="689"/>
        <v>0</v>
      </c>
      <c r="CL413" s="14">
        <f t="shared" si="689"/>
        <v>0</v>
      </c>
      <c r="CM413" s="14">
        <f t="shared" si="689"/>
        <v>0</v>
      </c>
      <c r="CN413" s="14">
        <f t="shared" si="689"/>
        <v>0</v>
      </c>
      <c r="CO413" s="14">
        <f t="shared" si="689"/>
        <v>0</v>
      </c>
      <c r="CP413" s="14">
        <f t="shared" si="689"/>
        <v>0</v>
      </c>
      <c r="CQ413" s="14">
        <f t="shared" si="689"/>
        <v>0</v>
      </c>
      <c r="CR413" s="14">
        <f t="shared" si="689"/>
        <v>0</v>
      </c>
      <c r="CS413" s="14">
        <f t="shared" si="689"/>
        <v>0</v>
      </c>
      <c r="CT413" s="14">
        <f t="shared" si="689"/>
        <v>0</v>
      </c>
      <c r="CU413" s="14">
        <f t="shared" si="689"/>
        <v>0</v>
      </c>
      <c r="CV413" s="14">
        <f t="shared" si="689"/>
        <v>0</v>
      </c>
      <c r="CW413" s="14">
        <f t="shared" si="689"/>
        <v>0</v>
      </c>
      <c r="CX413" s="14">
        <f t="shared" si="689"/>
        <v>0</v>
      </c>
      <c r="CY413" s="14">
        <f t="shared" si="689"/>
        <v>0</v>
      </c>
      <c r="CZ413" s="14">
        <f t="shared" si="689"/>
        <v>0</v>
      </c>
      <c r="DA413" s="14">
        <f t="shared" si="689"/>
        <v>0</v>
      </c>
      <c r="DB413" s="14">
        <f t="shared" si="689"/>
        <v>0</v>
      </c>
      <c r="DC413" s="14">
        <f t="shared" si="689"/>
        <v>0</v>
      </c>
      <c r="DD413" s="14">
        <f t="shared" si="689"/>
        <v>0</v>
      </c>
      <c r="DE413" s="14">
        <f t="shared" si="689"/>
        <v>0</v>
      </c>
      <c r="DF413" s="14">
        <f t="shared" si="689"/>
        <v>0</v>
      </c>
      <c r="DG413" s="14">
        <f t="shared" si="689"/>
        <v>0</v>
      </c>
      <c r="DH413" s="14">
        <f t="shared" si="689"/>
        <v>0</v>
      </c>
      <c r="DI413" s="14">
        <f t="shared" si="689"/>
        <v>0</v>
      </c>
      <c r="DJ413" s="14">
        <f t="shared" si="689"/>
        <v>0</v>
      </c>
      <c r="DK413" s="14">
        <f t="shared" si="689"/>
        <v>0</v>
      </c>
      <c r="DL413" s="14">
        <f t="shared" si="689"/>
        <v>0</v>
      </c>
      <c r="DM413" s="14">
        <f t="shared" si="689"/>
        <v>0</v>
      </c>
      <c r="DN413" s="14">
        <f t="shared" si="689"/>
        <v>0</v>
      </c>
      <c r="DO413" s="14">
        <f t="shared" si="689"/>
        <v>0</v>
      </c>
      <c r="DP413" s="14">
        <f t="shared" si="689"/>
        <v>0</v>
      </c>
      <c r="DQ413" s="14">
        <f t="shared" si="689"/>
        <v>0</v>
      </c>
      <c r="DR413" s="14">
        <f t="shared" si="689"/>
        <v>0</v>
      </c>
      <c r="DS413" s="14">
        <f t="shared" si="689"/>
        <v>0</v>
      </c>
      <c r="DT413" s="14">
        <f t="shared" si="689"/>
        <v>0</v>
      </c>
      <c r="DU413" s="14">
        <f t="shared" si="689"/>
        <v>0</v>
      </c>
      <c r="DV413" s="14">
        <f t="shared" si="689"/>
        <v>0</v>
      </c>
      <c r="DW413" s="14">
        <f t="shared" si="689"/>
        <v>0</v>
      </c>
      <c r="DX413" s="14">
        <f t="shared" si="689"/>
        <v>0</v>
      </c>
      <c r="DY413" s="14">
        <f t="shared" si="689"/>
        <v>0</v>
      </c>
      <c r="DZ413" s="14">
        <f t="shared" si="689"/>
        <v>0</v>
      </c>
      <c r="EA413" s="14">
        <f t="shared" si="689"/>
        <v>0</v>
      </c>
      <c r="EB413" s="14">
        <f t="shared" si="689"/>
        <v>0</v>
      </c>
      <c r="EC413" s="14">
        <f t="shared" si="689"/>
        <v>0</v>
      </c>
      <c r="ED413" s="14">
        <f t="shared" si="689"/>
        <v>0</v>
      </c>
      <c r="EE413" s="14">
        <f t="shared" si="689"/>
        <v>0</v>
      </c>
      <c r="EF413" s="14">
        <f t="shared" si="689"/>
        <v>0</v>
      </c>
      <c r="EG413" s="14">
        <f t="shared" si="689"/>
        <v>0</v>
      </c>
      <c r="EH413" s="14">
        <f t="shared" si="689"/>
        <v>0</v>
      </c>
      <c r="EI413" s="14">
        <f t="shared" ref="EI413:GT413" si="690">EI409*EI406</f>
        <v>0</v>
      </c>
      <c r="EJ413" s="14">
        <f t="shared" si="690"/>
        <v>0</v>
      </c>
      <c r="EK413" s="14">
        <f t="shared" si="690"/>
        <v>0</v>
      </c>
      <c r="EL413" s="14">
        <f t="shared" si="690"/>
        <v>0</v>
      </c>
      <c r="EM413" s="14">
        <f t="shared" si="690"/>
        <v>0</v>
      </c>
      <c r="EN413" s="14">
        <f t="shared" si="690"/>
        <v>0</v>
      </c>
      <c r="EO413" s="14">
        <f t="shared" si="690"/>
        <v>0</v>
      </c>
      <c r="EP413" s="14">
        <f t="shared" si="690"/>
        <v>0</v>
      </c>
      <c r="EQ413" s="14">
        <f t="shared" si="690"/>
        <v>0</v>
      </c>
      <c r="ER413" s="14">
        <f t="shared" si="690"/>
        <v>0</v>
      </c>
      <c r="ES413" s="14">
        <f t="shared" si="690"/>
        <v>0</v>
      </c>
      <c r="ET413" s="14">
        <f t="shared" si="690"/>
        <v>0</v>
      </c>
      <c r="EU413" s="14">
        <f t="shared" si="690"/>
        <v>0</v>
      </c>
      <c r="EV413" s="14">
        <f t="shared" si="690"/>
        <v>0</v>
      </c>
      <c r="EW413" s="14">
        <f t="shared" si="690"/>
        <v>0</v>
      </c>
      <c r="EX413" s="14">
        <f t="shared" si="690"/>
        <v>0</v>
      </c>
      <c r="EY413" s="14">
        <f t="shared" si="690"/>
        <v>0</v>
      </c>
      <c r="EZ413" s="14">
        <f t="shared" si="690"/>
        <v>0</v>
      </c>
      <c r="FA413" s="14">
        <f t="shared" si="690"/>
        <v>0</v>
      </c>
      <c r="FB413" s="14">
        <f t="shared" si="690"/>
        <v>0</v>
      </c>
      <c r="FC413" s="14">
        <f t="shared" si="690"/>
        <v>0</v>
      </c>
      <c r="FD413" s="14">
        <f t="shared" si="690"/>
        <v>0</v>
      </c>
      <c r="FE413" s="14">
        <f t="shared" si="690"/>
        <v>0</v>
      </c>
      <c r="FF413" s="14">
        <f t="shared" si="690"/>
        <v>0</v>
      </c>
      <c r="FG413" s="14">
        <f t="shared" si="690"/>
        <v>0</v>
      </c>
      <c r="FH413" s="14">
        <f t="shared" si="690"/>
        <v>0</v>
      </c>
      <c r="FI413" s="14">
        <f t="shared" si="690"/>
        <v>0</v>
      </c>
      <c r="FJ413" s="14">
        <f t="shared" si="690"/>
        <v>0</v>
      </c>
      <c r="FK413" s="14">
        <f t="shared" si="690"/>
        <v>0</v>
      </c>
      <c r="FL413" s="14">
        <f t="shared" si="690"/>
        <v>0</v>
      </c>
      <c r="FM413" s="14">
        <f t="shared" si="690"/>
        <v>0</v>
      </c>
      <c r="FN413" s="14">
        <f t="shared" si="690"/>
        <v>0</v>
      </c>
      <c r="FO413" s="14">
        <f t="shared" si="690"/>
        <v>0</v>
      </c>
      <c r="FP413" s="14">
        <f t="shared" si="690"/>
        <v>0</v>
      </c>
      <c r="FQ413" s="14">
        <f t="shared" si="690"/>
        <v>0</v>
      </c>
      <c r="FR413" s="14">
        <f t="shared" si="690"/>
        <v>0</v>
      </c>
      <c r="FS413" s="14">
        <f t="shared" si="690"/>
        <v>0</v>
      </c>
      <c r="FT413" s="14">
        <f t="shared" si="690"/>
        <v>0</v>
      </c>
      <c r="FU413" s="14">
        <f t="shared" si="690"/>
        <v>0</v>
      </c>
      <c r="FV413" s="14">
        <f t="shared" si="690"/>
        <v>0</v>
      </c>
      <c r="FW413" s="14">
        <f t="shared" si="690"/>
        <v>0</v>
      </c>
      <c r="FX413" s="14">
        <f t="shared" si="690"/>
        <v>0</v>
      </c>
      <c r="FY413" s="14">
        <f t="shared" si="690"/>
        <v>0</v>
      </c>
      <c r="FZ413" s="14">
        <f t="shared" si="690"/>
        <v>0</v>
      </c>
      <c r="GA413" s="14">
        <f t="shared" si="690"/>
        <v>0</v>
      </c>
      <c r="GB413" s="14">
        <f t="shared" si="690"/>
        <v>0</v>
      </c>
      <c r="GC413" s="14">
        <f t="shared" si="690"/>
        <v>0</v>
      </c>
      <c r="GD413" s="14">
        <f t="shared" si="690"/>
        <v>0</v>
      </c>
      <c r="GE413" s="14">
        <f t="shared" si="690"/>
        <v>0</v>
      </c>
      <c r="GF413" s="14">
        <f t="shared" si="690"/>
        <v>0</v>
      </c>
      <c r="GG413" s="14">
        <f t="shared" si="690"/>
        <v>0</v>
      </c>
      <c r="GH413" s="14">
        <f t="shared" si="690"/>
        <v>0</v>
      </c>
      <c r="GI413" s="14">
        <f t="shared" si="690"/>
        <v>0</v>
      </c>
      <c r="GJ413" s="14">
        <f t="shared" si="690"/>
        <v>0</v>
      </c>
      <c r="GK413" s="14">
        <f t="shared" si="690"/>
        <v>0</v>
      </c>
      <c r="GL413" s="14">
        <f t="shared" si="690"/>
        <v>0</v>
      </c>
      <c r="GM413" s="14">
        <f t="shared" si="690"/>
        <v>0</v>
      </c>
      <c r="GN413" s="14">
        <f t="shared" si="690"/>
        <v>0</v>
      </c>
      <c r="GO413" s="14">
        <f t="shared" si="690"/>
        <v>0</v>
      </c>
      <c r="GP413" s="14">
        <f t="shared" si="690"/>
        <v>0</v>
      </c>
      <c r="GQ413" s="14">
        <f t="shared" si="690"/>
        <v>0</v>
      </c>
      <c r="GR413" s="14">
        <f t="shared" si="690"/>
        <v>0</v>
      </c>
      <c r="GS413" s="14">
        <f t="shared" si="690"/>
        <v>0</v>
      </c>
      <c r="GT413" s="14">
        <f t="shared" si="690"/>
        <v>0</v>
      </c>
      <c r="GU413" s="14">
        <f t="shared" ref="GU413:HA413" si="691">GU409*GU406</f>
        <v>0</v>
      </c>
      <c r="GV413" s="14">
        <f t="shared" si="691"/>
        <v>0</v>
      </c>
      <c r="GW413" s="14">
        <f t="shared" si="691"/>
        <v>0</v>
      </c>
      <c r="GX413" s="14">
        <f t="shared" si="691"/>
        <v>0</v>
      </c>
      <c r="GY413" s="14">
        <f t="shared" si="691"/>
        <v>0</v>
      </c>
      <c r="GZ413" s="14">
        <f t="shared" si="691"/>
        <v>0</v>
      </c>
      <c r="HA413" s="14">
        <f t="shared" si="691"/>
        <v>0</v>
      </c>
    </row>
    <row r="414" spans="1:209" ht="15" thickBot="1" x14ac:dyDescent="0.4">
      <c r="D414" s="15" t="s">
        <v>439</v>
      </c>
      <c r="E414" s="93" t="str">
        <f>'Financial Model'!E413</f>
        <v>USD 000's</v>
      </c>
      <c r="F414" s="15"/>
      <c r="G414" s="15"/>
      <c r="H414" s="15"/>
      <c r="I414" s="15"/>
      <c r="J414" s="16">
        <f>SUM(J412:J413)</f>
        <v>293.12380670263633</v>
      </c>
      <c r="K414" s="16">
        <f t="shared" ref="K414:BV414" si="692">SUM(K412:K413)</f>
        <v>293.12380670263633</v>
      </c>
      <c r="L414" s="16">
        <f t="shared" si="692"/>
        <v>293.12380670263633</v>
      </c>
      <c r="M414" s="16">
        <f t="shared" si="692"/>
        <v>293.12380670263633</v>
      </c>
      <c r="N414" s="16">
        <f t="shared" si="692"/>
        <v>293.12380670263633</v>
      </c>
      <c r="O414" s="16">
        <f t="shared" si="692"/>
        <v>293.12380670263633</v>
      </c>
      <c r="P414" s="16">
        <f t="shared" si="692"/>
        <v>293.12380670263633</v>
      </c>
      <c r="Q414" s="16">
        <f t="shared" si="692"/>
        <v>293.12380670263633</v>
      </c>
      <c r="R414" s="16">
        <f t="shared" si="692"/>
        <v>293.12380670263633</v>
      </c>
      <c r="S414" s="16">
        <f t="shared" si="692"/>
        <v>293.12380670263633</v>
      </c>
      <c r="T414" s="16">
        <f t="shared" si="692"/>
        <v>293.12380670263633</v>
      </c>
      <c r="U414" s="16">
        <f t="shared" si="692"/>
        <v>293.12380670263633</v>
      </c>
      <c r="V414" s="16">
        <f t="shared" si="692"/>
        <v>22277.409309400329</v>
      </c>
      <c r="W414" s="16">
        <f t="shared" si="692"/>
        <v>22277.409309400329</v>
      </c>
      <c r="X414" s="16">
        <f t="shared" si="692"/>
        <v>22277.409309400333</v>
      </c>
      <c r="Y414" s="16">
        <f t="shared" si="692"/>
        <v>0</v>
      </c>
      <c r="Z414" s="16">
        <f t="shared" si="692"/>
        <v>0</v>
      </c>
      <c r="AA414" s="16">
        <f t="shared" si="692"/>
        <v>0</v>
      </c>
      <c r="AB414" s="16">
        <f t="shared" si="692"/>
        <v>0</v>
      </c>
      <c r="AC414" s="16">
        <f t="shared" si="692"/>
        <v>0</v>
      </c>
      <c r="AD414" s="16">
        <f t="shared" si="692"/>
        <v>0</v>
      </c>
      <c r="AE414" s="16">
        <f t="shared" si="692"/>
        <v>0</v>
      </c>
      <c r="AF414" s="16">
        <f t="shared" si="692"/>
        <v>0</v>
      </c>
      <c r="AG414" s="16">
        <f t="shared" si="692"/>
        <v>0</v>
      </c>
      <c r="AH414" s="16">
        <f t="shared" si="692"/>
        <v>0</v>
      </c>
      <c r="AI414" s="16">
        <f t="shared" si="692"/>
        <v>0</v>
      </c>
      <c r="AJ414" s="16">
        <f t="shared" si="692"/>
        <v>0</v>
      </c>
      <c r="AK414" s="16">
        <f t="shared" si="692"/>
        <v>0</v>
      </c>
      <c r="AL414" s="16">
        <f t="shared" si="692"/>
        <v>0</v>
      </c>
      <c r="AM414" s="16">
        <f t="shared" si="692"/>
        <v>0</v>
      </c>
      <c r="AN414" s="16">
        <f t="shared" si="692"/>
        <v>0</v>
      </c>
      <c r="AO414" s="16">
        <f t="shared" si="692"/>
        <v>0</v>
      </c>
      <c r="AP414" s="16">
        <f t="shared" si="692"/>
        <v>0</v>
      </c>
      <c r="AQ414" s="16">
        <f t="shared" si="692"/>
        <v>0</v>
      </c>
      <c r="AR414" s="16">
        <f t="shared" si="692"/>
        <v>0</v>
      </c>
      <c r="AS414" s="16">
        <f t="shared" si="692"/>
        <v>0</v>
      </c>
      <c r="AT414" s="16">
        <f t="shared" si="692"/>
        <v>0</v>
      </c>
      <c r="AU414" s="16">
        <f t="shared" si="692"/>
        <v>0</v>
      </c>
      <c r="AV414" s="16">
        <f t="shared" si="692"/>
        <v>0</v>
      </c>
      <c r="AW414" s="16">
        <f t="shared" si="692"/>
        <v>0</v>
      </c>
      <c r="AX414" s="16">
        <f t="shared" si="692"/>
        <v>0</v>
      </c>
      <c r="AY414" s="16">
        <f t="shared" si="692"/>
        <v>0</v>
      </c>
      <c r="AZ414" s="16">
        <f t="shared" si="692"/>
        <v>0</v>
      </c>
      <c r="BA414" s="16">
        <f t="shared" si="692"/>
        <v>0</v>
      </c>
      <c r="BB414" s="16">
        <f t="shared" si="692"/>
        <v>0</v>
      </c>
      <c r="BC414" s="16">
        <f t="shared" si="692"/>
        <v>0</v>
      </c>
      <c r="BD414" s="16">
        <f t="shared" si="692"/>
        <v>0</v>
      </c>
      <c r="BE414" s="16">
        <f t="shared" si="692"/>
        <v>0</v>
      </c>
      <c r="BF414" s="16">
        <f t="shared" si="692"/>
        <v>0</v>
      </c>
      <c r="BG414" s="16">
        <f t="shared" si="692"/>
        <v>0</v>
      </c>
      <c r="BH414" s="16">
        <f t="shared" si="692"/>
        <v>0</v>
      </c>
      <c r="BI414" s="16">
        <f t="shared" si="692"/>
        <v>0</v>
      </c>
      <c r="BJ414" s="16">
        <f t="shared" si="692"/>
        <v>0</v>
      </c>
      <c r="BK414" s="16">
        <f t="shared" si="692"/>
        <v>0</v>
      </c>
      <c r="BL414" s="16">
        <f t="shared" si="692"/>
        <v>0</v>
      </c>
      <c r="BM414" s="16">
        <f t="shared" si="692"/>
        <v>0</v>
      </c>
      <c r="BN414" s="16">
        <f t="shared" si="692"/>
        <v>0</v>
      </c>
      <c r="BO414" s="16">
        <f t="shared" si="692"/>
        <v>0</v>
      </c>
      <c r="BP414" s="16">
        <f t="shared" si="692"/>
        <v>0</v>
      </c>
      <c r="BQ414" s="16">
        <f t="shared" si="692"/>
        <v>0</v>
      </c>
      <c r="BR414" s="16">
        <f t="shared" si="692"/>
        <v>0</v>
      </c>
      <c r="BS414" s="16">
        <f t="shared" si="692"/>
        <v>0</v>
      </c>
      <c r="BT414" s="16">
        <f t="shared" si="692"/>
        <v>0</v>
      </c>
      <c r="BU414" s="16">
        <f t="shared" si="692"/>
        <v>0</v>
      </c>
      <c r="BV414" s="16">
        <f t="shared" si="692"/>
        <v>0</v>
      </c>
      <c r="BW414" s="16">
        <f t="shared" ref="BW414:EH414" si="693">SUM(BW412:BW413)</f>
        <v>0</v>
      </c>
      <c r="BX414" s="16">
        <f t="shared" si="693"/>
        <v>0</v>
      </c>
      <c r="BY414" s="16">
        <f t="shared" si="693"/>
        <v>0</v>
      </c>
      <c r="BZ414" s="16">
        <f t="shared" si="693"/>
        <v>0</v>
      </c>
      <c r="CA414" s="16">
        <f t="shared" si="693"/>
        <v>0</v>
      </c>
      <c r="CB414" s="16">
        <f t="shared" si="693"/>
        <v>0</v>
      </c>
      <c r="CC414" s="16">
        <f t="shared" si="693"/>
        <v>0</v>
      </c>
      <c r="CD414" s="16">
        <f t="shared" si="693"/>
        <v>0</v>
      </c>
      <c r="CE414" s="16">
        <f t="shared" si="693"/>
        <v>0</v>
      </c>
      <c r="CF414" s="16">
        <f t="shared" si="693"/>
        <v>0</v>
      </c>
      <c r="CG414" s="16">
        <f t="shared" si="693"/>
        <v>0</v>
      </c>
      <c r="CH414" s="16">
        <f t="shared" si="693"/>
        <v>0</v>
      </c>
      <c r="CI414" s="16">
        <f t="shared" si="693"/>
        <v>0</v>
      </c>
      <c r="CJ414" s="16">
        <f t="shared" si="693"/>
        <v>0</v>
      </c>
      <c r="CK414" s="16">
        <f t="shared" si="693"/>
        <v>0</v>
      </c>
      <c r="CL414" s="16">
        <f t="shared" si="693"/>
        <v>0</v>
      </c>
      <c r="CM414" s="16">
        <f t="shared" si="693"/>
        <v>0</v>
      </c>
      <c r="CN414" s="16">
        <f t="shared" si="693"/>
        <v>0</v>
      </c>
      <c r="CO414" s="16">
        <f t="shared" si="693"/>
        <v>0</v>
      </c>
      <c r="CP414" s="16">
        <f t="shared" si="693"/>
        <v>0</v>
      </c>
      <c r="CQ414" s="16">
        <f t="shared" si="693"/>
        <v>0</v>
      </c>
      <c r="CR414" s="16">
        <f t="shared" si="693"/>
        <v>0</v>
      </c>
      <c r="CS414" s="16">
        <f t="shared" si="693"/>
        <v>0</v>
      </c>
      <c r="CT414" s="16">
        <f t="shared" si="693"/>
        <v>0</v>
      </c>
      <c r="CU414" s="16">
        <f t="shared" si="693"/>
        <v>0</v>
      </c>
      <c r="CV414" s="16">
        <f t="shared" si="693"/>
        <v>0</v>
      </c>
      <c r="CW414" s="16">
        <f t="shared" si="693"/>
        <v>0</v>
      </c>
      <c r="CX414" s="16">
        <f t="shared" si="693"/>
        <v>0</v>
      </c>
      <c r="CY414" s="16">
        <f t="shared" si="693"/>
        <v>0</v>
      </c>
      <c r="CZ414" s="16">
        <f t="shared" si="693"/>
        <v>0</v>
      </c>
      <c r="DA414" s="16">
        <f t="shared" si="693"/>
        <v>0</v>
      </c>
      <c r="DB414" s="16">
        <f t="shared" si="693"/>
        <v>0</v>
      </c>
      <c r="DC414" s="16">
        <f t="shared" si="693"/>
        <v>0</v>
      </c>
      <c r="DD414" s="16">
        <f t="shared" si="693"/>
        <v>0</v>
      </c>
      <c r="DE414" s="16">
        <f t="shared" si="693"/>
        <v>0</v>
      </c>
      <c r="DF414" s="16">
        <f t="shared" si="693"/>
        <v>0</v>
      </c>
      <c r="DG414" s="16">
        <f t="shared" si="693"/>
        <v>0</v>
      </c>
      <c r="DH414" s="16">
        <f t="shared" si="693"/>
        <v>0</v>
      </c>
      <c r="DI414" s="16">
        <f t="shared" si="693"/>
        <v>0</v>
      </c>
      <c r="DJ414" s="16">
        <f t="shared" si="693"/>
        <v>0</v>
      </c>
      <c r="DK414" s="16">
        <f t="shared" si="693"/>
        <v>0</v>
      </c>
      <c r="DL414" s="16">
        <f t="shared" si="693"/>
        <v>0</v>
      </c>
      <c r="DM414" s="16">
        <f t="shared" si="693"/>
        <v>0</v>
      </c>
      <c r="DN414" s="16">
        <f t="shared" si="693"/>
        <v>0</v>
      </c>
      <c r="DO414" s="16">
        <f t="shared" si="693"/>
        <v>0</v>
      </c>
      <c r="DP414" s="16">
        <f t="shared" si="693"/>
        <v>0</v>
      </c>
      <c r="DQ414" s="16">
        <f t="shared" si="693"/>
        <v>0</v>
      </c>
      <c r="DR414" s="16">
        <f t="shared" si="693"/>
        <v>0</v>
      </c>
      <c r="DS414" s="16">
        <f t="shared" si="693"/>
        <v>0</v>
      </c>
      <c r="DT414" s="16">
        <f t="shared" si="693"/>
        <v>0</v>
      </c>
      <c r="DU414" s="16">
        <f t="shared" si="693"/>
        <v>0</v>
      </c>
      <c r="DV414" s="16">
        <f t="shared" si="693"/>
        <v>0</v>
      </c>
      <c r="DW414" s="16">
        <f t="shared" si="693"/>
        <v>0</v>
      </c>
      <c r="DX414" s="16">
        <f t="shared" si="693"/>
        <v>0</v>
      </c>
      <c r="DY414" s="16">
        <f t="shared" si="693"/>
        <v>0</v>
      </c>
      <c r="DZ414" s="16">
        <f t="shared" si="693"/>
        <v>0</v>
      </c>
      <c r="EA414" s="16">
        <f t="shared" si="693"/>
        <v>0</v>
      </c>
      <c r="EB414" s="16">
        <f t="shared" si="693"/>
        <v>0</v>
      </c>
      <c r="EC414" s="16">
        <f t="shared" si="693"/>
        <v>0</v>
      </c>
      <c r="ED414" s="16">
        <f t="shared" si="693"/>
        <v>0</v>
      </c>
      <c r="EE414" s="16">
        <f t="shared" si="693"/>
        <v>0</v>
      </c>
      <c r="EF414" s="16">
        <f t="shared" si="693"/>
        <v>0</v>
      </c>
      <c r="EG414" s="16">
        <f t="shared" si="693"/>
        <v>0</v>
      </c>
      <c r="EH414" s="16">
        <f t="shared" si="693"/>
        <v>0</v>
      </c>
      <c r="EI414" s="16">
        <f t="shared" ref="EI414:GT414" si="694">SUM(EI412:EI413)</f>
        <v>0</v>
      </c>
      <c r="EJ414" s="16">
        <f t="shared" si="694"/>
        <v>0</v>
      </c>
      <c r="EK414" s="16">
        <f t="shared" si="694"/>
        <v>0</v>
      </c>
      <c r="EL414" s="16">
        <f t="shared" si="694"/>
        <v>0</v>
      </c>
      <c r="EM414" s="16">
        <f t="shared" si="694"/>
        <v>0</v>
      </c>
      <c r="EN414" s="16">
        <f t="shared" si="694"/>
        <v>0</v>
      </c>
      <c r="EO414" s="16">
        <f t="shared" si="694"/>
        <v>0</v>
      </c>
      <c r="EP414" s="16">
        <f t="shared" si="694"/>
        <v>0</v>
      </c>
      <c r="EQ414" s="16">
        <f t="shared" si="694"/>
        <v>0</v>
      </c>
      <c r="ER414" s="16">
        <f t="shared" si="694"/>
        <v>0</v>
      </c>
      <c r="ES414" s="16">
        <f t="shared" si="694"/>
        <v>0</v>
      </c>
      <c r="ET414" s="16">
        <f t="shared" si="694"/>
        <v>0</v>
      </c>
      <c r="EU414" s="16">
        <f t="shared" si="694"/>
        <v>0</v>
      </c>
      <c r="EV414" s="16">
        <f t="shared" si="694"/>
        <v>0</v>
      </c>
      <c r="EW414" s="16">
        <f t="shared" si="694"/>
        <v>0</v>
      </c>
      <c r="EX414" s="16">
        <f t="shared" si="694"/>
        <v>0</v>
      </c>
      <c r="EY414" s="16">
        <f t="shared" si="694"/>
        <v>0</v>
      </c>
      <c r="EZ414" s="16">
        <f t="shared" si="694"/>
        <v>0</v>
      </c>
      <c r="FA414" s="16">
        <f t="shared" si="694"/>
        <v>0</v>
      </c>
      <c r="FB414" s="16">
        <f t="shared" si="694"/>
        <v>0</v>
      </c>
      <c r="FC414" s="16">
        <f t="shared" si="694"/>
        <v>0</v>
      </c>
      <c r="FD414" s="16">
        <f t="shared" si="694"/>
        <v>0</v>
      </c>
      <c r="FE414" s="16">
        <f t="shared" si="694"/>
        <v>0</v>
      </c>
      <c r="FF414" s="16">
        <f t="shared" si="694"/>
        <v>0</v>
      </c>
      <c r="FG414" s="16">
        <f t="shared" si="694"/>
        <v>0</v>
      </c>
      <c r="FH414" s="16">
        <f t="shared" si="694"/>
        <v>0</v>
      </c>
      <c r="FI414" s="16">
        <f t="shared" si="694"/>
        <v>0</v>
      </c>
      <c r="FJ414" s="16">
        <f t="shared" si="694"/>
        <v>0</v>
      </c>
      <c r="FK414" s="16">
        <f t="shared" si="694"/>
        <v>0</v>
      </c>
      <c r="FL414" s="16">
        <f t="shared" si="694"/>
        <v>0</v>
      </c>
      <c r="FM414" s="16">
        <f t="shared" si="694"/>
        <v>0</v>
      </c>
      <c r="FN414" s="16">
        <f t="shared" si="694"/>
        <v>0</v>
      </c>
      <c r="FO414" s="16">
        <f t="shared" si="694"/>
        <v>0</v>
      </c>
      <c r="FP414" s="16">
        <f t="shared" si="694"/>
        <v>0</v>
      </c>
      <c r="FQ414" s="16">
        <f t="shared" si="694"/>
        <v>0</v>
      </c>
      <c r="FR414" s="16">
        <f t="shared" si="694"/>
        <v>0</v>
      </c>
      <c r="FS414" s="16">
        <f t="shared" si="694"/>
        <v>0</v>
      </c>
      <c r="FT414" s="16">
        <f t="shared" si="694"/>
        <v>0</v>
      </c>
      <c r="FU414" s="16">
        <f t="shared" si="694"/>
        <v>0</v>
      </c>
      <c r="FV414" s="16">
        <f t="shared" si="694"/>
        <v>0</v>
      </c>
      <c r="FW414" s="16">
        <f t="shared" si="694"/>
        <v>0</v>
      </c>
      <c r="FX414" s="16">
        <f t="shared" si="694"/>
        <v>0</v>
      </c>
      <c r="FY414" s="16">
        <f t="shared" si="694"/>
        <v>0</v>
      </c>
      <c r="FZ414" s="16">
        <f t="shared" si="694"/>
        <v>0</v>
      </c>
      <c r="GA414" s="16">
        <f t="shared" si="694"/>
        <v>0</v>
      </c>
      <c r="GB414" s="16">
        <f t="shared" si="694"/>
        <v>0</v>
      </c>
      <c r="GC414" s="16">
        <f t="shared" si="694"/>
        <v>0</v>
      </c>
      <c r="GD414" s="16">
        <f t="shared" si="694"/>
        <v>0</v>
      </c>
      <c r="GE414" s="16">
        <f t="shared" si="694"/>
        <v>0</v>
      </c>
      <c r="GF414" s="16">
        <f t="shared" si="694"/>
        <v>0</v>
      </c>
      <c r="GG414" s="16">
        <f t="shared" si="694"/>
        <v>0</v>
      </c>
      <c r="GH414" s="16">
        <f t="shared" si="694"/>
        <v>0</v>
      </c>
      <c r="GI414" s="16">
        <f t="shared" si="694"/>
        <v>0</v>
      </c>
      <c r="GJ414" s="16">
        <f t="shared" si="694"/>
        <v>0</v>
      </c>
      <c r="GK414" s="16">
        <f t="shared" si="694"/>
        <v>0</v>
      </c>
      <c r="GL414" s="16">
        <f t="shared" si="694"/>
        <v>0</v>
      </c>
      <c r="GM414" s="16">
        <f t="shared" si="694"/>
        <v>0</v>
      </c>
      <c r="GN414" s="16">
        <f t="shared" si="694"/>
        <v>0</v>
      </c>
      <c r="GO414" s="16">
        <f t="shared" si="694"/>
        <v>0</v>
      </c>
      <c r="GP414" s="16">
        <f t="shared" si="694"/>
        <v>0</v>
      </c>
      <c r="GQ414" s="16">
        <f t="shared" si="694"/>
        <v>0</v>
      </c>
      <c r="GR414" s="16">
        <f t="shared" si="694"/>
        <v>0</v>
      </c>
      <c r="GS414" s="16">
        <f t="shared" si="694"/>
        <v>0</v>
      </c>
      <c r="GT414" s="16">
        <f t="shared" si="694"/>
        <v>0</v>
      </c>
      <c r="GU414" s="16">
        <f t="shared" ref="GU414:HA414" si="695">SUM(GU412:GU413)</f>
        <v>0</v>
      </c>
      <c r="GV414" s="16">
        <f t="shared" si="695"/>
        <v>0</v>
      </c>
      <c r="GW414" s="16">
        <f t="shared" si="695"/>
        <v>0</v>
      </c>
      <c r="GX414" s="16">
        <f t="shared" si="695"/>
        <v>0</v>
      </c>
      <c r="GY414" s="16">
        <f t="shared" si="695"/>
        <v>0</v>
      </c>
      <c r="GZ414" s="16">
        <f t="shared" si="695"/>
        <v>0</v>
      </c>
      <c r="HA414" s="16">
        <f t="shared" si="695"/>
        <v>0</v>
      </c>
    </row>
    <row r="416" spans="1:209" s="80" customFormat="1" x14ac:dyDescent="0.35">
      <c r="A416" s="80" t="s">
        <v>445</v>
      </c>
    </row>
    <row r="418" spans="3:209" x14ac:dyDescent="0.35">
      <c r="C418" s="10" t="s">
        <v>454</v>
      </c>
      <c r="F418" s="11">
        <f>F15</f>
        <v>43556</v>
      </c>
      <c r="G418" s="11">
        <f>F97</f>
        <v>49400</v>
      </c>
      <c r="J418" s="10" t="b">
        <f t="shared" ref="J418:AO418" si="696">AND(J5&gt;=$F$418,J5&lt;$G$418)</f>
        <v>0</v>
      </c>
      <c r="K418" s="10" t="b">
        <f t="shared" si="696"/>
        <v>0</v>
      </c>
      <c r="L418" s="10" t="b">
        <f t="shared" si="696"/>
        <v>0</v>
      </c>
      <c r="M418" s="10" t="b">
        <f t="shared" si="696"/>
        <v>0</v>
      </c>
      <c r="N418" s="10" t="b">
        <f t="shared" si="696"/>
        <v>0</v>
      </c>
      <c r="O418" s="10" t="b">
        <f t="shared" si="696"/>
        <v>0</v>
      </c>
      <c r="P418" s="10" t="b">
        <f t="shared" si="696"/>
        <v>0</v>
      </c>
      <c r="Q418" s="10" t="b">
        <f t="shared" si="696"/>
        <v>0</v>
      </c>
      <c r="R418" s="10" t="b">
        <f t="shared" si="696"/>
        <v>0</v>
      </c>
      <c r="S418" s="10" t="b">
        <f t="shared" si="696"/>
        <v>0</v>
      </c>
      <c r="T418" s="10" t="b">
        <f t="shared" si="696"/>
        <v>0</v>
      </c>
      <c r="U418" s="10" t="b">
        <f t="shared" si="696"/>
        <v>0</v>
      </c>
      <c r="V418" s="10" t="b">
        <f t="shared" si="696"/>
        <v>0</v>
      </c>
      <c r="W418" s="10" t="b">
        <f t="shared" si="696"/>
        <v>0</v>
      </c>
      <c r="X418" s="10" t="b">
        <f t="shared" si="696"/>
        <v>0</v>
      </c>
      <c r="Y418" s="10" t="b">
        <f t="shared" si="696"/>
        <v>1</v>
      </c>
      <c r="Z418" s="10" t="b">
        <f t="shared" si="696"/>
        <v>1</v>
      </c>
      <c r="AA418" s="10" t="b">
        <f t="shared" si="696"/>
        <v>1</v>
      </c>
      <c r="AB418" s="10" t="b">
        <f t="shared" si="696"/>
        <v>1</v>
      </c>
      <c r="AC418" s="10" t="b">
        <f t="shared" si="696"/>
        <v>1</v>
      </c>
      <c r="AD418" s="10" t="b">
        <f t="shared" si="696"/>
        <v>1</v>
      </c>
      <c r="AE418" s="10" t="b">
        <f t="shared" si="696"/>
        <v>1</v>
      </c>
      <c r="AF418" s="10" t="b">
        <f t="shared" si="696"/>
        <v>1</v>
      </c>
      <c r="AG418" s="10" t="b">
        <f t="shared" si="696"/>
        <v>1</v>
      </c>
      <c r="AH418" s="10" t="b">
        <f t="shared" si="696"/>
        <v>1</v>
      </c>
      <c r="AI418" s="10" t="b">
        <f t="shared" si="696"/>
        <v>1</v>
      </c>
      <c r="AJ418" s="10" t="b">
        <f t="shared" si="696"/>
        <v>1</v>
      </c>
      <c r="AK418" s="10" t="b">
        <f t="shared" si="696"/>
        <v>1</v>
      </c>
      <c r="AL418" s="10" t="b">
        <f t="shared" si="696"/>
        <v>1</v>
      </c>
      <c r="AM418" s="10" t="b">
        <f t="shared" si="696"/>
        <v>1</v>
      </c>
      <c r="AN418" s="10" t="b">
        <f t="shared" si="696"/>
        <v>1</v>
      </c>
      <c r="AO418" s="10" t="b">
        <f t="shared" si="696"/>
        <v>1</v>
      </c>
      <c r="AP418" s="10" t="b">
        <f t="shared" ref="AP418:BU418" si="697">AND(AP5&gt;=$F$418,AP5&lt;$G$418)</f>
        <v>1</v>
      </c>
      <c r="AQ418" s="10" t="b">
        <f t="shared" si="697"/>
        <v>1</v>
      </c>
      <c r="AR418" s="10" t="b">
        <f t="shared" si="697"/>
        <v>1</v>
      </c>
      <c r="AS418" s="10" t="b">
        <f t="shared" si="697"/>
        <v>1</v>
      </c>
      <c r="AT418" s="10" t="b">
        <f t="shared" si="697"/>
        <v>1</v>
      </c>
      <c r="AU418" s="10" t="b">
        <f t="shared" si="697"/>
        <v>1</v>
      </c>
      <c r="AV418" s="10" t="b">
        <f t="shared" si="697"/>
        <v>1</v>
      </c>
      <c r="AW418" s="10" t="b">
        <f t="shared" si="697"/>
        <v>1</v>
      </c>
      <c r="AX418" s="10" t="b">
        <f t="shared" si="697"/>
        <v>1</v>
      </c>
      <c r="AY418" s="10" t="b">
        <f t="shared" si="697"/>
        <v>1</v>
      </c>
      <c r="AZ418" s="10" t="b">
        <f t="shared" si="697"/>
        <v>1</v>
      </c>
      <c r="BA418" s="10" t="b">
        <f t="shared" si="697"/>
        <v>1</v>
      </c>
      <c r="BB418" s="10" t="b">
        <f t="shared" si="697"/>
        <v>1</v>
      </c>
      <c r="BC418" s="10" t="b">
        <f t="shared" si="697"/>
        <v>1</v>
      </c>
      <c r="BD418" s="10" t="b">
        <f t="shared" si="697"/>
        <v>1</v>
      </c>
      <c r="BE418" s="10" t="b">
        <f t="shared" si="697"/>
        <v>0</v>
      </c>
      <c r="BF418" s="10" t="b">
        <f t="shared" si="697"/>
        <v>0</v>
      </c>
      <c r="BG418" s="10" t="b">
        <f t="shared" si="697"/>
        <v>0</v>
      </c>
      <c r="BH418" s="10" t="b">
        <f t="shared" si="697"/>
        <v>0</v>
      </c>
      <c r="BI418" s="10" t="b">
        <f t="shared" si="697"/>
        <v>0</v>
      </c>
      <c r="BJ418" s="10" t="b">
        <f t="shared" si="697"/>
        <v>0</v>
      </c>
      <c r="BK418" s="10" t="b">
        <f t="shared" si="697"/>
        <v>0</v>
      </c>
      <c r="BL418" s="10" t="b">
        <f t="shared" si="697"/>
        <v>0</v>
      </c>
      <c r="BM418" s="10" t="b">
        <f t="shared" si="697"/>
        <v>0</v>
      </c>
      <c r="BN418" s="10" t="b">
        <f t="shared" si="697"/>
        <v>0</v>
      </c>
      <c r="BO418" s="10" t="b">
        <f t="shared" si="697"/>
        <v>0</v>
      </c>
      <c r="BP418" s="10" t="b">
        <f t="shared" si="697"/>
        <v>0</v>
      </c>
      <c r="BQ418" s="10" t="b">
        <f t="shared" si="697"/>
        <v>0</v>
      </c>
      <c r="BR418" s="10" t="b">
        <f t="shared" si="697"/>
        <v>0</v>
      </c>
      <c r="BS418" s="10" t="b">
        <f t="shared" si="697"/>
        <v>0</v>
      </c>
      <c r="BT418" s="10" t="b">
        <f t="shared" si="697"/>
        <v>0</v>
      </c>
      <c r="BU418" s="10" t="b">
        <f t="shared" si="697"/>
        <v>0</v>
      </c>
      <c r="BV418" s="10" t="b">
        <f t="shared" ref="BV418:DA418" si="698">AND(BV5&gt;=$F$418,BV5&lt;$G$418)</f>
        <v>0</v>
      </c>
      <c r="BW418" s="10" t="b">
        <f t="shared" si="698"/>
        <v>0</v>
      </c>
      <c r="BX418" s="10" t="b">
        <f t="shared" si="698"/>
        <v>0</v>
      </c>
      <c r="BY418" s="10" t="b">
        <f t="shared" si="698"/>
        <v>0</v>
      </c>
      <c r="BZ418" s="10" t="b">
        <f t="shared" si="698"/>
        <v>0</v>
      </c>
      <c r="CA418" s="10" t="b">
        <f t="shared" si="698"/>
        <v>0</v>
      </c>
      <c r="CB418" s="10" t="b">
        <f t="shared" si="698"/>
        <v>0</v>
      </c>
      <c r="CC418" s="10" t="b">
        <f t="shared" si="698"/>
        <v>0</v>
      </c>
      <c r="CD418" s="10" t="b">
        <f t="shared" si="698"/>
        <v>0</v>
      </c>
      <c r="CE418" s="10" t="b">
        <f t="shared" si="698"/>
        <v>0</v>
      </c>
      <c r="CF418" s="10" t="b">
        <f t="shared" si="698"/>
        <v>0</v>
      </c>
      <c r="CG418" s="10" t="b">
        <f t="shared" si="698"/>
        <v>0</v>
      </c>
      <c r="CH418" s="10" t="b">
        <f t="shared" si="698"/>
        <v>0</v>
      </c>
      <c r="CI418" s="10" t="b">
        <f t="shared" si="698"/>
        <v>0</v>
      </c>
      <c r="CJ418" s="10" t="b">
        <f t="shared" si="698"/>
        <v>0</v>
      </c>
      <c r="CK418" s="10" t="b">
        <f t="shared" si="698"/>
        <v>0</v>
      </c>
      <c r="CL418" s="10" t="b">
        <f t="shared" si="698"/>
        <v>0</v>
      </c>
      <c r="CM418" s="10" t="b">
        <f t="shared" si="698"/>
        <v>0</v>
      </c>
      <c r="CN418" s="10" t="b">
        <f t="shared" si="698"/>
        <v>0</v>
      </c>
      <c r="CO418" s="10" t="b">
        <f t="shared" si="698"/>
        <v>0</v>
      </c>
      <c r="CP418" s="10" t="b">
        <f t="shared" si="698"/>
        <v>0</v>
      </c>
      <c r="CQ418" s="10" t="b">
        <f t="shared" si="698"/>
        <v>0</v>
      </c>
      <c r="CR418" s="10" t="b">
        <f t="shared" si="698"/>
        <v>0</v>
      </c>
      <c r="CS418" s="10" t="b">
        <f t="shared" si="698"/>
        <v>0</v>
      </c>
      <c r="CT418" s="10" t="b">
        <f t="shared" si="698"/>
        <v>0</v>
      </c>
      <c r="CU418" s="10" t="b">
        <f t="shared" si="698"/>
        <v>0</v>
      </c>
      <c r="CV418" s="10" t="b">
        <f t="shared" si="698"/>
        <v>0</v>
      </c>
      <c r="CW418" s="10" t="b">
        <f t="shared" si="698"/>
        <v>0</v>
      </c>
      <c r="CX418" s="10" t="b">
        <f t="shared" si="698"/>
        <v>0</v>
      </c>
      <c r="CY418" s="10" t="b">
        <f t="shared" si="698"/>
        <v>0</v>
      </c>
      <c r="CZ418" s="10" t="b">
        <f t="shared" si="698"/>
        <v>0</v>
      </c>
      <c r="DA418" s="10" t="b">
        <f t="shared" si="698"/>
        <v>0</v>
      </c>
      <c r="DB418" s="10" t="b">
        <f t="shared" ref="DB418:EG418" si="699">AND(DB5&gt;=$F$418,DB5&lt;$G$418)</f>
        <v>0</v>
      </c>
      <c r="DC418" s="10" t="b">
        <f t="shared" si="699"/>
        <v>0</v>
      </c>
      <c r="DD418" s="10" t="b">
        <f t="shared" si="699"/>
        <v>0</v>
      </c>
      <c r="DE418" s="10" t="b">
        <f t="shared" si="699"/>
        <v>0</v>
      </c>
      <c r="DF418" s="10" t="b">
        <f t="shared" si="699"/>
        <v>0</v>
      </c>
      <c r="DG418" s="10" t="b">
        <f t="shared" si="699"/>
        <v>0</v>
      </c>
      <c r="DH418" s="10" t="b">
        <f t="shared" si="699"/>
        <v>0</v>
      </c>
      <c r="DI418" s="10" t="b">
        <f t="shared" si="699"/>
        <v>0</v>
      </c>
      <c r="DJ418" s="10" t="b">
        <f t="shared" si="699"/>
        <v>0</v>
      </c>
      <c r="DK418" s="10" t="b">
        <f t="shared" si="699"/>
        <v>0</v>
      </c>
      <c r="DL418" s="10" t="b">
        <f t="shared" si="699"/>
        <v>0</v>
      </c>
      <c r="DM418" s="10" t="b">
        <f t="shared" si="699"/>
        <v>0</v>
      </c>
      <c r="DN418" s="10" t="b">
        <f t="shared" si="699"/>
        <v>0</v>
      </c>
      <c r="DO418" s="10" t="b">
        <f t="shared" si="699"/>
        <v>0</v>
      </c>
      <c r="DP418" s="10" t="b">
        <f t="shared" si="699"/>
        <v>0</v>
      </c>
      <c r="DQ418" s="10" t="b">
        <f t="shared" si="699"/>
        <v>0</v>
      </c>
      <c r="DR418" s="10" t="b">
        <f t="shared" si="699"/>
        <v>0</v>
      </c>
      <c r="DS418" s="10" t="b">
        <f t="shared" si="699"/>
        <v>0</v>
      </c>
      <c r="DT418" s="10" t="b">
        <f t="shared" si="699"/>
        <v>0</v>
      </c>
      <c r="DU418" s="10" t="b">
        <f t="shared" si="699"/>
        <v>0</v>
      </c>
      <c r="DV418" s="10" t="b">
        <f t="shared" si="699"/>
        <v>0</v>
      </c>
      <c r="DW418" s="10" t="b">
        <f t="shared" si="699"/>
        <v>0</v>
      </c>
      <c r="DX418" s="10" t="b">
        <f t="shared" si="699"/>
        <v>0</v>
      </c>
      <c r="DY418" s="10" t="b">
        <f t="shared" si="699"/>
        <v>0</v>
      </c>
      <c r="DZ418" s="10" t="b">
        <f t="shared" si="699"/>
        <v>0</v>
      </c>
      <c r="EA418" s="10" t="b">
        <f t="shared" si="699"/>
        <v>0</v>
      </c>
      <c r="EB418" s="10" t="b">
        <f t="shared" si="699"/>
        <v>0</v>
      </c>
      <c r="EC418" s="10" t="b">
        <f t="shared" si="699"/>
        <v>0</v>
      </c>
      <c r="ED418" s="10" t="b">
        <f t="shared" si="699"/>
        <v>0</v>
      </c>
      <c r="EE418" s="10" t="b">
        <f t="shared" si="699"/>
        <v>0</v>
      </c>
      <c r="EF418" s="10" t="b">
        <f t="shared" si="699"/>
        <v>0</v>
      </c>
      <c r="EG418" s="10" t="b">
        <f t="shared" si="699"/>
        <v>0</v>
      </c>
      <c r="EH418" s="10" t="b">
        <f t="shared" ref="EH418:FM418" si="700">AND(EH5&gt;=$F$418,EH5&lt;$G$418)</f>
        <v>0</v>
      </c>
      <c r="EI418" s="10" t="b">
        <f t="shared" si="700"/>
        <v>0</v>
      </c>
      <c r="EJ418" s="10" t="b">
        <f t="shared" si="700"/>
        <v>0</v>
      </c>
      <c r="EK418" s="10" t="b">
        <f t="shared" si="700"/>
        <v>0</v>
      </c>
      <c r="EL418" s="10" t="b">
        <f t="shared" si="700"/>
        <v>0</v>
      </c>
      <c r="EM418" s="10" t="b">
        <f t="shared" si="700"/>
        <v>0</v>
      </c>
      <c r="EN418" s="10" t="b">
        <f t="shared" si="700"/>
        <v>0</v>
      </c>
      <c r="EO418" s="10" t="b">
        <f t="shared" si="700"/>
        <v>0</v>
      </c>
      <c r="EP418" s="10" t="b">
        <f t="shared" si="700"/>
        <v>0</v>
      </c>
      <c r="EQ418" s="10" t="b">
        <f t="shared" si="700"/>
        <v>0</v>
      </c>
      <c r="ER418" s="10" t="b">
        <f t="shared" si="700"/>
        <v>0</v>
      </c>
      <c r="ES418" s="10" t="b">
        <f t="shared" si="700"/>
        <v>0</v>
      </c>
      <c r="ET418" s="10" t="b">
        <f t="shared" si="700"/>
        <v>0</v>
      </c>
      <c r="EU418" s="10" t="b">
        <f t="shared" si="700"/>
        <v>0</v>
      </c>
      <c r="EV418" s="10" t="b">
        <f t="shared" si="700"/>
        <v>0</v>
      </c>
      <c r="EW418" s="10" t="b">
        <f t="shared" si="700"/>
        <v>0</v>
      </c>
      <c r="EX418" s="10" t="b">
        <f t="shared" si="700"/>
        <v>0</v>
      </c>
      <c r="EY418" s="10" t="b">
        <f t="shared" si="700"/>
        <v>0</v>
      </c>
      <c r="EZ418" s="10" t="b">
        <f t="shared" si="700"/>
        <v>0</v>
      </c>
      <c r="FA418" s="10" t="b">
        <f t="shared" si="700"/>
        <v>0</v>
      </c>
      <c r="FB418" s="10" t="b">
        <f t="shared" si="700"/>
        <v>0</v>
      </c>
      <c r="FC418" s="10" t="b">
        <f t="shared" si="700"/>
        <v>0</v>
      </c>
      <c r="FD418" s="10" t="b">
        <f t="shared" si="700"/>
        <v>0</v>
      </c>
      <c r="FE418" s="10" t="b">
        <f t="shared" si="700"/>
        <v>0</v>
      </c>
      <c r="FF418" s="10" t="b">
        <f t="shared" si="700"/>
        <v>0</v>
      </c>
      <c r="FG418" s="10" t="b">
        <f t="shared" si="700"/>
        <v>0</v>
      </c>
      <c r="FH418" s="10" t="b">
        <f t="shared" si="700"/>
        <v>0</v>
      </c>
      <c r="FI418" s="10" t="b">
        <f t="shared" si="700"/>
        <v>0</v>
      </c>
      <c r="FJ418" s="10" t="b">
        <f t="shared" si="700"/>
        <v>0</v>
      </c>
      <c r="FK418" s="10" t="b">
        <f t="shared" si="700"/>
        <v>0</v>
      </c>
      <c r="FL418" s="10" t="b">
        <f t="shared" si="700"/>
        <v>0</v>
      </c>
      <c r="FM418" s="10" t="b">
        <f t="shared" si="700"/>
        <v>0</v>
      </c>
      <c r="FN418" s="10" t="b">
        <f t="shared" ref="FN418:GS418" si="701">AND(FN5&gt;=$F$418,FN5&lt;$G$418)</f>
        <v>0</v>
      </c>
      <c r="FO418" s="10" t="b">
        <f t="shared" si="701"/>
        <v>0</v>
      </c>
      <c r="FP418" s="10" t="b">
        <f t="shared" si="701"/>
        <v>0</v>
      </c>
      <c r="FQ418" s="10" t="b">
        <f t="shared" si="701"/>
        <v>0</v>
      </c>
      <c r="FR418" s="10" t="b">
        <f t="shared" si="701"/>
        <v>0</v>
      </c>
      <c r="FS418" s="10" t="b">
        <f t="shared" si="701"/>
        <v>0</v>
      </c>
      <c r="FT418" s="10" t="b">
        <f t="shared" si="701"/>
        <v>0</v>
      </c>
      <c r="FU418" s="10" t="b">
        <f t="shared" si="701"/>
        <v>0</v>
      </c>
      <c r="FV418" s="10" t="b">
        <f t="shared" si="701"/>
        <v>0</v>
      </c>
      <c r="FW418" s="10" t="b">
        <f t="shared" si="701"/>
        <v>0</v>
      </c>
      <c r="FX418" s="10" t="b">
        <f t="shared" si="701"/>
        <v>0</v>
      </c>
      <c r="FY418" s="10" t="b">
        <f t="shared" si="701"/>
        <v>0</v>
      </c>
      <c r="FZ418" s="10" t="b">
        <f t="shared" si="701"/>
        <v>0</v>
      </c>
      <c r="GA418" s="10" t="b">
        <f t="shared" si="701"/>
        <v>0</v>
      </c>
      <c r="GB418" s="10" t="b">
        <f t="shared" si="701"/>
        <v>0</v>
      </c>
      <c r="GC418" s="10" t="b">
        <f t="shared" si="701"/>
        <v>0</v>
      </c>
      <c r="GD418" s="10" t="b">
        <f t="shared" si="701"/>
        <v>0</v>
      </c>
      <c r="GE418" s="10" t="b">
        <f t="shared" si="701"/>
        <v>0</v>
      </c>
      <c r="GF418" s="10" t="b">
        <f t="shared" si="701"/>
        <v>0</v>
      </c>
      <c r="GG418" s="10" t="b">
        <f t="shared" si="701"/>
        <v>0</v>
      </c>
      <c r="GH418" s="10" t="b">
        <f t="shared" si="701"/>
        <v>0</v>
      </c>
      <c r="GI418" s="10" t="b">
        <f t="shared" si="701"/>
        <v>0</v>
      </c>
      <c r="GJ418" s="10" t="b">
        <f t="shared" si="701"/>
        <v>0</v>
      </c>
      <c r="GK418" s="10" t="b">
        <f t="shared" si="701"/>
        <v>0</v>
      </c>
      <c r="GL418" s="10" t="b">
        <f t="shared" si="701"/>
        <v>0</v>
      </c>
      <c r="GM418" s="10" t="b">
        <f t="shared" si="701"/>
        <v>0</v>
      </c>
      <c r="GN418" s="10" t="b">
        <f t="shared" si="701"/>
        <v>0</v>
      </c>
      <c r="GO418" s="10" t="b">
        <f t="shared" si="701"/>
        <v>0</v>
      </c>
      <c r="GP418" s="10" t="b">
        <f t="shared" si="701"/>
        <v>0</v>
      </c>
      <c r="GQ418" s="10" t="b">
        <f t="shared" si="701"/>
        <v>0</v>
      </c>
      <c r="GR418" s="10" t="b">
        <f t="shared" si="701"/>
        <v>0</v>
      </c>
      <c r="GS418" s="10" t="b">
        <f t="shared" si="701"/>
        <v>0</v>
      </c>
      <c r="GT418" s="10" t="b">
        <f t="shared" ref="GT418:HA418" si="702">AND(GT5&gt;=$F$418,GT5&lt;$G$418)</f>
        <v>0</v>
      </c>
      <c r="GU418" s="10" t="b">
        <f t="shared" si="702"/>
        <v>0</v>
      </c>
      <c r="GV418" s="10" t="b">
        <f t="shared" si="702"/>
        <v>0</v>
      </c>
      <c r="GW418" s="10" t="b">
        <f t="shared" si="702"/>
        <v>0</v>
      </c>
      <c r="GX418" s="10" t="b">
        <f t="shared" si="702"/>
        <v>0</v>
      </c>
      <c r="GY418" s="10" t="b">
        <f t="shared" si="702"/>
        <v>0</v>
      </c>
      <c r="GZ418" s="10" t="b">
        <f t="shared" si="702"/>
        <v>0</v>
      </c>
      <c r="HA418" s="10" t="b">
        <f t="shared" si="702"/>
        <v>0</v>
      </c>
    </row>
    <row r="420" spans="3:209" x14ac:dyDescent="0.35">
      <c r="C420" s="10" t="s">
        <v>433</v>
      </c>
      <c r="E420" s="10" t="s">
        <v>17</v>
      </c>
      <c r="F420" s="87" t="b">
        <f>'Financial Model'!F82</f>
        <v>0</v>
      </c>
    </row>
    <row r="421" spans="3:209" x14ac:dyDescent="0.35">
      <c r="C421" s="10" t="s">
        <v>274</v>
      </c>
      <c r="E421" s="10" t="str">
        <f>E488</f>
        <v>USD 000's</v>
      </c>
      <c r="F421" s="87" t="b">
        <f>F420</f>
        <v>0</v>
      </c>
      <c r="J421" s="70">
        <f>J488*J418</f>
        <v>0</v>
      </c>
      <c r="K421" s="70">
        <f t="shared" ref="K421:BV421" si="703">K488*K418</f>
        <v>0</v>
      </c>
      <c r="L421" s="70">
        <f t="shared" si="703"/>
        <v>0</v>
      </c>
      <c r="M421" s="70">
        <f t="shared" si="703"/>
        <v>0</v>
      </c>
      <c r="N421" s="70">
        <f t="shared" si="703"/>
        <v>0</v>
      </c>
      <c r="O421" s="70">
        <f t="shared" si="703"/>
        <v>0</v>
      </c>
      <c r="P421" s="70">
        <f t="shared" si="703"/>
        <v>0</v>
      </c>
      <c r="Q421" s="70">
        <f t="shared" si="703"/>
        <v>0</v>
      </c>
      <c r="R421" s="70">
        <f t="shared" si="703"/>
        <v>0</v>
      </c>
      <c r="S421" s="70">
        <f t="shared" si="703"/>
        <v>0</v>
      </c>
      <c r="T421" s="70">
        <f t="shared" si="703"/>
        <v>0</v>
      </c>
      <c r="U421" s="70">
        <f t="shared" si="703"/>
        <v>0</v>
      </c>
      <c r="V421" s="70">
        <f t="shared" si="703"/>
        <v>0</v>
      </c>
      <c r="W421" s="70">
        <f t="shared" si="703"/>
        <v>0</v>
      </c>
      <c r="X421" s="70">
        <f t="shared" si="703"/>
        <v>0</v>
      </c>
      <c r="Y421" s="70">
        <f t="shared" si="703"/>
        <v>2369.7096958298534</v>
      </c>
      <c r="Z421" s="70">
        <f t="shared" si="703"/>
        <v>2361.1684411741717</v>
      </c>
      <c r="AA421" s="70">
        <f t="shared" si="703"/>
        <v>2392.3259157051889</v>
      </c>
      <c r="AB421" s="70">
        <f t="shared" si="703"/>
        <v>2383.6899935076949</v>
      </c>
      <c r="AC421" s="70">
        <f t="shared" si="703"/>
        <v>2415.1477403983381</v>
      </c>
      <c r="AD421" s="70">
        <f t="shared" si="703"/>
        <v>2406.4160634944442</v>
      </c>
      <c r="AE421" s="70">
        <f t="shared" si="703"/>
        <v>2438.1769242454493</v>
      </c>
      <c r="AF421" s="70">
        <f t="shared" si="703"/>
        <v>2429.3483924750199</v>
      </c>
      <c r="AG421" s="70">
        <f t="shared" si="703"/>
        <v>2461.4152346665023</v>
      </c>
      <c r="AH421" s="70">
        <f t="shared" si="703"/>
        <v>2452.4887347118856</v>
      </c>
      <c r="AI421" s="70">
        <f t="shared" si="703"/>
        <v>2484.8644522299205</v>
      </c>
      <c r="AJ421" s="70">
        <f t="shared" si="703"/>
        <v>2475.8388574518585</v>
      </c>
      <c r="AK421" s="70">
        <f t="shared" si="703"/>
        <v>2508.5263707168288</v>
      </c>
      <c r="AL421" s="70">
        <f t="shared" si="703"/>
        <v>2499.4005409882529</v>
      </c>
      <c r="AM421" s="70">
        <f t="shared" si="703"/>
        <v>2532.4027971849609</v>
      </c>
      <c r="AN421" s="70">
        <f t="shared" si="703"/>
        <v>2523.1755787226193</v>
      </c>
      <c r="AO421" s="70">
        <f t="shared" si="703"/>
        <v>2556.4955520321851</v>
      </c>
      <c r="AP421" s="70">
        <f t="shared" si="703"/>
        <v>2547.1657772260874</v>
      </c>
      <c r="AQ421" s="70">
        <f t="shared" si="703"/>
        <v>2580.8064690596293</v>
      </c>
      <c r="AR421" s="70">
        <f t="shared" si="703"/>
        <v>2571.3729563002735</v>
      </c>
      <c r="AS421" s="70">
        <f t="shared" si="703"/>
        <v>2605.3373955344</v>
      </c>
      <c r="AT421" s="70">
        <f t="shared" si="703"/>
        <v>2595.7989490377495</v>
      </c>
      <c r="AU421" s="70">
        <f t="shared" si="703"/>
        <v>2630.0901922518588</v>
      </c>
      <c r="AV421" s="70">
        <f t="shared" si="703"/>
        <v>2620.4456018820433</v>
      </c>
      <c r="AW421" s="70">
        <f t="shared" si="703"/>
        <v>2655.0667335974431</v>
      </c>
      <c r="AX421" s="70">
        <f t="shared" si="703"/>
        <v>2645.3147746871546</v>
      </c>
      <c r="AY421" s="70">
        <f t="shared" si="703"/>
        <v>2680.268907608011</v>
      </c>
      <c r="AZ421" s="70">
        <f t="shared" si="703"/>
        <v>2670.4083407765561</v>
      </c>
      <c r="BA421" s="70">
        <f t="shared" si="703"/>
        <v>2705.6986160326878</v>
      </c>
      <c r="BB421" s="70">
        <f t="shared" si="703"/>
        <v>2695.7281870016714</v>
      </c>
      <c r="BC421" s="70">
        <f t="shared" si="703"/>
        <v>2731.3577743931996</v>
      </c>
      <c r="BD421" s="70">
        <f t="shared" si="703"/>
        <v>2721.2762137998066</v>
      </c>
      <c r="BE421" s="70">
        <f t="shared" si="703"/>
        <v>0</v>
      </c>
      <c r="BF421" s="70">
        <f t="shared" si="703"/>
        <v>0</v>
      </c>
      <c r="BG421" s="70">
        <f t="shared" si="703"/>
        <v>0</v>
      </c>
      <c r="BH421" s="70">
        <f t="shared" si="703"/>
        <v>0</v>
      </c>
      <c r="BI421" s="70">
        <f t="shared" si="703"/>
        <v>0</v>
      </c>
      <c r="BJ421" s="70">
        <f t="shared" si="703"/>
        <v>0</v>
      </c>
      <c r="BK421" s="70">
        <f t="shared" si="703"/>
        <v>0</v>
      </c>
      <c r="BL421" s="70">
        <f t="shared" si="703"/>
        <v>0</v>
      </c>
      <c r="BM421" s="70">
        <f t="shared" si="703"/>
        <v>0</v>
      </c>
      <c r="BN421" s="70">
        <f t="shared" si="703"/>
        <v>0</v>
      </c>
      <c r="BO421" s="70">
        <f t="shared" si="703"/>
        <v>0</v>
      </c>
      <c r="BP421" s="70">
        <f t="shared" si="703"/>
        <v>0</v>
      </c>
      <c r="BQ421" s="70">
        <f t="shared" si="703"/>
        <v>0</v>
      </c>
      <c r="BR421" s="70">
        <f t="shared" si="703"/>
        <v>0</v>
      </c>
      <c r="BS421" s="70">
        <f t="shared" si="703"/>
        <v>0</v>
      </c>
      <c r="BT421" s="70">
        <f t="shared" si="703"/>
        <v>0</v>
      </c>
      <c r="BU421" s="70">
        <f t="shared" si="703"/>
        <v>0</v>
      </c>
      <c r="BV421" s="70">
        <f t="shared" si="703"/>
        <v>0</v>
      </c>
      <c r="BW421" s="70">
        <f t="shared" ref="BW421:EH421" si="704">BW488*BW418</f>
        <v>0</v>
      </c>
      <c r="BX421" s="70">
        <f t="shared" si="704"/>
        <v>0</v>
      </c>
      <c r="BY421" s="70">
        <f t="shared" si="704"/>
        <v>0</v>
      </c>
      <c r="BZ421" s="70">
        <f t="shared" si="704"/>
        <v>0</v>
      </c>
      <c r="CA421" s="70">
        <f t="shared" si="704"/>
        <v>0</v>
      </c>
      <c r="CB421" s="70">
        <f t="shared" si="704"/>
        <v>0</v>
      </c>
      <c r="CC421" s="70">
        <f t="shared" si="704"/>
        <v>0</v>
      </c>
      <c r="CD421" s="70">
        <f t="shared" si="704"/>
        <v>0</v>
      </c>
      <c r="CE421" s="70">
        <f t="shared" si="704"/>
        <v>0</v>
      </c>
      <c r="CF421" s="70">
        <f t="shared" si="704"/>
        <v>0</v>
      </c>
      <c r="CG421" s="70">
        <f t="shared" si="704"/>
        <v>0</v>
      </c>
      <c r="CH421" s="70">
        <f t="shared" si="704"/>
        <v>0</v>
      </c>
      <c r="CI421" s="70">
        <f t="shared" si="704"/>
        <v>0</v>
      </c>
      <c r="CJ421" s="70">
        <f t="shared" si="704"/>
        <v>0</v>
      </c>
      <c r="CK421" s="70">
        <f t="shared" si="704"/>
        <v>0</v>
      </c>
      <c r="CL421" s="70">
        <f t="shared" si="704"/>
        <v>0</v>
      </c>
      <c r="CM421" s="70">
        <f t="shared" si="704"/>
        <v>0</v>
      </c>
      <c r="CN421" s="70">
        <f t="shared" si="704"/>
        <v>0</v>
      </c>
      <c r="CO421" s="70">
        <f t="shared" si="704"/>
        <v>0</v>
      </c>
      <c r="CP421" s="70">
        <f t="shared" si="704"/>
        <v>0</v>
      </c>
      <c r="CQ421" s="70">
        <f t="shared" si="704"/>
        <v>0</v>
      </c>
      <c r="CR421" s="70">
        <f t="shared" si="704"/>
        <v>0</v>
      </c>
      <c r="CS421" s="70">
        <f t="shared" si="704"/>
        <v>0</v>
      </c>
      <c r="CT421" s="70">
        <f t="shared" si="704"/>
        <v>0</v>
      </c>
      <c r="CU421" s="70">
        <f t="shared" si="704"/>
        <v>0</v>
      </c>
      <c r="CV421" s="70">
        <f t="shared" si="704"/>
        <v>0</v>
      </c>
      <c r="CW421" s="70">
        <f t="shared" si="704"/>
        <v>0</v>
      </c>
      <c r="CX421" s="70">
        <f t="shared" si="704"/>
        <v>0</v>
      </c>
      <c r="CY421" s="70">
        <f t="shared" si="704"/>
        <v>0</v>
      </c>
      <c r="CZ421" s="70">
        <f t="shared" si="704"/>
        <v>0</v>
      </c>
      <c r="DA421" s="70">
        <f t="shared" si="704"/>
        <v>0</v>
      </c>
      <c r="DB421" s="70">
        <f t="shared" si="704"/>
        <v>0</v>
      </c>
      <c r="DC421" s="70">
        <f t="shared" si="704"/>
        <v>0</v>
      </c>
      <c r="DD421" s="70">
        <f t="shared" si="704"/>
        <v>0</v>
      </c>
      <c r="DE421" s="70">
        <f t="shared" si="704"/>
        <v>0</v>
      </c>
      <c r="DF421" s="70">
        <f t="shared" si="704"/>
        <v>0</v>
      </c>
      <c r="DG421" s="70">
        <f t="shared" si="704"/>
        <v>0</v>
      </c>
      <c r="DH421" s="70">
        <f t="shared" si="704"/>
        <v>0</v>
      </c>
      <c r="DI421" s="70">
        <f t="shared" si="704"/>
        <v>0</v>
      </c>
      <c r="DJ421" s="70">
        <f t="shared" si="704"/>
        <v>0</v>
      </c>
      <c r="DK421" s="70">
        <f t="shared" si="704"/>
        <v>0</v>
      </c>
      <c r="DL421" s="70">
        <f t="shared" si="704"/>
        <v>0</v>
      </c>
      <c r="DM421" s="70">
        <f t="shared" si="704"/>
        <v>0</v>
      </c>
      <c r="DN421" s="70">
        <f t="shared" si="704"/>
        <v>0</v>
      </c>
      <c r="DO421" s="70">
        <f t="shared" si="704"/>
        <v>0</v>
      </c>
      <c r="DP421" s="70">
        <f t="shared" si="704"/>
        <v>0</v>
      </c>
      <c r="DQ421" s="70">
        <f t="shared" si="704"/>
        <v>0</v>
      </c>
      <c r="DR421" s="70">
        <f t="shared" si="704"/>
        <v>0</v>
      </c>
      <c r="DS421" s="70">
        <f t="shared" si="704"/>
        <v>0</v>
      </c>
      <c r="DT421" s="70">
        <f t="shared" si="704"/>
        <v>0</v>
      </c>
      <c r="DU421" s="70">
        <f t="shared" si="704"/>
        <v>0</v>
      </c>
      <c r="DV421" s="70">
        <f t="shared" si="704"/>
        <v>0</v>
      </c>
      <c r="DW421" s="70">
        <f t="shared" si="704"/>
        <v>0</v>
      </c>
      <c r="DX421" s="70">
        <f t="shared" si="704"/>
        <v>0</v>
      </c>
      <c r="DY421" s="70">
        <f t="shared" si="704"/>
        <v>0</v>
      </c>
      <c r="DZ421" s="70">
        <f t="shared" si="704"/>
        <v>0</v>
      </c>
      <c r="EA421" s="70">
        <f t="shared" si="704"/>
        <v>0</v>
      </c>
      <c r="EB421" s="70">
        <f t="shared" si="704"/>
        <v>0</v>
      </c>
      <c r="EC421" s="70">
        <f t="shared" si="704"/>
        <v>0</v>
      </c>
      <c r="ED421" s="70">
        <f t="shared" si="704"/>
        <v>0</v>
      </c>
      <c r="EE421" s="70">
        <f t="shared" si="704"/>
        <v>0</v>
      </c>
      <c r="EF421" s="70">
        <f t="shared" si="704"/>
        <v>0</v>
      </c>
      <c r="EG421" s="70">
        <f t="shared" si="704"/>
        <v>0</v>
      </c>
      <c r="EH421" s="70">
        <f t="shared" si="704"/>
        <v>0</v>
      </c>
      <c r="EI421" s="70">
        <f t="shared" ref="EI421:GT421" si="705">EI488*EI418</f>
        <v>0</v>
      </c>
      <c r="EJ421" s="70">
        <f t="shared" si="705"/>
        <v>0</v>
      </c>
      <c r="EK421" s="70">
        <f t="shared" si="705"/>
        <v>0</v>
      </c>
      <c r="EL421" s="70">
        <f t="shared" si="705"/>
        <v>0</v>
      </c>
      <c r="EM421" s="70">
        <f t="shared" si="705"/>
        <v>0</v>
      </c>
      <c r="EN421" s="70">
        <f t="shared" si="705"/>
        <v>0</v>
      </c>
      <c r="EO421" s="70">
        <f t="shared" si="705"/>
        <v>0</v>
      </c>
      <c r="EP421" s="70">
        <f t="shared" si="705"/>
        <v>0</v>
      </c>
      <c r="EQ421" s="70">
        <f t="shared" si="705"/>
        <v>0</v>
      </c>
      <c r="ER421" s="70">
        <f t="shared" si="705"/>
        <v>0</v>
      </c>
      <c r="ES421" s="70">
        <f t="shared" si="705"/>
        <v>0</v>
      </c>
      <c r="ET421" s="70">
        <f t="shared" si="705"/>
        <v>0</v>
      </c>
      <c r="EU421" s="70">
        <f t="shared" si="705"/>
        <v>0</v>
      </c>
      <c r="EV421" s="70">
        <f t="shared" si="705"/>
        <v>0</v>
      </c>
      <c r="EW421" s="70">
        <f t="shared" si="705"/>
        <v>0</v>
      </c>
      <c r="EX421" s="70">
        <f t="shared" si="705"/>
        <v>0</v>
      </c>
      <c r="EY421" s="70">
        <f t="shared" si="705"/>
        <v>0</v>
      </c>
      <c r="EZ421" s="70">
        <f t="shared" si="705"/>
        <v>0</v>
      </c>
      <c r="FA421" s="70">
        <f t="shared" si="705"/>
        <v>0</v>
      </c>
      <c r="FB421" s="70">
        <f t="shared" si="705"/>
        <v>0</v>
      </c>
      <c r="FC421" s="70">
        <f t="shared" si="705"/>
        <v>0</v>
      </c>
      <c r="FD421" s="70">
        <f t="shared" si="705"/>
        <v>0</v>
      </c>
      <c r="FE421" s="70">
        <f t="shared" si="705"/>
        <v>0</v>
      </c>
      <c r="FF421" s="70">
        <f t="shared" si="705"/>
        <v>0</v>
      </c>
      <c r="FG421" s="70">
        <f t="shared" si="705"/>
        <v>0</v>
      </c>
      <c r="FH421" s="70">
        <f t="shared" si="705"/>
        <v>0</v>
      </c>
      <c r="FI421" s="70">
        <f t="shared" si="705"/>
        <v>0</v>
      </c>
      <c r="FJ421" s="70">
        <f t="shared" si="705"/>
        <v>0</v>
      </c>
      <c r="FK421" s="70">
        <f t="shared" si="705"/>
        <v>0</v>
      </c>
      <c r="FL421" s="70">
        <f t="shared" si="705"/>
        <v>0</v>
      </c>
      <c r="FM421" s="70">
        <f t="shared" si="705"/>
        <v>0</v>
      </c>
      <c r="FN421" s="70">
        <f t="shared" si="705"/>
        <v>0</v>
      </c>
      <c r="FO421" s="70">
        <f t="shared" si="705"/>
        <v>0</v>
      </c>
      <c r="FP421" s="70">
        <f t="shared" si="705"/>
        <v>0</v>
      </c>
      <c r="FQ421" s="70">
        <f t="shared" si="705"/>
        <v>0</v>
      </c>
      <c r="FR421" s="70">
        <f t="shared" si="705"/>
        <v>0</v>
      </c>
      <c r="FS421" s="70">
        <f t="shared" si="705"/>
        <v>0</v>
      </c>
      <c r="FT421" s="70">
        <f t="shared" si="705"/>
        <v>0</v>
      </c>
      <c r="FU421" s="70">
        <f t="shared" si="705"/>
        <v>0</v>
      </c>
      <c r="FV421" s="70">
        <f t="shared" si="705"/>
        <v>0</v>
      </c>
      <c r="FW421" s="70">
        <f t="shared" si="705"/>
        <v>0</v>
      </c>
      <c r="FX421" s="70">
        <f t="shared" si="705"/>
        <v>0</v>
      </c>
      <c r="FY421" s="70">
        <f t="shared" si="705"/>
        <v>0</v>
      </c>
      <c r="FZ421" s="70">
        <f t="shared" si="705"/>
        <v>0</v>
      </c>
      <c r="GA421" s="70">
        <f t="shared" si="705"/>
        <v>0</v>
      </c>
      <c r="GB421" s="70">
        <f t="shared" si="705"/>
        <v>0</v>
      </c>
      <c r="GC421" s="70">
        <f t="shared" si="705"/>
        <v>0</v>
      </c>
      <c r="GD421" s="70">
        <f t="shared" si="705"/>
        <v>0</v>
      </c>
      <c r="GE421" s="70">
        <f t="shared" si="705"/>
        <v>0</v>
      </c>
      <c r="GF421" s="70">
        <f t="shared" si="705"/>
        <v>0</v>
      </c>
      <c r="GG421" s="70">
        <f t="shared" si="705"/>
        <v>0</v>
      </c>
      <c r="GH421" s="70">
        <f t="shared" si="705"/>
        <v>0</v>
      </c>
      <c r="GI421" s="70">
        <f t="shared" si="705"/>
        <v>0</v>
      </c>
      <c r="GJ421" s="70">
        <f t="shared" si="705"/>
        <v>0</v>
      </c>
      <c r="GK421" s="70">
        <f t="shared" si="705"/>
        <v>0</v>
      </c>
      <c r="GL421" s="70">
        <f t="shared" si="705"/>
        <v>0</v>
      </c>
      <c r="GM421" s="70">
        <f t="shared" si="705"/>
        <v>0</v>
      </c>
      <c r="GN421" s="70">
        <f t="shared" si="705"/>
        <v>0</v>
      </c>
      <c r="GO421" s="70">
        <f t="shared" si="705"/>
        <v>0</v>
      </c>
      <c r="GP421" s="70">
        <f t="shared" si="705"/>
        <v>0</v>
      </c>
      <c r="GQ421" s="70">
        <f t="shared" si="705"/>
        <v>0</v>
      </c>
      <c r="GR421" s="70">
        <f t="shared" si="705"/>
        <v>0</v>
      </c>
      <c r="GS421" s="70">
        <f t="shared" si="705"/>
        <v>0</v>
      </c>
      <c r="GT421" s="70">
        <f t="shared" si="705"/>
        <v>0</v>
      </c>
      <c r="GU421" s="70">
        <f t="shared" ref="GU421:HA421" si="706">GU488*GU418</f>
        <v>0</v>
      </c>
      <c r="GV421" s="70">
        <f t="shared" si="706"/>
        <v>0</v>
      </c>
      <c r="GW421" s="70">
        <f t="shared" si="706"/>
        <v>0</v>
      </c>
      <c r="GX421" s="70">
        <f t="shared" si="706"/>
        <v>0</v>
      </c>
      <c r="GY421" s="70">
        <f t="shared" si="706"/>
        <v>0</v>
      </c>
      <c r="GZ421" s="70">
        <f t="shared" si="706"/>
        <v>0</v>
      </c>
      <c r="HA421" s="70">
        <f t="shared" si="706"/>
        <v>0</v>
      </c>
    </row>
    <row r="422" spans="3:209" x14ac:dyDescent="0.35">
      <c r="C422" s="10" t="s">
        <v>274</v>
      </c>
      <c r="E422" s="10" t="str">
        <f>E389</f>
        <v>MXN 000's</v>
      </c>
      <c r="F422" s="87" t="b">
        <f>NOT(F421)</f>
        <v>1</v>
      </c>
      <c r="J422" s="49">
        <f>J421*J9</f>
        <v>0</v>
      </c>
      <c r="K422" s="49">
        <f t="shared" ref="K422:BV422" si="707">K421*K9</f>
        <v>0</v>
      </c>
      <c r="L422" s="49">
        <f t="shared" si="707"/>
        <v>0</v>
      </c>
      <c r="M422" s="49">
        <f t="shared" si="707"/>
        <v>0</v>
      </c>
      <c r="N422" s="49">
        <f t="shared" si="707"/>
        <v>0</v>
      </c>
      <c r="O422" s="49">
        <f t="shared" si="707"/>
        <v>0</v>
      </c>
      <c r="P422" s="49">
        <f t="shared" si="707"/>
        <v>0</v>
      </c>
      <c r="Q422" s="49">
        <f t="shared" si="707"/>
        <v>0</v>
      </c>
      <c r="R422" s="49">
        <f t="shared" si="707"/>
        <v>0</v>
      </c>
      <c r="S422" s="49">
        <f t="shared" si="707"/>
        <v>0</v>
      </c>
      <c r="T422" s="49">
        <f t="shared" si="707"/>
        <v>0</v>
      </c>
      <c r="U422" s="49">
        <f t="shared" si="707"/>
        <v>0</v>
      </c>
      <c r="V422" s="49">
        <f t="shared" si="707"/>
        <v>0</v>
      </c>
      <c r="W422" s="49">
        <f t="shared" si="707"/>
        <v>0</v>
      </c>
      <c r="X422" s="49">
        <f t="shared" si="707"/>
        <v>0</v>
      </c>
      <c r="Y422" s="49">
        <f t="shared" si="707"/>
        <v>44798.717890522312</v>
      </c>
      <c r="Z422" s="49">
        <f t="shared" si="707"/>
        <v>45594.490635904032</v>
      </c>
      <c r="AA422" s="49">
        <f t="shared" si="707"/>
        <v>47186.819106803909</v>
      </c>
      <c r="AB422" s="49">
        <f t="shared" si="707"/>
        <v>48024.747440259336</v>
      </c>
      <c r="AC422" s="49">
        <f t="shared" si="707"/>
        <v>49702.012920240741</v>
      </c>
      <c r="AD422" s="49">
        <f t="shared" si="707"/>
        <v>50584.324178383875</v>
      </c>
      <c r="AE422" s="49">
        <f t="shared" si="707"/>
        <v>52351.051563377776</v>
      </c>
      <c r="AF422" s="49">
        <f t="shared" si="707"/>
        <v>53280.090438548592</v>
      </c>
      <c r="AG422" s="49">
        <f t="shared" si="707"/>
        <v>55141.045361623961</v>
      </c>
      <c r="AH422" s="49">
        <f t="shared" si="707"/>
        <v>56119.280066431384</v>
      </c>
      <c r="AI422" s="49">
        <f t="shared" si="707"/>
        <v>58079.481687595646</v>
      </c>
      <c r="AJ422" s="49">
        <f t="shared" si="707"/>
        <v>59109.51044218304</v>
      </c>
      <c r="AK422" s="49">
        <f t="shared" si="707"/>
        <v>61174.244916638301</v>
      </c>
      <c r="AL422" s="49">
        <f t="shared" si="707"/>
        <v>62258.802775502452</v>
      </c>
      <c r="AM422" s="49">
        <f t="shared" si="707"/>
        <v>64433.637436286779</v>
      </c>
      <c r="AN422" s="49">
        <f t="shared" si="707"/>
        <v>65575.60347235488</v>
      </c>
      <c r="AO422" s="49">
        <f t="shared" si="707"/>
        <v>67866.40176519801</v>
      </c>
      <c r="AP422" s="49">
        <f t="shared" si="707"/>
        <v>69068.806629786297</v>
      </c>
      <c r="AQ422" s="49">
        <f t="shared" si="707"/>
        <v>71481.743840007621</v>
      </c>
      <c r="AR422" s="49">
        <f t="shared" si="707"/>
        <v>72747.777718251979</v>
      </c>
      <c r="AS422" s="49">
        <f t="shared" si="707"/>
        <v>75289.357531634785</v>
      </c>
      <c r="AT422" s="49">
        <f t="shared" si="707"/>
        <v>76622.378513999764</v>
      </c>
      <c r="AU422" s="49">
        <f t="shared" si="707"/>
        <v>79299.4504557904</v>
      </c>
      <c r="AV422" s="49">
        <f t="shared" si="707"/>
        <v>80702.993347332449</v>
      </c>
      <c r="AW422" s="49">
        <f t="shared" si="707"/>
        <v>83522.771145846637</v>
      </c>
      <c r="AX422" s="49">
        <f t="shared" si="707"/>
        <v>85000.5567360313</v>
      </c>
      <c r="AY422" s="49">
        <f t="shared" si="707"/>
        <v>87970.637659804968</v>
      </c>
      <c r="AZ422" s="49">
        <f t="shared" si="707"/>
        <v>89526.582476859257</v>
      </c>
      <c r="BA422" s="49">
        <f t="shared" si="707"/>
        <v>92654.967696867432</v>
      </c>
      <c r="BB422" s="49">
        <f t="shared" si="707"/>
        <v>94293.194271892804</v>
      </c>
      <c r="BC422" s="49">
        <f t="shared" si="707"/>
        <v>97588.310303080667</v>
      </c>
      <c r="BD422" s="49">
        <f t="shared" si="707"/>
        <v>99313.157970457643</v>
      </c>
      <c r="BE422" s="49">
        <f t="shared" si="707"/>
        <v>0</v>
      </c>
      <c r="BF422" s="49">
        <f t="shared" si="707"/>
        <v>0</v>
      </c>
      <c r="BG422" s="49">
        <f t="shared" si="707"/>
        <v>0</v>
      </c>
      <c r="BH422" s="49">
        <f t="shared" si="707"/>
        <v>0</v>
      </c>
      <c r="BI422" s="49">
        <f t="shared" si="707"/>
        <v>0</v>
      </c>
      <c r="BJ422" s="49">
        <f t="shared" si="707"/>
        <v>0</v>
      </c>
      <c r="BK422" s="49">
        <f t="shared" si="707"/>
        <v>0</v>
      </c>
      <c r="BL422" s="49">
        <f t="shared" si="707"/>
        <v>0</v>
      </c>
      <c r="BM422" s="49">
        <f t="shared" si="707"/>
        <v>0</v>
      </c>
      <c r="BN422" s="49">
        <f t="shared" si="707"/>
        <v>0</v>
      </c>
      <c r="BO422" s="49">
        <f t="shared" si="707"/>
        <v>0</v>
      </c>
      <c r="BP422" s="49">
        <f t="shared" si="707"/>
        <v>0</v>
      </c>
      <c r="BQ422" s="49">
        <f t="shared" si="707"/>
        <v>0</v>
      </c>
      <c r="BR422" s="49">
        <f t="shared" si="707"/>
        <v>0</v>
      </c>
      <c r="BS422" s="49">
        <f t="shared" si="707"/>
        <v>0</v>
      </c>
      <c r="BT422" s="49">
        <f t="shared" si="707"/>
        <v>0</v>
      </c>
      <c r="BU422" s="49">
        <f t="shared" si="707"/>
        <v>0</v>
      </c>
      <c r="BV422" s="49">
        <f t="shared" si="707"/>
        <v>0</v>
      </c>
      <c r="BW422" s="49">
        <f t="shared" ref="BW422:EH422" si="708">BW421*BW9</f>
        <v>0</v>
      </c>
      <c r="BX422" s="49">
        <f t="shared" si="708"/>
        <v>0</v>
      </c>
      <c r="BY422" s="49">
        <f t="shared" si="708"/>
        <v>0</v>
      </c>
      <c r="BZ422" s="49">
        <f t="shared" si="708"/>
        <v>0</v>
      </c>
      <c r="CA422" s="49">
        <f t="shared" si="708"/>
        <v>0</v>
      </c>
      <c r="CB422" s="49">
        <f t="shared" si="708"/>
        <v>0</v>
      </c>
      <c r="CC422" s="49">
        <f t="shared" si="708"/>
        <v>0</v>
      </c>
      <c r="CD422" s="49">
        <f t="shared" si="708"/>
        <v>0</v>
      </c>
      <c r="CE422" s="49">
        <f t="shared" si="708"/>
        <v>0</v>
      </c>
      <c r="CF422" s="49">
        <f t="shared" si="708"/>
        <v>0</v>
      </c>
      <c r="CG422" s="49">
        <f t="shared" si="708"/>
        <v>0</v>
      </c>
      <c r="CH422" s="49">
        <f t="shared" si="708"/>
        <v>0</v>
      </c>
      <c r="CI422" s="49">
        <f t="shared" si="708"/>
        <v>0</v>
      </c>
      <c r="CJ422" s="49">
        <f t="shared" si="708"/>
        <v>0</v>
      </c>
      <c r="CK422" s="49">
        <f t="shared" si="708"/>
        <v>0</v>
      </c>
      <c r="CL422" s="49">
        <f t="shared" si="708"/>
        <v>0</v>
      </c>
      <c r="CM422" s="49">
        <f t="shared" si="708"/>
        <v>0</v>
      </c>
      <c r="CN422" s="49">
        <f t="shared" si="708"/>
        <v>0</v>
      </c>
      <c r="CO422" s="49">
        <f t="shared" si="708"/>
        <v>0</v>
      </c>
      <c r="CP422" s="49">
        <f t="shared" si="708"/>
        <v>0</v>
      </c>
      <c r="CQ422" s="49">
        <f t="shared" si="708"/>
        <v>0</v>
      </c>
      <c r="CR422" s="49">
        <f t="shared" si="708"/>
        <v>0</v>
      </c>
      <c r="CS422" s="49">
        <f t="shared" si="708"/>
        <v>0</v>
      </c>
      <c r="CT422" s="49">
        <f t="shared" si="708"/>
        <v>0</v>
      </c>
      <c r="CU422" s="49">
        <f t="shared" si="708"/>
        <v>0</v>
      </c>
      <c r="CV422" s="49">
        <f t="shared" si="708"/>
        <v>0</v>
      </c>
      <c r="CW422" s="49">
        <f t="shared" si="708"/>
        <v>0</v>
      </c>
      <c r="CX422" s="49">
        <f t="shared" si="708"/>
        <v>0</v>
      </c>
      <c r="CY422" s="49">
        <f t="shared" si="708"/>
        <v>0</v>
      </c>
      <c r="CZ422" s="49">
        <f t="shared" si="708"/>
        <v>0</v>
      </c>
      <c r="DA422" s="49">
        <f t="shared" si="708"/>
        <v>0</v>
      </c>
      <c r="DB422" s="49">
        <f t="shared" si="708"/>
        <v>0</v>
      </c>
      <c r="DC422" s="49">
        <f t="shared" si="708"/>
        <v>0</v>
      </c>
      <c r="DD422" s="49">
        <f t="shared" si="708"/>
        <v>0</v>
      </c>
      <c r="DE422" s="49">
        <f t="shared" si="708"/>
        <v>0</v>
      </c>
      <c r="DF422" s="49">
        <f t="shared" si="708"/>
        <v>0</v>
      </c>
      <c r="DG422" s="49">
        <f t="shared" si="708"/>
        <v>0</v>
      </c>
      <c r="DH422" s="49">
        <f t="shared" si="708"/>
        <v>0</v>
      </c>
      <c r="DI422" s="49">
        <f t="shared" si="708"/>
        <v>0</v>
      </c>
      <c r="DJ422" s="49">
        <f t="shared" si="708"/>
        <v>0</v>
      </c>
      <c r="DK422" s="49">
        <f t="shared" si="708"/>
        <v>0</v>
      </c>
      <c r="DL422" s="49">
        <f t="shared" si="708"/>
        <v>0</v>
      </c>
      <c r="DM422" s="49">
        <f t="shared" si="708"/>
        <v>0</v>
      </c>
      <c r="DN422" s="49">
        <f t="shared" si="708"/>
        <v>0</v>
      </c>
      <c r="DO422" s="49">
        <f t="shared" si="708"/>
        <v>0</v>
      </c>
      <c r="DP422" s="49">
        <f t="shared" si="708"/>
        <v>0</v>
      </c>
      <c r="DQ422" s="49">
        <f t="shared" si="708"/>
        <v>0</v>
      </c>
      <c r="DR422" s="49">
        <f t="shared" si="708"/>
        <v>0</v>
      </c>
      <c r="DS422" s="49">
        <f t="shared" si="708"/>
        <v>0</v>
      </c>
      <c r="DT422" s="49">
        <f t="shared" si="708"/>
        <v>0</v>
      </c>
      <c r="DU422" s="49">
        <f t="shared" si="708"/>
        <v>0</v>
      </c>
      <c r="DV422" s="49">
        <f t="shared" si="708"/>
        <v>0</v>
      </c>
      <c r="DW422" s="49">
        <f t="shared" si="708"/>
        <v>0</v>
      </c>
      <c r="DX422" s="49">
        <f t="shared" si="708"/>
        <v>0</v>
      </c>
      <c r="DY422" s="49">
        <f t="shared" si="708"/>
        <v>0</v>
      </c>
      <c r="DZ422" s="49">
        <f t="shared" si="708"/>
        <v>0</v>
      </c>
      <c r="EA422" s="49">
        <f t="shared" si="708"/>
        <v>0</v>
      </c>
      <c r="EB422" s="49">
        <f t="shared" si="708"/>
        <v>0</v>
      </c>
      <c r="EC422" s="49">
        <f t="shared" si="708"/>
        <v>0</v>
      </c>
      <c r="ED422" s="49">
        <f t="shared" si="708"/>
        <v>0</v>
      </c>
      <c r="EE422" s="49">
        <f t="shared" si="708"/>
        <v>0</v>
      </c>
      <c r="EF422" s="49">
        <f t="shared" si="708"/>
        <v>0</v>
      </c>
      <c r="EG422" s="49">
        <f t="shared" si="708"/>
        <v>0</v>
      </c>
      <c r="EH422" s="49">
        <f t="shared" si="708"/>
        <v>0</v>
      </c>
      <c r="EI422" s="49">
        <f t="shared" ref="EI422:GT422" si="709">EI421*EI9</f>
        <v>0</v>
      </c>
      <c r="EJ422" s="49">
        <f t="shared" si="709"/>
        <v>0</v>
      </c>
      <c r="EK422" s="49">
        <f t="shared" si="709"/>
        <v>0</v>
      </c>
      <c r="EL422" s="49">
        <f t="shared" si="709"/>
        <v>0</v>
      </c>
      <c r="EM422" s="49">
        <f t="shared" si="709"/>
        <v>0</v>
      </c>
      <c r="EN422" s="49">
        <f t="shared" si="709"/>
        <v>0</v>
      </c>
      <c r="EO422" s="49">
        <f t="shared" si="709"/>
        <v>0</v>
      </c>
      <c r="EP422" s="49">
        <f t="shared" si="709"/>
        <v>0</v>
      </c>
      <c r="EQ422" s="49">
        <f t="shared" si="709"/>
        <v>0</v>
      </c>
      <c r="ER422" s="49">
        <f t="shared" si="709"/>
        <v>0</v>
      </c>
      <c r="ES422" s="49">
        <f t="shared" si="709"/>
        <v>0</v>
      </c>
      <c r="ET422" s="49">
        <f t="shared" si="709"/>
        <v>0</v>
      </c>
      <c r="EU422" s="49">
        <f t="shared" si="709"/>
        <v>0</v>
      </c>
      <c r="EV422" s="49">
        <f t="shared" si="709"/>
        <v>0</v>
      </c>
      <c r="EW422" s="49">
        <f t="shared" si="709"/>
        <v>0</v>
      </c>
      <c r="EX422" s="49">
        <f t="shared" si="709"/>
        <v>0</v>
      </c>
      <c r="EY422" s="49">
        <f t="shared" si="709"/>
        <v>0</v>
      </c>
      <c r="EZ422" s="49">
        <f t="shared" si="709"/>
        <v>0</v>
      </c>
      <c r="FA422" s="49">
        <f t="shared" si="709"/>
        <v>0</v>
      </c>
      <c r="FB422" s="49">
        <f t="shared" si="709"/>
        <v>0</v>
      </c>
      <c r="FC422" s="49">
        <f t="shared" si="709"/>
        <v>0</v>
      </c>
      <c r="FD422" s="49">
        <f t="shared" si="709"/>
        <v>0</v>
      </c>
      <c r="FE422" s="49">
        <f t="shared" si="709"/>
        <v>0</v>
      </c>
      <c r="FF422" s="49">
        <f t="shared" si="709"/>
        <v>0</v>
      </c>
      <c r="FG422" s="49">
        <f t="shared" si="709"/>
        <v>0</v>
      </c>
      <c r="FH422" s="49">
        <f t="shared" si="709"/>
        <v>0</v>
      </c>
      <c r="FI422" s="49">
        <f t="shared" si="709"/>
        <v>0</v>
      </c>
      <c r="FJ422" s="49">
        <f t="shared" si="709"/>
        <v>0</v>
      </c>
      <c r="FK422" s="49">
        <f t="shared" si="709"/>
        <v>0</v>
      </c>
      <c r="FL422" s="49">
        <f t="shared" si="709"/>
        <v>0</v>
      </c>
      <c r="FM422" s="49">
        <f t="shared" si="709"/>
        <v>0</v>
      </c>
      <c r="FN422" s="49">
        <f t="shared" si="709"/>
        <v>0</v>
      </c>
      <c r="FO422" s="49">
        <f t="shared" si="709"/>
        <v>0</v>
      </c>
      <c r="FP422" s="49">
        <f t="shared" si="709"/>
        <v>0</v>
      </c>
      <c r="FQ422" s="49">
        <f t="shared" si="709"/>
        <v>0</v>
      </c>
      <c r="FR422" s="49">
        <f t="shared" si="709"/>
        <v>0</v>
      </c>
      <c r="FS422" s="49">
        <f t="shared" si="709"/>
        <v>0</v>
      </c>
      <c r="FT422" s="49">
        <f t="shared" si="709"/>
        <v>0</v>
      </c>
      <c r="FU422" s="49">
        <f t="shared" si="709"/>
        <v>0</v>
      </c>
      <c r="FV422" s="49">
        <f t="shared" si="709"/>
        <v>0</v>
      </c>
      <c r="FW422" s="49">
        <f t="shared" si="709"/>
        <v>0</v>
      </c>
      <c r="FX422" s="49">
        <f t="shared" si="709"/>
        <v>0</v>
      </c>
      <c r="FY422" s="49">
        <f t="shared" si="709"/>
        <v>0</v>
      </c>
      <c r="FZ422" s="49">
        <f t="shared" si="709"/>
        <v>0</v>
      </c>
      <c r="GA422" s="49">
        <f t="shared" si="709"/>
        <v>0</v>
      </c>
      <c r="GB422" s="49">
        <f t="shared" si="709"/>
        <v>0</v>
      </c>
      <c r="GC422" s="49">
        <f t="shared" si="709"/>
        <v>0</v>
      </c>
      <c r="GD422" s="49">
        <f t="shared" si="709"/>
        <v>0</v>
      </c>
      <c r="GE422" s="49">
        <f t="shared" si="709"/>
        <v>0</v>
      </c>
      <c r="GF422" s="49">
        <f t="shared" si="709"/>
        <v>0</v>
      </c>
      <c r="GG422" s="49">
        <f t="shared" si="709"/>
        <v>0</v>
      </c>
      <c r="GH422" s="49">
        <f t="shared" si="709"/>
        <v>0</v>
      </c>
      <c r="GI422" s="49">
        <f t="shared" si="709"/>
        <v>0</v>
      </c>
      <c r="GJ422" s="49">
        <f t="shared" si="709"/>
        <v>0</v>
      </c>
      <c r="GK422" s="49">
        <f t="shared" si="709"/>
        <v>0</v>
      </c>
      <c r="GL422" s="49">
        <f t="shared" si="709"/>
        <v>0</v>
      </c>
      <c r="GM422" s="49">
        <f t="shared" si="709"/>
        <v>0</v>
      </c>
      <c r="GN422" s="49">
        <f t="shared" si="709"/>
        <v>0</v>
      </c>
      <c r="GO422" s="49">
        <f t="shared" si="709"/>
        <v>0</v>
      </c>
      <c r="GP422" s="49">
        <f t="shared" si="709"/>
        <v>0</v>
      </c>
      <c r="GQ422" s="49">
        <f t="shared" si="709"/>
        <v>0</v>
      </c>
      <c r="GR422" s="49">
        <f t="shared" si="709"/>
        <v>0</v>
      </c>
      <c r="GS422" s="49">
        <f t="shared" si="709"/>
        <v>0</v>
      </c>
      <c r="GT422" s="49">
        <f t="shared" si="709"/>
        <v>0</v>
      </c>
      <c r="GU422" s="49">
        <f t="shared" ref="GU422:HA422" si="710">GU421*GU9</f>
        <v>0</v>
      </c>
      <c r="GV422" s="49">
        <f t="shared" si="710"/>
        <v>0</v>
      </c>
      <c r="GW422" s="49">
        <f t="shared" si="710"/>
        <v>0</v>
      </c>
      <c r="GX422" s="49">
        <f t="shared" si="710"/>
        <v>0</v>
      </c>
      <c r="GY422" s="49">
        <f t="shared" si="710"/>
        <v>0</v>
      </c>
      <c r="GZ422" s="49">
        <f t="shared" si="710"/>
        <v>0</v>
      </c>
      <c r="HA422" s="49">
        <f t="shared" si="710"/>
        <v>0</v>
      </c>
    </row>
    <row r="423" spans="3:209" ht="15" thickBot="1" x14ac:dyDescent="0.4">
      <c r="C423" s="100" t="s">
        <v>447</v>
      </c>
      <c r="D423" s="100"/>
      <c r="E423" s="100" t="str">
        <f>IF($F$420,"MXN","USD")</f>
        <v>USD</v>
      </c>
      <c r="F423" s="101"/>
      <c r="G423" s="100"/>
      <c r="H423" s="100"/>
      <c r="I423" s="100"/>
      <c r="J423" s="102">
        <f>J421*$F$421+J422*$F$422</f>
        <v>0</v>
      </c>
      <c r="K423" s="102">
        <f t="shared" ref="K423:BV423" si="711">K421*$F$421+K422*$F$422</f>
        <v>0</v>
      </c>
      <c r="L423" s="102">
        <f t="shared" si="711"/>
        <v>0</v>
      </c>
      <c r="M423" s="102">
        <f t="shared" si="711"/>
        <v>0</v>
      </c>
      <c r="N423" s="102">
        <f t="shared" si="711"/>
        <v>0</v>
      </c>
      <c r="O423" s="102">
        <f t="shared" si="711"/>
        <v>0</v>
      </c>
      <c r="P423" s="102">
        <f t="shared" si="711"/>
        <v>0</v>
      </c>
      <c r="Q423" s="102">
        <f t="shared" si="711"/>
        <v>0</v>
      </c>
      <c r="R423" s="102">
        <f t="shared" si="711"/>
        <v>0</v>
      </c>
      <c r="S423" s="102">
        <f t="shared" si="711"/>
        <v>0</v>
      </c>
      <c r="T423" s="102">
        <f t="shared" si="711"/>
        <v>0</v>
      </c>
      <c r="U423" s="102">
        <f t="shared" si="711"/>
        <v>0</v>
      </c>
      <c r="V423" s="102">
        <f t="shared" si="711"/>
        <v>0</v>
      </c>
      <c r="W423" s="102">
        <f t="shared" si="711"/>
        <v>0</v>
      </c>
      <c r="X423" s="102">
        <f t="shared" si="711"/>
        <v>0</v>
      </c>
      <c r="Y423" s="102">
        <f t="shared" si="711"/>
        <v>44798.717890522312</v>
      </c>
      <c r="Z423" s="102">
        <f t="shared" si="711"/>
        <v>45594.490635904032</v>
      </c>
      <c r="AA423" s="102">
        <f t="shared" si="711"/>
        <v>47186.819106803909</v>
      </c>
      <c r="AB423" s="102">
        <f t="shared" si="711"/>
        <v>48024.747440259336</v>
      </c>
      <c r="AC423" s="102">
        <f t="shared" si="711"/>
        <v>49702.012920240741</v>
      </c>
      <c r="AD423" s="102">
        <f t="shared" si="711"/>
        <v>50584.324178383875</v>
      </c>
      <c r="AE423" s="102">
        <f t="shared" si="711"/>
        <v>52351.051563377776</v>
      </c>
      <c r="AF423" s="102">
        <f t="shared" si="711"/>
        <v>53280.090438548592</v>
      </c>
      <c r="AG423" s="102">
        <f t="shared" si="711"/>
        <v>55141.045361623961</v>
      </c>
      <c r="AH423" s="102">
        <f t="shared" si="711"/>
        <v>56119.280066431384</v>
      </c>
      <c r="AI423" s="102">
        <f t="shared" si="711"/>
        <v>58079.481687595646</v>
      </c>
      <c r="AJ423" s="102">
        <f t="shared" si="711"/>
        <v>59109.51044218304</v>
      </c>
      <c r="AK423" s="102">
        <f t="shared" si="711"/>
        <v>61174.244916638301</v>
      </c>
      <c r="AL423" s="102">
        <f t="shared" si="711"/>
        <v>62258.802775502452</v>
      </c>
      <c r="AM423" s="102">
        <f t="shared" si="711"/>
        <v>64433.637436286779</v>
      </c>
      <c r="AN423" s="102">
        <f t="shared" si="711"/>
        <v>65575.60347235488</v>
      </c>
      <c r="AO423" s="102">
        <f t="shared" si="711"/>
        <v>67866.40176519801</v>
      </c>
      <c r="AP423" s="102">
        <f t="shared" si="711"/>
        <v>69068.806629786297</v>
      </c>
      <c r="AQ423" s="102">
        <f t="shared" si="711"/>
        <v>71481.743840007621</v>
      </c>
      <c r="AR423" s="102">
        <f t="shared" si="711"/>
        <v>72747.777718251979</v>
      </c>
      <c r="AS423" s="102">
        <f t="shared" si="711"/>
        <v>75289.357531634785</v>
      </c>
      <c r="AT423" s="102">
        <f t="shared" si="711"/>
        <v>76622.378513999764</v>
      </c>
      <c r="AU423" s="102">
        <f t="shared" si="711"/>
        <v>79299.4504557904</v>
      </c>
      <c r="AV423" s="102">
        <f t="shared" si="711"/>
        <v>80702.993347332449</v>
      </c>
      <c r="AW423" s="102">
        <f t="shared" si="711"/>
        <v>83522.771145846637</v>
      </c>
      <c r="AX423" s="102">
        <f t="shared" si="711"/>
        <v>85000.5567360313</v>
      </c>
      <c r="AY423" s="102">
        <f t="shared" si="711"/>
        <v>87970.637659804968</v>
      </c>
      <c r="AZ423" s="102">
        <f t="shared" si="711"/>
        <v>89526.582476859257</v>
      </c>
      <c r="BA423" s="102">
        <f t="shared" si="711"/>
        <v>92654.967696867432</v>
      </c>
      <c r="BB423" s="102">
        <f t="shared" si="711"/>
        <v>94293.194271892804</v>
      </c>
      <c r="BC423" s="102">
        <f t="shared" si="711"/>
        <v>97588.310303080667</v>
      </c>
      <c r="BD423" s="102">
        <f t="shared" si="711"/>
        <v>99313.157970457643</v>
      </c>
      <c r="BE423" s="102">
        <f t="shared" si="711"/>
        <v>0</v>
      </c>
      <c r="BF423" s="102">
        <f t="shared" si="711"/>
        <v>0</v>
      </c>
      <c r="BG423" s="102">
        <f t="shared" si="711"/>
        <v>0</v>
      </c>
      <c r="BH423" s="102">
        <f t="shared" si="711"/>
        <v>0</v>
      </c>
      <c r="BI423" s="102">
        <f t="shared" si="711"/>
        <v>0</v>
      </c>
      <c r="BJ423" s="102">
        <f t="shared" si="711"/>
        <v>0</v>
      </c>
      <c r="BK423" s="102">
        <f t="shared" si="711"/>
        <v>0</v>
      </c>
      <c r="BL423" s="102">
        <f t="shared" si="711"/>
        <v>0</v>
      </c>
      <c r="BM423" s="102">
        <f t="shared" si="711"/>
        <v>0</v>
      </c>
      <c r="BN423" s="102">
        <f t="shared" si="711"/>
        <v>0</v>
      </c>
      <c r="BO423" s="102">
        <f t="shared" si="711"/>
        <v>0</v>
      </c>
      <c r="BP423" s="102">
        <f t="shared" si="711"/>
        <v>0</v>
      </c>
      <c r="BQ423" s="102">
        <f t="shared" si="711"/>
        <v>0</v>
      </c>
      <c r="BR423" s="102">
        <f t="shared" si="711"/>
        <v>0</v>
      </c>
      <c r="BS423" s="102">
        <f t="shared" si="711"/>
        <v>0</v>
      </c>
      <c r="BT423" s="102">
        <f t="shared" si="711"/>
        <v>0</v>
      </c>
      <c r="BU423" s="102">
        <f t="shared" si="711"/>
        <v>0</v>
      </c>
      <c r="BV423" s="102">
        <f t="shared" si="711"/>
        <v>0</v>
      </c>
      <c r="BW423" s="102">
        <f t="shared" ref="BW423:EH423" si="712">BW421*$F$421+BW422*$F$422</f>
        <v>0</v>
      </c>
      <c r="BX423" s="102">
        <f t="shared" si="712"/>
        <v>0</v>
      </c>
      <c r="BY423" s="102">
        <f t="shared" si="712"/>
        <v>0</v>
      </c>
      <c r="BZ423" s="102">
        <f t="shared" si="712"/>
        <v>0</v>
      </c>
      <c r="CA423" s="102">
        <f t="shared" si="712"/>
        <v>0</v>
      </c>
      <c r="CB423" s="102">
        <f t="shared" si="712"/>
        <v>0</v>
      </c>
      <c r="CC423" s="102">
        <f t="shared" si="712"/>
        <v>0</v>
      </c>
      <c r="CD423" s="102">
        <f t="shared" si="712"/>
        <v>0</v>
      </c>
      <c r="CE423" s="102">
        <f t="shared" si="712"/>
        <v>0</v>
      </c>
      <c r="CF423" s="102">
        <f t="shared" si="712"/>
        <v>0</v>
      </c>
      <c r="CG423" s="102">
        <f t="shared" si="712"/>
        <v>0</v>
      </c>
      <c r="CH423" s="102">
        <f t="shared" si="712"/>
        <v>0</v>
      </c>
      <c r="CI423" s="102">
        <f t="shared" si="712"/>
        <v>0</v>
      </c>
      <c r="CJ423" s="102">
        <f t="shared" si="712"/>
        <v>0</v>
      </c>
      <c r="CK423" s="102">
        <f t="shared" si="712"/>
        <v>0</v>
      </c>
      <c r="CL423" s="102">
        <f t="shared" si="712"/>
        <v>0</v>
      </c>
      <c r="CM423" s="102">
        <f t="shared" si="712"/>
        <v>0</v>
      </c>
      <c r="CN423" s="102">
        <f t="shared" si="712"/>
        <v>0</v>
      </c>
      <c r="CO423" s="102">
        <f t="shared" si="712"/>
        <v>0</v>
      </c>
      <c r="CP423" s="102">
        <f t="shared" si="712"/>
        <v>0</v>
      </c>
      <c r="CQ423" s="102">
        <f t="shared" si="712"/>
        <v>0</v>
      </c>
      <c r="CR423" s="102">
        <f t="shared" si="712"/>
        <v>0</v>
      </c>
      <c r="CS423" s="102">
        <f t="shared" si="712"/>
        <v>0</v>
      </c>
      <c r="CT423" s="102">
        <f t="shared" si="712"/>
        <v>0</v>
      </c>
      <c r="CU423" s="102">
        <f t="shared" si="712"/>
        <v>0</v>
      </c>
      <c r="CV423" s="102">
        <f t="shared" si="712"/>
        <v>0</v>
      </c>
      <c r="CW423" s="102">
        <f t="shared" si="712"/>
        <v>0</v>
      </c>
      <c r="CX423" s="102">
        <f t="shared" si="712"/>
        <v>0</v>
      </c>
      <c r="CY423" s="102">
        <f t="shared" si="712"/>
        <v>0</v>
      </c>
      <c r="CZ423" s="102">
        <f t="shared" si="712"/>
        <v>0</v>
      </c>
      <c r="DA423" s="102">
        <f t="shared" si="712"/>
        <v>0</v>
      </c>
      <c r="DB423" s="102">
        <f t="shared" si="712"/>
        <v>0</v>
      </c>
      <c r="DC423" s="102">
        <f t="shared" si="712"/>
        <v>0</v>
      </c>
      <c r="DD423" s="102">
        <f t="shared" si="712"/>
        <v>0</v>
      </c>
      <c r="DE423" s="102">
        <f t="shared" si="712"/>
        <v>0</v>
      </c>
      <c r="DF423" s="102">
        <f t="shared" si="712"/>
        <v>0</v>
      </c>
      <c r="DG423" s="102">
        <f t="shared" si="712"/>
        <v>0</v>
      </c>
      <c r="DH423" s="102">
        <f t="shared" si="712"/>
        <v>0</v>
      </c>
      <c r="DI423" s="102">
        <f t="shared" si="712"/>
        <v>0</v>
      </c>
      <c r="DJ423" s="102">
        <f t="shared" si="712"/>
        <v>0</v>
      </c>
      <c r="DK423" s="102">
        <f t="shared" si="712"/>
        <v>0</v>
      </c>
      <c r="DL423" s="102">
        <f t="shared" si="712"/>
        <v>0</v>
      </c>
      <c r="DM423" s="102">
        <f t="shared" si="712"/>
        <v>0</v>
      </c>
      <c r="DN423" s="102">
        <f t="shared" si="712"/>
        <v>0</v>
      </c>
      <c r="DO423" s="102">
        <f t="shared" si="712"/>
        <v>0</v>
      </c>
      <c r="DP423" s="102">
        <f t="shared" si="712"/>
        <v>0</v>
      </c>
      <c r="DQ423" s="102">
        <f t="shared" si="712"/>
        <v>0</v>
      </c>
      <c r="DR423" s="102">
        <f t="shared" si="712"/>
        <v>0</v>
      </c>
      <c r="DS423" s="102">
        <f t="shared" si="712"/>
        <v>0</v>
      </c>
      <c r="DT423" s="102">
        <f t="shared" si="712"/>
        <v>0</v>
      </c>
      <c r="DU423" s="102">
        <f t="shared" si="712"/>
        <v>0</v>
      </c>
      <c r="DV423" s="102">
        <f t="shared" si="712"/>
        <v>0</v>
      </c>
      <c r="DW423" s="102">
        <f t="shared" si="712"/>
        <v>0</v>
      </c>
      <c r="DX423" s="102">
        <f t="shared" si="712"/>
        <v>0</v>
      </c>
      <c r="DY423" s="102">
        <f t="shared" si="712"/>
        <v>0</v>
      </c>
      <c r="DZ423" s="102">
        <f t="shared" si="712"/>
        <v>0</v>
      </c>
      <c r="EA423" s="102">
        <f t="shared" si="712"/>
        <v>0</v>
      </c>
      <c r="EB423" s="102">
        <f t="shared" si="712"/>
        <v>0</v>
      </c>
      <c r="EC423" s="102">
        <f t="shared" si="712"/>
        <v>0</v>
      </c>
      <c r="ED423" s="102">
        <f t="shared" si="712"/>
        <v>0</v>
      </c>
      <c r="EE423" s="102">
        <f t="shared" si="712"/>
        <v>0</v>
      </c>
      <c r="EF423" s="102">
        <f t="shared" si="712"/>
        <v>0</v>
      </c>
      <c r="EG423" s="102">
        <f t="shared" si="712"/>
        <v>0</v>
      </c>
      <c r="EH423" s="102">
        <f t="shared" si="712"/>
        <v>0</v>
      </c>
      <c r="EI423" s="102">
        <f t="shared" ref="EI423:GT423" si="713">EI421*$F$421+EI422*$F$422</f>
        <v>0</v>
      </c>
      <c r="EJ423" s="102">
        <f t="shared" si="713"/>
        <v>0</v>
      </c>
      <c r="EK423" s="102">
        <f t="shared" si="713"/>
        <v>0</v>
      </c>
      <c r="EL423" s="102">
        <f t="shared" si="713"/>
        <v>0</v>
      </c>
      <c r="EM423" s="102">
        <f t="shared" si="713"/>
        <v>0</v>
      </c>
      <c r="EN423" s="102">
        <f t="shared" si="713"/>
        <v>0</v>
      </c>
      <c r="EO423" s="102">
        <f t="shared" si="713"/>
        <v>0</v>
      </c>
      <c r="EP423" s="102">
        <f t="shared" si="713"/>
        <v>0</v>
      </c>
      <c r="EQ423" s="102">
        <f t="shared" si="713"/>
        <v>0</v>
      </c>
      <c r="ER423" s="102">
        <f t="shared" si="713"/>
        <v>0</v>
      </c>
      <c r="ES423" s="102">
        <f t="shared" si="713"/>
        <v>0</v>
      </c>
      <c r="ET423" s="102">
        <f t="shared" si="713"/>
        <v>0</v>
      </c>
      <c r="EU423" s="102">
        <f t="shared" si="713"/>
        <v>0</v>
      </c>
      <c r="EV423" s="102">
        <f t="shared" si="713"/>
        <v>0</v>
      </c>
      <c r="EW423" s="102">
        <f t="shared" si="713"/>
        <v>0</v>
      </c>
      <c r="EX423" s="102">
        <f t="shared" si="713"/>
        <v>0</v>
      </c>
      <c r="EY423" s="102">
        <f t="shared" si="713"/>
        <v>0</v>
      </c>
      <c r="EZ423" s="102">
        <f t="shared" si="713"/>
        <v>0</v>
      </c>
      <c r="FA423" s="102">
        <f t="shared" si="713"/>
        <v>0</v>
      </c>
      <c r="FB423" s="102">
        <f t="shared" si="713"/>
        <v>0</v>
      </c>
      <c r="FC423" s="102">
        <f t="shared" si="713"/>
        <v>0</v>
      </c>
      <c r="FD423" s="102">
        <f t="shared" si="713"/>
        <v>0</v>
      </c>
      <c r="FE423" s="102">
        <f t="shared" si="713"/>
        <v>0</v>
      </c>
      <c r="FF423" s="102">
        <f t="shared" si="713"/>
        <v>0</v>
      </c>
      <c r="FG423" s="102">
        <f t="shared" si="713"/>
        <v>0</v>
      </c>
      <c r="FH423" s="102">
        <f t="shared" si="713"/>
        <v>0</v>
      </c>
      <c r="FI423" s="102">
        <f t="shared" si="713"/>
        <v>0</v>
      </c>
      <c r="FJ423" s="102">
        <f t="shared" si="713"/>
        <v>0</v>
      </c>
      <c r="FK423" s="102">
        <f t="shared" si="713"/>
        <v>0</v>
      </c>
      <c r="FL423" s="102">
        <f t="shared" si="713"/>
        <v>0</v>
      </c>
      <c r="FM423" s="102">
        <f t="shared" si="713"/>
        <v>0</v>
      </c>
      <c r="FN423" s="102">
        <f t="shared" si="713"/>
        <v>0</v>
      </c>
      <c r="FO423" s="102">
        <f t="shared" si="713"/>
        <v>0</v>
      </c>
      <c r="FP423" s="102">
        <f t="shared" si="713"/>
        <v>0</v>
      </c>
      <c r="FQ423" s="102">
        <f t="shared" si="713"/>
        <v>0</v>
      </c>
      <c r="FR423" s="102">
        <f t="shared" si="713"/>
        <v>0</v>
      </c>
      <c r="FS423" s="102">
        <f t="shared" si="713"/>
        <v>0</v>
      </c>
      <c r="FT423" s="102">
        <f t="shared" si="713"/>
        <v>0</v>
      </c>
      <c r="FU423" s="102">
        <f t="shared" si="713"/>
        <v>0</v>
      </c>
      <c r="FV423" s="102">
        <f t="shared" si="713"/>
        <v>0</v>
      </c>
      <c r="FW423" s="102">
        <f t="shared" si="713"/>
        <v>0</v>
      </c>
      <c r="FX423" s="102">
        <f t="shared" si="713"/>
        <v>0</v>
      </c>
      <c r="FY423" s="102">
        <f t="shared" si="713"/>
        <v>0</v>
      </c>
      <c r="FZ423" s="102">
        <f t="shared" si="713"/>
        <v>0</v>
      </c>
      <c r="GA423" s="102">
        <f t="shared" si="713"/>
        <v>0</v>
      </c>
      <c r="GB423" s="102">
        <f t="shared" si="713"/>
        <v>0</v>
      </c>
      <c r="GC423" s="102">
        <f t="shared" si="713"/>
        <v>0</v>
      </c>
      <c r="GD423" s="102">
        <f t="shared" si="713"/>
        <v>0</v>
      </c>
      <c r="GE423" s="102">
        <f t="shared" si="713"/>
        <v>0</v>
      </c>
      <c r="GF423" s="102">
        <f t="shared" si="713"/>
        <v>0</v>
      </c>
      <c r="GG423" s="102">
        <f t="shared" si="713"/>
        <v>0</v>
      </c>
      <c r="GH423" s="102">
        <f t="shared" si="713"/>
        <v>0</v>
      </c>
      <c r="GI423" s="102">
        <f t="shared" si="713"/>
        <v>0</v>
      </c>
      <c r="GJ423" s="102">
        <f t="shared" si="713"/>
        <v>0</v>
      </c>
      <c r="GK423" s="102">
        <f t="shared" si="713"/>
        <v>0</v>
      </c>
      <c r="GL423" s="102">
        <f t="shared" si="713"/>
        <v>0</v>
      </c>
      <c r="GM423" s="102">
        <f t="shared" si="713"/>
        <v>0</v>
      </c>
      <c r="GN423" s="102">
        <f t="shared" si="713"/>
        <v>0</v>
      </c>
      <c r="GO423" s="102">
        <f t="shared" si="713"/>
        <v>0</v>
      </c>
      <c r="GP423" s="102">
        <f t="shared" si="713"/>
        <v>0</v>
      </c>
      <c r="GQ423" s="102">
        <f t="shared" si="713"/>
        <v>0</v>
      </c>
      <c r="GR423" s="102">
        <f t="shared" si="713"/>
        <v>0</v>
      </c>
      <c r="GS423" s="102">
        <f t="shared" si="713"/>
        <v>0</v>
      </c>
      <c r="GT423" s="102">
        <f t="shared" si="713"/>
        <v>0</v>
      </c>
      <c r="GU423" s="102">
        <f t="shared" ref="GU423:HA423" si="714">GU421*$F$421+GU422*$F$422</f>
        <v>0</v>
      </c>
      <c r="GV423" s="102">
        <f t="shared" si="714"/>
        <v>0</v>
      </c>
      <c r="GW423" s="102">
        <f t="shared" si="714"/>
        <v>0</v>
      </c>
      <c r="GX423" s="102">
        <f t="shared" si="714"/>
        <v>0</v>
      </c>
      <c r="GY423" s="102">
        <f t="shared" si="714"/>
        <v>0</v>
      </c>
      <c r="GZ423" s="102">
        <f t="shared" si="714"/>
        <v>0</v>
      </c>
      <c r="HA423" s="102">
        <f t="shared" si="714"/>
        <v>0</v>
      </c>
    </row>
    <row r="424" spans="3:209" ht="15" thickTop="1" x14ac:dyDescent="0.35">
      <c r="F424" s="87"/>
    </row>
    <row r="425" spans="3:209" x14ac:dyDescent="0.35">
      <c r="C425" s="10" t="s">
        <v>242</v>
      </c>
      <c r="E425" s="10" t="s">
        <v>26</v>
      </c>
      <c r="F425" s="12">
        <f>IF(F420,F101,F104)</f>
        <v>0.05</v>
      </c>
      <c r="J425" s="12">
        <f t="shared" ref="J425:AO425" si="715">$F$425</f>
        <v>0.05</v>
      </c>
      <c r="K425" s="12">
        <f t="shared" si="715"/>
        <v>0.05</v>
      </c>
      <c r="L425" s="12">
        <f t="shared" si="715"/>
        <v>0.05</v>
      </c>
      <c r="M425" s="12">
        <f t="shared" si="715"/>
        <v>0.05</v>
      </c>
      <c r="N425" s="12">
        <f t="shared" si="715"/>
        <v>0.05</v>
      </c>
      <c r="O425" s="12">
        <f t="shared" si="715"/>
        <v>0.05</v>
      </c>
      <c r="P425" s="12">
        <f t="shared" si="715"/>
        <v>0.05</v>
      </c>
      <c r="Q425" s="12">
        <f t="shared" si="715"/>
        <v>0.05</v>
      </c>
      <c r="R425" s="12">
        <f t="shared" si="715"/>
        <v>0.05</v>
      </c>
      <c r="S425" s="12">
        <f t="shared" si="715"/>
        <v>0.05</v>
      </c>
      <c r="T425" s="12">
        <f t="shared" si="715"/>
        <v>0.05</v>
      </c>
      <c r="U425" s="12">
        <f t="shared" si="715"/>
        <v>0.05</v>
      </c>
      <c r="V425" s="12">
        <f t="shared" si="715"/>
        <v>0.05</v>
      </c>
      <c r="W425" s="12">
        <f t="shared" si="715"/>
        <v>0.05</v>
      </c>
      <c r="X425" s="12">
        <f t="shared" si="715"/>
        <v>0.05</v>
      </c>
      <c r="Y425" s="12">
        <f t="shared" si="715"/>
        <v>0.05</v>
      </c>
      <c r="Z425" s="12">
        <f t="shared" si="715"/>
        <v>0.05</v>
      </c>
      <c r="AA425" s="12">
        <f t="shared" si="715"/>
        <v>0.05</v>
      </c>
      <c r="AB425" s="12">
        <f t="shared" si="715"/>
        <v>0.05</v>
      </c>
      <c r="AC425" s="12">
        <f t="shared" si="715"/>
        <v>0.05</v>
      </c>
      <c r="AD425" s="12">
        <f t="shared" si="715"/>
        <v>0.05</v>
      </c>
      <c r="AE425" s="12">
        <f t="shared" si="715"/>
        <v>0.05</v>
      </c>
      <c r="AF425" s="12">
        <f t="shared" si="715"/>
        <v>0.05</v>
      </c>
      <c r="AG425" s="12">
        <f t="shared" si="715"/>
        <v>0.05</v>
      </c>
      <c r="AH425" s="12">
        <f t="shared" si="715"/>
        <v>0.05</v>
      </c>
      <c r="AI425" s="12">
        <f t="shared" si="715"/>
        <v>0.05</v>
      </c>
      <c r="AJ425" s="12">
        <f t="shared" si="715"/>
        <v>0.05</v>
      </c>
      <c r="AK425" s="12">
        <f t="shared" si="715"/>
        <v>0.05</v>
      </c>
      <c r="AL425" s="12">
        <f t="shared" si="715"/>
        <v>0.05</v>
      </c>
      <c r="AM425" s="12">
        <f t="shared" si="715"/>
        <v>0.05</v>
      </c>
      <c r="AN425" s="12">
        <f t="shared" si="715"/>
        <v>0.05</v>
      </c>
      <c r="AO425" s="12">
        <f t="shared" si="715"/>
        <v>0.05</v>
      </c>
      <c r="AP425" s="12">
        <f t="shared" ref="AP425:BU425" si="716">$F$425</f>
        <v>0.05</v>
      </c>
      <c r="AQ425" s="12">
        <f t="shared" si="716"/>
        <v>0.05</v>
      </c>
      <c r="AR425" s="12">
        <f t="shared" si="716"/>
        <v>0.05</v>
      </c>
      <c r="AS425" s="12">
        <f t="shared" si="716"/>
        <v>0.05</v>
      </c>
      <c r="AT425" s="12">
        <f t="shared" si="716"/>
        <v>0.05</v>
      </c>
      <c r="AU425" s="12">
        <f t="shared" si="716"/>
        <v>0.05</v>
      </c>
      <c r="AV425" s="12">
        <f t="shared" si="716"/>
        <v>0.05</v>
      </c>
      <c r="AW425" s="12">
        <f t="shared" si="716"/>
        <v>0.05</v>
      </c>
      <c r="AX425" s="12">
        <f t="shared" si="716"/>
        <v>0.05</v>
      </c>
      <c r="AY425" s="12">
        <f t="shared" si="716"/>
        <v>0.05</v>
      </c>
      <c r="AZ425" s="12">
        <f t="shared" si="716"/>
        <v>0.05</v>
      </c>
      <c r="BA425" s="12">
        <f t="shared" si="716"/>
        <v>0.05</v>
      </c>
      <c r="BB425" s="12">
        <f t="shared" si="716"/>
        <v>0.05</v>
      </c>
      <c r="BC425" s="12">
        <f t="shared" si="716"/>
        <v>0.05</v>
      </c>
      <c r="BD425" s="12">
        <f t="shared" si="716"/>
        <v>0.05</v>
      </c>
      <c r="BE425" s="12">
        <f t="shared" si="716"/>
        <v>0.05</v>
      </c>
      <c r="BF425" s="12">
        <f t="shared" si="716"/>
        <v>0.05</v>
      </c>
      <c r="BG425" s="12">
        <f t="shared" si="716"/>
        <v>0.05</v>
      </c>
      <c r="BH425" s="12">
        <f t="shared" si="716"/>
        <v>0.05</v>
      </c>
      <c r="BI425" s="12">
        <f t="shared" si="716"/>
        <v>0.05</v>
      </c>
      <c r="BJ425" s="12">
        <f t="shared" si="716"/>
        <v>0.05</v>
      </c>
      <c r="BK425" s="12">
        <f t="shared" si="716"/>
        <v>0.05</v>
      </c>
      <c r="BL425" s="12">
        <f t="shared" si="716"/>
        <v>0.05</v>
      </c>
      <c r="BM425" s="12">
        <f t="shared" si="716"/>
        <v>0.05</v>
      </c>
      <c r="BN425" s="12">
        <f t="shared" si="716"/>
        <v>0.05</v>
      </c>
      <c r="BO425" s="12">
        <f t="shared" si="716"/>
        <v>0.05</v>
      </c>
      <c r="BP425" s="12">
        <f t="shared" si="716"/>
        <v>0.05</v>
      </c>
      <c r="BQ425" s="12">
        <f t="shared" si="716"/>
        <v>0.05</v>
      </c>
      <c r="BR425" s="12">
        <f t="shared" si="716"/>
        <v>0.05</v>
      </c>
      <c r="BS425" s="12">
        <f t="shared" si="716"/>
        <v>0.05</v>
      </c>
      <c r="BT425" s="12">
        <f t="shared" si="716"/>
        <v>0.05</v>
      </c>
      <c r="BU425" s="12">
        <f t="shared" si="716"/>
        <v>0.05</v>
      </c>
      <c r="BV425" s="12">
        <f t="shared" ref="BV425:DA425" si="717">$F$425</f>
        <v>0.05</v>
      </c>
      <c r="BW425" s="12">
        <f t="shared" si="717"/>
        <v>0.05</v>
      </c>
      <c r="BX425" s="12">
        <f t="shared" si="717"/>
        <v>0.05</v>
      </c>
      <c r="BY425" s="12">
        <f t="shared" si="717"/>
        <v>0.05</v>
      </c>
      <c r="BZ425" s="12">
        <f t="shared" si="717"/>
        <v>0.05</v>
      </c>
      <c r="CA425" s="12">
        <f t="shared" si="717"/>
        <v>0.05</v>
      </c>
      <c r="CB425" s="12">
        <f t="shared" si="717"/>
        <v>0.05</v>
      </c>
      <c r="CC425" s="12">
        <f t="shared" si="717"/>
        <v>0.05</v>
      </c>
      <c r="CD425" s="12">
        <f t="shared" si="717"/>
        <v>0.05</v>
      </c>
      <c r="CE425" s="12">
        <f t="shared" si="717"/>
        <v>0.05</v>
      </c>
      <c r="CF425" s="12">
        <f t="shared" si="717"/>
        <v>0.05</v>
      </c>
      <c r="CG425" s="12">
        <f t="shared" si="717"/>
        <v>0.05</v>
      </c>
      <c r="CH425" s="12">
        <f t="shared" si="717"/>
        <v>0.05</v>
      </c>
      <c r="CI425" s="12">
        <f t="shared" si="717"/>
        <v>0.05</v>
      </c>
      <c r="CJ425" s="12">
        <f t="shared" si="717"/>
        <v>0.05</v>
      </c>
      <c r="CK425" s="12">
        <f t="shared" si="717"/>
        <v>0.05</v>
      </c>
      <c r="CL425" s="12">
        <f t="shared" si="717"/>
        <v>0.05</v>
      </c>
      <c r="CM425" s="12">
        <f t="shared" si="717"/>
        <v>0.05</v>
      </c>
      <c r="CN425" s="12">
        <f t="shared" si="717"/>
        <v>0.05</v>
      </c>
      <c r="CO425" s="12">
        <f t="shared" si="717"/>
        <v>0.05</v>
      </c>
      <c r="CP425" s="12">
        <f t="shared" si="717"/>
        <v>0.05</v>
      </c>
      <c r="CQ425" s="12">
        <f t="shared" si="717"/>
        <v>0.05</v>
      </c>
      <c r="CR425" s="12">
        <f t="shared" si="717"/>
        <v>0.05</v>
      </c>
      <c r="CS425" s="12">
        <f t="shared" si="717"/>
        <v>0.05</v>
      </c>
      <c r="CT425" s="12">
        <f t="shared" si="717"/>
        <v>0.05</v>
      </c>
      <c r="CU425" s="12">
        <f t="shared" si="717"/>
        <v>0.05</v>
      </c>
      <c r="CV425" s="12">
        <f t="shared" si="717"/>
        <v>0.05</v>
      </c>
      <c r="CW425" s="12">
        <f t="shared" si="717"/>
        <v>0.05</v>
      </c>
      <c r="CX425" s="12">
        <f t="shared" si="717"/>
        <v>0.05</v>
      </c>
      <c r="CY425" s="12">
        <f t="shared" si="717"/>
        <v>0.05</v>
      </c>
      <c r="CZ425" s="12">
        <f t="shared" si="717"/>
        <v>0.05</v>
      </c>
      <c r="DA425" s="12">
        <f t="shared" si="717"/>
        <v>0.05</v>
      </c>
      <c r="DB425" s="12">
        <f t="shared" ref="DB425:EG425" si="718">$F$425</f>
        <v>0.05</v>
      </c>
      <c r="DC425" s="12">
        <f t="shared" si="718"/>
        <v>0.05</v>
      </c>
      <c r="DD425" s="12">
        <f t="shared" si="718"/>
        <v>0.05</v>
      </c>
      <c r="DE425" s="12">
        <f t="shared" si="718"/>
        <v>0.05</v>
      </c>
      <c r="DF425" s="12">
        <f t="shared" si="718"/>
        <v>0.05</v>
      </c>
      <c r="DG425" s="12">
        <f t="shared" si="718"/>
        <v>0.05</v>
      </c>
      <c r="DH425" s="12">
        <f t="shared" si="718"/>
        <v>0.05</v>
      </c>
      <c r="DI425" s="12">
        <f t="shared" si="718"/>
        <v>0.05</v>
      </c>
      <c r="DJ425" s="12">
        <f t="shared" si="718"/>
        <v>0.05</v>
      </c>
      <c r="DK425" s="12">
        <f t="shared" si="718"/>
        <v>0.05</v>
      </c>
      <c r="DL425" s="12">
        <f t="shared" si="718"/>
        <v>0.05</v>
      </c>
      <c r="DM425" s="12">
        <f t="shared" si="718"/>
        <v>0.05</v>
      </c>
      <c r="DN425" s="12">
        <f t="shared" si="718"/>
        <v>0.05</v>
      </c>
      <c r="DO425" s="12">
        <f t="shared" si="718"/>
        <v>0.05</v>
      </c>
      <c r="DP425" s="12">
        <f t="shared" si="718"/>
        <v>0.05</v>
      </c>
      <c r="DQ425" s="12">
        <f t="shared" si="718"/>
        <v>0.05</v>
      </c>
      <c r="DR425" s="12">
        <f t="shared" si="718"/>
        <v>0.05</v>
      </c>
      <c r="DS425" s="12">
        <f t="shared" si="718"/>
        <v>0.05</v>
      </c>
      <c r="DT425" s="12">
        <f t="shared" si="718"/>
        <v>0.05</v>
      </c>
      <c r="DU425" s="12">
        <f t="shared" si="718"/>
        <v>0.05</v>
      </c>
      <c r="DV425" s="12">
        <f t="shared" si="718"/>
        <v>0.05</v>
      </c>
      <c r="DW425" s="12">
        <f t="shared" si="718"/>
        <v>0.05</v>
      </c>
      <c r="DX425" s="12">
        <f t="shared" si="718"/>
        <v>0.05</v>
      </c>
      <c r="DY425" s="12">
        <f t="shared" si="718"/>
        <v>0.05</v>
      </c>
      <c r="DZ425" s="12">
        <f t="shared" si="718"/>
        <v>0.05</v>
      </c>
      <c r="EA425" s="12">
        <f t="shared" si="718"/>
        <v>0.05</v>
      </c>
      <c r="EB425" s="12">
        <f t="shared" si="718"/>
        <v>0.05</v>
      </c>
      <c r="EC425" s="12">
        <f t="shared" si="718"/>
        <v>0.05</v>
      </c>
      <c r="ED425" s="12">
        <f t="shared" si="718"/>
        <v>0.05</v>
      </c>
      <c r="EE425" s="12">
        <f t="shared" si="718"/>
        <v>0.05</v>
      </c>
      <c r="EF425" s="12">
        <f t="shared" si="718"/>
        <v>0.05</v>
      </c>
      <c r="EG425" s="12">
        <f t="shared" si="718"/>
        <v>0.05</v>
      </c>
      <c r="EH425" s="12">
        <f t="shared" ref="EH425:FM425" si="719">$F$425</f>
        <v>0.05</v>
      </c>
      <c r="EI425" s="12">
        <f t="shared" si="719"/>
        <v>0.05</v>
      </c>
      <c r="EJ425" s="12">
        <f t="shared" si="719"/>
        <v>0.05</v>
      </c>
      <c r="EK425" s="12">
        <f t="shared" si="719"/>
        <v>0.05</v>
      </c>
      <c r="EL425" s="12">
        <f t="shared" si="719"/>
        <v>0.05</v>
      </c>
      <c r="EM425" s="12">
        <f t="shared" si="719"/>
        <v>0.05</v>
      </c>
      <c r="EN425" s="12">
        <f t="shared" si="719"/>
        <v>0.05</v>
      </c>
      <c r="EO425" s="12">
        <f t="shared" si="719"/>
        <v>0.05</v>
      </c>
      <c r="EP425" s="12">
        <f t="shared" si="719"/>
        <v>0.05</v>
      </c>
      <c r="EQ425" s="12">
        <f t="shared" si="719"/>
        <v>0.05</v>
      </c>
      <c r="ER425" s="12">
        <f t="shared" si="719"/>
        <v>0.05</v>
      </c>
      <c r="ES425" s="12">
        <f t="shared" si="719"/>
        <v>0.05</v>
      </c>
      <c r="ET425" s="12">
        <f t="shared" si="719"/>
        <v>0.05</v>
      </c>
      <c r="EU425" s="12">
        <f t="shared" si="719"/>
        <v>0.05</v>
      </c>
      <c r="EV425" s="12">
        <f t="shared" si="719"/>
        <v>0.05</v>
      </c>
      <c r="EW425" s="12">
        <f t="shared" si="719"/>
        <v>0.05</v>
      </c>
      <c r="EX425" s="12">
        <f t="shared" si="719"/>
        <v>0.05</v>
      </c>
      <c r="EY425" s="12">
        <f t="shared" si="719"/>
        <v>0.05</v>
      </c>
      <c r="EZ425" s="12">
        <f t="shared" si="719"/>
        <v>0.05</v>
      </c>
      <c r="FA425" s="12">
        <f t="shared" si="719"/>
        <v>0.05</v>
      </c>
      <c r="FB425" s="12">
        <f t="shared" si="719"/>
        <v>0.05</v>
      </c>
      <c r="FC425" s="12">
        <f t="shared" si="719"/>
        <v>0.05</v>
      </c>
      <c r="FD425" s="12">
        <f t="shared" si="719"/>
        <v>0.05</v>
      </c>
      <c r="FE425" s="12">
        <f t="shared" si="719"/>
        <v>0.05</v>
      </c>
      <c r="FF425" s="12">
        <f t="shared" si="719"/>
        <v>0.05</v>
      </c>
      <c r="FG425" s="12">
        <f t="shared" si="719"/>
        <v>0.05</v>
      </c>
      <c r="FH425" s="12">
        <f t="shared" si="719"/>
        <v>0.05</v>
      </c>
      <c r="FI425" s="12">
        <f t="shared" si="719"/>
        <v>0.05</v>
      </c>
      <c r="FJ425" s="12">
        <f t="shared" si="719"/>
        <v>0.05</v>
      </c>
      <c r="FK425" s="12">
        <f t="shared" si="719"/>
        <v>0.05</v>
      </c>
      <c r="FL425" s="12">
        <f t="shared" si="719"/>
        <v>0.05</v>
      </c>
      <c r="FM425" s="12">
        <f t="shared" si="719"/>
        <v>0.05</v>
      </c>
      <c r="FN425" s="12">
        <f t="shared" ref="FN425:GS425" si="720">$F$425</f>
        <v>0.05</v>
      </c>
      <c r="FO425" s="12">
        <f t="shared" si="720"/>
        <v>0.05</v>
      </c>
      <c r="FP425" s="12">
        <f t="shared" si="720"/>
        <v>0.05</v>
      </c>
      <c r="FQ425" s="12">
        <f t="shared" si="720"/>
        <v>0.05</v>
      </c>
      <c r="FR425" s="12">
        <f t="shared" si="720"/>
        <v>0.05</v>
      </c>
      <c r="FS425" s="12">
        <f t="shared" si="720"/>
        <v>0.05</v>
      </c>
      <c r="FT425" s="12">
        <f t="shared" si="720"/>
        <v>0.05</v>
      </c>
      <c r="FU425" s="12">
        <f t="shared" si="720"/>
        <v>0.05</v>
      </c>
      <c r="FV425" s="12">
        <f t="shared" si="720"/>
        <v>0.05</v>
      </c>
      <c r="FW425" s="12">
        <f t="shared" si="720"/>
        <v>0.05</v>
      </c>
      <c r="FX425" s="12">
        <f t="shared" si="720"/>
        <v>0.05</v>
      </c>
      <c r="FY425" s="12">
        <f t="shared" si="720"/>
        <v>0.05</v>
      </c>
      <c r="FZ425" s="12">
        <f t="shared" si="720"/>
        <v>0.05</v>
      </c>
      <c r="GA425" s="12">
        <f t="shared" si="720"/>
        <v>0.05</v>
      </c>
      <c r="GB425" s="12">
        <f t="shared" si="720"/>
        <v>0.05</v>
      </c>
      <c r="GC425" s="12">
        <f t="shared" si="720"/>
        <v>0.05</v>
      </c>
      <c r="GD425" s="12">
        <f t="shared" si="720"/>
        <v>0.05</v>
      </c>
      <c r="GE425" s="12">
        <f t="shared" si="720"/>
        <v>0.05</v>
      </c>
      <c r="GF425" s="12">
        <f t="shared" si="720"/>
        <v>0.05</v>
      </c>
      <c r="GG425" s="12">
        <f t="shared" si="720"/>
        <v>0.05</v>
      </c>
      <c r="GH425" s="12">
        <f t="shared" si="720"/>
        <v>0.05</v>
      </c>
      <c r="GI425" s="12">
        <f t="shared" si="720"/>
        <v>0.05</v>
      </c>
      <c r="GJ425" s="12">
        <f t="shared" si="720"/>
        <v>0.05</v>
      </c>
      <c r="GK425" s="12">
        <f t="shared" si="720"/>
        <v>0.05</v>
      </c>
      <c r="GL425" s="12">
        <f t="shared" si="720"/>
        <v>0.05</v>
      </c>
      <c r="GM425" s="12">
        <f t="shared" si="720"/>
        <v>0.05</v>
      </c>
      <c r="GN425" s="12">
        <f t="shared" si="720"/>
        <v>0.05</v>
      </c>
      <c r="GO425" s="12">
        <f t="shared" si="720"/>
        <v>0.05</v>
      </c>
      <c r="GP425" s="12">
        <f t="shared" si="720"/>
        <v>0.05</v>
      </c>
      <c r="GQ425" s="12">
        <f t="shared" si="720"/>
        <v>0.05</v>
      </c>
      <c r="GR425" s="12">
        <f t="shared" si="720"/>
        <v>0.05</v>
      </c>
      <c r="GS425" s="12">
        <f t="shared" si="720"/>
        <v>0.05</v>
      </c>
      <c r="GT425" s="12">
        <f t="shared" ref="GT425:HA425" si="721">$F$425</f>
        <v>0.05</v>
      </c>
      <c r="GU425" s="12">
        <f t="shared" si="721"/>
        <v>0.05</v>
      </c>
      <c r="GV425" s="12">
        <f t="shared" si="721"/>
        <v>0.05</v>
      </c>
      <c r="GW425" s="12">
        <f t="shared" si="721"/>
        <v>0.05</v>
      </c>
      <c r="GX425" s="12">
        <f t="shared" si="721"/>
        <v>0.05</v>
      </c>
      <c r="GY425" s="12">
        <f t="shared" si="721"/>
        <v>0.05</v>
      </c>
      <c r="GZ425" s="12">
        <f t="shared" si="721"/>
        <v>0.05</v>
      </c>
      <c r="HA425" s="12">
        <f t="shared" si="721"/>
        <v>0.05</v>
      </c>
    </row>
    <row r="426" spans="3:209" x14ac:dyDescent="0.35">
      <c r="C426" s="10" t="s">
        <v>97</v>
      </c>
      <c r="E426" s="10" t="s">
        <v>26</v>
      </c>
      <c r="F426" s="12"/>
      <c r="J426" s="12">
        <f t="shared" ref="J426:AO426" si="722">IF($F$420,LOOKUP(J5,106:106,110:110),LOOKUP(J5,106:106,116:116))</f>
        <v>0.02</v>
      </c>
      <c r="K426" s="12">
        <f t="shared" si="722"/>
        <v>0.02</v>
      </c>
      <c r="L426" s="12">
        <f t="shared" si="722"/>
        <v>0.02</v>
      </c>
      <c r="M426" s="12">
        <f t="shared" si="722"/>
        <v>0.02</v>
      </c>
      <c r="N426" s="12">
        <f t="shared" si="722"/>
        <v>0.02</v>
      </c>
      <c r="O426" s="12">
        <f t="shared" si="722"/>
        <v>0.02</v>
      </c>
      <c r="P426" s="12">
        <f t="shared" si="722"/>
        <v>0.02</v>
      </c>
      <c r="Q426" s="12">
        <f t="shared" si="722"/>
        <v>0.02</v>
      </c>
      <c r="R426" s="12">
        <f t="shared" si="722"/>
        <v>0.02</v>
      </c>
      <c r="S426" s="12">
        <f t="shared" si="722"/>
        <v>0.02</v>
      </c>
      <c r="T426" s="12">
        <f t="shared" si="722"/>
        <v>0.02</v>
      </c>
      <c r="U426" s="12">
        <f t="shared" si="722"/>
        <v>0.02</v>
      </c>
      <c r="V426" s="12">
        <f t="shared" si="722"/>
        <v>0.02</v>
      </c>
      <c r="W426" s="12">
        <f t="shared" si="722"/>
        <v>0.02</v>
      </c>
      <c r="X426" s="12">
        <f t="shared" si="722"/>
        <v>0.02</v>
      </c>
      <c r="Y426" s="12">
        <f t="shared" si="722"/>
        <v>0.02</v>
      </c>
      <c r="Z426" s="12">
        <f t="shared" si="722"/>
        <v>0.02</v>
      </c>
      <c r="AA426" s="12">
        <f t="shared" si="722"/>
        <v>0.02</v>
      </c>
      <c r="AB426" s="12">
        <f t="shared" si="722"/>
        <v>0.02</v>
      </c>
      <c r="AC426" s="12">
        <f t="shared" si="722"/>
        <v>0.02</v>
      </c>
      <c r="AD426" s="12">
        <f t="shared" si="722"/>
        <v>0.02</v>
      </c>
      <c r="AE426" s="12">
        <f t="shared" si="722"/>
        <v>0.02</v>
      </c>
      <c r="AF426" s="12">
        <f t="shared" si="722"/>
        <v>0.02</v>
      </c>
      <c r="AG426" s="12">
        <f t="shared" si="722"/>
        <v>0.02</v>
      </c>
      <c r="AH426" s="12">
        <f t="shared" si="722"/>
        <v>0.02</v>
      </c>
      <c r="AI426" s="12">
        <f t="shared" si="722"/>
        <v>0.02</v>
      </c>
      <c r="AJ426" s="12">
        <f t="shared" si="722"/>
        <v>0.02</v>
      </c>
      <c r="AK426" s="12">
        <f t="shared" si="722"/>
        <v>0.02</v>
      </c>
      <c r="AL426" s="12">
        <f t="shared" si="722"/>
        <v>0.02</v>
      </c>
      <c r="AM426" s="12">
        <f t="shared" si="722"/>
        <v>0.02</v>
      </c>
      <c r="AN426" s="12">
        <f t="shared" si="722"/>
        <v>0.02</v>
      </c>
      <c r="AO426" s="12">
        <f t="shared" si="722"/>
        <v>0.02</v>
      </c>
      <c r="AP426" s="12">
        <f t="shared" ref="AP426:BU426" si="723">IF($F$420,LOOKUP(AP5,106:106,110:110),LOOKUP(AP5,106:106,116:116))</f>
        <v>0.02</v>
      </c>
      <c r="AQ426" s="12">
        <f t="shared" si="723"/>
        <v>0.02</v>
      </c>
      <c r="AR426" s="12">
        <f t="shared" si="723"/>
        <v>0.02</v>
      </c>
      <c r="AS426" s="12">
        <f t="shared" si="723"/>
        <v>0.02</v>
      </c>
      <c r="AT426" s="12">
        <f t="shared" si="723"/>
        <v>0.02</v>
      </c>
      <c r="AU426" s="12">
        <f t="shared" si="723"/>
        <v>0.02</v>
      </c>
      <c r="AV426" s="12">
        <f t="shared" si="723"/>
        <v>0.02</v>
      </c>
      <c r="AW426" s="12">
        <f t="shared" si="723"/>
        <v>0.02</v>
      </c>
      <c r="AX426" s="12">
        <f t="shared" si="723"/>
        <v>0.02</v>
      </c>
      <c r="AY426" s="12">
        <f t="shared" si="723"/>
        <v>0.02</v>
      </c>
      <c r="AZ426" s="12">
        <f t="shared" si="723"/>
        <v>0.02</v>
      </c>
      <c r="BA426" s="12">
        <f t="shared" si="723"/>
        <v>0.02</v>
      </c>
      <c r="BB426" s="12">
        <f t="shared" si="723"/>
        <v>0.02</v>
      </c>
      <c r="BC426" s="12">
        <f t="shared" si="723"/>
        <v>0.02</v>
      </c>
      <c r="BD426" s="12">
        <f t="shared" si="723"/>
        <v>0.02</v>
      </c>
      <c r="BE426" s="12">
        <f t="shared" si="723"/>
        <v>0.02</v>
      </c>
      <c r="BF426" s="12">
        <f t="shared" si="723"/>
        <v>0.02</v>
      </c>
      <c r="BG426" s="12">
        <f t="shared" si="723"/>
        <v>0.02</v>
      </c>
      <c r="BH426" s="12">
        <f t="shared" si="723"/>
        <v>0.02</v>
      </c>
      <c r="BI426" s="12">
        <f t="shared" si="723"/>
        <v>0.02</v>
      </c>
      <c r="BJ426" s="12">
        <f t="shared" si="723"/>
        <v>0.02</v>
      </c>
      <c r="BK426" s="12">
        <f t="shared" si="723"/>
        <v>0.02</v>
      </c>
      <c r="BL426" s="12">
        <f t="shared" si="723"/>
        <v>0.02</v>
      </c>
      <c r="BM426" s="12">
        <f t="shared" si="723"/>
        <v>0.02</v>
      </c>
      <c r="BN426" s="12">
        <f t="shared" si="723"/>
        <v>0.02</v>
      </c>
      <c r="BO426" s="12">
        <f t="shared" si="723"/>
        <v>0.02</v>
      </c>
      <c r="BP426" s="12">
        <f t="shared" si="723"/>
        <v>0.02</v>
      </c>
      <c r="BQ426" s="12">
        <f t="shared" si="723"/>
        <v>0.02</v>
      </c>
      <c r="BR426" s="12">
        <f t="shared" si="723"/>
        <v>0.02</v>
      </c>
      <c r="BS426" s="12">
        <f t="shared" si="723"/>
        <v>0.02</v>
      </c>
      <c r="BT426" s="12">
        <f t="shared" si="723"/>
        <v>0.02</v>
      </c>
      <c r="BU426" s="12">
        <f t="shared" si="723"/>
        <v>0.02</v>
      </c>
      <c r="BV426" s="12">
        <f t="shared" ref="BV426:DA426" si="724">IF($F$420,LOOKUP(BV5,106:106,110:110),LOOKUP(BV5,106:106,116:116))</f>
        <v>0.02</v>
      </c>
      <c r="BW426" s="12">
        <f t="shared" si="724"/>
        <v>0.02</v>
      </c>
      <c r="BX426" s="12">
        <f t="shared" si="724"/>
        <v>0.02</v>
      </c>
      <c r="BY426" s="12">
        <f t="shared" si="724"/>
        <v>0.02</v>
      </c>
      <c r="BZ426" s="12">
        <f t="shared" si="724"/>
        <v>0.02</v>
      </c>
      <c r="CA426" s="12">
        <f t="shared" si="724"/>
        <v>0.02</v>
      </c>
      <c r="CB426" s="12">
        <f t="shared" si="724"/>
        <v>0.02</v>
      </c>
      <c r="CC426" s="12">
        <f t="shared" si="724"/>
        <v>0.02</v>
      </c>
      <c r="CD426" s="12">
        <f t="shared" si="724"/>
        <v>0.02</v>
      </c>
      <c r="CE426" s="12">
        <f t="shared" si="724"/>
        <v>0.02</v>
      </c>
      <c r="CF426" s="12">
        <f t="shared" si="724"/>
        <v>0.02</v>
      </c>
      <c r="CG426" s="12">
        <f t="shared" si="724"/>
        <v>0.02</v>
      </c>
      <c r="CH426" s="12">
        <f t="shared" si="724"/>
        <v>0.02</v>
      </c>
      <c r="CI426" s="12">
        <f t="shared" si="724"/>
        <v>0.02</v>
      </c>
      <c r="CJ426" s="12">
        <f t="shared" si="724"/>
        <v>0.02</v>
      </c>
      <c r="CK426" s="12">
        <f t="shared" si="724"/>
        <v>0.02</v>
      </c>
      <c r="CL426" s="12">
        <f t="shared" si="724"/>
        <v>0.02</v>
      </c>
      <c r="CM426" s="12">
        <f t="shared" si="724"/>
        <v>0.02</v>
      </c>
      <c r="CN426" s="12">
        <f t="shared" si="724"/>
        <v>0.02</v>
      </c>
      <c r="CO426" s="12">
        <f t="shared" si="724"/>
        <v>0.02</v>
      </c>
      <c r="CP426" s="12">
        <f t="shared" si="724"/>
        <v>0.02</v>
      </c>
      <c r="CQ426" s="12">
        <f t="shared" si="724"/>
        <v>0.02</v>
      </c>
      <c r="CR426" s="12">
        <f t="shared" si="724"/>
        <v>0.02</v>
      </c>
      <c r="CS426" s="12">
        <f t="shared" si="724"/>
        <v>0.02</v>
      </c>
      <c r="CT426" s="12">
        <f t="shared" si="724"/>
        <v>0.02</v>
      </c>
      <c r="CU426" s="12">
        <f t="shared" si="724"/>
        <v>0.02</v>
      </c>
      <c r="CV426" s="12">
        <f t="shared" si="724"/>
        <v>0.02</v>
      </c>
      <c r="CW426" s="12">
        <f t="shared" si="724"/>
        <v>0.02</v>
      </c>
      <c r="CX426" s="12">
        <f t="shared" si="724"/>
        <v>0.02</v>
      </c>
      <c r="CY426" s="12">
        <f t="shared" si="724"/>
        <v>0.02</v>
      </c>
      <c r="CZ426" s="12">
        <f t="shared" si="724"/>
        <v>0.02</v>
      </c>
      <c r="DA426" s="12">
        <f t="shared" si="724"/>
        <v>0.02</v>
      </c>
      <c r="DB426" s="12">
        <f t="shared" ref="DB426:EG426" si="725">IF($F$420,LOOKUP(DB5,106:106,110:110),LOOKUP(DB5,106:106,116:116))</f>
        <v>0.02</v>
      </c>
      <c r="DC426" s="12">
        <f t="shared" si="725"/>
        <v>0.02</v>
      </c>
      <c r="DD426" s="12">
        <f t="shared" si="725"/>
        <v>0.02</v>
      </c>
      <c r="DE426" s="12">
        <f t="shared" si="725"/>
        <v>0.02</v>
      </c>
      <c r="DF426" s="12">
        <f t="shared" si="725"/>
        <v>0.02</v>
      </c>
      <c r="DG426" s="12">
        <f t="shared" si="725"/>
        <v>0.02</v>
      </c>
      <c r="DH426" s="12">
        <f t="shared" si="725"/>
        <v>0.02</v>
      </c>
      <c r="DI426" s="12">
        <f t="shared" si="725"/>
        <v>0.02</v>
      </c>
      <c r="DJ426" s="12">
        <f t="shared" si="725"/>
        <v>0.02</v>
      </c>
      <c r="DK426" s="12">
        <f t="shared" si="725"/>
        <v>0.02</v>
      </c>
      <c r="DL426" s="12">
        <f t="shared" si="725"/>
        <v>0.02</v>
      </c>
      <c r="DM426" s="12">
        <f t="shared" si="725"/>
        <v>0.02</v>
      </c>
      <c r="DN426" s="12">
        <f t="shared" si="725"/>
        <v>0.02</v>
      </c>
      <c r="DO426" s="12">
        <f t="shared" si="725"/>
        <v>0.02</v>
      </c>
      <c r="DP426" s="12">
        <f t="shared" si="725"/>
        <v>0.02</v>
      </c>
      <c r="DQ426" s="12">
        <f t="shared" si="725"/>
        <v>0.02</v>
      </c>
      <c r="DR426" s="12">
        <f t="shared" si="725"/>
        <v>0.02</v>
      </c>
      <c r="DS426" s="12">
        <f t="shared" si="725"/>
        <v>0.02</v>
      </c>
      <c r="DT426" s="12">
        <f t="shared" si="725"/>
        <v>0.02</v>
      </c>
      <c r="DU426" s="12">
        <f t="shared" si="725"/>
        <v>0.02</v>
      </c>
      <c r="DV426" s="12">
        <f t="shared" si="725"/>
        <v>0.02</v>
      </c>
      <c r="DW426" s="12">
        <f t="shared" si="725"/>
        <v>0.02</v>
      </c>
      <c r="DX426" s="12">
        <f t="shared" si="725"/>
        <v>0.02</v>
      </c>
      <c r="DY426" s="12">
        <f t="shared" si="725"/>
        <v>0.02</v>
      </c>
      <c r="DZ426" s="12">
        <f t="shared" si="725"/>
        <v>0.02</v>
      </c>
      <c r="EA426" s="12">
        <f t="shared" si="725"/>
        <v>0.02</v>
      </c>
      <c r="EB426" s="12">
        <f t="shared" si="725"/>
        <v>0.02</v>
      </c>
      <c r="EC426" s="12">
        <f t="shared" si="725"/>
        <v>0.02</v>
      </c>
      <c r="ED426" s="12">
        <f t="shared" si="725"/>
        <v>0.02</v>
      </c>
      <c r="EE426" s="12">
        <f t="shared" si="725"/>
        <v>0.02</v>
      </c>
      <c r="EF426" s="12">
        <f t="shared" si="725"/>
        <v>0.02</v>
      </c>
      <c r="EG426" s="12">
        <f t="shared" si="725"/>
        <v>0.02</v>
      </c>
      <c r="EH426" s="12">
        <f t="shared" ref="EH426:FM426" si="726">IF($F$420,LOOKUP(EH5,106:106,110:110),LOOKUP(EH5,106:106,116:116))</f>
        <v>0.02</v>
      </c>
      <c r="EI426" s="12">
        <f t="shared" si="726"/>
        <v>0.02</v>
      </c>
      <c r="EJ426" s="12">
        <f t="shared" si="726"/>
        <v>0.02</v>
      </c>
      <c r="EK426" s="12">
        <f t="shared" si="726"/>
        <v>0.02</v>
      </c>
      <c r="EL426" s="12">
        <f t="shared" si="726"/>
        <v>0.02</v>
      </c>
      <c r="EM426" s="12">
        <f t="shared" si="726"/>
        <v>0.02</v>
      </c>
      <c r="EN426" s="12">
        <f t="shared" si="726"/>
        <v>0.02</v>
      </c>
      <c r="EO426" s="12">
        <f t="shared" si="726"/>
        <v>0.02</v>
      </c>
      <c r="EP426" s="12">
        <f t="shared" si="726"/>
        <v>0.02</v>
      </c>
      <c r="EQ426" s="12">
        <f t="shared" si="726"/>
        <v>0.02</v>
      </c>
      <c r="ER426" s="12">
        <f t="shared" si="726"/>
        <v>0.02</v>
      </c>
      <c r="ES426" s="12">
        <f t="shared" si="726"/>
        <v>0.02</v>
      </c>
      <c r="ET426" s="12">
        <f t="shared" si="726"/>
        <v>0.02</v>
      </c>
      <c r="EU426" s="12">
        <f t="shared" si="726"/>
        <v>0.02</v>
      </c>
      <c r="EV426" s="12">
        <f t="shared" si="726"/>
        <v>0.02</v>
      </c>
      <c r="EW426" s="12">
        <f t="shared" si="726"/>
        <v>0.02</v>
      </c>
      <c r="EX426" s="12">
        <f t="shared" si="726"/>
        <v>0.02</v>
      </c>
      <c r="EY426" s="12">
        <f t="shared" si="726"/>
        <v>0.02</v>
      </c>
      <c r="EZ426" s="12">
        <f t="shared" si="726"/>
        <v>0.02</v>
      </c>
      <c r="FA426" s="12">
        <f t="shared" si="726"/>
        <v>0.02</v>
      </c>
      <c r="FB426" s="12">
        <f t="shared" si="726"/>
        <v>0.02</v>
      </c>
      <c r="FC426" s="12">
        <f t="shared" si="726"/>
        <v>0.02</v>
      </c>
      <c r="FD426" s="12">
        <f t="shared" si="726"/>
        <v>0.02</v>
      </c>
      <c r="FE426" s="12">
        <f t="shared" si="726"/>
        <v>0.02</v>
      </c>
      <c r="FF426" s="12">
        <f t="shared" si="726"/>
        <v>0.02</v>
      </c>
      <c r="FG426" s="12">
        <f t="shared" si="726"/>
        <v>0.02</v>
      </c>
      <c r="FH426" s="12">
        <f t="shared" si="726"/>
        <v>0.02</v>
      </c>
      <c r="FI426" s="12">
        <f t="shared" si="726"/>
        <v>0.02</v>
      </c>
      <c r="FJ426" s="12">
        <f t="shared" si="726"/>
        <v>0.02</v>
      </c>
      <c r="FK426" s="12">
        <f t="shared" si="726"/>
        <v>0.02</v>
      </c>
      <c r="FL426" s="12">
        <f t="shared" si="726"/>
        <v>0.02</v>
      </c>
      <c r="FM426" s="12">
        <f t="shared" si="726"/>
        <v>0.02</v>
      </c>
      <c r="FN426" s="12">
        <f t="shared" ref="FN426:GS426" si="727">IF($F$420,LOOKUP(FN5,106:106,110:110),LOOKUP(FN5,106:106,116:116))</f>
        <v>0.02</v>
      </c>
      <c r="FO426" s="12">
        <f t="shared" si="727"/>
        <v>0.02</v>
      </c>
      <c r="FP426" s="12">
        <f t="shared" si="727"/>
        <v>0.02</v>
      </c>
      <c r="FQ426" s="12">
        <f t="shared" si="727"/>
        <v>0.02</v>
      </c>
      <c r="FR426" s="12">
        <f t="shared" si="727"/>
        <v>0.02</v>
      </c>
      <c r="FS426" s="12">
        <f t="shared" si="727"/>
        <v>0.02</v>
      </c>
      <c r="FT426" s="12">
        <f t="shared" si="727"/>
        <v>0.02</v>
      </c>
      <c r="FU426" s="12">
        <f t="shared" si="727"/>
        <v>0.02</v>
      </c>
      <c r="FV426" s="12">
        <f t="shared" si="727"/>
        <v>0.02</v>
      </c>
      <c r="FW426" s="12">
        <f t="shared" si="727"/>
        <v>0.02</v>
      </c>
      <c r="FX426" s="12">
        <f t="shared" si="727"/>
        <v>0.02</v>
      </c>
      <c r="FY426" s="12">
        <f t="shared" si="727"/>
        <v>0.02</v>
      </c>
      <c r="FZ426" s="12">
        <f t="shared" si="727"/>
        <v>0.02</v>
      </c>
      <c r="GA426" s="12">
        <f t="shared" si="727"/>
        <v>0.02</v>
      </c>
      <c r="GB426" s="12">
        <f t="shared" si="727"/>
        <v>0.02</v>
      </c>
      <c r="GC426" s="12">
        <f t="shared" si="727"/>
        <v>0.02</v>
      </c>
      <c r="GD426" s="12">
        <f t="shared" si="727"/>
        <v>0.02</v>
      </c>
      <c r="GE426" s="12">
        <f t="shared" si="727"/>
        <v>0.02</v>
      </c>
      <c r="GF426" s="12">
        <f t="shared" si="727"/>
        <v>0.02</v>
      </c>
      <c r="GG426" s="12">
        <f t="shared" si="727"/>
        <v>0.02</v>
      </c>
      <c r="GH426" s="12">
        <f t="shared" si="727"/>
        <v>0.02</v>
      </c>
      <c r="GI426" s="12">
        <f t="shared" si="727"/>
        <v>0.02</v>
      </c>
      <c r="GJ426" s="12">
        <f t="shared" si="727"/>
        <v>0.02</v>
      </c>
      <c r="GK426" s="12">
        <f t="shared" si="727"/>
        <v>0.02</v>
      </c>
      <c r="GL426" s="12">
        <f t="shared" si="727"/>
        <v>0.02</v>
      </c>
      <c r="GM426" s="12">
        <f t="shared" si="727"/>
        <v>0.02</v>
      </c>
      <c r="GN426" s="12">
        <f t="shared" si="727"/>
        <v>0.02</v>
      </c>
      <c r="GO426" s="12">
        <f t="shared" si="727"/>
        <v>0.02</v>
      </c>
      <c r="GP426" s="12">
        <f t="shared" si="727"/>
        <v>0.02</v>
      </c>
      <c r="GQ426" s="12">
        <f t="shared" si="727"/>
        <v>0.02</v>
      </c>
      <c r="GR426" s="12">
        <f t="shared" si="727"/>
        <v>0.02</v>
      </c>
      <c r="GS426" s="12">
        <f t="shared" si="727"/>
        <v>0.02</v>
      </c>
      <c r="GT426" s="12">
        <f t="shared" ref="GT426:HA426" si="728">IF($F$420,LOOKUP(GT5,106:106,110:110),LOOKUP(GT5,106:106,116:116))</f>
        <v>0.02</v>
      </c>
      <c r="GU426" s="12">
        <f t="shared" si="728"/>
        <v>0.02</v>
      </c>
      <c r="GV426" s="12">
        <f t="shared" si="728"/>
        <v>0.02</v>
      </c>
      <c r="GW426" s="12">
        <f t="shared" si="728"/>
        <v>0.02</v>
      </c>
      <c r="GX426" s="12">
        <f t="shared" si="728"/>
        <v>0.02</v>
      </c>
      <c r="GY426" s="12">
        <f t="shared" si="728"/>
        <v>0.02</v>
      </c>
      <c r="GZ426" s="12">
        <f t="shared" si="728"/>
        <v>0.02</v>
      </c>
      <c r="HA426" s="12">
        <f t="shared" si="728"/>
        <v>0.02</v>
      </c>
    </row>
    <row r="427" spans="3:209" x14ac:dyDescent="0.35">
      <c r="C427" s="10" t="s">
        <v>244</v>
      </c>
      <c r="E427" s="10" t="s">
        <v>26</v>
      </c>
      <c r="J427" s="12">
        <f>SUM(J425:J426)</f>
        <v>7.0000000000000007E-2</v>
      </c>
      <c r="K427" s="12">
        <f t="shared" ref="K427:BV427" si="729">SUM(K425:K426)</f>
        <v>7.0000000000000007E-2</v>
      </c>
      <c r="L427" s="12">
        <f t="shared" si="729"/>
        <v>7.0000000000000007E-2</v>
      </c>
      <c r="M427" s="12">
        <f t="shared" si="729"/>
        <v>7.0000000000000007E-2</v>
      </c>
      <c r="N427" s="12">
        <f t="shared" si="729"/>
        <v>7.0000000000000007E-2</v>
      </c>
      <c r="O427" s="12">
        <f t="shared" si="729"/>
        <v>7.0000000000000007E-2</v>
      </c>
      <c r="P427" s="12">
        <f t="shared" si="729"/>
        <v>7.0000000000000007E-2</v>
      </c>
      <c r="Q427" s="12">
        <f t="shared" si="729"/>
        <v>7.0000000000000007E-2</v>
      </c>
      <c r="R427" s="12">
        <f t="shared" si="729"/>
        <v>7.0000000000000007E-2</v>
      </c>
      <c r="S427" s="12">
        <f t="shared" si="729"/>
        <v>7.0000000000000007E-2</v>
      </c>
      <c r="T427" s="12">
        <f t="shared" si="729"/>
        <v>7.0000000000000007E-2</v>
      </c>
      <c r="U427" s="12">
        <f t="shared" si="729"/>
        <v>7.0000000000000007E-2</v>
      </c>
      <c r="V427" s="12">
        <f t="shared" si="729"/>
        <v>7.0000000000000007E-2</v>
      </c>
      <c r="W427" s="12">
        <f t="shared" si="729"/>
        <v>7.0000000000000007E-2</v>
      </c>
      <c r="X427" s="12">
        <f t="shared" si="729"/>
        <v>7.0000000000000007E-2</v>
      </c>
      <c r="Y427" s="12">
        <f t="shared" si="729"/>
        <v>7.0000000000000007E-2</v>
      </c>
      <c r="Z427" s="12">
        <f t="shared" si="729"/>
        <v>7.0000000000000007E-2</v>
      </c>
      <c r="AA427" s="12">
        <f t="shared" si="729"/>
        <v>7.0000000000000007E-2</v>
      </c>
      <c r="AB427" s="12">
        <f t="shared" si="729"/>
        <v>7.0000000000000007E-2</v>
      </c>
      <c r="AC427" s="12">
        <f t="shared" si="729"/>
        <v>7.0000000000000007E-2</v>
      </c>
      <c r="AD427" s="12">
        <f t="shared" si="729"/>
        <v>7.0000000000000007E-2</v>
      </c>
      <c r="AE427" s="12">
        <f t="shared" si="729"/>
        <v>7.0000000000000007E-2</v>
      </c>
      <c r="AF427" s="12">
        <f t="shared" si="729"/>
        <v>7.0000000000000007E-2</v>
      </c>
      <c r="AG427" s="12">
        <f t="shared" si="729"/>
        <v>7.0000000000000007E-2</v>
      </c>
      <c r="AH427" s="12">
        <f t="shared" si="729"/>
        <v>7.0000000000000007E-2</v>
      </c>
      <c r="AI427" s="12">
        <f t="shared" si="729"/>
        <v>7.0000000000000007E-2</v>
      </c>
      <c r="AJ427" s="12">
        <f t="shared" si="729"/>
        <v>7.0000000000000007E-2</v>
      </c>
      <c r="AK427" s="12">
        <f t="shared" si="729"/>
        <v>7.0000000000000007E-2</v>
      </c>
      <c r="AL427" s="12">
        <f t="shared" si="729"/>
        <v>7.0000000000000007E-2</v>
      </c>
      <c r="AM427" s="12">
        <f t="shared" si="729"/>
        <v>7.0000000000000007E-2</v>
      </c>
      <c r="AN427" s="12">
        <f t="shared" si="729"/>
        <v>7.0000000000000007E-2</v>
      </c>
      <c r="AO427" s="12">
        <f t="shared" si="729"/>
        <v>7.0000000000000007E-2</v>
      </c>
      <c r="AP427" s="12">
        <f t="shared" si="729"/>
        <v>7.0000000000000007E-2</v>
      </c>
      <c r="AQ427" s="12">
        <f t="shared" si="729"/>
        <v>7.0000000000000007E-2</v>
      </c>
      <c r="AR427" s="12">
        <f t="shared" si="729"/>
        <v>7.0000000000000007E-2</v>
      </c>
      <c r="AS427" s="12">
        <f t="shared" si="729"/>
        <v>7.0000000000000007E-2</v>
      </c>
      <c r="AT427" s="12">
        <f t="shared" si="729"/>
        <v>7.0000000000000007E-2</v>
      </c>
      <c r="AU427" s="12">
        <f t="shared" si="729"/>
        <v>7.0000000000000007E-2</v>
      </c>
      <c r="AV427" s="12">
        <f t="shared" si="729"/>
        <v>7.0000000000000007E-2</v>
      </c>
      <c r="AW427" s="12">
        <f t="shared" si="729"/>
        <v>7.0000000000000007E-2</v>
      </c>
      <c r="AX427" s="12">
        <f t="shared" si="729"/>
        <v>7.0000000000000007E-2</v>
      </c>
      <c r="AY427" s="12">
        <f t="shared" si="729"/>
        <v>7.0000000000000007E-2</v>
      </c>
      <c r="AZ427" s="12">
        <f t="shared" si="729"/>
        <v>7.0000000000000007E-2</v>
      </c>
      <c r="BA427" s="12">
        <f t="shared" si="729"/>
        <v>7.0000000000000007E-2</v>
      </c>
      <c r="BB427" s="12">
        <f t="shared" si="729"/>
        <v>7.0000000000000007E-2</v>
      </c>
      <c r="BC427" s="12">
        <f t="shared" si="729"/>
        <v>7.0000000000000007E-2</v>
      </c>
      <c r="BD427" s="12">
        <f t="shared" si="729"/>
        <v>7.0000000000000007E-2</v>
      </c>
      <c r="BE427" s="12">
        <f t="shared" si="729"/>
        <v>7.0000000000000007E-2</v>
      </c>
      <c r="BF427" s="12">
        <f t="shared" si="729"/>
        <v>7.0000000000000007E-2</v>
      </c>
      <c r="BG427" s="12">
        <f t="shared" si="729"/>
        <v>7.0000000000000007E-2</v>
      </c>
      <c r="BH427" s="12">
        <f t="shared" si="729"/>
        <v>7.0000000000000007E-2</v>
      </c>
      <c r="BI427" s="12">
        <f t="shared" si="729"/>
        <v>7.0000000000000007E-2</v>
      </c>
      <c r="BJ427" s="12">
        <f t="shared" si="729"/>
        <v>7.0000000000000007E-2</v>
      </c>
      <c r="BK427" s="12">
        <f t="shared" si="729"/>
        <v>7.0000000000000007E-2</v>
      </c>
      <c r="BL427" s="12">
        <f t="shared" si="729"/>
        <v>7.0000000000000007E-2</v>
      </c>
      <c r="BM427" s="12">
        <f t="shared" si="729"/>
        <v>7.0000000000000007E-2</v>
      </c>
      <c r="BN427" s="12">
        <f t="shared" si="729"/>
        <v>7.0000000000000007E-2</v>
      </c>
      <c r="BO427" s="12">
        <f t="shared" si="729"/>
        <v>7.0000000000000007E-2</v>
      </c>
      <c r="BP427" s="12">
        <f t="shared" si="729"/>
        <v>7.0000000000000007E-2</v>
      </c>
      <c r="BQ427" s="12">
        <f t="shared" si="729"/>
        <v>7.0000000000000007E-2</v>
      </c>
      <c r="BR427" s="12">
        <f t="shared" si="729"/>
        <v>7.0000000000000007E-2</v>
      </c>
      <c r="BS427" s="12">
        <f t="shared" si="729"/>
        <v>7.0000000000000007E-2</v>
      </c>
      <c r="BT427" s="12">
        <f t="shared" si="729"/>
        <v>7.0000000000000007E-2</v>
      </c>
      <c r="BU427" s="12">
        <f t="shared" si="729"/>
        <v>7.0000000000000007E-2</v>
      </c>
      <c r="BV427" s="12">
        <f t="shared" si="729"/>
        <v>7.0000000000000007E-2</v>
      </c>
      <c r="BW427" s="12">
        <f t="shared" ref="BW427:EH427" si="730">SUM(BW425:BW426)</f>
        <v>7.0000000000000007E-2</v>
      </c>
      <c r="BX427" s="12">
        <f t="shared" si="730"/>
        <v>7.0000000000000007E-2</v>
      </c>
      <c r="BY427" s="12">
        <f t="shared" si="730"/>
        <v>7.0000000000000007E-2</v>
      </c>
      <c r="BZ427" s="12">
        <f t="shared" si="730"/>
        <v>7.0000000000000007E-2</v>
      </c>
      <c r="CA427" s="12">
        <f t="shared" si="730"/>
        <v>7.0000000000000007E-2</v>
      </c>
      <c r="CB427" s="12">
        <f t="shared" si="730"/>
        <v>7.0000000000000007E-2</v>
      </c>
      <c r="CC427" s="12">
        <f t="shared" si="730"/>
        <v>7.0000000000000007E-2</v>
      </c>
      <c r="CD427" s="12">
        <f t="shared" si="730"/>
        <v>7.0000000000000007E-2</v>
      </c>
      <c r="CE427" s="12">
        <f t="shared" si="730"/>
        <v>7.0000000000000007E-2</v>
      </c>
      <c r="CF427" s="12">
        <f t="shared" si="730"/>
        <v>7.0000000000000007E-2</v>
      </c>
      <c r="CG427" s="12">
        <f t="shared" si="730"/>
        <v>7.0000000000000007E-2</v>
      </c>
      <c r="CH427" s="12">
        <f t="shared" si="730"/>
        <v>7.0000000000000007E-2</v>
      </c>
      <c r="CI427" s="12">
        <f t="shared" si="730"/>
        <v>7.0000000000000007E-2</v>
      </c>
      <c r="CJ427" s="12">
        <f t="shared" si="730"/>
        <v>7.0000000000000007E-2</v>
      </c>
      <c r="CK427" s="12">
        <f t="shared" si="730"/>
        <v>7.0000000000000007E-2</v>
      </c>
      <c r="CL427" s="12">
        <f t="shared" si="730"/>
        <v>7.0000000000000007E-2</v>
      </c>
      <c r="CM427" s="12">
        <f t="shared" si="730"/>
        <v>7.0000000000000007E-2</v>
      </c>
      <c r="CN427" s="12">
        <f t="shared" si="730"/>
        <v>7.0000000000000007E-2</v>
      </c>
      <c r="CO427" s="12">
        <f t="shared" si="730"/>
        <v>7.0000000000000007E-2</v>
      </c>
      <c r="CP427" s="12">
        <f t="shared" si="730"/>
        <v>7.0000000000000007E-2</v>
      </c>
      <c r="CQ427" s="12">
        <f t="shared" si="730"/>
        <v>7.0000000000000007E-2</v>
      </c>
      <c r="CR427" s="12">
        <f t="shared" si="730"/>
        <v>7.0000000000000007E-2</v>
      </c>
      <c r="CS427" s="12">
        <f t="shared" si="730"/>
        <v>7.0000000000000007E-2</v>
      </c>
      <c r="CT427" s="12">
        <f t="shared" si="730"/>
        <v>7.0000000000000007E-2</v>
      </c>
      <c r="CU427" s="12">
        <f t="shared" si="730"/>
        <v>7.0000000000000007E-2</v>
      </c>
      <c r="CV427" s="12">
        <f t="shared" si="730"/>
        <v>7.0000000000000007E-2</v>
      </c>
      <c r="CW427" s="12">
        <f t="shared" si="730"/>
        <v>7.0000000000000007E-2</v>
      </c>
      <c r="CX427" s="12">
        <f t="shared" si="730"/>
        <v>7.0000000000000007E-2</v>
      </c>
      <c r="CY427" s="12">
        <f t="shared" si="730"/>
        <v>7.0000000000000007E-2</v>
      </c>
      <c r="CZ427" s="12">
        <f t="shared" si="730"/>
        <v>7.0000000000000007E-2</v>
      </c>
      <c r="DA427" s="12">
        <f t="shared" si="730"/>
        <v>7.0000000000000007E-2</v>
      </c>
      <c r="DB427" s="12">
        <f t="shared" si="730"/>
        <v>7.0000000000000007E-2</v>
      </c>
      <c r="DC427" s="12">
        <f t="shared" si="730"/>
        <v>7.0000000000000007E-2</v>
      </c>
      <c r="DD427" s="12">
        <f t="shared" si="730"/>
        <v>7.0000000000000007E-2</v>
      </c>
      <c r="DE427" s="12">
        <f t="shared" si="730"/>
        <v>7.0000000000000007E-2</v>
      </c>
      <c r="DF427" s="12">
        <f t="shared" si="730"/>
        <v>7.0000000000000007E-2</v>
      </c>
      <c r="DG427" s="12">
        <f t="shared" si="730"/>
        <v>7.0000000000000007E-2</v>
      </c>
      <c r="DH427" s="12">
        <f t="shared" si="730"/>
        <v>7.0000000000000007E-2</v>
      </c>
      <c r="DI427" s="12">
        <f t="shared" si="730"/>
        <v>7.0000000000000007E-2</v>
      </c>
      <c r="DJ427" s="12">
        <f t="shared" si="730"/>
        <v>7.0000000000000007E-2</v>
      </c>
      <c r="DK427" s="12">
        <f t="shared" si="730"/>
        <v>7.0000000000000007E-2</v>
      </c>
      <c r="DL427" s="12">
        <f t="shared" si="730"/>
        <v>7.0000000000000007E-2</v>
      </c>
      <c r="DM427" s="12">
        <f t="shared" si="730"/>
        <v>7.0000000000000007E-2</v>
      </c>
      <c r="DN427" s="12">
        <f t="shared" si="730"/>
        <v>7.0000000000000007E-2</v>
      </c>
      <c r="DO427" s="12">
        <f t="shared" si="730"/>
        <v>7.0000000000000007E-2</v>
      </c>
      <c r="DP427" s="12">
        <f t="shared" si="730"/>
        <v>7.0000000000000007E-2</v>
      </c>
      <c r="DQ427" s="12">
        <f t="shared" si="730"/>
        <v>7.0000000000000007E-2</v>
      </c>
      <c r="DR427" s="12">
        <f t="shared" si="730"/>
        <v>7.0000000000000007E-2</v>
      </c>
      <c r="DS427" s="12">
        <f t="shared" si="730"/>
        <v>7.0000000000000007E-2</v>
      </c>
      <c r="DT427" s="12">
        <f t="shared" si="730"/>
        <v>7.0000000000000007E-2</v>
      </c>
      <c r="DU427" s="12">
        <f t="shared" si="730"/>
        <v>7.0000000000000007E-2</v>
      </c>
      <c r="DV427" s="12">
        <f t="shared" si="730"/>
        <v>7.0000000000000007E-2</v>
      </c>
      <c r="DW427" s="12">
        <f t="shared" si="730"/>
        <v>7.0000000000000007E-2</v>
      </c>
      <c r="DX427" s="12">
        <f t="shared" si="730"/>
        <v>7.0000000000000007E-2</v>
      </c>
      <c r="DY427" s="12">
        <f t="shared" si="730"/>
        <v>7.0000000000000007E-2</v>
      </c>
      <c r="DZ427" s="12">
        <f t="shared" si="730"/>
        <v>7.0000000000000007E-2</v>
      </c>
      <c r="EA427" s="12">
        <f t="shared" si="730"/>
        <v>7.0000000000000007E-2</v>
      </c>
      <c r="EB427" s="12">
        <f t="shared" si="730"/>
        <v>7.0000000000000007E-2</v>
      </c>
      <c r="EC427" s="12">
        <f t="shared" si="730"/>
        <v>7.0000000000000007E-2</v>
      </c>
      <c r="ED427" s="12">
        <f t="shared" si="730"/>
        <v>7.0000000000000007E-2</v>
      </c>
      <c r="EE427" s="12">
        <f t="shared" si="730"/>
        <v>7.0000000000000007E-2</v>
      </c>
      <c r="EF427" s="12">
        <f t="shared" si="730"/>
        <v>7.0000000000000007E-2</v>
      </c>
      <c r="EG427" s="12">
        <f t="shared" si="730"/>
        <v>7.0000000000000007E-2</v>
      </c>
      <c r="EH427" s="12">
        <f t="shared" si="730"/>
        <v>7.0000000000000007E-2</v>
      </c>
      <c r="EI427" s="12">
        <f t="shared" ref="EI427:GT427" si="731">SUM(EI425:EI426)</f>
        <v>7.0000000000000007E-2</v>
      </c>
      <c r="EJ427" s="12">
        <f t="shared" si="731"/>
        <v>7.0000000000000007E-2</v>
      </c>
      <c r="EK427" s="12">
        <f t="shared" si="731"/>
        <v>7.0000000000000007E-2</v>
      </c>
      <c r="EL427" s="12">
        <f t="shared" si="731"/>
        <v>7.0000000000000007E-2</v>
      </c>
      <c r="EM427" s="12">
        <f t="shared" si="731"/>
        <v>7.0000000000000007E-2</v>
      </c>
      <c r="EN427" s="12">
        <f t="shared" si="731"/>
        <v>7.0000000000000007E-2</v>
      </c>
      <c r="EO427" s="12">
        <f t="shared" si="731"/>
        <v>7.0000000000000007E-2</v>
      </c>
      <c r="EP427" s="12">
        <f t="shared" si="731"/>
        <v>7.0000000000000007E-2</v>
      </c>
      <c r="EQ427" s="12">
        <f t="shared" si="731"/>
        <v>7.0000000000000007E-2</v>
      </c>
      <c r="ER427" s="12">
        <f t="shared" si="731"/>
        <v>7.0000000000000007E-2</v>
      </c>
      <c r="ES427" s="12">
        <f t="shared" si="731"/>
        <v>7.0000000000000007E-2</v>
      </c>
      <c r="ET427" s="12">
        <f t="shared" si="731"/>
        <v>7.0000000000000007E-2</v>
      </c>
      <c r="EU427" s="12">
        <f t="shared" si="731"/>
        <v>7.0000000000000007E-2</v>
      </c>
      <c r="EV427" s="12">
        <f t="shared" si="731"/>
        <v>7.0000000000000007E-2</v>
      </c>
      <c r="EW427" s="12">
        <f t="shared" si="731"/>
        <v>7.0000000000000007E-2</v>
      </c>
      <c r="EX427" s="12">
        <f t="shared" si="731"/>
        <v>7.0000000000000007E-2</v>
      </c>
      <c r="EY427" s="12">
        <f t="shared" si="731"/>
        <v>7.0000000000000007E-2</v>
      </c>
      <c r="EZ427" s="12">
        <f t="shared" si="731"/>
        <v>7.0000000000000007E-2</v>
      </c>
      <c r="FA427" s="12">
        <f t="shared" si="731"/>
        <v>7.0000000000000007E-2</v>
      </c>
      <c r="FB427" s="12">
        <f t="shared" si="731"/>
        <v>7.0000000000000007E-2</v>
      </c>
      <c r="FC427" s="12">
        <f t="shared" si="731"/>
        <v>7.0000000000000007E-2</v>
      </c>
      <c r="FD427" s="12">
        <f t="shared" si="731"/>
        <v>7.0000000000000007E-2</v>
      </c>
      <c r="FE427" s="12">
        <f t="shared" si="731"/>
        <v>7.0000000000000007E-2</v>
      </c>
      <c r="FF427" s="12">
        <f t="shared" si="731"/>
        <v>7.0000000000000007E-2</v>
      </c>
      <c r="FG427" s="12">
        <f t="shared" si="731"/>
        <v>7.0000000000000007E-2</v>
      </c>
      <c r="FH427" s="12">
        <f t="shared" si="731"/>
        <v>7.0000000000000007E-2</v>
      </c>
      <c r="FI427" s="12">
        <f t="shared" si="731"/>
        <v>7.0000000000000007E-2</v>
      </c>
      <c r="FJ427" s="12">
        <f t="shared" si="731"/>
        <v>7.0000000000000007E-2</v>
      </c>
      <c r="FK427" s="12">
        <f t="shared" si="731"/>
        <v>7.0000000000000007E-2</v>
      </c>
      <c r="FL427" s="12">
        <f t="shared" si="731"/>
        <v>7.0000000000000007E-2</v>
      </c>
      <c r="FM427" s="12">
        <f t="shared" si="731"/>
        <v>7.0000000000000007E-2</v>
      </c>
      <c r="FN427" s="12">
        <f t="shared" si="731"/>
        <v>7.0000000000000007E-2</v>
      </c>
      <c r="FO427" s="12">
        <f t="shared" si="731"/>
        <v>7.0000000000000007E-2</v>
      </c>
      <c r="FP427" s="12">
        <f t="shared" si="731"/>
        <v>7.0000000000000007E-2</v>
      </c>
      <c r="FQ427" s="12">
        <f t="shared" si="731"/>
        <v>7.0000000000000007E-2</v>
      </c>
      <c r="FR427" s="12">
        <f t="shared" si="731"/>
        <v>7.0000000000000007E-2</v>
      </c>
      <c r="FS427" s="12">
        <f t="shared" si="731"/>
        <v>7.0000000000000007E-2</v>
      </c>
      <c r="FT427" s="12">
        <f t="shared" si="731"/>
        <v>7.0000000000000007E-2</v>
      </c>
      <c r="FU427" s="12">
        <f t="shared" si="731"/>
        <v>7.0000000000000007E-2</v>
      </c>
      <c r="FV427" s="12">
        <f t="shared" si="731"/>
        <v>7.0000000000000007E-2</v>
      </c>
      <c r="FW427" s="12">
        <f t="shared" si="731"/>
        <v>7.0000000000000007E-2</v>
      </c>
      <c r="FX427" s="12">
        <f t="shared" si="731"/>
        <v>7.0000000000000007E-2</v>
      </c>
      <c r="FY427" s="12">
        <f t="shared" si="731"/>
        <v>7.0000000000000007E-2</v>
      </c>
      <c r="FZ427" s="12">
        <f t="shared" si="731"/>
        <v>7.0000000000000007E-2</v>
      </c>
      <c r="GA427" s="12">
        <f t="shared" si="731"/>
        <v>7.0000000000000007E-2</v>
      </c>
      <c r="GB427" s="12">
        <f t="shared" si="731"/>
        <v>7.0000000000000007E-2</v>
      </c>
      <c r="GC427" s="12">
        <f t="shared" si="731"/>
        <v>7.0000000000000007E-2</v>
      </c>
      <c r="GD427" s="12">
        <f t="shared" si="731"/>
        <v>7.0000000000000007E-2</v>
      </c>
      <c r="GE427" s="12">
        <f t="shared" si="731"/>
        <v>7.0000000000000007E-2</v>
      </c>
      <c r="GF427" s="12">
        <f t="shared" si="731"/>
        <v>7.0000000000000007E-2</v>
      </c>
      <c r="GG427" s="12">
        <f t="shared" si="731"/>
        <v>7.0000000000000007E-2</v>
      </c>
      <c r="GH427" s="12">
        <f t="shared" si="731"/>
        <v>7.0000000000000007E-2</v>
      </c>
      <c r="GI427" s="12">
        <f t="shared" si="731"/>
        <v>7.0000000000000007E-2</v>
      </c>
      <c r="GJ427" s="12">
        <f t="shared" si="731"/>
        <v>7.0000000000000007E-2</v>
      </c>
      <c r="GK427" s="12">
        <f t="shared" si="731"/>
        <v>7.0000000000000007E-2</v>
      </c>
      <c r="GL427" s="12">
        <f t="shared" si="731"/>
        <v>7.0000000000000007E-2</v>
      </c>
      <c r="GM427" s="12">
        <f t="shared" si="731"/>
        <v>7.0000000000000007E-2</v>
      </c>
      <c r="GN427" s="12">
        <f t="shared" si="731"/>
        <v>7.0000000000000007E-2</v>
      </c>
      <c r="GO427" s="12">
        <f t="shared" si="731"/>
        <v>7.0000000000000007E-2</v>
      </c>
      <c r="GP427" s="12">
        <f t="shared" si="731"/>
        <v>7.0000000000000007E-2</v>
      </c>
      <c r="GQ427" s="12">
        <f t="shared" si="731"/>
        <v>7.0000000000000007E-2</v>
      </c>
      <c r="GR427" s="12">
        <f t="shared" si="731"/>
        <v>7.0000000000000007E-2</v>
      </c>
      <c r="GS427" s="12">
        <f t="shared" si="731"/>
        <v>7.0000000000000007E-2</v>
      </c>
      <c r="GT427" s="12">
        <f t="shared" si="731"/>
        <v>7.0000000000000007E-2</v>
      </c>
      <c r="GU427" s="12">
        <f t="shared" ref="GU427:HA427" si="732">SUM(GU425:GU426)</f>
        <v>7.0000000000000007E-2</v>
      </c>
      <c r="GV427" s="12">
        <f t="shared" si="732"/>
        <v>7.0000000000000007E-2</v>
      </c>
      <c r="GW427" s="12">
        <f t="shared" si="732"/>
        <v>7.0000000000000007E-2</v>
      </c>
      <c r="GX427" s="12">
        <f t="shared" si="732"/>
        <v>7.0000000000000007E-2</v>
      </c>
      <c r="GY427" s="12">
        <f t="shared" si="732"/>
        <v>7.0000000000000007E-2</v>
      </c>
      <c r="GZ427" s="12">
        <f t="shared" si="732"/>
        <v>7.0000000000000007E-2</v>
      </c>
      <c r="HA427" s="12">
        <f t="shared" si="732"/>
        <v>7.0000000000000007E-2</v>
      </c>
    </row>
    <row r="428" spans="3:209" x14ac:dyDescent="0.35">
      <c r="C428" s="10" t="s">
        <v>245</v>
      </c>
      <c r="E428" s="10" t="s">
        <v>109</v>
      </c>
      <c r="J428" s="12">
        <f t="shared" ref="J428:AO428" si="733">J427*J4/12</f>
        <v>5.8333333333333336E-3</v>
      </c>
      <c r="K428" s="12">
        <f t="shared" si="733"/>
        <v>5.8333333333333336E-3</v>
      </c>
      <c r="L428" s="12">
        <f t="shared" si="733"/>
        <v>5.8333333333333336E-3</v>
      </c>
      <c r="M428" s="12">
        <f t="shared" si="733"/>
        <v>5.8333333333333336E-3</v>
      </c>
      <c r="N428" s="12">
        <f t="shared" si="733"/>
        <v>5.8333333333333336E-3</v>
      </c>
      <c r="O428" s="12">
        <f t="shared" si="733"/>
        <v>5.8333333333333336E-3</v>
      </c>
      <c r="P428" s="12">
        <f t="shared" si="733"/>
        <v>5.8333333333333336E-3</v>
      </c>
      <c r="Q428" s="12">
        <f t="shared" si="733"/>
        <v>5.8333333333333336E-3</v>
      </c>
      <c r="R428" s="12">
        <f t="shared" si="733"/>
        <v>5.8333333333333336E-3</v>
      </c>
      <c r="S428" s="12">
        <f t="shared" si="733"/>
        <v>5.8333333333333336E-3</v>
      </c>
      <c r="T428" s="12">
        <f t="shared" si="733"/>
        <v>5.8333333333333336E-3</v>
      </c>
      <c r="U428" s="12">
        <f t="shared" si="733"/>
        <v>5.8333333333333336E-3</v>
      </c>
      <c r="V428" s="12">
        <f t="shared" si="733"/>
        <v>5.8333333333333336E-3</v>
      </c>
      <c r="W428" s="12">
        <f t="shared" si="733"/>
        <v>5.8333333333333336E-3</v>
      </c>
      <c r="X428" s="12">
        <f t="shared" si="733"/>
        <v>5.8333333333333336E-3</v>
      </c>
      <c r="Y428" s="12">
        <f t="shared" si="733"/>
        <v>3.5000000000000003E-2</v>
      </c>
      <c r="Z428" s="12">
        <f t="shared" si="733"/>
        <v>3.5000000000000003E-2</v>
      </c>
      <c r="AA428" s="12">
        <f t="shared" si="733"/>
        <v>3.5000000000000003E-2</v>
      </c>
      <c r="AB428" s="12">
        <f t="shared" si="733"/>
        <v>3.5000000000000003E-2</v>
      </c>
      <c r="AC428" s="12">
        <f t="shared" si="733"/>
        <v>3.5000000000000003E-2</v>
      </c>
      <c r="AD428" s="12">
        <f t="shared" si="733"/>
        <v>3.5000000000000003E-2</v>
      </c>
      <c r="AE428" s="12">
        <f t="shared" si="733"/>
        <v>3.5000000000000003E-2</v>
      </c>
      <c r="AF428" s="12">
        <f t="shared" si="733"/>
        <v>3.5000000000000003E-2</v>
      </c>
      <c r="AG428" s="12">
        <f t="shared" si="733"/>
        <v>3.5000000000000003E-2</v>
      </c>
      <c r="AH428" s="12">
        <f t="shared" si="733"/>
        <v>3.5000000000000003E-2</v>
      </c>
      <c r="AI428" s="12">
        <f t="shared" si="733"/>
        <v>3.5000000000000003E-2</v>
      </c>
      <c r="AJ428" s="12">
        <f t="shared" si="733"/>
        <v>3.5000000000000003E-2</v>
      </c>
      <c r="AK428" s="12">
        <f t="shared" si="733"/>
        <v>3.5000000000000003E-2</v>
      </c>
      <c r="AL428" s="12">
        <f t="shared" si="733"/>
        <v>3.5000000000000003E-2</v>
      </c>
      <c r="AM428" s="12">
        <f t="shared" si="733"/>
        <v>3.5000000000000003E-2</v>
      </c>
      <c r="AN428" s="12">
        <f t="shared" si="733"/>
        <v>3.5000000000000003E-2</v>
      </c>
      <c r="AO428" s="12">
        <f t="shared" si="733"/>
        <v>3.5000000000000003E-2</v>
      </c>
      <c r="AP428" s="12">
        <f t="shared" ref="AP428:BU428" si="734">AP427*AP4/12</f>
        <v>3.5000000000000003E-2</v>
      </c>
      <c r="AQ428" s="12">
        <f t="shared" si="734"/>
        <v>3.5000000000000003E-2</v>
      </c>
      <c r="AR428" s="12">
        <f t="shared" si="734"/>
        <v>3.5000000000000003E-2</v>
      </c>
      <c r="AS428" s="12">
        <f t="shared" si="734"/>
        <v>3.5000000000000003E-2</v>
      </c>
      <c r="AT428" s="12">
        <f t="shared" si="734"/>
        <v>3.5000000000000003E-2</v>
      </c>
      <c r="AU428" s="12">
        <f t="shared" si="734"/>
        <v>3.5000000000000003E-2</v>
      </c>
      <c r="AV428" s="12">
        <f t="shared" si="734"/>
        <v>3.5000000000000003E-2</v>
      </c>
      <c r="AW428" s="12">
        <f t="shared" si="734"/>
        <v>3.5000000000000003E-2</v>
      </c>
      <c r="AX428" s="12">
        <f t="shared" si="734"/>
        <v>3.5000000000000003E-2</v>
      </c>
      <c r="AY428" s="12">
        <f t="shared" si="734"/>
        <v>3.5000000000000003E-2</v>
      </c>
      <c r="AZ428" s="12">
        <f t="shared" si="734"/>
        <v>3.5000000000000003E-2</v>
      </c>
      <c r="BA428" s="12">
        <f t="shared" si="734"/>
        <v>3.5000000000000003E-2</v>
      </c>
      <c r="BB428" s="12">
        <f t="shared" si="734"/>
        <v>3.5000000000000003E-2</v>
      </c>
      <c r="BC428" s="12">
        <f t="shared" si="734"/>
        <v>3.5000000000000003E-2</v>
      </c>
      <c r="BD428" s="12">
        <f t="shared" si="734"/>
        <v>3.5000000000000003E-2</v>
      </c>
      <c r="BE428" s="12">
        <f t="shared" si="734"/>
        <v>3.5000000000000003E-2</v>
      </c>
      <c r="BF428" s="12">
        <f t="shared" si="734"/>
        <v>3.5000000000000003E-2</v>
      </c>
      <c r="BG428" s="12">
        <f t="shared" si="734"/>
        <v>3.5000000000000003E-2</v>
      </c>
      <c r="BH428" s="12">
        <f t="shared" si="734"/>
        <v>3.5000000000000003E-2</v>
      </c>
      <c r="BI428" s="12">
        <f t="shared" si="734"/>
        <v>3.5000000000000003E-2</v>
      </c>
      <c r="BJ428" s="12">
        <f t="shared" si="734"/>
        <v>3.5000000000000003E-2</v>
      </c>
      <c r="BK428" s="12">
        <f t="shared" si="734"/>
        <v>3.5000000000000003E-2</v>
      </c>
      <c r="BL428" s="12">
        <f t="shared" si="734"/>
        <v>3.5000000000000003E-2</v>
      </c>
      <c r="BM428" s="12">
        <f t="shared" si="734"/>
        <v>3.5000000000000003E-2</v>
      </c>
      <c r="BN428" s="12">
        <f t="shared" si="734"/>
        <v>3.5000000000000003E-2</v>
      </c>
      <c r="BO428" s="12">
        <f t="shared" si="734"/>
        <v>3.5000000000000003E-2</v>
      </c>
      <c r="BP428" s="12">
        <f t="shared" si="734"/>
        <v>3.5000000000000003E-2</v>
      </c>
      <c r="BQ428" s="12">
        <f t="shared" si="734"/>
        <v>3.5000000000000003E-2</v>
      </c>
      <c r="BR428" s="12">
        <f t="shared" si="734"/>
        <v>3.5000000000000003E-2</v>
      </c>
      <c r="BS428" s="12">
        <f t="shared" si="734"/>
        <v>3.5000000000000003E-2</v>
      </c>
      <c r="BT428" s="12">
        <f t="shared" si="734"/>
        <v>3.5000000000000003E-2</v>
      </c>
      <c r="BU428" s="12">
        <f t="shared" si="734"/>
        <v>3.5000000000000003E-2</v>
      </c>
      <c r="BV428" s="12">
        <f t="shared" ref="BV428:DA428" si="735">BV427*BV4/12</f>
        <v>3.5000000000000003E-2</v>
      </c>
      <c r="BW428" s="12">
        <f t="shared" si="735"/>
        <v>3.5000000000000003E-2</v>
      </c>
      <c r="BX428" s="12">
        <f t="shared" si="735"/>
        <v>3.5000000000000003E-2</v>
      </c>
      <c r="BY428" s="12">
        <f t="shared" si="735"/>
        <v>3.5000000000000003E-2</v>
      </c>
      <c r="BZ428" s="12">
        <f t="shared" si="735"/>
        <v>3.5000000000000003E-2</v>
      </c>
      <c r="CA428" s="12">
        <f t="shared" si="735"/>
        <v>3.5000000000000003E-2</v>
      </c>
      <c r="CB428" s="12">
        <f t="shared" si="735"/>
        <v>3.5000000000000003E-2</v>
      </c>
      <c r="CC428" s="12">
        <f t="shared" si="735"/>
        <v>3.5000000000000003E-2</v>
      </c>
      <c r="CD428" s="12">
        <f t="shared" si="735"/>
        <v>3.5000000000000003E-2</v>
      </c>
      <c r="CE428" s="12">
        <f t="shared" si="735"/>
        <v>3.5000000000000003E-2</v>
      </c>
      <c r="CF428" s="12">
        <f t="shared" si="735"/>
        <v>3.5000000000000003E-2</v>
      </c>
      <c r="CG428" s="12">
        <f t="shared" si="735"/>
        <v>3.5000000000000003E-2</v>
      </c>
      <c r="CH428" s="12">
        <f t="shared" si="735"/>
        <v>3.5000000000000003E-2</v>
      </c>
      <c r="CI428" s="12">
        <f t="shared" si="735"/>
        <v>3.5000000000000003E-2</v>
      </c>
      <c r="CJ428" s="12">
        <f t="shared" si="735"/>
        <v>3.5000000000000003E-2</v>
      </c>
      <c r="CK428" s="12">
        <f t="shared" si="735"/>
        <v>3.5000000000000003E-2</v>
      </c>
      <c r="CL428" s="12">
        <f t="shared" si="735"/>
        <v>3.5000000000000003E-2</v>
      </c>
      <c r="CM428" s="12">
        <f t="shared" si="735"/>
        <v>3.5000000000000003E-2</v>
      </c>
      <c r="CN428" s="12">
        <f t="shared" si="735"/>
        <v>3.5000000000000003E-2</v>
      </c>
      <c r="CO428" s="12">
        <f t="shared" si="735"/>
        <v>3.5000000000000003E-2</v>
      </c>
      <c r="CP428" s="12">
        <f t="shared" si="735"/>
        <v>3.5000000000000003E-2</v>
      </c>
      <c r="CQ428" s="12">
        <f t="shared" si="735"/>
        <v>3.5000000000000003E-2</v>
      </c>
      <c r="CR428" s="12">
        <f t="shared" si="735"/>
        <v>3.5000000000000003E-2</v>
      </c>
      <c r="CS428" s="12">
        <f t="shared" si="735"/>
        <v>3.5000000000000003E-2</v>
      </c>
      <c r="CT428" s="12">
        <f t="shared" si="735"/>
        <v>3.5000000000000003E-2</v>
      </c>
      <c r="CU428" s="12">
        <f t="shared" si="735"/>
        <v>3.5000000000000003E-2</v>
      </c>
      <c r="CV428" s="12">
        <f t="shared" si="735"/>
        <v>3.5000000000000003E-2</v>
      </c>
      <c r="CW428" s="12">
        <f t="shared" si="735"/>
        <v>3.5000000000000003E-2</v>
      </c>
      <c r="CX428" s="12">
        <f t="shared" si="735"/>
        <v>3.5000000000000003E-2</v>
      </c>
      <c r="CY428" s="12">
        <f t="shared" si="735"/>
        <v>3.5000000000000003E-2</v>
      </c>
      <c r="CZ428" s="12">
        <f t="shared" si="735"/>
        <v>3.5000000000000003E-2</v>
      </c>
      <c r="DA428" s="12">
        <f t="shared" si="735"/>
        <v>3.5000000000000003E-2</v>
      </c>
      <c r="DB428" s="12">
        <f t="shared" ref="DB428:EG428" si="736">DB427*DB4/12</f>
        <v>3.5000000000000003E-2</v>
      </c>
      <c r="DC428" s="12">
        <f t="shared" si="736"/>
        <v>3.5000000000000003E-2</v>
      </c>
      <c r="DD428" s="12">
        <f t="shared" si="736"/>
        <v>3.5000000000000003E-2</v>
      </c>
      <c r="DE428" s="12">
        <f t="shared" si="736"/>
        <v>3.5000000000000003E-2</v>
      </c>
      <c r="DF428" s="12">
        <f t="shared" si="736"/>
        <v>3.5000000000000003E-2</v>
      </c>
      <c r="DG428" s="12">
        <f t="shared" si="736"/>
        <v>3.5000000000000003E-2</v>
      </c>
      <c r="DH428" s="12">
        <f t="shared" si="736"/>
        <v>3.5000000000000003E-2</v>
      </c>
      <c r="DI428" s="12">
        <f t="shared" si="736"/>
        <v>3.5000000000000003E-2</v>
      </c>
      <c r="DJ428" s="12">
        <f t="shared" si="736"/>
        <v>3.5000000000000003E-2</v>
      </c>
      <c r="DK428" s="12">
        <f t="shared" si="736"/>
        <v>3.5000000000000003E-2</v>
      </c>
      <c r="DL428" s="12">
        <f t="shared" si="736"/>
        <v>3.5000000000000003E-2</v>
      </c>
      <c r="DM428" s="12">
        <f t="shared" si="736"/>
        <v>3.5000000000000003E-2</v>
      </c>
      <c r="DN428" s="12">
        <f t="shared" si="736"/>
        <v>3.5000000000000003E-2</v>
      </c>
      <c r="DO428" s="12">
        <f t="shared" si="736"/>
        <v>3.5000000000000003E-2</v>
      </c>
      <c r="DP428" s="12">
        <f t="shared" si="736"/>
        <v>3.5000000000000003E-2</v>
      </c>
      <c r="DQ428" s="12">
        <f t="shared" si="736"/>
        <v>3.5000000000000003E-2</v>
      </c>
      <c r="DR428" s="12">
        <f t="shared" si="736"/>
        <v>3.5000000000000003E-2</v>
      </c>
      <c r="DS428" s="12">
        <f t="shared" si="736"/>
        <v>3.5000000000000003E-2</v>
      </c>
      <c r="DT428" s="12">
        <f t="shared" si="736"/>
        <v>3.5000000000000003E-2</v>
      </c>
      <c r="DU428" s="12">
        <f t="shared" si="736"/>
        <v>3.5000000000000003E-2</v>
      </c>
      <c r="DV428" s="12">
        <f t="shared" si="736"/>
        <v>3.5000000000000003E-2</v>
      </c>
      <c r="DW428" s="12">
        <f t="shared" si="736"/>
        <v>3.5000000000000003E-2</v>
      </c>
      <c r="DX428" s="12">
        <f t="shared" si="736"/>
        <v>3.5000000000000003E-2</v>
      </c>
      <c r="DY428" s="12">
        <f t="shared" si="736"/>
        <v>3.5000000000000003E-2</v>
      </c>
      <c r="DZ428" s="12">
        <f t="shared" si="736"/>
        <v>3.5000000000000003E-2</v>
      </c>
      <c r="EA428" s="12">
        <f t="shared" si="736"/>
        <v>3.5000000000000003E-2</v>
      </c>
      <c r="EB428" s="12">
        <f t="shared" si="736"/>
        <v>3.5000000000000003E-2</v>
      </c>
      <c r="EC428" s="12">
        <f t="shared" si="736"/>
        <v>3.5000000000000003E-2</v>
      </c>
      <c r="ED428" s="12">
        <f t="shared" si="736"/>
        <v>3.5000000000000003E-2</v>
      </c>
      <c r="EE428" s="12">
        <f t="shared" si="736"/>
        <v>3.5000000000000003E-2</v>
      </c>
      <c r="EF428" s="12">
        <f t="shared" si="736"/>
        <v>3.5000000000000003E-2</v>
      </c>
      <c r="EG428" s="12">
        <f t="shared" si="736"/>
        <v>3.5000000000000003E-2</v>
      </c>
      <c r="EH428" s="12">
        <f t="shared" ref="EH428:FM428" si="737">EH427*EH4/12</f>
        <v>3.5000000000000003E-2</v>
      </c>
      <c r="EI428" s="12">
        <f t="shared" si="737"/>
        <v>3.5000000000000003E-2</v>
      </c>
      <c r="EJ428" s="12">
        <f t="shared" si="737"/>
        <v>3.5000000000000003E-2</v>
      </c>
      <c r="EK428" s="12">
        <f t="shared" si="737"/>
        <v>3.5000000000000003E-2</v>
      </c>
      <c r="EL428" s="12">
        <f t="shared" si="737"/>
        <v>3.5000000000000003E-2</v>
      </c>
      <c r="EM428" s="12">
        <f t="shared" si="737"/>
        <v>3.5000000000000003E-2</v>
      </c>
      <c r="EN428" s="12">
        <f t="shared" si="737"/>
        <v>3.5000000000000003E-2</v>
      </c>
      <c r="EO428" s="12">
        <f t="shared" si="737"/>
        <v>3.5000000000000003E-2</v>
      </c>
      <c r="EP428" s="12">
        <f t="shared" si="737"/>
        <v>3.5000000000000003E-2</v>
      </c>
      <c r="EQ428" s="12">
        <f t="shared" si="737"/>
        <v>3.5000000000000003E-2</v>
      </c>
      <c r="ER428" s="12">
        <f t="shared" si="737"/>
        <v>3.5000000000000003E-2</v>
      </c>
      <c r="ES428" s="12">
        <f t="shared" si="737"/>
        <v>3.5000000000000003E-2</v>
      </c>
      <c r="ET428" s="12">
        <f t="shared" si="737"/>
        <v>3.5000000000000003E-2</v>
      </c>
      <c r="EU428" s="12">
        <f t="shared" si="737"/>
        <v>3.5000000000000003E-2</v>
      </c>
      <c r="EV428" s="12">
        <f t="shared" si="737"/>
        <v>3.5000000000000003E-2</v>
      </c>
      <c r="EW428" s="12">
        <f t="shared" si="737"/>
        <v>3.5000000000000003E-2</v>
      </c>
      <c r="EX428" s="12">
        <f t="shared" si="737"/>
        <v>3.5000000000000003E-2</v>
      </c>
      <c r="EY428" s="12">
        <f t="shared" si="737"/>
        <v>3.5000000000000003E-2</v>
      </c>
      <c r="EZ428" s="12">
        <f t="shared" si="737"/>
        <v>3.5000000000000003E-2</v>
      </c>
      <c r="FA428" s="12">
        <f t="shared" si="737"/>
        <v>3.5000000000000003E-2</v>
      </c>
      <c r="FB428" s="12">
        <f t="shared" si="737"/>
        <v>3.5000000000000003E-2</v>
      </c>
      <c r="FC428" s="12">
        <f t="shared" si="737"/>
        <v>3.5000000000000003E-2</v>
      </c>
      <c r="FD428" s="12">
        <f t="shared" si="737"/>
        <v>3.5000000000000003E-2</v>
      </c>
      <c r="FE428" s="12">
        <f t="shared" si="737"/>
        <v>3.5000000000000003E-2</v>
      </c>
      <c r="FF428" s="12">
        <f t="shared" si="737"/>
        <v>3.5000000000000003E-2</v>
      </c>
      <c r="FG428" s="12">
        <f t="shared" si="737"/>
        <v>3.5000000000000003E-2</v>
      </c>
      <c r="FH428" s="12">
        <f t="shared" si="737"/>
        <v>3.5000000000000003E-2</v>
      </c>
      <c r="FI428" s="12">
        <f t="shared" si="737"/>
        <v>3.5000000000000003E-2</v>
      </c>
      <c r="FJ428" s="12">
        <f t="shared" si="737"/>
        <v>3.5000000000000003E-2</v>
      </c>
      <c r="FK428" s="12">
        <f t="shared" si="737"/>
        <v>3.5000000000000003E-2</v>
      </c>
      <c r="FL428" s="12">
        <f t="shared" si="737"/>
        <v>3.5000000000000003E-2</v>
      </c>
      <c r="FM428" s="12">
        <f t="shared" si="737"/>
        <v>3.5000000000000003E-2</v>
      </c>
      <c r="FN428" s="12">
        <f t="shared" ref="FN428:GS428" si="738">FN427*FN4/12</f>
        <v>3.5000000000000003E-2</v>
      </c>
      <c r="FO428" s="12">
        <f t="shared" si="738"/>
        <v>3.5000000000000003E-2</v>
      </c>
      <c r="FP428" s="12">
        <f t="shared" si="738"/>
        <v>3.5000000000000003E-2</v>
      </c>
      <c r="FQ428" s="12">
        <f t="shared" si="738"/>
        <v>3.5000000000000003E-2</v>
      </c>
      <c r="FR428" s="12">
        <f t="shared" si="738"/>
        <v>3.5000000000000003E-2</v>
      </c>
      <c r="FS428" s="12">
        <f t="shared" si="738"/>
        <v>3.5000000000000003E-2</v>
      </c>
      <c r="FT428" s="12">
        <f t="shared" si="738"/>
        <v>3.5000000000000003E-2</v>
      </c>
      <c r="FU428" s="12">
        <f t="shared" si="738"/>
        <v>3.5000000000000003E-2</v>
      </c>
      <c r="FV428" s="12">
        <f t="shared" si="738"/>
        <v>3.5000000000000003E-2</v>
      </c>
      <c r="FW428" s="12">
        <f t="shared" si="738"/>
        <v>3.5000000000000003E-2</v>
      </c>
      <c r="FX428" s="12">
        <f t="shared" si="738"/>
        <v>3.5000000000000003E-2</v>
      </c>
      <c r="FY428" s="12">
        <f t="shared" si="738"/>
        <v>3.5000000000000003E-2</v>
      </c>
      <c r="FZ428" s="12">
        <f t="shared" si="738"/>
        <v>3.5000000000000003E-2</v>
      </c>
      <c r="GA428" s="12">
        <f t="shared" si="738"/>
        <v>3.5000000000000003E-2</v>
      </c>
      <c r="GB428" s="12">
        <f t="shared" si="738"/>
        <v>3.5000000000000003E-2</v>
      </c>
      <c r="GC428" s="12">
        <f t="shared" si="738"/>
        <v>3.5000000000000003E-2</v>
      </c>
      <c r="GD428" s="12">
        <f t="shared" si="738"/>
        <v>3.5000000000000003E-2</v>
      </c>
      <c r="GE428" s="12">
        <f t="shared" si="738"/>
        <v>3.5000000000000003E-2</v>
      </c>
      <c r="GF428" s="12">
        <f t="shared" si="738"/>
        <v>3.5000000000000003E-2</v>
      </c>
      <c r="GG428" s="12">
        <f t="shared" si="738"/>
        <v>3.5000000000000003E-2</v>
      </c>
      <c r="GH428" s="12">
        <f t="shared" si="738"/>
        <v>3.5000000000000003E-2</v>
      </c>
      <c r="GI428" s="12">
        <f t="shared" si="738"/>
        <v>3.5000000000000003E-2</v>
      </c>
      <c r="GJ428" s="12">
        <f t="shared" si="738"/>
        <v>3.5000000000000003E-2</v>
      </c>
      <c r="GK428" s="12">
        <f t="shared" si="738"/>
        <v>3.5000000000000003E-2</v>
      </c>
      <c r="GL428" s="12">
        <f t="shared" si="738"/>
        <v>3.5000000000000003E-2</v>
      </c>
      <c r="GM428" s="12">
        <f t="shared" si="738"/>
        <v>3.5000000000000003E-2</v>
      </c>
      <c r="GN428" s="12">
        <f t="shared" si="738"/>
        <v>3.5000000000000003E-2</v>
      </c>
      <c r="GO428" s="12">
        <f t="shared" si="738"/>
        <v>3.5000000000000003E-2</v>
      </c>
      <c r="GP428" s="12">
        <f t="shared" si="738"/>
        <v>3.5000000000000003E-2</v>
      </c>
      <c r="GQ428" s="12">
        <f t="shared" si="738"/>
        <v>3.5000000000000003E-2</v>
      </c>
      <c r="GR428" s="12">
        <f t="shared" si="738"/>
        <v>3.5000000000000003E-2</v>
      </c>
      <c r="GS428" s="12">
        <f t="shared" si="738"/>
        <v>3.5000000000000003E-2</v>
      </c>
      <c r="GT428" s="12">
        <f t="shared" ref="GT428:HA428" si="739">GT427*GT4/12</f>
        <v>3.5000000000000003E-2</v>
      </c>
      <c r="GU428" s="12">
        <f t="shared" si="739"/>
        <v>3.5000000000000003E-2</v>
      </c>
      <c r="GV428" s="12">
        <f t="shared" si="739"/>
        <v>3.5000000000000003E-2</v>
      </c>
      <c r="GW428" s="12">
        <f t="shared" si="739"/>
        <v>3.5000000000000003E-2</v>
      </c>
      <c r="GX428" s="12">
        <f t="shared" si="739"/>
        <v>3.5000000000000003E-2</v>
      </c>
      <c r="GY428" s="12">
        <f t="shared" si="739"/>
        <v>3.5000000000000003E-2</v>
      </c>
      <c r="GZ428" s="12">
        <f t="shared" si="739"/>
        <v>3.5000000000000003E-2</v>
      </c>
      <c r="HA428" s="12">
        <f t="shared" si="739"/>
        <v>3.5000000000000003E-2</v>
      </c>
    </row>
    <row r="429" spans="3:209" x14ac:dyDescent="0.35">
      <c r="C429" s="10" t="s">
        <v>292</v>
      </c>
      <c r="E429" s="10" t="s">
        <v>111</v>
      </c>
      <c r="I429" s="10">
        <v>1</v>
      </c>
      <c r="J429" s="14">
        <f t="shared" ref="J429:AO429" si="740">I429*(1+J428*J418)</f>
        <v>1</v>
      </c>
      <c r="K429" s="14">
        <f t="shared" si="740"/>
        <v>1</v>
      </c>
      <c r="L429" s="14">
        <f t="shared" si="740"/>
        <v>1</v>
      </c>
      <c r="M429" s="14">
        <f t="shared" si="740"/>
        <v>1</v>
      </c>
      <c r="N429" s="14">
        <f t="shared" si="740"/>
        <v>1</v>
      </c>
      <c r="O429" s="14">
        <f t="shared" si="740"/>
        <v>1</v>
      </c>
      <c r="P429" s="14">
        <f t="shared" si="740"/>
        <v>1</v>
      </c>
      <c r="Q429" s="14">
        <f t="shared" si="740"/>
        <v>1</v>
      </c>
      <c r="R429" s="14">
        <f t="shared" si="740"/>
        <v>1</v>
      </c>
      <c r="S429" s="14">
        <f t="shared" si="740"/>
        <v>1</v>
      </c>
      <c r="T429" s="14">
        <f t="shared" si="740"/>
        <v>1</v>
      </c>
      <c r="U429" s="14">
        <f t="shared" si="740"/>
        <v>1</v>
      </c>
      <c r="V429" s="14">
        <f t="shared" si="740"/>
        <v>1</v>
      </c>
      <c r="W429" s="14">
        <f t="shared" si="740"/>
        <v>1</v>
      </c>
      <c r="X429" s="14">
        <f t="shared" si="740"/>
        <v>1</v>
      </c>
      <c r="Y429" s="14">
        <f t="shared" si="740"/>
        <v>1.0349999999999999</v>
      </c>
      <c r="Z429" s="14">
        <f t="shared" si="740"/>
        <v>1.0712249999999999</v>
      </c>
      <c r="AA429" s="14">
        <f t="shared" si="740"/>
        <v>1.1087178749999997</v>
      </c>
      <c r="AB429" s="14">
        <f t="shared" si="740"/>
        <v>1.1475230006249997</v>
      </c>
      <c r="AC429" s="14">
        <f t="shared" si="740"/>
        <v>1.1876863056468745</v>
      </c>
      <c r="AD429" s="14">
        <f t="shared" si="740"/>
        <v>1.229255326344515</v>
      </c>
      <c r="AE429" s="14">
        <f t="shared" si="740"/>
        <v>1.2722792627665729</v>
      </c>
      <c r="AF429" s="14">
        <f t="shared" si="740"/>
        <v>1.3168090369634029</v>
      </c>
      <c r="AG429" s="14">
        <f t="shared" si="740"/>
        <v>1.3628973532571218</v>
      </c>
      <c r="AH429" s="14">
        <f t="shared" si="740"/>
        <v>1.410598760621121</v>
      </c>
      <c r="AI429" s="14">
        <f t="shared" si="740"/>
        <v>1.4599697172428601</v>
      </c>
      <c r="AJ429" s="14">
        <f t="shared" si="740"/>
        <v>1.5110686573463601</v>
      </c>
      <c r="AK429" s="14">
        <f t="shared" si="740"/>
        <v>1.5639560603534826</v>
      </c>
      <c r="AL429" s="14">
        <f t="shared" si="740"/>
        <v>1.6186945224658542</v>
      </c>
      <c r="AM429" s="14">
        <f t="shared" si="740"/>
        <v>1.6753488307521589</v>
      </c>
      <c r="AN429" s="14">
        <f t="shared" si="740"/>
        <v>1.7339860398284843</v>
      </c>
      <c r="AO429" s="14">
        <f t="shared" si="740"/>
        <v>1.7946755512224812</v>
      </c>
      <c r="AP429" s="14">
        <f t="shared" ref="AP429:BU429" si="741">AO429*(1+AP428*AP418)</f>
        <v>1.8574891955152679</v>
      </c>
      <c r="AQ429" s="14">
        <f t="shared" si="741"/>
        <v>1.9225013173583021</v>
      </c>
      <c r="AR429" s="14">
        <f t="shared" si="741"/>
        <v>1.9897888634658425</v>
      </c>
      <c r="AS429" s="14">
        <f t="shared" si="741"/>
        <v>2.0594314736871469</v>
      </c>
      <c r="AT429" s="14">
        <f t="shared" si="741"/>
        <v>2.1315115752661966</v>
      </c>
      <c r="AU429" s="14">
        <f t="shared" si="741"/>
        <v>2.2061144804005135</v>
      </c>
      <c r="AV429" s="14">
        <f t="shared" si="741"/>
        <v>2.2833284872145314</v>
      </c>
      <c r="AW429" s="14">
        <f t="shared" si="741"/>
        <v>2.3632449842670398</v>
      </c>
      <c r="AX429" s="14">
        <f t="shared" si="741"/>
        <v>2.4459585587163861</v>
      </c>
      <c r="AY429" s="14">
        <f t="shared" si="741"/>
        <v>2.5315671082714593</v>
      </c>
      <c r="AZ429" s="14">
        <f t="shared" si="741"/>
        <v>2.6201719570609603</v>
      </c>
      <c r="BA429" s="14">
        <f t="shared" si="741"/>
        <v>2.7118779755580937</v>
      </c>
      <c r="BB429" s="14">
        <f t="shared" si="741"/>
        <v>2.8067937047026268</v>
      </c>
      <c r="BC429" s="14">
        <f t="shared" si="741"/>
        <v>2.9050314843672185</v>
      </c>
      <c r="BD429" s="14">
        <f t="shared" si="741"/>
        <v>3.0067075863200707</v>
      </c>
      <c r="BE429" s="14">
        <f t="shared" si="741"/>
        <v>3.0067075863200707</v>
      </c>
      <c r="BF429" s="14">
        <f t="shared" si="741"/>
        <v>3.0067075863200707</v>
      </c>
      <c r="BG429" s="14">
        <f t="shared" si="741"/>
        <v>3.0067075863200707</v>
      </c>
      <c r="BH429" s="14">
        <f t="shared" si="741"/>
        <v>3.0067075863200707</v>
      </c>
      <c r="BI429" s="14">
        <f t="shared" si="741"/>
        <v>3.0067075863200707</v>
      </c>
      <c r="BJ429" s="14">
        <f t="shared" si="741"/>
        <v>3.0067075863200707</v>
      </c>
      <c r="BK429" s="14">
        <f t="shared" si="741"/>
        <v>3.0067075863200707</v>
      </c>
      <c r="BL429" s="14">
        <f t="shared" si="741"/>
        <v>3.0067075863200707</v>
      </c>
      <c r="BM429" s="14">
        <f t="shared" si="741"/>
        <v>3.0067075863200707</v>
      </c>
      <c r="BN429" s="14">
        <f t="shared" si="741"/>
        <v>3.0067075863200707</v>
      </c>
      <c r="BO429" s="14">
        <f t="shared" si="741"/>
        <v>3.0067075863200707</v>
      </c>
      <c r="BP429" s="14">
        <f t="shared" si="741"/>
        <v>3.0067075863200707</v>
      </c>
      <c r="BQ429" s="14">
        <f t="shared" si="741"/>
        <v>3.0067075863200707</v>
      </c>
      <c r="BR429" s="14">
        <f t="shared" si="741"/>
        <v>3.0067075863200707</v>
      </c>
      <c r="BS429" s="14">
        <f t="shared" si="741"/>
        <v>3.0067075863200707</v>
      </c>
      <c r="BT429" s="14">
        <f t="shared" si="741"/>
        <v>3.0067075863200707</v>
      </c>
      <c r="BU429" s="14">
        <f t="shared" si="741"/>
        <v>3.0067075863200707</v>
      </c>
      <c r="BV429" s="14">
        <f t="shared" ref="BV429:DA429" si="742">BU429*(1+BV428*BV418)</f>
        <v>3.0067075863200707</v>
      </c>
      <c r="BW429" s="14">
        <f t="shared" si="742"/>
        <v>3.0067075863200707</v>
      </c>
      <c r="BX429" s="14">
        <f t="shared" si="742"/>
        <v>3.0067075863200707</v>
      </c>
      <c r="BY429" s="14">
        <f t="shared" si="742"/>
        <v>3.0067075863200707</v>
      </c>
      <c r="BZ429" s="14">
        <f t="shared" si="742"/>
        <v>3.0067075863200707</v>
      </c>
      <c r="CA429" s="14">
        <f t="shared" si="742"/>
        <v>3.0067075863200707</v>
      </c>
      <c r="CB429" s="14">
        <f t="shared" si="742"/>
        <v>3.0067075863200707</v>
      </c>
      <c r="CC429" s="14">
        <f t="shared" si="742"/>
        <v>3.0067075863200707</v>
      </c>
      <c r="CD429" s="14">
        <f t="shared" si="742"/>
        <v>3.0067075863200707</v>
      </c>
      <c r="CE429" s="14">
        <f t="shared" si="742"/>
        <v>3.0067075863200707</v>
      </c>
      <c r="CF429" s="14">
        <f t="shared" si="742"/>
        <v>3.0067075863200707</v>
      </c>
      <c r="CG429" s="14">
        <f t="shared" si="742"/>
        <v>3.0067075863200707</v>
      </c>
      <c r="CH429" s="14">
        <f t="shared" si="742"/>
        <v>3.0067075863200707</v>
      </c>
      <c r="CI429" s="14">
        <f t="shared" si="742"/>
        <v>3.0067075863200707</v>
      </c>
      <c r="CJ429" s="14">
        <f t="shared" si="742"/>
        <v>3.0067075863200707</v>
      </c>
      <c r="CK429" s="14">
        <f t="shared" si="742"/>
        <v>3.0067075863200707</v>
      </c>
      <c r="CL429" s="14">
        <f t="shared" si="742"/>
        <v>3.0067075863200707</v>
      </c>
      <c r="CM429" s="14">
        <f t="shared" si="742"/>
        <v>3.0067075863200707</v>
      </c>
      <c r="CN429" s="14">
        <f t="shared" si="742"/>
        <v>3.0067075863200707</v>
      </c>
      <c r="CO429" s="14">
        <f t="shared" si="742"/>
        <v>3.0067075863200707</v>
      </c>
      <c r="CP429" s="14">
        <f t="shared" si="742"/>
        <v>3.0067075863200707</v>
      </c>
      <c r="CQ429" s="14">
        <f t="shared" si="742"/>
        <v>3.0067075863200707</v>
      </c>
      <c r="CR429" s="14">
        <f t="shared" si="742"/>
        <v>3.0067075863200707</v>
      </c>
      <c r="CS429" s="14">
        <f t="shared" si="742"/>
        <v>3.0067075863200707</v>
      </c>
      <c r="CT429" s="14">
        <f t="shared" si="742"/>
        <v>3.0067075863200707</v>
      </c>
      <c r="CU429" s="14">
        <f t="shared" si="742"/>
        <v>3.0067075863200707</v>
      </c>
      <c r="CV429" s="14">
        <f t="shared" si="742"/>
        <v>3.0067075863200707</v>
      </c>
      <c r="CW429" s="14">
        <f t="shared" si="742"/>
        <v>3.0067075863200707</v>
      </c>
      <c r="CX429" s="14">
        <f t="shared" si="742"/>
        <v>3.0067075863200707</v>
      </c>
      <c r="CY429" s="14">
        <f t="shared" si="742"/>
        <v>3.0067075863200707</v>
      </c>
      <c r="CZ429" s="14">
        <f t="shared" si="742"/>
        <v>3.0067075863200707</v>
      </c>
      <c r="DA429" s="14">
        <f t="shared" si="742"/>
        <v>3.0067075863200707</v>
      </c>
      <c r="DB429" s="14">
        <f t="shared" ref="DB429:EG429" si="743">DA429*(1+DB428*DB418)</f>
        <v>3.0067075863200707</v>
      </c>
      <c r="DC429" s="14">
        <f t="shared" si="743"/>
        <v>3.0067075863200707</v>
      </c>
      <c r="DD429" s="14">
        <f t="shared" si="743"/>
        <v>3.0067075863200707</v>
      </c>
      <c r="DE429" s="14">
        <f t="shared" si="743"/>
        <v>3.0067075863200707</v>
      </c>
      <c r="DF429" s="14">
        <f t="shared" si="743"/>
        <v>3.0067075863200707</v>
      </c>
      <c r="DG429" s="14">
        <f t="shared" si="743"/>
        <v>3.0067075863200707</v>
      </c>
      <c r="DH429" s="14">
        <f t="shared" si="743"/>
        <v>3.0067075863200707</v>
      </c>
      <c r="DI429" s="14">
        <f t="shared" si="743"/>
        <v>3.0067075863200707</v>
      </c>
      <c r="DJ429" s="14">
        <f t="shared" si="743"/>
        <v>3.0067075863200707</v>
      </c>
      <c r="DK429" s="14">
        <f t="shared" si="743"/>
        <v>3.0067075863200707</v>
      </c>
      <c r="DL429" s="14">
        <f t="shared" si="743"/>
        <v>3.0067075863200707</v>
      </c>
      <c r="DM429" s="14">
        <f t="shared" si="743"/>
        <v>3.0067075863200707</v>
      </c>
      <c r="DN429" s="14">
        <f t="shared" si="743"/>
        <v>3.0067075863200707</v>
      </c>
      <c r="DO429" s="14">
        <f t="shared" si="743"/>
        <v>3.0067075863200707</v>
      </c>
      <c r="DP429" s="14">
        <f t="shared" si="743"/>
        <v>3.0067075863200707</v>
      </c>
      <c r="DQ429" s="14">
        <f t="shared" si="743"/>
        <v>3.0067075863200707</v>
      </c>
      <c r="DR429" s="14">
        <f t="shared" si="743"/>
        <v>3.0067075863200707</v>
      </c>
      <c r="DS429" s="14">
        <f t="shared" si="743"/>
        <v>3.0067075863200707</v>
      </c>
      <c r="DT429" s="14">
        <f t="shared" si="743"/>
        <v>3.0067075863200707</v>
      </c>
      <c r="DU429" s="14">
        <f t="shared" si="743"/>
        <v>3.0067075863200707</v>
      </c>
      <c r="DV429" s="14">
        <f t="shared" si="743"/>
        <v>3.0067075863200707</v>
      </c>
      <c r="DW429" s="14">
        <f t="shared" si="743"/>
        <v>3.0067075863200707</v>
      </c>
      <c r="DX429" s="14">
        <f t="shared" si="743"/>
        <v>3.0067075863200707</v>
      </c>
      <c r="DY429" s="14">
        <f t="shared" si="743"/>
        <v>3.0067075863200707</v>
      </c>
      <c r="DZ429" s="14">
        <f t="shared" si="743"/>
        <v>3.0067075863200707</v>
      </c>
      <c r="EA429" s="14">
        <f t="shared" si="743"/>
        <v>3.0067075863200707</v>
      </c>
      <c r="EB429" s="14">
        <f t="shared" si="743"/>
        <v>3.0067075863200707</v>
      </c>
      <c r="EC429" s="14">
        <f t="shared" si="743"/>
        <v>3.0067075863200707</v>
      </c>
      <c r="ED429" s="14">
        <f t="shared" si="743"/>
        <v>3.0067075863200707</v>
      </c>
      <c r="EE429" s="14">
        <f t="shared" si="743"/>
        <v>3.0067075863200707</v>
      </c>
      <c r="EF429" s="14">
        <f t="shared" si="743"/>
        <v>3.0067075863200707</v>
      </c>
      <c r="EG429" s="14">
        <f t="shared" si="743"/>
        <v>3.0067075863200707</v>
      </c>
      <c r="EH429" s="14">
        <f t="shared" ref="EH429:FM429" si="744">EG429*(1+EH428*EH418)</f>
        <v>3.0067075863200707</v>
      </c>
      <c r="EI429" s="14">
        <f t="shared" si="744"/>
        <v>3.0067075863200707</v>
      </c>
      <c r="EJ429" s="14">
        <f t="shared" si="744"/>
        <v>3.0067075863200707</v>
      </c>
      <c r="EK429" s="14">
        <f t="shared" si="744"/>
        <v>3.0067075863200707</v>
      </c>
      <c r="EL429" s="14">
        <f t="shared" si="744"/>
        <v>3.0067075863200707</v>
      </c>
      <c r="EM429" s="14">
        <f t="shared" si="744"/>
        <v>3.0067075863200707</v>
      </c>
      <c r="EN429" s="14">
        <f t="shared" si="744"/>
        <v>3.0067075863200707</v>
      </c>
      <c r="EO429" s="14">
        <f t="shared" si="744"/>
        <v>3.0067075863200707</v>
      </c>
      <c r="EP429" s="14">
        <f t="shared" si="744"/>
        <v>3.0067075863200707</v>
      </c>
      <c r="EQ429" s="14">
        <f t="shared" si="744"/>
        <v>3.0067075863200707</v>
      </c>
      <c r="ER429" s="14">
        <f t="shared" si="744"/>
        <v>3.0067075863200707</v>
      </c>
      <c r="ES429" s="14">
        <f t="shared" si="744"/>
        <v>3.0067075863200707</v>
      </c>
      <c r="ET429" s="14">
        <f t="shared" si="744"/>
        <v>3.0067075863200707</v>
      </c>
      <c r="EU429" s="14">
        <f t="shared" si="744"/>
        <v>3.0067075863200707</v>
      </c>
      <c r="EV429" s="14">
        <f t="shared" si="744"/>
        <v>3.0067075863200707</v>
      </c>
      <c r="EW429" s="14">
        <f t="shared" si="744"/>
        <v>3.0067075863200707</v>
      </c>
      <c r="EX429" s="14">
        <f t="shared" si="744"/>
        <v>3.0067075863200707</v>
      </c>
      <c r="EY429" s="14">
        <f t="shared" si="744"/>
        <v>3.0067075863200707</v>
      </c>
      <c r="EZ429" s="14">
        <f t="shared" si="744"/>
        <v>3.0067075863200707</v>
      </c>
      <c r="FA429" s="14">
        <f t="shared" si="744"/>
        <v>3.0067075863200707</v>
      </c>
      <c r="FB429" s="14">
        <f t="shared" si="744"/>
        <v>3.0067075863200707</v>
      </c>
      <c r="FC429" s="14">
        <f t="shared" si="744"/>
        <v>3.0067075863200707</v>
      </c>
      <c r="FD429" s="14">
        <f t="shared" si="744"/>
        <v>3.0067075863200707</v>
      </c>
      <c r="FE429" s="14">
        <f t="shared" si="744"/>
        <v>3.0067075863200707</v>
      </c>
      <c r="FF429" s="14">
        <f t="shared" si="744"/>
        <v>3.0067075863200707</v>
      </c>
      <c r="FG429" s="14">
        <f t="shared" si="744"/>
        <v>3.0067075863200707</v>
      </c>
      <c r="FH429" s="14">
        <f t="shared" si="744"/>
        <v>3.0067075863200707</v>
      </c>
      <c r="FI429" s="14">
        <f t="shared" si="744"/>
        <v>3.0067075863200707</v>
      </c>
      <c r="FJ429" s="14">
        <f t="shared" si="744"/>
        <v>3.0067075863200707</v>
      </c>
      <c r="FK429" s="14">
        <f t="shared" si="744"/>
        <v>3.0067075863200707</v>
      </c>
      <c r="FL429" s="14">
        <f t="shared" si="744"/>
        <v>3.0067075863200707</v>
      </c>
      <c r="FM429" s="14">
        <f t="shared" si="744"/>
        <v>3.0067075863200707</v>
      </c>
      <c r="FN429" s="14">
        <f t="shared" ref="FN429:GS429" si="745">FM429*(1+FN428*FN418)</f>
        <v>3.0067075863200707</v>
      </c>
      <c r="FO429" s="14">
        <f t="shared" si="745"/>
        <v>3.0067075863200707</v>
      </c>
      <c r="FP429" s="14">
        <f t="shared" si="745"/>
        <v>3.0067075863200707</v>
      </c>
      <c r="FQ429" s="14">
        <f t="shared" si="745"/>
        <v>3.0067075863200707</v>
      </c>
      <c r="FR429" s="14">
        <f t="shared" si="745"/>
        <v>3.0067075863200707</v>
      </c>
      <c r="FS429" s="14">
        <f t="shared" si="745"/>
        <v>3.0067075863200707</v>
      </c>
      <c r="FT429" s="14">
        <f t="shared" si="745"/>
        <v>3.0067075863200707</v>
      </c>
      <c r="FU429" s="14">
        <f t="shared" si="745"/>
        <v>3.0067075863200707</v>
      </c>
      <c r="FV429" s="14">
        <f t="shared" si="745"/>
        <v>3.0067075863200707</v>
      </c>
      <c r="FW429" s="14">
        <f t="shared" si="745"/>
        <v>3.0067075863200707</v>
      </c>
      <c r="FX429" s="14">
        <f t="shared" si="745"/>
        <v>3.0067075863200707</v>
      </c>
      <c r="FY429" s="14">
        <f t="shared" si="745"/>
        <v>3.0067075863200707</v>
      </c>
      <c r="FZ429" s="14">
        <f t="shared" si="745"/>
        <v>3.0067075863200707</v>
      </c>
      <c r="GA429" s="14">
        <f t="shared" si="745"/>
        <v>3.0067075863200707</v>
      </c>
      <c r="GB429" s="14">
        <f t="shared" si="745"/>
        <v>3.0067075863200707</v>
      </c>
      <c r="GC429" s="14">
        <f t="shared" si="745"/>
        <v>3.0067075863200707</v>
      </c>
      <c r="GD429" s="14">
        <f t="shared" si="745"/>
        <v>3.0067075863200707</v>
      </c>
      <c r="GE429" s="14">
        <f t="shared" si="745"/>
        <v>3.0067075863200707</v>
      </c>
      <c r="GF429" s="14">
        <f t="shared" si="745"/>
        <v>3.0067075863200707</v>
      </c>
      <c r="GG429" s="14">
        <f t="shared" si="745"/>
        <v>3.0067075863200707</v>
      </c>
      <c r="GH429" s="14">
        <f t="shared" si="745"/>
        <v>3.0067075863200707</v>
      </c>
      <c r="GI429" s="14">
        <f t="shared" si="745"/>
        <v>3.0067075863200707</v>
      </c>
      <c r="GJ429" s="14">
        <f t="shared" si="745"/>
        <v>3.0067075863200707</v>
      </c>
      <c r="GK429" s="14">
        <f t="shared" si="745"/>
        <v>3.0067075863200707</v>
      </c>
      <c r="GL429" s="14">
        <f t="shared" si="745"/>
        <v>3.0067075863200707</v>
      </c>
      <c r="GM429" s="14">
        <f t="shared" si="745"/>
        <v>3.0067075863200707</v>
      </c>
      <c r="GN429" s="14">
        <f t="shared" si="745"/>
        <v>3.0067075863200707</v>
      </c>
      <c r="GO429" s="14">
        <f t="shared" si="745"/>
        <v>3.0067075863200707</v>
      </c>
      <c r="GP429" s="14">
        <f t="shared" si="745"/>
        <v>3.0067075863200707</v>
      </c>
      <c r="GQ429" s="14">
        <f t="shared" si="745"/>
        <v>3.0067075863200707</v>
      </c>
      <c r="GR429" s="14">
        <f t="shared" si="745"/>
        <v>3.0067075863200707</v>
      </c>
      <c r="GS429" s="14">
        <f t="shared" si="745"/>
        <v>3.0067075863200707</v>
      </c>
      <c r="GT429" s="14">
        <f t="shared" ref="GT429:HA429" si="746">GS429*(1+GT428*GT418)</f>
        <v>3.0067075863200707</v>
      </c>
      <c r="GU429" s="14">
        <f t="shared" si="746"/>
        <v>3.0067075863200707</v>
      </c>
      <c r="GV429" s="14">
        <f t="shared" si="746"/>
        <v>3.0067075863200707</v>
      </c>
      <c r="GW429" s="14">
        <f t="shared" si="746"/>
        <v>3.0067075863200707</v>
      </c>
      <c r="GX429" s="14">
        <f t="shared" si="746"/>
        <v>3.0067075863200707</v>
      </c>
      <c r="GY429" s="14">
        <f t="shared" si="746"/>
        <v>3.0067075863200707</v>
      </c>
      <c r="GZ429" s="14">
        <f t="shared" si="746"/>
        <v>3.0067075863200707</v>
      </c>
      <c r="HA429" s="14">
        <f t="shared" si="746"/>
        <v>3.0067075863200707</v>
      </c>
    </row>
    <row r="430" spans="3:209" x14ac:dyDescent="0.35">
      <c r="F430" s="87"/>
    </row>
    <row r="431" spans="3:209" x14ac:dyDescent="0.35">
      <c r="C431" s="10" t="s">
        <v>457</v>
      </c>
      <c r="E431" s="10" t="str">
        <f>IF($F$420,"USD","MXN")</f>
        <v>MXN</v>
      </c>
      <c r="F431" s="88">
        <f>SUMPRODUCT(J423:HA423/J429:HA429)</f>
        <v>1213794.1919891031</v>
      </c>
    </row>
    <row r="432" spans="3:209" x14ac:dyDescent="0.35">
      <c r="C432" s="10" t="s">
        <v>456</v>
      </c>
      <c r="E432" s="10" t="str">
        <f>IF($F$420,"USD","MXN")</f>
        <v>MXN</v>
      </c>
      <c r="F432" s="88">
        <f>IF(F420,E326,F326)</f>
        <v>1036583.75870207</v>
      </c>
    </row>
    <row r="433" spans="3:209" x14ac:dyDescent="0.35">
      <c r="F433" s="87"/>
    </row>
    <row r="434" spans="3:209" x14ac:dyDescent="0.35">
      <c r="C434" s="10" t="s">
        <v>458</v>
      </c>
      <c r="F434" s="14">
        <f>F431/F432</f>
        <v>1.1709562124617139</v>
      </c>
      <c r="J434" s="49">
        <f t="shared" ref="J434:AO434" si="747">J422/$F$434*J418</f>
        <v>0</v>
      </c>
      <c r="K434" s="49">
        <f t="shared" si="747"/>
        <v>0</v>
      </c>
      <c r="L434" s="49">
        <f t="shared" si="747"/>
        <v>0</v>
      </c>
      <c r="M434" s="49">
        <f t="shared" si="747"/>
        <v>0</v>
      </c>
      <c r="N434" s="49">
        <f t="shared" si="747"/>
        <v>0</v>
      </c>
      <c r="O434" s="49">
        <f t="shared" si="747"/>
        <v>0</v>
      </c>
      <c r="P434" s="49">
        <f t="shared" si="747"/>
        <v>0</v>
      </c>
      <c r="Q434" s="49">
        <f t="shared" si="747"/>
        <v>0</v>
      </c>
      <c r="R434" s="49">
        <f t="shared" si="747"/>
        <v>0</v>
      </c>
      <c r="S434" s="49">
        <f t="shared" si="747"/>
        <v>0</v>
      </c>
      <c r="T434" s="49">
        <f t="shared" si="747"/>
        <v>0</v>
      </c>
      <c r="U434" s="49">
        <f t="shared" si="747"/>
        <v>0</v>
      </c>
      <c r="V434" s="49">
        <f t="shared" si="747"/>
        <v>0</v>
      </c>
      <c r="W434" s="49">
        <f t="shared" si="747"/>
        <v>0</v>
      </c>
      <c r="X434" s="49">
        <f t="shared" si="747"/>
        <v>0</v>
      </c>
      <c r="Y434" s="49">
        <f t="shared" si="747"/>
        <v>38258.234948291945</v>
      </c>
      <c r="Z434" s="49">
        <f t="shared" si="747"/>
        <v>38937.827179762979</v>
      </c>
      <c r="AA434" s="49">
        <f t="shared" si="747"/>
        <v>40297.680310011376</v>
      </c>
      <c r="AB434" s="49">
        <f t="shared" si="747"/>
        <v>41013.273535904809</v>
      </c>
      <c r="AC434" s="49">
        <f t="shared" si="747"/>
        <v>42445.663118138007</v>
      </c>
      <c r="AD434" s="49">
        <f t="shared" si="747"/>
        <v>43199.159490379156</v>
      </c>
      <c r="AE434" s="49">
        <f t="shared" si="747"/>
        <v>44707.949798839698</v>
      </c>
      <c r="AF434" s="49">
        <f t="shared" si="747"/>
        <v>45501.351691484073</v>
      </c>
      <c r="AG434" s="49">
        <f t="shared" si="747"/>
        <v>47090.612590628254</v>
      </c>
      <c r="AH434" s="49">
        <f t="shared" si="747"/>
        <v>47926.027864399141</v>
      </c>
      <c r="AI434" s="49">
        <f t="shared" si="747"/>
        <v>49600.045731423656</v>
      </c>
      <c r="AJ434" s="49">
        <f t="shared" si="747"/>
        <v>50479.693273855628</v>
      </c>
      <c r="AK434" s="49">
        <f t="shared" si="747"/>
        <v>52242.982500627433</v>
      </c>
      <c r="AL434" s="49">
        <f t="shared" si="747"/>
        <v>53169.198056189562</v>
      </c>
      <c r="AM434" s="49">
        <f t="shared" si="747"/>
        <v>55026.513161262665</v>
      </c>
      <c r="AN434" s="49">
        <f t="shared" si="747"/>
        <v>56001.755466581097</v>
      </c>
      <c r="AO434" s="49">
        <f t="shared" si="747"/>
        <v>57958.103849606588</v>
      </c>
      <c r="AP434" s="49">
        <f t="shared" ref="AP434:BU434" si="748">AP422/$F$434*AP418</f>
        <v>58984.961089691133</v>
      </c>
      <c r="AQ434" s="49">
        <f t="shared" si="748"/>
        <v>61045.616462233695</v>
      </c>
      <c r="AR434" s="49">
        <f t="shared" si="748"/>
        <v>62126.813064438626</v>
      </c>
      <c r="AS434" s="49">
        <f t="shared" si="748"/>
        <v>64297.329593011127</v>
      </c>
      <c r="AT434" s="49">
        <f t="shared" si="748"/>
        <v>65435.733376328149</v>
      </c>
      <c r="AU434" s="49">
        <f t="shared" si="748"/>
        <v>67721.96057534749</v>
      </c>
      <c r="AV434" s="49">
        <f t="shared" si="748"/>
        <v>68920.590273542068</v>
      </c>
      <c r="AW434" s="49">
        <f t="shared" si="748"/>
        <v>71328.688687902177</v>
      </c>
      <c r="AX434" s="49">
        <f t="shared" si="748"/>
        <v>72590.721865964326</v>
      </c>
      <c r="AY434" s="49">
        <f t="shared" si="748"/>
        <v>75127.179585019112</v>
      </c>
      <c r="AZ434" s="49">
        <f t="shared" si="748"/>
        <v>76455.960969408552</v>
      </c>
      <c r="BA434" s="49">
        <f t="shared" si="748"/>
        <v>79127.611016365758</v>
      </c>
      <c r="BB434" s="49">
        <f t="shared" si="748"/>
        <v>80526.661260594192</v>
      </c>
      <c r="BC434" s="49">
        <f t="shared" si="748"/>
        <v>83340.69990364516</v>
      </c>
      <c r="BD434" s="49">
        <f t="shared" si="748"/>
        <v>84813.724811853142</v>
      </c>
      <c r="BE434" s="49">
        <f t="shared" si="748"/>
        <v>0</v>
      </c>
      <c r="BF434" s="49">
        <f t="shared" si="748"/>
        <v>0</v>
      </c>
      <c r="BG434" s="49">
        <f t="shared" si="748"/>
        <v>0</v>
      </c>
      <c r="BH434" s="49">
        <f t="shared" si="748"/>
        <v>0</v>
      </c>
      <c r="BI434" s="49">
        <f t="shared" si="748"/>
        <v>0</v>
      </c>
      <c r="BJ434" s="49">
        <f t="shared" si="748"/>
        <v>0</v>
      </c>
      <c r="BK434" s="49">
        <f t="shared" si="748"/>
        <v>0</v>
      </c>
      <c r="BL434" s="49">
        <f t="shared" si="748"/>
        <v>0</v>
      </c>
      <c r="BM434" s="49">
        <f t="shared" si="748"/>
        <v>0</v>
      </c>
      <c r="BN434" s="49">
        <f t="shared" si="748"/>
        <v>0</v>
      </c>
      <c r="BO434" s="49">
        <f t="shared" si="748"/>
        <v>0</v>
      </c>
      <c r="BP434" s="49">
        <f t="shared" si="748"/>
        <v>0</v>
      </c>
      <c r="BQ434" s="49">
        <f t="shared" si="748"/>
        <v>0</v>
      </c>
      <c r="BR434" s="49">
        <f t="shared" si="748"/>
        <v>0</v>
      </c>
      <c r="BS434" s="49">
        <f t="shared" si="748"/>
        <v>0</v>
      </c>
      <c r="BT434" s="49">
        <f t="shared" si="748"/>
        <v>0</v>
      </c>
      <c r="BU434" s="49">
        <f t="shared" si="748"/>
        <v>0</v>
      </c>
      <c r="BV434" s="49">
        <f t="shared" ref="BV434:DA434" si="749">BV422/$F$434*BV418</f>
        <v>0</v>
      </c>
      <c r="BW434" s="49">
        <f t="shared" si="749"/>
        <v>0</v>
      </c>
      <c r="BX434" s="49">
        <f t="shared" si="749"/>
        <v>0</v>
      </c>
      <c r="BY434" s="49">
        <f t="shared" si="749"/>
        <v>0</v>
      </c>
      <c r="BZ434" s="49">
        <f t="shared" si="749"/>
        <v>0</v>
      </c>
      <c r="CA434" s="49">
        <f t="shared" si="749"/>
        <v>0</v>
      </c>
      <c r="CB434" s="49">
        <f t="shared" si="749"/>
        <v>0</v>
      </c>
      <c r="CC434" s="49">
        <f t="shared" si="749"/>
        <v>0</v>
      </c>
      <c r="CD434" s="49">
        <f t="shared" si="749"/>
        <v>0</v>
      </c>
      <c r="CE434" s="49">
        <f t="shared" si="749"/>
        <v>0</v>
      </c>
      <c r="CF434" s="49">
        <f t="shared" si="749"/>
        <v>0</v>
      </c>
      <c r="CG434" s="49">
        <f t="shared" si="749"/>
        <v>0</v>
      </c>
      <c r="CH434" s="49">
        <f t="shared" si="749"/>
        <v>0</v>
      </c>
      <c r="CI434" s="49">
        <f t="shared" si="749"/>
        <v>0</v>
      </c>
      <c r="CJ434" s="49">
        <f t="shared" si="749"/>
        <v>0</v>
      </c>
      <c r="CK434" s="49">
        <f t="shared" si="749"/>
        <v>0</v>
      </c>
      <c r="CL434" s="49">
        <f t="shared" si="749"/>
        <v>0</v>
      </c>
      <c r="CM434" s="49">
        <f t="shared" si="749"/>
        <v>0</v>
      </c>
      <c r="CN434" s="49">
        <f t="shared" si="749"/>
        <v>0</v>
      </c>
      <c r="CO434" s="49">
        <f t="shared" si="749"/>
        <v>0</v>
      </c>
      <c r="CP434" s="49">
        <f t="shared" si="749"/>
        <v>0</v>
      </c>
      <c r="CQ434" s="49">
        <f t="shared" si="749"/>
        <v>0</v>
      </c>
      <c r="CR434" s="49">
        <f t="shared" si="749"/>
        <v>0</v>
      </c>
      <c r="CS434" s="49">
        <f t="shared" si="749"/>
        <v>0</v>
      </c>
      <c r="CT434" s="49">
        <f t="shared" si="749"/>
        <v>0</v>
      </c>
      <c r="CU434" s="49">
        <f t="shared" si="749"/>
        <v>0</v>
      </c>
      <c r="CV434" s="49">
        <f t="shared" si="749"/>
        <v>0</v>
      </c>
      <c r="CW434" s="49">
        <f t="shared" si="749"/>
        <v>0</v>
      </c>
      <c r="CX434" s="49">
        <f t="shared" si="749"/>
        <v>0</v>
      </c>
      <c r="CY434" s="49">
        <f t="shared" si="749"/>
        <v>0</v>
      </c>
      <c r="CZ434" s="49">
        <f t="shared" si="749"/>
        <v>0</v>
      </c>
      <c r="DA434" s="49">
        <f t="shared" si="749"/>
        <v>0</v>
      </c>
      <c r="DB434" s="49">
        <f t="shared" ref="DB434:EG434" si="750">DB422/$F$434*DB418</f>
        <v>0</v>
      </c>
      <c r="DC434" s="49">
        <f t="shared" si="750"/>
        <v>0</v>
      </c>
      <c r="DD434" s="49">
        <f t="shared" si="750"/>
        <v>0</v>
      </c>
      <c r="DE434" s="49">
        <f t="shared" si="750"/>
        <v>0</v>
      </c>
      <c r="DF434" s="49">
        <f t="shared" si="750"/>
        <v>0</v>
      </c>
      <c r="DG434" s="49">
        <f t="shared" si="750"/>
        <v>0</v>
      </c>
      <c r="DH434" s="49">
        <f t="shared" si="750"/>
        <v>0</v>
      </c>
      <c r="DI434" s="49">
        <f t="shared" si="750"/>
        <v>0</v>
      </c>
      <c r="DJ434" s="49">
        <f t="shared" si="750"/>
        <v>0</v>
      </c>
      <c r="DK434" s="49">
        <f t="shared" si="750"/>
        <v>0</v>
      </c>
      <c r="DL434" s="49">
        <f t="shared" si="750"/>
        <v>0</v>
      </c>
      <c r="DM434" s="49">
        <f t="shared" si="750"/>
        <v>0</v>
      </c>
      <c r="DN434" s="49">
        <f t="shared" si="750"/>
        <v>0</v>
      </c>
      <c r="DO434" s="49">
        <f t="shared" si="750"/>
        <v>0</v>
      </c>
      <c r="DP434" s="49">
        <f t="shared" si="750"/>
        <v>0</v>
      </c>
      <c r="DQ434" s="49">
        <f t="shared" si="750"/>
        <v>0</v>
      </c>
      <c r="DR434" s="49">
        <f t="shared" si="750"/>
        <v>0</v>
      </c>
      <c r="DS434" s="49">
        <f t="shared" si="750"/>
        <v>0</v>
      </c>
      <c r="DT434" s="49">
        <f t="shared" si="750"/>
        <v>0</v>
      </c>
      <c r="DU434" s="49">
        <f t="shared" si="750"/>
        <v>0</v>
      </c>
      <c r="DV434" s="49">
        <f t="shared" si="750"/>
        <v>0</v>
      </c>
      <c r="DW434" s="49">
        <f t="shared" si="750"/>
        <v>0</v>
      </c>
      <c r="DX434" s="49">
        <f t="shared" si="750"/>
        <v>0</v>
      </c>
      <c r="DY434" s="49">
        <f t="shared" si="750"/>
        <v>0</v>
      </c>
      <c r="DZ434" s="49">
        <f t="shared" si="750"/>
        <v>0</v>
      </c>
      <c r="EA434" s="49">
        <f t="shared" si="750"/>
        <v>0</v>
      </c>
      <c r="EB434" s="49">
        <f t="shared" si="750"/>
        <v>0</v>
      </c>
      <c r="EC434" s="49">
        <f t="shared" si="750"/>
        <v>0</v>
      </c>
      <c r="ED434" s="49">
        <f t="shared" si="750"/>
        <v>0</v>
      </c>
      <c r="EE434" s="49">
        <f t="shared" si="750"/>
        <v>0</v>
      </c>
      <c r="EF434" s="49">
        <f t="shared" si="750"/>
        <v>0</v>
      </c>
      <c r="EG434" s="49">
        <f t="shared" si="750"/>
        <v>0</v>
      </c>
      <c r="EH434" s="49">
        <f t="shared" ref="EH434:FM434" si="751">EH422/$F$434*EH418</f>
        <v>0</v>
      </c>
      <c r="EI434" s="49">
        <f t="shared" si="751"/>
        <v>0</v>
      </c>
      <c r="EJ434" s="49">
        <f t="shared" si="751"/>
        <v>0</v>
      </c>
      <c r="EK434" s="49">
        <f t="shared" si="751"/>
        <v>0</v>
      </c>
      <c r="EL434" s="49">
        <f t="shared" si="751"/>
        <v>0</v>
      </c>
      <c r="EM434" s="49">
        <f t="shared" si="751"/>
        <v>0</v>
      </c>
      <c r="EN434" s="49">
        <f t="shared" si="751"/>
        <v>0</v>
      </c>
      <c r="EO434" s="49">
        <f t="shared" si="751"/>
        <v>0</v>
      </c>
      <c r="EP434" s="49">
        <f t="shared" si="751"/>
        <v>0</v>
      </c>
      <c r="EQ434" s="49">
        <f t="shared" si="751"/>
        <v>0</v>
      </c>
      <c r="ER434" s="49">
        <f t="shared" si="751"/>
        <v>0</v>
      </c>
      <c r="ES434" s="49">
        <f t="shared" si="751"/>
        <v>0</v>
      </c>
      <c r="ET434" s="49">
        <f t="shared" si="751"/>
        <v>0</v>
      </c>
      <c r="EU434" s="49">
        <f t="shared" si="751"/>
        <v>0</v>
      </c>
      <c r="EV434" s="49">
        <f t="shared" si="751"/>
        <v>0</v>
      </c>
      <c r="EW434" s="49">
        <f t="shared" si="751"/>
        <v>0</v>
      </c>
      <c r="EX434" s="49">
        <f t="shared" si="751"/>
        <v>0</v>
      </c>
      <c r="EY434" s="49">
        <f t="shared" si="751"/>
        <v>0</v>
      </c>
      <c r="EZ434" s="49">
        <f t="shared" si="751"/>
        <v>0</v>
      </c>
      <c r="FA434" s="49">
        <f t="shared" si="751"/>
        <v>0</v>
      </c>
      <c r="FB434" s="49">
        <f t="shared" si="751"/>
        <v>0</v>
      </c>
      <c r="FC434" s="49">
        <f t="shared" si="751"/>
        <v>0</v>
      </c>
      <c r="FD434" s="49">
        <f t="shared" si="751"/>
        <v>0</v>
      </c>
      <c r="FE434" s="49">
        <f t="shared" si="751"/>
        <v>0</v>
      </c>
      <c r="FF434" s="49">
        <f t="shared" si="751"/>
        <v>0</v>
      </c>
      <c r="FG434" s="49">
        <f t="shared" si="751"/>
        <v>0</v>
      </c>
      <c r="FH434" s="49">
        <f t="shared" si="751"/>
        <v>0</v>
      </c>
      <c r="FI434" s="49">
        <f t="shared" si="751"/>
        <v>0</v>
      </c>
      <c r="FJ434" s="49">
        <f t="shared" si="751"/>
        <v>0</v>
      </c>
      <c r="FK434" s="49">
        <f t="shared" si="751"/>
        <v>0</v>
      </c>
      <c r="FL434" s="49">
        <f t="shared" si="751"/>
        <v>0</v>
      </c>
      <c r="FM434" s="49">
        <f t="shared" si="751"/>
        <v>0</v>
      </c>
      <c r="FN434" s="49">
        <f t="shared" ref="FN434:GS434" si="752">FN422/$F$434*FN418</f>
        <v>0</v>
      </c>
      <c r="FO434" s="49">
        <f t="shared" si="752"/>
        <v>0</v>
      </c>
      <c r="FP434" s="49">
        <f t="shared" si="752"/>
        <v>0</v>
      </c>
      <c r="FQ434" s="49">
        <f t="shared" si="752"/>
        <v>0</v>
      </c>
      <c r="FR434" s="49">
        <f t="shared" si="752"/>
        <v>0</v>
      </c>
      <c r="FS434" s="49">
        <f t="shared" si="752"/>
        <v>0</v>
      </c>
      <c r="FT434" s="49">
        <f t="shared" si="752"/>
        <v>0</v>
      </c>
      <c r="FU434" s="49">
        <f t="shared" si="752"/>
        <v>0</v>
      </c>
      <c r="FV434" s="49">
        <f t="shared" si="752"/>
        <v>0</v>
      </c>
      <c r="FW434" s="49">
        <f t="shared" si="752"/>
        <v>0</v>
      </c>
      <c r="FX434" s="49">
        <f t="shared" si="752"/>
        <v>0</v>
      </c>
      <c r="FY434" s="49">
        <f t="shared" si="752"/>
        <v>0</v>
      </c>
      <c r="FZ434" s="49">
        <f t="shared" si="752"/>
        <v>0</v>
      </c>
      <c r="GA434" s="49">
        <f t="shared" si="752"/>
        <v>0</v>
      </c>
      <c r="GB434" s="49">
        <f t="shared" si="752"/>
        <v>0</v>
      </c>
      <c r="GC434" s="49">
        <f t="shared" si="752"/>
        <v>0</v>
      </c>
      <c r="GD434" s="49">
        <f t="shared" si="752"/>
        <v>0</v>
      </c>
      <c r="GE434" s="49">
        <f t="shared" si="752"/>
        <v>0</v>
      </c>
      <c r="GF434" s="49">
        <f t="shared" si="752"/>
        <v>0</v>
      </c>
      <c r="GG434" s="49">
        <f t="shared" si="752"/>
        <v>0</v>
      </c>
      <c r="GH434" s="49">
        <f t="shared" si="752"/>
        <v>0</v>
      </c>
      <c r="GI434" s="49">
        <f t="shared" si="752"/>
        <v>0</v>
      </c>
      <c r="GJ434" s="49">
        <f t="shared" si="752"/>
        <v>0</v>
      </c>
      <c r="GK434" s="49">
        <f t="shared" si="752"/>
        <v>0</v>
      </c>
      <c r="GL434" s="49">
        <f t="shared" si="752"/>
        <v>0</v>
      </c>
      <c r="GM434" s="49">
        <f t="shared" si="752"/>
        <v>0</v>
      </c>
      <c r="GN434" s="49">
        <f t="shared" si="752"/>
        <v>0</v>
      </c>
      <c r="GO434" s="49">
        <f t="shared" si="752"/>
        <v>0</v>
      </c>
      <c r="GP434" s="49">
        <f t="shared" si="752"/>
        <v>0</v>
      </c>
      <c r="GQ434" s="49">
        <f t="shared" si="752"/>
        <v>0</v>
      </c>
      <c r="GR434" s="49">
        <f t="shared" si="752"/>
        <v>0</v>
      </c>
      <c r="GS434" s="49">
        <f t="shared" si="752"/>
        <v>0</v>
      </c>
      <c r="GT434" s="49">
        <f t="shared" ref="GT434:HA434" si="753">GT422/$F$434*GT418</f>
        <v>0</v>
      </c>
      <c r="GU434" s="49">
        <f t="shared" si="753"/>
        <v>0</v>
      </c>
      <c r="GV434" s="49">
        <f t="shared" si="753"/>
        <v>0</v>
      </c>
      <c r="GW434" s="49">
        <f t="shared" si="753"/>
        <v>0</v>
      </c>
      <c r="GX434" s="49">
        <f t="shared" si="753"/>
        <v>0</v>
      </c>
      <c r="GY434" s="49">
        <f t="shared" si="753"/>
        <v>0</v>
      </c>
      <c r="GZ434" s="49">
        <f t="shared" si="753"/>
        <v>0</v>
      </c>
      <c r="HA434" s="49">
        <f t="shared" si="753"/>
        <v>0</v>
      </c>
    </row>
    <row r="436" spans="3:209" x14ac:dyDescent="0.35">
      <c r="C436" s="10" t="s">
        <v>455</v>
      </c>
      <c r="E436" s="10" t="str">
        <f>IF($F$420,"USD","MXN")</f>
        <v>MXN</v>
      </c>
      <c r="F436" s="49">
        <f>SUMPRODUCT(J434:HA434/J429:HA429)</f>
        <v>1036583.7587020698</v>
      </c>
    </row>
    <row r="438" spans="3:209" x14ac:dyDescent="0.35">
      <c r="C438" s="10" t="s">
        <v>234</v>
      </c>
      <c r="E438" s="87" t="str">
        <f>'Financial Model'!E405</f>
        <v>MXN 000's</v>
      </c>
      <c r="J438" s="88">
        <f>'Financial Model'!I441</f>
        <v>0</v>
      </c>
      <c r="K438" s="88">
        <f>'Financial Model'!J441</f>
        <v>0</v>
      </c>
      <c r="L438" s="88">
        <f>'Financial Model'!K441</f>
        <v>0</v>
      </c>
      <c r="M438" s="88">
        <f>'Financial Model'!L441</f>
        <v>0</v>
      </c>
      <c r="N438" s="88">
        <f>'Financial Model'!M441</f>
        <v>0</v>
      </c>
      <c r="O438" s="88">
        <f>'Financial Model'!N441</f>
        <v>0</v>
      </c>
      <c r="P438" s="88">
        <f>'Financial Model'!O441</f>
        <v>0</v>
      </c>
      <c r="Q438" s="88">
        <f>'Financial Model'!P441</f>
        <v>0</v>
      </c>
      <c r="R438" s="88">
        <f>'Financial Model'!Q441</f>
        <v>0</v>
      </c>
      <c r="S438" s="88">
        <f>'Financial Model'!R441</f>
        <v>0</v>
      </c>
      <c r="T438" s="88">
        <f>'Financial Model'!S441</f>
        <v>0</v>
      </c>
      <c r="U438" s="88">
        <f>'Financial Model'!T441</f>
        <v>0</v>
      </c>
      <c r="V438" s="88">
        <f>'Financial Model'!U441</f>
        <v>0</v>
      </c>
      <c r="W438" s="88">
        <f>'Financial Model'!V441</f>
        <v>378057.77887683979</v>
      </c>
      <c r="X438" s="88">
        <f>'Financial Model'!W441</f>
        <v>706738.57132258685</v>
      </c>
      <c r="Y438" s="88">
        <f>'Financial Model'!X441</f>
        <v>1036583.7587020698</v>
      </c>
      <c r="Z438" s="88">
        <f>'Financial Model'!Y441</f>
        <v>1034605.9553083503</v>
      </c>
      <c r="AA438" s="88">
        <f>'Financial Model'!Z441</f>
        <v>1031879.3365643795</v>
      </c>
      <c r="AB438" s="88">
        <f>'Financial Model'!AA441</f>
        <v>1027697.4330341214</v>
      </c>
      <c r="AC438" s="88">
        <f>'Financial Model'!AB441</f>
        <v>1022653.5696544108</v>
      </c>
      <c r="AD438" s="88">
        <f>'Financial Model'!AC441</f>
        <v>1016000.7814741771</v>
      </c>
      <c r="AE438" s="88">
        <f>'Financial Model'!AD441</f>
        <v>1008361.6493353941</v>
      </c>
      <c r="AF438" s="88">
        <f>'Financial Model'!AE441</f>
        <v>998946.35726329323</v>
      </c>
      <c r="AG438" s="88">
        <f>'Financial Model'!AF441</f>
        <v>988408.12807602447</v>
      </c>
      <c r="AH438" s="88">
        <f>'Financial Model'!AG441</f>
        <v>975911.79996805708</v>
      </c>
      <c r="AI438" s="88">
        <f>'Financial Model'!AH441</f>
        <v>962142.68510253995</v>
      </c>
      <c r="AJ438" s="88">
        <f>'Financial Model'!AI441</f>
        <v>946217.63334970525</v>
      </c>
      <c r="AK438" s="88">
        <f>'Financial Model'!AJ441</f>
        <v>928855.55724308931</v>
      </c>
      <c r="AL438" s="88">
        <f>'Financial Model'!AK441</f>
        <v>909122.51924597006</v>
      </c>
      <c r="AM438" s="88">
        <f>'Financial Model'!AL441</f>
        <v>887772.60936338943</v>
      </c>
      <c r="AN438" s="88">
        <f>'Financial Model'!AM441</f>
        <v>863818.13752984535</v>
      </c>
      <c r="AO438" s="88">
        <f>'Financial Model'!AN441</f>
        <v>838050.01687680883</v>
      </c>
      <c r="AP438" s="88">
        <f>'Financial Model'!AO441</f>
        <v>809423.66361789056</v>
      </c>
      <c r="AQ438" s="88">
        <f>'Financial Model'!AP441</f>
        <v>778768.53075482557</v>
      </c>
      <c r="AR438" s="88">
        <f>'Financial Model'!AQ441</f>
        <v>744979.81286901073</v>
      </c>
      <c r="AS438" s="88">
        <f>'Financial Model'!AR441</f>
        <v>708927.29325498745</v>
      </c>
      <c r="AT438" s="88">
        <f>'Financial Model'!AS441</f>
        <v>669442.41892590094</v>
      </c>
      <c r="AU438" s="88">
        <f>'Financial Model'!AT441</f>
        <v>627437.1702119793</v>
      </c>
      <c r="AV438" s="88">
        <f>'Financial Model'!AU441</f>
        <v>581675.5105940511</v>
      </c>
      <c r="AW438" s="88">
        <f>'Financial Model'!AV441</f>
        <v>533113.56319130084</v>
      </c>
      <c r="AX438" s="88">
        <f>'Financial Model'!AW441</f>
        <v>480443.84921509417</v>
      </c>
      <c r="AY438" s="88">
        <f>'Financial Model'!AX441</f>
        <v>424668.66207165812</v>
      </c>
      <c r="AZ438" s="88">
        <f>'Financial Model'!AY441</f>
        <v>364404.88565914705</v>
      </c>
      <c r="BA438" s="88">
        <f>'Financial Model'!AZ441</f>
        <v>300703.09568780864</v>
      </c>
      <c r="BB438" s="88">
        <f>'Financial Model'!BA441</f>
        <v>232100.09302051619</v>
      </c>
      <c r="BC438" s="88">
        <f>'Financial Model'!BB441</f>
        <v>159696.93501564005</v>
      </c>
      <c r="BD438" s="88">
        <f>'Financial Model'!BC441</f>
        <v>81945.627837542284</v>
      </c>
      <c r="BE438" s="88">
        <f>'Financial Model'!BD441</f>
        <v>3.1286617740988731E-9</v>
      </c>
      <c r="BF438" s="88">
        <f>'Financial Model'!BE441</f>
        <v>3.2381649361923338E-9</v>
      </c>
      <c r="BG438" s="88">
        <f>'Financial Model'!BF441</f>
        <v>3.3515007089590655E-9</v>
      </c>
      <c r="BH438" s="88">
        <f>'Financial Model'!BG441</f>
        <v>3.4688032337726326E-9</v>
      </c>
      <c r="BI438" s="88">
        <f>'Financial Model'!BH441</f>
        <v>3.5902113469546748E-9</v>
      </c>
      <c r="BJ438" s="88">
        <f>'Financial Model'!BI441</f>
        <v>3.7158687440980886E-9</v>
      </c>
      <c r="BK438" s="88">
        <f>'Financial Model'!BJ441</f>
        <v>3.8459241501415215E-9</v>
      </c>
      <c r="BL438" s="88">
        <f>'Financial Model'!BK441</f>
        <v>3.980531495396475E-9</v>
      </c>
      <c r="BM438" s="88">
        <f>'Financial Model'!BL441</f>
        <v>4.1198500977353516E-9</v>
      </c>
      <c r="BN438" s="88">
        <f>'Financial Model'!BM441</f>
        <v>4.2640448511560887E-9</v>
      </c>
      <c r="BO438" s="88">
        <f>'Financial Model'!BN441</f>
        <v>4.4132864209465522E-9</v>
      </c>
      <c r="BP438" s="88">
        <f>'Financial Model'!BO441</f>
        <v>4.5677514456796813E-9</v>
      </c>
      <c r="BQ438" s="88">
        <f>'Financial Model'!BP441</f>
        <v>4.7276227462784705E-9</v>
      </c>
      <c r="BR438" s="88">
        <f>'Financial Model'!BQ441</f>
        <v>4.8930895423982168E-9</v>
      </c>
      <c r="BS438" s="88">
        <f>'Financial Model'!BR441</f>
        <v>5.0643476763821546E-9</v>
      </c>
      <c r="BT438" s="88">
        <f>'Financial Model'!BS441</f>
        <v>5.2415998450555301E-9</v>
      </c>
      <c r="BU438" s="88">
        <f>'Financial Model'!BT441</f>
        <v>5.4250558396324733E-9</v>
      </c>
      <c r="BV438" s="88">
        <f>'Financial Model'!BU441</f>
        <v>5.6149327940196101E-9</v>
      </c>
      <c r="BW438" s="88">
        <f>'Financial Model'!BV441</f>
        <v>5.8114554418102968E-9</v>
      </c>
      <c r="BX438" s="88">
        <f>'Financial Model'!BW441</f>
        <v>6.0148563822736569E-9</v>
      </c>
      <c r="BY438" s="88">
        <f>'Financial Model'!BX441</f>
        <v>6.2253763556532347E-9</v>
      </c>
      <c r="BZ438" s="88">
        <f>'Financial Model'!BY441</f>
        <v>6.4432645281010982E-9</v>
      </c>
      <c r="CA438" s="88">
        <f>'Financial Model'!BZ441</f>
        <v>6.6687787865846366E-9</v>
      </c>
      <c r="CB438" s="88">
        <f>'Financial Model'!CA441</f>
        <v>6.9021860441150989E-9</v>
      </c>
      <c r="CC438" s="88">
        <f>'Financial Model'!CB441</f>
        <v>7.1437625556591278E-9</v>
      </c>
      <c r="CD438" s="88">
        <f>'Financial Model'!CC441</f>
        <v>7.3937942451071974E-9</v>
      </c>
      <c r="CE438" s="88">
        <f>'Financial Model'!CD441</f>
        <v>7.6525770436859492E-9</v>
      </c>
      <c r="CF438" s="88">
        <f>'Financial Model'!CE441</f>
        <v>7.9204172402149569E-9</v>
      </c>
      <c r="CG438" s="88">
        <f>'Financial Model'!CF441</f>
        <v>8.1976318436224798E-9</v>
      </c>
      <c r="CH438" s="88">
        <f>'Financial Model'!CG441</f>
        <v>8.4845489581492665E-9</v>
      </c>
      <c r="CI438" s="88">
        <f>'Financial Model'!CH441</f>
        <v>8.7815081716844902E-9</v>
      </c>
      <c r="CJ438" s="88">
        <f>'Financial Model'!CI441</f>
        <v>9.0888609576934471E-9</v>
      </c>
      <c r="CK438" s="88">
        <f>'Financial Model'!CJ441</f>
        <v>9.4069710912127183E-9</v>
      </c>
      <c r="CL438" s="88">
        <f>'Financial Model'!CK441</f>
        <v>9.7362150794051642E-9</v>
      </c>
      <c r="CM438" s="88">
        <f>'Financial Model'!CL441</f>
        <v>1.0076982607184346E-8</v>
      </c>
      <c r="CN438" s="88">
        <f>'Financial Model'!CM441</f>
        <v>1.0429676998435798E-8</v>
      </c>
      <c r="CO438" s="88">
        <f>'Financial Model'!CN441</f>
        <v>1.079471569338105E-8</v>
      </c>
      <c r="CP438" s="88">
        <f>'Financial Model'!CO441</f>
        <v>1.1172530742649387E-8</v>
      </c>
      <c r="CQ438" s="88">
        <f>'Financial Model'!CP441</f>
        <v>1.1563569318642115E-8</v>
      </c>
      <c r="CR438" s="88">
        <f>'Financial Model'!CQ441</f>
        <v>1.1968294244794589E-8</v>
      </c>
      <c r="CS438" s="88">
        <f>'Financial Model'!CR441</f>
        <v>1.23871845433624E-8</v>
      </c>
      <c r="CT438" s="88">
        <f>'Financial Model'!CS441</f>
        <v>1.2820736002380085E-8</v>
      </c>
      <c r="CU438" s="88">
        <f>'Financial Model'!CT441</f>
        <v>1.3269461762463387E-8</v>
      </c>
      <c r="CV438" s="88">
        <f>'Financial Model'!CU441</f>
        <v>1.3733892924149606E-8</v>
      </c>
      <c r="CW438" s="88">
        <f>'Financial Model'!CV441</f>
        <v>1.4214579176494842E-8</v>
      </c>
      <c r="CX438" s="88">
        <f>'Financial Model'!CW441</f>
        <v>1.4712089447672162E-8</v>
      </c>
      <c r="CY438" s="88">
        <f>'Financial Model'!CX441</f>
        <v>1.5227012578340688E-8</v>
      </c>
      <c r="CZ438" s="88">
        <f>'Financial Model'!CY441</f>
        <v>1.5759958018582612E-8</v>
      </c>
      <c r="DA438" s="88">
        <f>'Financial Model'!CZ441</f>
        <v>1.6311556549233003E-8</v>
      </c>
      <c r="DB438" s="88">
        <f>'Financial Model'!DA441</f>
        <v>1.6882461028456158E-8</v>
      </c>
      <c r="DC438" s="88">
        <f>'Financial Model'!DB441</f>
        <v>1.7473347164452123E-8</v>
      </c>
      <c r="DD438" s="88">
        <f>'Financial Model'!DC441</f>
        <v>1.8084914315207947E-8</v>
      </c>
      <c r="DE438" s="88">
        <f>'Financial Model'!DD441</f>
        <v>1.8717886316240227E-8</v>
      </c>
      <c r="DF438" s="88">
        <f>'Financial Model'!DE441</f>
        <v>1.9373012337308635E-8</v>
      </c>
      <c r="DG438" s="88">
        <f>'Financial Model'!DF441</f>
        <v>2.0051067769114436E-8</v>
      </c>
      <c r="DH438" s="88">
        <f>'Financial Model'!DG441</f>
        <v>2.0752855141033442E-8</v>
      </c>
      <c r="DI438" s="88">
        <f>'Financial Model'!DH441</f>
        <v>2.1479205070969611E-8</v>
      </c>
      <c r="DJ438" s="88">
        <f>'Financial Model'!DI441</f>
        <v>2.2230977248453549E-8</v>
      </c>
      <c r="DK438" s="88">
        <f>'Financial Model'!DJ441</f>
        <v>2.3009061452149424E-8</v>
      </c>
      <c r="DL438" s="88">
        <f>'Financial Model'!DK441</f>
        <v>2.3814378602974653E-8</v>
      </c>
      <c r="DM438" s="88">
        <f>'Financial Model'!DL441</f>
        <v>2.4647881854078764E-8</v>
      </c>
      <c r="DN438" s="88">
        <f>'Financial Model'!DM441</f>
        <v>2.5510557718971522E-8</v>
      </c>
      <c r="DO438" s="88">
        <f>'Financial Model'!DN441</f>
        <v>2.6403427239135525E-8</v>
      </c>
      <c r="DP438" s="88">
        <f>'Financial Model'!DO441</f>
        <v>2.7327547192505267E-8</v>
      </c>
      <c r="DQ438" s="88">
        <f>'Financial Model'!DP441</f>
        <v>2.8284011344242952E-8</v>
      </c>
      <c r="DR438" s="88">
        <f>'Financial Model'!DQ441</f>
        <v>2.9273951741291454E-8</v>
      </c>
      <c r="DS438" s="88">
        <f>'Financial Model'!DR441</f>
        <v>3.0298540052236652E-8</v>
      </c>
      <c r="DT438" s="88">
        <f>'Financial Model'!DS441</f>
        <v>3.1358988954064936E-8</v>
      </c>
      <c r="DU438" s="88">
        <f>'Financial Model'!DT441</f>
        <v>3.2456553567457207E-8</v>
      </c>
      <c r="DV438" s="88">
        <f>'Financial Model'!DU441</f>
        <v>3.359253294231821E-8</v>
      </c>
      <c r="DW438" s="88">
        <f>'Financial Model'!DV441</f>
        <v>3.4768271595299349E-8</v>
      </c>
      <c r="DX438" s="88">
        <f>'Financial Model'!DW441</f>
        <v>3.5985161101134823E-8</v>
      </c>
      <c r="DY438" s="88">
        <f>'Financial Model'!DX441</f>
        <v>3.724464173967454E-8</v>
      </c>
      <c r="DZ438" s="88">
        <f>'Financial Model'!DY441</f>
        <v>3.8548204200563149E-8</v>
      </c>
      <c r="EA438" s="88">
        <f>'Financial Model'!DZ441</f>
        <v>3.989739134758286E-8</v>
      </c>
      <c r="EB438" s="88">
        <f>'Financial Model'!EA441</f>
        <v>4.1293800044748262E-8</v>
      </c>
      <c r="EC438" s="88">
        <f>'Financial Model'!EB441</f>
        <v>4.2739083046314451E-8</v>
      </c>
      <c r="ED438" s="88">
        <f>'Financial Model'!EC441</f>
        <v>4.4234950952935454E-8</v>
      </c>
      <c r="EE438" s="88">
        <f>'Financial Model'!ED441</f>
        <v>4.5783174236288195E-8</v>
      </c>
      <c r="EF438" s="88">
        <f>'Financial Model'!EE441</f>
        <v>4.7385585334558283E-8</v>
      </c>
      <c r="EG438" s="88">
        <f>'Financial Model'!EF441</f>
        <v>4.9044080821267824E-8</v>
      </c>
      <c r="EH438" s="88">
        <f>'Financial Model'!EG441</f>
        <v>5.07606236500122E-8</v>
      </c>
      <c r="EI438" s="88">
        <f>'Financial Model'!EH441</f>
        <v>5.2537245477762625E-8</v>
      </c>
      <c r="EJ438" s="88">
        <f>'Financial Model'!EI441</f>
        <v>5.4376049069484319E-8</v>
      </c>
      <c r="EK438" s="88">
        <f>'Financial Model'!EJ441</f>
        <v>5.6279210786916271E-8</v>
      </c>
      <c r="EL438" s="88">
        <f>'Financial Model'!EK441</f>
        <v>5.8248983164458341E-8</v>
      </c>
      <c r="EM438" s="88">
        <f>'Financial Model'!EL441</f>
        <v>6.0287697575214386E-8</v>
      </c>
      <c r="EN438" s="88">
        <f>'Financial Model'!EM441</f>
        <v>6.2397766990346884E-8</v>
      </c>
      <c r="EO438" s="88">
        <f>'Financial Model'!EN441</f>
        <v>6.4581688835009019E-8</v>
      </c>
      <c r="EP438" s="88">
        <f>'Financial Model'!EO441</f>
        <v>6.6842047944234341E-8</v>
      </c>
      <c r="EQ438" s="88">
        <f>'Financial Model'!EP441</f>
        <v>6.9181519622282541E-8</v>
      </c>
      <c r="ER438" s="88">
        <f>'Financial Model'!EQ441</f>
        <v>7.1602872809062427E-8</v>
      </c>
      <c r="ES438" s="88">
        <f>'Financial Model'!ER441</f>
        <v>7.4108973357379612E-8</v>
      </c>
      <c r="ET438" s="88">
        <f>'Financial Model'!ES441</f>
        <v>7.6702787424887903E-8</v>
      </c>
      <c r="EU438" s="88">
        <f>'Financial Model'!ET441</f>
        <v>7.9387384984758981E-8</v>
      </c>
      <c r="EV438" s="88">
        <f>'Financial Model'!EU441</f>
        <v>8.2165943459225544E-8</v>
      </c>
      <c r="EW438" s="88">
        <f>'Financial Model'!EV441</f>
        <v>8.5041751480298437E-8</v>
      </c>
      <c r="EX438" s="88">
        <f>'Financial Model'!EW441</f>
        <v>8.801821278210888E-8</v>
      </c>
      <c r="EY438" s="88">
        <f>'Financial Model'!EX441</f>
        <v>9.1098850229482692E-8</v>
      </c>
      <c r="EZ438" s="88">
        <f>'Financial Model'!EY441</f>
        <v>9.4287309987514591E-8</v>
      </c>
      <c r="FA438" s="88">
        <f>'Financial Model'!EZ441</f>
        <v>9.7587365837077596E-8</v>
      </c>
      <c r="FB438" s="88">
        <f>'Financial Model'!FA441</f>
        <v>1.0100292364137531E-7</v>
      </c>
      <c r="FC438" s="88">
        <f>'Financial Model'!FB441</f>
        <v>1.0453802596882345E-7</v>
      </c>
      <c r="FD438" s="88">
        <f>'Financial Model'!FC441</f>
        <v>1.0819685687773227E-7</v>
      </c>
      <c r="FE438" s="88">
        <f>'Financial Model'!FD441</f>
        <v>1.119837468684529E-7</v>
      </c>
      <c r="FF438" s="88">
        <f>'Financial Model'!FE441</f>
        <v>1.1590317800884875E-7</v>
      </c>
      <c r="FG438" s="88">
        <f>'Financial Model'!FF441</f>
        <v>1.1995978923915845E-7</v>
      </c>
      <c r="FH438" s="88">
        <f>'Financial Model'!FG441</f>
        <v>1.2415838186252899E-7</v>
      </c>
      <c r="FI438" s="88">
        <f>'Financial Model'!FH441</f>
        <v>1.2850392522771749E-7</v>
      </c>
      <c r="FJ438" s="88">
        <f>'Financial Model'!FI441</f>
        <v>1.3300156261068761E-7</v>
      </c>
      <c r="FK438" s="88">
        <f>'Financial Model'!FJ441</f>
        <v>1.3765661730206168E-7</v>
      </c>
      <c r="FL438" s="88">
        <f>'Financial Model'!FK441</f>
        <v>1.4247459890763385E-7</v>
      </c>
      <c r="FM438" s="88">
        <f>'Financial Model'!FL441</f>
        <v>1.4746120986940104E-7</v>
      </c>
      <c r="FN438" s="88">
        <f>'Financial Model'!FM441</f>
        <v>1.5262235221483006E-7</v>
      </c>
      <c r="FO438" s="88">
        <f>'Financial Model'!FN441</f>
        <v>1.5796413454234912E-7</v>
      </c>
      <c r="FP438" s="88">
        <f>'Financial Model'!FO441</f>
        <v>1.6349287925133133E-7</v>
      </c>
      <c r="FQ438" s="88">
        <f>'Financial Model'!FP441</f>
        <v>1.6921513002512794E-7</v>
      </c>
      <c r="FR438" s="88">
        <f>'Financial Model'!FQ441</f>
        <v>1.7513765957600741E-7</v>
      </c>
      <c r="FS438" s="88">
        <f>'Financial Model'!FR441</f>
        <v>1.8126747766116767E-7</v>
      </c>
      <c r="FT438" s="88">
        <f>'Financial Model'!FS441</f>
        <v>1.8761183937930855E-7</v>
      </c>
      <c r="FU438" s="88">
        <f>'Financial Model'!FT441</f>
        <v>1.9417825375758436E-7</v>
      </c>
      <c r="FV438" s="88">
        <f>'Financial Model'!FU441</f>
        <v>2.0097449263909983E-7</v>
      </c>
      <c r="FW438" s="88">
        <f>'Financial Model'!FV441</f>
        <v>2.0800859988146833E-7</v>
      </c>
      <c r="FX438" s="88">
        <f>'Financial Model'!FW441</f>
        <v>2.1528890087731972E-7</v>
      </c>
      <c r="FY438" s="88">
        <f>'Financial Model'!FX441</f>
        <v>2.2282401240802591E-7</v>
      </c>
      <c r="FZ438" s="88">
        <f>'Financial Model'!FY441</f>
        <v>2.3062285284230683E-7</v>
      </c>
      <c r="GA438" s="88">
        <f>'Financial Model'!FZ441</f>
        <v>2.3869465269178755E-7</v>
      </c>
      <c r="GB438" s="88">
        <f>'Financial Model'!GA441</f>
        <v>2.470489655360001E-7</v>
      </c>
      <c r="GC438" s="88">
        <f>'Financial Model'!GB441</f>
        <v>2.5569567932976013E-7</v>
      </c>
      <c r="GD438" s="88">
        <f>'Financial Model'!GC441</f>
        <v>2.6464502810630173E-7</v>
      </c>
      <c r="GE438" s="88">
        <f>'Financial Model'!GD441</f>
        <v>2.7390760409002228E-7</v>
      </c>
      <c r="GF438" s="88">
        <f>'Financial Model'!GE441</f>
        <v>2.8349437023317306E-7</v>
      </c>
      <c r="GG438" s="88">
        <f>'Financial Model'!GF441</f>
        <v>2.9341667319133409E-7</v>
      </c>
      <c r="GH438" s="88">
        <f>'Financial Model'!GG441</f>
        <v>3.0368625675303078E-7</v>
      </c>
      <c r="GI438" s="88">
        <f>'Financial Model'!GH441</f>
        <v>3.1431527573938685E-7</v>
      </c>
      <c r="GJ438" s="88">
        <f>'Financial Model'!GI441</f>
        <v>3.2531631039026541E-7</v>
      </c>
      <c r="GK438" s="88">
        <f>'Financial Model'!GJ441</f>
        <v>3.367023812539247E-7</v>
      </c>
      <c r="GL438" s="88">
        <f>'Financial Model'!GK441</f>
        <v>3.4848696459781205E-7</v>
      </c>
      <c r="GM438" s="88">
        <f>'Financial Model'!GL441</f>
        <v>3.6068400835873545E-7</v>
      </c>
      <c r="GN438" s="88">
        <f>'Financial Model'!GM441</f>
        <v>3.7330794865129117E-7</v>
      </c>
      <c r="GO438" s="88">
        <f>'Financial Model'!GN441</f>
        <v>3.8637372685408635E-7</v>
      </c>
      <c r="GP438" s="88">
        <f>'Financial Model'!GO441</f>
        <v>3.9989680729397939E-7</v>
      </c>
      <c r="GQ438" s="88">
        <f>'Financial Model'!GP441</f>
        <v>4.1389319554926868E-7</v>
      </c>
      <c r="GR438" s="88">
        <f>'Financial Model'!GQ441</f>
        <v>4.2837945739349309E-7</v>
      </c>
      <c r="GS438" s="88">
        <f>'Financial Model'!GR441</f>
        <v>4.4337273840226533E-7</v>
      </c>
      <c r="GT438" s="49">
        <f t="shared" ref="GT438" si="754">GS441</f>
        <v>4.5889078424634459E-7</v>
      </c>
      <c r="GU438" s="49">
        <f t="shared" ref="GU438:HA438" si="755">GT441</f>
        <v>4.7495196169496663E-7</v>
      </c>
      <c r="GV438" s="49">
        <f t="shared" si="755"/>
        <v>4.9157528035429047E-7</v>
      </c>
      <c r="GW438" s="49">
        <f t="shared" si="755"/>
        <v>5.0878041516669069E-7</v>
      </c>
      <c r="GX438" s="49">
        <f t="shared" si="755"/>
        <v>5.2658772969752488E-7</v>
      </c>
      <c r="GY438" s="49">
        <f t="shared" si="755"/>
        <v>5.4501830023693827E-7</v>
      </c>
      <c r="GZ438" s="49">
        <f t="shared" si="755"/>
        <v>5.6409394074523109E-7</v>
      </c>
      <c r="HA438" s="49">
        <f t="shared" si="755"/>
        <v>5.8383722867131413E-7</v>
      </c>
    </row>
    <row r="439" spans="3:209" x14ac:dyDescent="0.35">
      <c r="C439" s="10" t="s">
        <v>239</v>
      </c>
      <c r="E439" s="87" t="str">
        <f>'Financial Model'!E438</f>
        <v>MXN 000's</v>
      </c>
      <c r="J439" s="88">
        <f>'Financial Model'!J405</f>
        <v>0</v>
      </c>
      <c r="K439" s="88">
        <f>'Financial Model'!K405</f>
        <v>0</v>
      </c>
      <c r="L439" s="88">
        <f>'Financial Model'!L405</f>
        <v>0</v>
      </c>
      <c r="M439" s="88">
        <f>'Financial Model'!M405</f>
        <v>0</v>
      </c>
      <c r="N439" s="88">
        <f>'Financial Model'!N405</f>
        <v>0</v>
      </c>
      <c r="O439" s="88">
        <f>'Financial Model'!O405</f>
        <v>0</v>
      </c>
      <c r="P439" s="88">
        <f>'Financial Model'!P405</f>
        <v>0</v>
      </c>
      <c r="Q439" s="88">
        <f>'Financial Model'!Q405</f>
        <v>0</v>
      </c>
      <c r="R439" s="88">
        <f>'Financial Model'!R405</f>
        <v>0</v>
      </c>
      <c r="S439" s="88">
        <f>'Financial Model'!S405</f>
        <v>0</v>
      </c>
      <c r="T439" s="88">
        <f>'Financial Model'!T405</f>
        <v>0</v>
      </c>
      <c r="U439" s="88">
        <f>'Financial Model'!U405</f>
        <v>0</v>
      </c>
      <c r="V439" s="88">
        <f>'Financial Model'!V405</f>
        <v>378057.77887683979</v>
      </c>
      <c r="W439" s="88">
        <f>'Financial Model'!W405</f>
        <v>328680.79244574712</v>
      </c>
      <c r="X439" s="88">
        <f>'Financial Model'!X405</f>
        <v>329845.18737948296</v>
      </c>
      <c r="Y439" s="88">
        <f>'Financial Model'!Y405</f>
        <v>0</v>
      </c>
      <c r="Z439" s="88">
        <f>'Financial Model'!Z405</f>
        <v>0</v>
      </c>
      <c r="AA439" s="88">
        <f>'Financial Model'!AA405</f>
        <v>0</v>
      </c>
      <c r="AB439" s="88">
        <f>'Financial Model'!AB405</f>
        <v>0</v>
      </c>
      <c r="AC439" s="88">
        <f>'Financial Model'!AC405</f>
        <v>0</v>
      </c>
      <c r="AD439" s="88">
        <f>'Financial Model'!AD405</f>
        <v>0</v>
      </c>
      <c r="AE439" s="88">
        <f>'Financial Model'!AE405</f>
        <v>0</v>
      </c>
      <c r="AF439" s="88">
        <f>'Financial Model'!AF405</f>
        <v>0</v>
      </c>
      <c r="AG439" s="88">
        <f>'Financial Model'!AG405</f>
        <v>0</v>
      </c>
      <c r="AH439" s="88">
        <f>'Financial Model'!AH405</f>
        <v>0</v>
      </c>
      <c r="AI439" s="88">
        <f>'Financial Model'!AI405</f>
        <v>0</v>
      </c>
      <c r="AJ439" s="88">
        <f>'Financial Model'!AJ405</f>
        <v>0</v>
      </c>
      <c r="AK439" s="88">
        <f>'Financial Model'!AK405</f>
        <v>0</v>
      </c>
      <c r="AL439" s="88">
        <f>'Financial Model'!AL405</f>
        <v>0</v>
      </c>
      <c r="AM439" s="88">
        <f>'Financial Model'!AM405</f>
        <v>0</v>
      </c>
      <c r="AN439" s="88">
        <f>'Financial Model'!AN405</f>
        <v>0</v>
      </c>
      <c r="AO439" s="88">
        <f>'Financial Model'!AO405</f>
        <v>0</v>
      </c>
      <c r="AP439" s="88">
        <f>'Financial Model'!AP405</f>
        <v>0</v>
      </c>
      <c r="AQ439" s="88">
        <f>'Financial Model'!AQ405</f>
        <v>0</v>
      </c>
      <c r="AR439" s="88">
        <f>'Financial Model'!AR405</f>
        <v>0</v>
      </c>
      <c r="AS439" s="88">
        <f>'Financial Model'!AS405</f>
        <v>0</v>
      </c>
      <c r="AT439" s="88">
        <f>'Financial Model'!AT405</f>
        <v>0</v>
      </c>
      <c r="AU439" s="88">
        <f>'Financial Model'!AU405</f>
        <v>0</v>
      </c>
      <c r="AV439" s="88">
        <f>'Financial Model'!AV405</f>
        <v>0</v>
      </c>
      <c r="AW439" s="88">
        <f>'Financial Model'!AW405</f>
        <v>0</v>
      </c>
      <c r="AX439" s="88">
        <f>'Financial Model'!AX405</f>
        <v>0</v>
      </c>
      <c r="AY439" s="88">
        <f>'Financial Model'!AY405</f>
        <v>0</v>
      </c>
      <c r="AZ439" s="88">
        <f>'Financial Model'!AZ405</f>
        <v>0</v>
      </c>
      <c r="BA439" s="88">
        <f>'Financial Model'!BA405</f>
        <v>0</v>
      </c>
      <c r="BB439" s="88">
        <f>'Financial Model'!BB405</f>
        <v>0</v>
      </c>
      <c r="BC439" s="88">
        <f>'Financial Model'!BC405</f>
        <v>0</v>
      </c>
      <c r="BD439" s="88">
        <f>'Financial Model'!BD405</f>
        <v>0</v>
      </c>
      <c r="BE439" s="88">
        <f>'Financial Model'!BE405</f>
        <v>0</v>
      </c>
      <c r="BF439" s="88">
        <f>'Financial Model'!BF405</f>
        <v>0</v>
      </c>
      <c r="BG439" s="88">
        <f>'Financial Model'!BG405</f>
        <v>0</v>
      </c>
      <c r="BH439" s="88">
        <f>'Financial Model'!BH405</f>
        <v>0</v>
      </c>
      <c r="BI439" s="88">
        <f>'Financial Model'!BI405</f>
        <v>0</v>
      </c>
      <c r="BJ439" s="88">
        <f>'Financial Model'!BJ405</f>
        <v>0</v>
      </c>
      <c r="BK439" s="88">
        <f>'Financial Model'!BK405</f>
        <v>0</v>
      </c>
      <c r="BL439" s="88">
        <f>'Financial Model'!BL405</f>
        <v>0</v>
      </c>
      <c r="BM439" s="88">
        <f>'Financial Model'!BM405</f>
        <v>0</v>
      </c>
      <c r="BN439" s="88">
        <f>'Financial Model'!BN405</f>
        <v>0</v>
      </c>
      <c r="BO439" s="88">
        <f>'Financial Model'!BO405</f>
        <v>0</v>
      </c>
      <c r="BP439" s="88">
        <f>'Financial Model'!BP405</f>
        <v>0</v>
      </c>
      <c r="BQ439" s="88">
        <f>'Financial Model'!BQ405</f>
        <v>0</v>
      </c>
      <c r="BR439" s="88">
        <f>'Financial Model'!BR405</f>
        <v>0</v>
      </c>
      <c r="BS439" s="88">
        <f>'Financial Model'!BS405</f>
        <v>0</v>
      </c>
      <c r="BT439" s="88">
        <f>'Financial Model'!BT405</f>
        <v>0</v>
      </c>
      <c r="BU439" s="88">
        <f>'Financial Model'!BU405</f>
        <v>0</v>
      </c>
      <c r="BV439" s="88">
        <f>'Financial Model'!BV405</f>
        <v>0</v>
      </c>
      <c r="BW439" s="88">
        <f>'Financial Model'!BW405</f>
        <v>0</v>
      </c>
      <c r="BX439" s="88">
        <f>'Financial Model'!BX405</f>
        <v>0</v>
      </c>
      <c r="BY439" s="88">
        <f>'Financial Model'!BY405</f>
        <v>0</v>
      </c>
      <c r="BZ439" s="88">
        <f>'Financial Model'!BZ405</f>
        <v>0</v>
      </c>
      <c r="CA439" s="88">
        <f>'Financial Model'!CA405</f>
        <v>0</v>
      </c>
      <c r="CB439" s="88">
        <f>'Financial Model'!CB405</f>
        <v>0</v>
      </c>
      <c r="CC439" s="88">
        <f>'Financial Model'!CC405</f>
        <v>0</v>
      </c>
      <c r="CD439" s="88">
        <f>'Financial Model'!CD405</f>
        <v>0</v>
      </c>
      <c r="CE439" s="88">
        <f>'Financial Model'!CE405</f>
        <v>0</v>
      </c>
      <c r="CF439" s="88">
        <f>'Financial Model'!CF405</f>
        <v>0</v>
      </c>
      <c r="CG439" s="88">
        <f>'Financial Model'!CG405</f>
        <v>0</v>
      </c>
      <c r="CH439" s="88">
        <f>'Financial Model'!CH405</f>
        <v>0</v>
      </c>
      <c r="CI439" s="88">
        <f>'Financial Model'!CI405</f>
        <v>0</v>
      </c>
      <c r="CJ439" s="88">
        <f>'Financial Model'!CJ405</f>
        <v>0</v>
      </c>
      <c r="CK439" s="88">
        <f>'Financial Model'!CK405</f>
        <v>0</v>
      </c>
      <c r="CL439" s="88">
        <f>'Financial Model'!CL405</f>
        <v>0</v>
      </c>
      <c r="CM439" s="88">
        <f>'Financial Model'!CM405</f>
        <v>0</v>
      </c>
      <c r="CN439" s="88">
        <f>'Financial Model'!CN405</f>
        <v>0</v>
      </c>
      <c r="CO439" s="88">
        <f>'Financial Model'!CO405</f>
        <v>0</v>
      </c>
      <c r="CP439" s="88">
        <f>'Financial Model'!CP405</f>
        <v>0</v>
      </c>
      <c r="CQ439" s="88">
        <f>'Financial Model'!CQ405</f>
        <v>0</v>
      </c>
      <c r="CR439" s="88">
        <f>'Financial Model'!CR405</f>
        <v>0</v>
      </c>
      <c r="CS439" s="88">
        <f>'Financial Model'!CS405</f>
        <v>0</v>
      </c>
      <c r="CT439" s="88">
        <f>'Financial Model'!CT405</f>
        <v>0</v>
      </c>
      <c r="CU439" s="88">
        <f>'Financial Model'!CU405</f>
        <v>0</v>
      </c>
      <c r="CV439" s="88">
        <f>'Financial Model'!CV405</f>
        <v>0</v>
      </c>
      <c r="CW439" s="88">
        <f>'Financial Model'!CW405</f>
        <v>0</v>
      </c>
      <c r="CX439" s="88">
        <f>'Financial Model'!CX405</f>
        <v>0</v>
      </c>
      <c r="CY439" s="88">
        <f>'Financial Model'!CY405</f>
        <v>0</v>
      </c>
      <c r="CZ439" s="88">
        <f>'Financial Model'!CZ405</f>
        <v>0</v>
      </c>
      <c r="DA439" s="88">
        <f>'Financial Model'!DA405</f>
        <v>0</v>
      </c>
      <c r="DB439" s="88">
        <f>'Financial Model'!DB405</f>
        <v>0</v>
      </c>
      <c r="DC439" s="88">
        <f>'Financial Model'!DC405</f>
        <v>0</v>
      </c>
      <c r="DD439" s="88">
        <f>'Financial Model'!DD405</f>
        <v>0</v>
      </c>
      <c r="DE439" s="88">
        <f>'Financial Model'!DE405</f>
        <v>0</v>
      </c>
      <c r="DF439" s="88">
        <f>'Financial Model'!DF405</f>
        <v>0</v>
      </c>
      <c r="DG439" s="88">
        <f>'Financial Model'!DG405</f>
        <v>0</v>
      </c>
      <c r="DH439" s="88">
        <f>'Financial Model'!DH405</f>
        <v>0</v>
      </c>
      <c r="DI439" s="88">
        <f>'Financial Model'!DI405</f>
        <v>0</v>
      </c>
      <c r="DJ439" s="88">
        <f>'Financial Model'!DJ405</f>
        <v>0</v>
      </c>
      <c r="DK439" s="88">
        <f>'Financial Model'!DK405</f>
        <v>0</v>
      </c>
      <c r="DL439" s="88">
        <f>'Financial Model'!DL405</f>
        <v>0</v>
      </c>
      <c r="DM439" s="88">
        <f>'Financial Model'!DM405</f>
        <v>0</v>
      </c>
      <c r="DN439" s="88">
        <f>'Financial Model'!DN405</f>
        <v>0</v>
      </c>
      <c r="DO439" s="88">
        <f>'Financial Model'!DO405</f>
        <v>0</v>
      </c>
      <c r="DP439" s="88">
        <f>'Financial Model'!DP405</f>
        <v>0</v>
      </c>
      <c r="DQ439" s="88">
        <f>'Financial Model'!DQ405</f>
        <v>0</v>
      </c>
      <c r="DR439" s="88">
        <f>'Financial Model'!DR405</f>
        <v>0</v>
      </c>
      <c r="DS439" s="88">
        <f>'Financial Model'!DS405</f>
        <v>0</v>
      </c>
      <c r="DT439" s="88">
        <f>'Financial Model'!DT405</f>
        <v>0</v>
      </c>
      <c r="DU439" s="88">
        <f>'Financial Model'!DU405</f>
        <v>0</v>
      </c>
      <c r="DV439" s="88">
        <f>'Financial Model'!DV405</f>
        <v>0</v>
      </c>
      <c r="DW439" s="88">
        <f>'Financial Model'!DW405</f>
        <v>0</v>
      </c>
      <c r="DX439" s="88">
        <f>'Financial Model'!DX405</f>
        <v>0</v>
      </c>
      <c r="DY439" s="88">
        <f>'Financial Model'!DY405</f>
        <v>0</v>
      </c>
      <c r="DZ439" s="88">
        <f>'Financial Model'!DZ405</f>
        <v>0</v>
      </c>
      <c r="EA439" s="88">
        <f>'Financial Model'!EA405</f>
        <v>0</v>
      </c>
      <c r="EB439" s="88">
        <f>'Financial Model'!EB405</f>
        <v>0</v>
      </c>
      <c r="EC439" s="88">
        <f>'Financial Model'!EC405</f>
        <v>0</v>
      </c>
      <c r="ED439" s="88">
        <f>'Financial Model'!ED405</f>
        <v>0</v>
      </c>
      <c r="EE439" s="88">
        <f>'Financial Model'!EE405</f>
        <v>0</v>
      </c>
      <c r="EF439" s="88">
        <f>'Financial Model'!EF405</f>
        <v>0</v>
      </c>
      <c r="EG439" s="88">
        <f>'Financial Model'!EG405</f>
        <v>0</v>
      </c>
      <c r="EH439" s="88">
        <f>'Financial Model'!EH405</f>
        <v>0</v>
      </c>
      <c r="EI439" s="88">
        <f>'Financial Model'!EI405</f>
        <v>0</v>
      </c>
      <c r="EJ439" s="88">
        <f>'Financial Model'!EJ405</f>
        <v>0</v>
      </c>
      <c r="EK439" s="88">
        <f>'Financial Model'!EK405</f>
        <v>0</v>
      </c>
      <c r="EL439" s="88">
        <f>'Financial Model'!EL405</f>
        <v>0</v>
      </c>
      <c r="EM439" s="88">
        <f>'Financial Model'!EM405</f>
        <v>0</v>
      </c>
      <c r="EN439" s="88">
        <f>'Financial Model'!EN405</f>
        <v>0</v>
      </c>
      <c r="EO439" s="88">
        <f>'Financial Model'!EO405</f>
        <v>0</v>
      </c>
      <c r="EP439" s="88">
        <f>'Financial Model'!EP405</f>
        <v>0</v>
      </c>
      <c r="EQ439" s="88">
        <f>'Financial Model'!EQ405</f>
        <v>0</v>
      </c>
      <c r="ER439" s="88">
        <f>'Financial Model'!ER405</f>
        <v>0</v>
      </c>
      <c r="ES439" s="88">
        <f>'Financial Model'!ES405</f>
        <v>0</v>
      </c>
      <c r="ET439" s="88">
        <f>'Financial Model'!ET405</f>
        <v>0</v>
      </c>
      <c r="EU439" s="88">
        <f>'Financial Model'!EU405</f>
        <v>0</v>
      </c>
      <c r="EV439" s="88">
        <f>'Financial Model'!EV405</f>
        <v>0</v>
      </c>
      <c r="EW439" s="88">
        <f>'Financial Model'!EW405</f>
        <v>0</v>
      </c>
      <c r="EX439" s="88">
        <f>'Financial Model'!EX405</f>
        <v>0</v>
      </c>
      <c r="EY439" s="88">
        <f>'Financial Model'!EY405</f>
        <v>0</v>
      </c>
      <c r="EZ439" s="88">
        <f>'Financial Model'!EZ405</f>
        <v>0</v>
      </c>
      <c r="FA439" s="88">
        <f>'Financial Model'!FA405</f>
        <v>0</v>
      </c>
      <c r="FB439" s="88">
        <f>'Financial Model'!FB405</f>
        <v>0</v>
      </c>
      <c r="FC439" s="88">
        <f>'Financial Model'!FC405</f>
        <v>0</v>
      </c>
      <c r="FD439" s="88">
        <f>'Financial Model'!FD405</f>
        <v>0</v>
      </c>
      <c r="FE439" s="88">
        <f>'Financial Model'!FE405</f>
        <v>0</v>
      </c>
      <c r="FF439" s="88">
        <f>'Financial Model'!FF405</f>
        <v>0</v>
      </c>
      <c r="FG439" s="88">
        <f>'Financial Model'!FG405</f>
        <v>0</v>
      </c>
      <c r="FH439" s="88">
        <f>'Financial Model'!FH405</f>
        <v>0</v>
      </c>
      <c r="FI439" s="88">
        <f>'Financial Model'!FI405</f>
        <v>0</v>
      </c>
      <c r="FJ439" s="88">
        <f>'Financial Model'!FJ405</f>
        <v>0</v>
      </c>
      <c r="FK439" s="88">
        <f>'Financial Model'!FK405</f>
        <v>0</v>
      </c>
      <c r="FL439" s="88">
        <f>'Financial Model'!FL405</f>
        <v>0</v>
      </c>
      <c r="FM439" s="88">
        <f>'Financial Model'!FM405</f>
        <v>0</v>
      </c>
      <c r="FN439" s="88">
        <f>'Financial Model'!FN405</f>
        <v>0</v>
      </c>
      <c r="FO439" s="88">
        <f>'Financial Model'!FO405</f>
        <v>0</v>
      </c>
      <c r="FP439" s="88">
        <f>'Financial Model'!FP405</f>
        <v>0</v>
      </c>
      <c r="FQ439" s="88">
        <f>'Financial Model'!FQ405</f>
        <v>0</v>
      </c>
      <c r="FR439" s="88">
        <f>'Financial Model'!FR405</f>
        <v>0</v>
      </c>
      <c r="FS439" s="88">
        <f>'Financial Model'!FS405</f>
        <v>0</v>
      </c>
      <c r="FT439" s="88">
        <f>'Financial Model'!FT405</f>
        <v>0</v>
      </c>
      <c r="FU439" s="88">
        <f>'Financial Model'!FU405</f>
        <v>0</v>
      </c>
      <c r="FV439" s="88">
        <f>'Financial Model'!FV405</f>
        <v>0</v>
      </c>
      <c r="FW439" s="88">
        <f>'Financial Model'!FW405</f>
        <v>0</v>
      </c>
      <c r="FX439" s="88">
        <f>'Financial Model'!FX405</f>
        <v>0</v>
      </c>
      <c r="FY439" s="88">
        <f>'Financial Model'!FY405</f>
        <v>0</v>
      </c>
      <c r="FZ439" s="88">
        <f>'Financial Model'!FZ405</f>
        <v>0</v>
      </c>
      <c r="GA439" s="88">
        <f>'Financial Model'!GA405</f>
        <v>0</v>
      </c>
      <c r="GB439" s="88">
        <f>'Financial Model'!GB405</f>
        <v>0</v>
      </c>
      <c r="GC439" s="88">
        <f>'Financial Model'!GC405</f>
        <v>0</v>
      </c>
      <c r="GD439" s="88">
        <f>'Financial Model'!GD405</f>
        <v>0</v>
      </c>
      <c r="GE439" s="88">
        <f>'Financial Model'!GE405</f>
        <v>0</v>
      </c>
      <c r="GF439" s="88">
        <f>'Financial Model'!GF405</f>
        <v>0</v>
      </c>
      <c r="GG439" s="88">
        <f>'Financial Model'!GG405</f>
        <v>0</v>
      </c>
      <c r="GH439" s="88">
        <f>'Financial Model'!GH405</f>
        <v>0</v>
      </c>
      <c r="GI439" s="88">
        <f>'Financial Model'!GI405</f>
        <v>0</v>
      </c>
      <c r="GJ439" s="88">
        <f>'Financial Model'!GJ405</f>
        <v>0</v>
      </c>
      <c r="GK439" s="88">
        <f>'Financial Model'!GK405</f>
        <v>0</v>
      </c>
      <c r="GL439" s="88">
        <f>'Financial Model'!GL405</f>
        <v>0</v>
      </c>
      <c r="GM439" s="88">
        <f>'Financial Model'!GM405</f>
        <v>0</v>
      </c>
      <c r="GN439" s="88">
        <f>'Financial Model'!GN405</f>
        <v>0</v>
      </c>
      <c r="GO439" s="88">
        <f>'Financial Model'!GO405</f>
        <v>0</v>
      </c>
      <c r="GP439" s="88">
        <f>'Financial Model'!GP405</f>
        <v>0</v>
      </c>
      <c r="GQ439" s="88">
        <f>'Financial Model'!GQ405</f>
        <v>0</v>
      </c>
      <c r="GR439" s="88">
        <f>'Financial Model'!GR405</f>
        <v>0</v>
      </c>
      <c r="GS439" s="88">
        <f>'Financial Model'!GS405</f>
        <v>0</v>
      </c>
      <c r="GT439" s="49">
        <f t="shared" ref="GT439:HA439" si="756">GT405</f>
        <v>0</v>
      </c>
      <c r="GU439" s="49">
        <f t="shared" si="756"/>
        <v>0</v>
      </c>
      <c r="GV439" s="49">
        <f t="shared" si="756"/>
        <v>0</v>
      </c>
      <c r="GW439" s="49">
        <f t="shared" si="756"/>
        <v>0</v>
      </c>
      <c r="GX439" s="49">
        <f t="shared" si="756"/>
        <v>0</v>
      </c>
      <c r="GY439" s="49">
        <f t="shared" si="756"/>
        <v>0</v>
      </c>
      <c r="GZ439" s="49">
        <f t="shared" si="756"/>
        <v>0</v>
      </c>
      <c r="HA439" s="49">
        <f t="shared" si="756"/>
        <v>0</v>
      </c>
    </row>
    <row r="440" spans="3:209" x14ac:dyDescent="0.35">
      <c r="C440" s="10" t="s">
        <v>240</v>
      </c>
      <c r="E440" s="87" t="str">
        <f>'Financial Model'!E439</f>
        <v>MXN 000's</v>
      </c>
      <c r="J440" s="49">
        <f t="shared" ref="J440:AO440" si="757">J434-J445</f>
        <v>0</v>
      </c>
      <c r="K440" s="49">
        <f t="shared" si="757"/>
        <v>0</v>
      </c>
      <c r="L440" s="49">
        <f t="shared" si="757"/>
        <v>0</v>
      </c>
      <c r="M440" s="49">
        <f t="shared" si="757"/>
        <v>0</v>
      </c>
      <c r="N440" s="49">
        <f t="shared" si="757"/>
        <v>0</v>
      </c>
      <c r="O440" s="49">
        <f t="shared" si="757"/>
        <v>0</v>
      </c>
      <c r="P440" s="49">
        <f t="shared" si="757"/>
        <v>0</v>
      </c>
      <c r="Q440" s="49">
        <f t="shared" si="757"/>
        <v>0</v>
      </c>
      <c r="R440" s="49">
        <f t="shared" si="757"/>
        <v>0</v>
      </c>
      <c r="S440" s="49">
        <f t="shared" si="757"/>
        <v>0</v>
      </c>
      <c r="T440" s="49">
        <f t="shared" si="757"/>
        <v>0</v>
      </c>
      <c r="U440" s="49">
        <f t="shared" si="757"/>
        <v>0</v>
      </c>
      <c r="V440" s="49">
        <f t="shared" si="757"/>
        <v>0</v>
      </c>
      <c r="W440" s="49">
        <f t="shared" si="757"/>
        <v>0</v>
      </c>
      <c r="X440" s="49">
        <f t="shared" si="757"/>
        <v>0</v>
      </c>
      <c r="Y440" s="49">
        <f t="shared" si="757"/>
        <v>1977.8033937194996</v>
      </c>
      <c r="Z440" s="49">
        <f t="shared" si="757"/>
        <v>2726.6187439707137</v>
      </c>
      <c r="AA440" s="49">
        <f t="shared" si="757"/>
        <v>4181.9035302580887</v>
      </c>
      <c r="AB440" s="49">
        <f t="shared" si="757"/>
        <v>5043.8633797105576</v>
      </c>
      <c r="AC440" s="49">
        <f t="shared" si="757"/>
        <v>6652.7881802336269</v>
      </c>
      <c r="AD440" s="49">
        <f t="shared" si="757"/>
        <v>7639.1321387829521</v>
      </c>
      <c r="AE440" s="49">
        <f t="shared" si="757"/>
        <v>9415.2920721008995</v>
      </c>
      <c r="AF440" s="49">
        <f t="shared" si="757"/>
        <v>10538.229187268807</v>
      </c>
      <c r="AG440" s="49">
        <f t="shared" si="757"/>
        <v>12496.328107967398</v>
      </c>
      <c r="AH440" s="49">
        <f t="shared" si="757"/>
        <v>13769.114865517142</v>
      </c>
      <c r="AI440" s="49">
        <f t="shared" si="757"/>
        <v>15925.051752834755</v>
      </c>
      <c r="AJ440" s="49">
        <f t="shared" si="757"/>
        <v>17362.076106615939</v>
      </c>
      <c r="AK440" s="49">
        <f t="shared" si="757"/>
        <v>19733.037997119303</v>
      </c>
      <c r="AL440" s="49">
        <f t="shared" si="757"/>
        <v>21349.909882580607</v>
      </c>
      <c r="AM440" s="49">
        <f t="shared" si="757"/>
        <v>23954.47183354403</v>
      </c>
      <c r="AN440" s="49">
        <f t="shared" si="757"/>
        <v>25768.120653036505</v>
      </c>
      <c r="AO440" s="49">
        <f t="shared" si="757"/>
        <v>28626.353258918276</v>
      </c>
      <c r="AP440" s="49">
        <f t="shared" ref="AP440:BU440" si="758">AP434-AP445</f>
        <v>30655.132863064959</v>
      </c>
      <c r="AQ440" s="49">
        <f t="shared" si="758"/>
        <v>33788.717885814796</v>
      </c>
      <c r="AR440" s="49">
        <f t="shared" si="758"/>
        <v>36052.519614023244</v>
      </c>
      <c r="AS440" s="49">
        <f t="shared" si="758"/>
        <v>39484.874329086568</v>
      </c>
      <c r="AT440" s="49">
        <f t="shared" si="758"/>
        <v>42005.24871392161</v>
      </c>
      <c r="AU440" s="49">
        <f t="shared" si="758"/>
        <v>45761.659617928213</v>
      </c>
      <c r="AV440" s="49">
        <f t="shared" si="758"/>
        <v>48561.947402750273</v>
      </c>
      <c r="AW440" s="49">
        <f t="shared" si="758"/>
        <v>52669.713976206651</v>
      </c>
      <c r="AX440" s="49">
        <f t="shared" si="758"/>
        <v>55775.187143436029</v>
      </c>
      <c r="AY440" s="49">
        <f t="shared" si="758"/>
        <v>60263.776412511077</v>
      </c>
      <c r="AZ440" s="49">
        <f t="shared" si="758"/>
        <v>63701.789971338403</v>
      </c>
      <c r="BA440" s="49">
        <f t="shared" si="758"/>
        <v>68603.002667292458</v>
      </c>
      <c r="BB440" s="49">
        <f t="shared" si="758"/>
        <v>72403.158004876124</v>
      </c>
      <c r="BC440" s="49">
        <f t="shared" si="758"/>
        <v>77751.307178097763</v>
      </c>
      <c r="BD440" s="49">
        <f t="shared" si="758"/>
        <v>81945.627837539156</v>
      </c>
      <c r="BE440" s="49">
        <f t="shared" si="758"/>
        <v>-1.0950316209346057E-10</v>
      </c>
      <c r="BF440" s="49">
        <f t="shared" si="758"/>
        <v>-1.133357727667317E-10</v>
      </c>
      <c r="BG440" s="49">
        <f t="shared" si="758"/>
        <v>-1.173025248135673E-10</v>
      </c>
      <c r="BH440" s="49">
        <f t="shared" si="758"/>
        <v>-1.2140811318204215E-10</v>
      </c>
      <c r="BI440" s="49">
        <f t="shared" si="758"/>
        <v>-1.2565739714341363E-10</v>
      </c>
      <c r="BJ440" s="49">
        <f t="shared" si="758"/>
        <v>-1.3005540604343312E-10</v>
      </c>
      <c r="BK440" s="49">
        <f t="shared" si="758"/>
        <v>-1.3460734525495327E-10</v>
      </c>
      <c r="BL440" s="49">
        <f t="shared" si="758"/>
        <v>-1.3931860233887664E-10</v>
      </c>
      <c r="BM440" s="49">
        <f t="shared" si="758"/>
        <v>-1.4419475342073732E-10</v>
      </c>
      <c r="BN440" s="49">
        <f t="shared" si="758"/>
        <v>-1.4924156979046311E-10</v>
      </c>
      <c r="BO440" s="49">
        <f t="shared" si="758"/>
        <v>-1.5446502473312933E-10</v>
      </c>
      <c r="BP440" s="49">
        <f t="shared" si="758"/>
        <v>-1.5987130059878887E-10</v>
      </c>
      <c r="BQ440" s="49">
        <f t="shared" si="758"/>
        <v>-1.6546679611974648E-10</v>
      </c>
      <c r="BR440" s="49">
        <f t="shared" si="758"/>
        <v>-1.7125813398393761E-10</v>
      </c>
      <c r="BS440" s="49">
        <f t="shared" si="758"/>
        <v>-1.7725216867337542E-10</v>
      </c>
      <c r="BT440" s="49">
        <f t="shared" si="758"/>
        <v>-1.8345599457694357E-10</v>
      </c>
      <c r="BU440" s="49">
        <f t="shared" si="758"/>
        <v>-1.8987695438713659E-10</v>
      </c>
      <c r="BV440" s="49">
        <f t="shared" ref="BV440:DA440" si="759">BV434-BV445</f>
        <v>-1.9652264779068638E-10</v>
      </c>
      <c r="BW440" s="49">
        <f t="shared" si="759"/>
        <v>-2.0340094046336041E-10</v>
      </c>
      <c r="BX440" s="49">
        <f t="shared" si="759"/>
        <v>-2.10519973379578E-10</v>
      </c>
      <c r="BY440" s="49">
        <f t="shared" si="759"/>
        <v>-2.1788817244786323E-10</v>
      </c>
      <c r="BZ440" s="49">
        <f t="shared" si="759"/>
        <v>-2.2551425848353845E-10</v>
      </c>
      <c r="CA440" s="49">
        <f t="shared" si="759"/>
        <v>-2.3340725753046228E-10</v>
      </c>
      <c r="CB440" s="49">
        <f t="shared" si="759"/>
        <v>-2.4157651154402848E-10</v>
      </c>
      <c r="CC440" s="49">
        <f t="shared" si="759"/>
        <v>-2.5003168944806952E-10</v>
      </c>
      <c r="CD440" s="49">
        <f t="shared" si="759"/>
        <v>-2.5878279857875194E-10</v>
      </c>
      <c r="CE440" s="49">
        <f t="shared" si="759"/>
        <v>-2.6784019652900823E-10</v>
      </c>
      <c r="CF440" s="49">
        <f t="shared" si="759"/>
        <v>-2.7721460340752352E-10</v>
      </c>
      <c r="CG440" s="49">
        <f t="shared" si="759"/>
        <v>-2.8691711452678682E-10</v>
      </c>
      <c r="CH440" s="49">
        <f t="shared" si="759"/>
        <v>-2.9695921353522438E-10</v>
      </c>
      <c r="CI440" s="49">
        <f t="shared" si="759"/>
        <v>-3.073527860089572E-10</v>
      </c>
      <c r="CJ440" s="49">
        <f t="shared" si="759"/>
        <v>-3.1811013351927069E-10</v>
      </c>
      <c r="CK440" s="49">
        <f t="shared" si="759"/>
        <v>-3.2924398819244517E-10</v>
      </c>
      <c r="CL440" s="49">
        <f t="shared" si="759"/>
        <v>-3.407675277791808E-10</v>
      </c>
      <c r="CM440" s="49">
        <f t="shared" si="759"/>
        <v>-3.5269439125145216E-10</v>
      </c>
      <c r="CN440" s="49">
        <f t="shared" si="759"/>
        <v>-3.6503869494525294E-10</v>
      </c>
      <c r="CO440" s="49">
        <f t="shared" si="759"/>
        <v>-3.7781504926833679E-10</v>
      </c>
      <c r="CP440" s="49">
        <f t="shared" si="759"/>
        <v>-3.910385759927286E-10</v>
      </c>
      <c r="CQ440" s="49">
        <f t="shared" si="759"/>
        <v>-4.0472492615247409E-10</v>
      </c>
      <c r="CR440" s="49">
        <f t="shared" si="759"/>
        <v>-4.1889029856781068E-10</v>
      </c>
      <c r="CS440" s="49">
        <f t="shared" si="759"/>
        <v>-4.3355145901768405E-10</v>
      </c>
      <c r="CT440" s="49">
        <f t="shared" si="759"/>
        <v>-4.4872576008330303E-10</v>
      </c>
      <c r="CU440" s="49">
        <f t="shared" si="759"/>
        <v>-4.644311616862186E-10</v>
      </c>
      <c r="CV440" s="49">
        <f t="shared" si="759"/>
        <v>-4.8068625234523619E-10</v>
      </c>
      <c r="CW440" s="49">
        <f t="shared" si="759"/>
        <v>-4.9751027117731948E-10</v>
      </c>
      <c r="CX440" s="49">
        <f t="shared" si="759"/>
        <v>-5.1492313066852572E-10</v>
      </c>
      <c r="CY440" s="49">
        <f t="shared" si="759"/>
        <v>-5.3294544024192413E-10</v>
      </c>
      <c r="CZ440" s="49">
        <f t="shared" si="759"/>
        <v>-5.5159853065039144E-10</v>
      </c>
      <c r="DA440" s="49">
        <f t="shared" si="759"/>
        <v>-5.7090447922315515E-10</v>
      </c>
      <c r="DB440" s="49">
        <f t="shared" ref="DB440:EG440" si="760">DB434-DB445</f>
        <v>-5.9088613599596554E-10</v>
      </c>
      <c r="DC440" s="49">
        <f t="shared" si="760"/>
        <v>-6.115671507558244E-10</v>
      </c>
      <c r="DD440" s="49">
        <f t="shared" si="760"/>
        <v>-6.3297200103227824E-10</v>
      </c>
      <c r="DE440" s="49">
        <f t="shared" si="760"/>
        <v>-6.5512602106840803E-10</v>
      </c>
      <c r="DF440" s="49">
        <f t="shared" si="760"/>
        <v>-6.7805543180580232E-10</v>
      </c>
      <c r="DG440" s="49">
        <f t="shared" si="760"/>
        <v>-7.0178737191900534E-10</v>
      </c>
      <c r="DH440" s="49">
        <f t="shared" si="760"/>
        <v>-7.2634992993617048E-10</v>
      </c>
      <c r="DI440" s="49">
        <f t="shared" si="760"/>
        <v>-7.5177217748393647E-10</v>
      </c>
      <c r="DJ440" s="49">
        <f t="shared" si="760"/>
        <v>-7.7808420369587427E-10</v>
      </c>
      <c r="DK440" s="49">
        <f t="shared" si="760"/>
        <v>-8.053171508252299E-10</v>
      </c>
      <c r="DL440" s="49">
        <f t="shared" si="760"/>
        <v>-8.3350325110411289E-10</v>
      </c>
      <c r="DM440" s="49">
        <f t="shared" si="760"/>
        <v>-8.6267586489275681E-10</v>
      </c>
      <c r="DN440" s="49">
        <f t="shared" si="760"/>
        <v>-8.9286952016400331E-10</v>
      </c>
      <c r="DO440" s="49">
        <f t="shared" si="760"/>
        <v>-9.2411995336974345E-10</v>
      </c>
      <c r="DP440" s="49">
        <f t="shared" si="760"/>
        <v>-9.5646415173768448E-10</v>
      </c>
      <c r="DQ440" s="49">
        <f t="shared" si="760"/>
        <v>-9.8994039704850348E-10</v>
      </c>
      <c r="DR440" s="49">
        <f t="shared" si="760"/>
        <v>-1.0245883109452011E-9</v>
      </c>
      <c r="DS440" s="49">
        <f t="shared" si="760"/>
        <v>-1.0604489018282828E-9</v>
      </c>
      <c r="DT440" s="49">
        <f t="shared" si="760"/>
        <v>-1.0975646133922728E-9</v>
      </c>
      <c r="DU440" s="49">
        <f t="shared" si="760"/>
        <v>-1.1359793748610023E-9</v>
      </c>
      <c r="DV440" s="49">
        <f t="shared" si="760"/>
        <v>-1.1757386529811375E-9</v>
      </c>
      <c r="DW440" s="49">
        <f t="shared" si="760"/>
        <v>-1.2168895058354773E-9</v>
      </c>
      <c r="DX440" s="49">
        <f t="shared" si="760"/>
        <v>-1.259480638539719E-9</v>
      </c>
      <c r="DY440" s="49">
        <f t="shared" si="760"/>
        <v>-1.3035624608886091E-9</v>
      </c>
      <c r="DZ440" s="49">
        <f t="shared" si="760"/>
        <v>-1.3491871470197103E-9</v>
      </c>
      <c r="EA440" s="49">
        <f t="shared" si="760"/>
        <v>-1.3964086971654002E-9</v>
      </c>
      <c r="EB440" s="49">
        <f t="shared" si="760"/>
        <v>-1.4452830015661893E-9</v>
      </c>
      <c r="EC440" s="49">
        <f t="shared" si="760"/>
        <v>-1.495867906621006E-9</v>
      </c>
      <c r="ED440" s="49">
        <f t="shared" si="760"/>
        <v>-1.5482232833527411E-9</v>
      </c>
      <c r="EE440" s="49">
        <f t="shared" si="760"/>
        <v>-1.602411098270087E-9</v>
      </c>
      <c r="EF440" s="49">
        <f t="shared" si="760"/>
        <v>-1.65849548670954E-9</v>
      </c>
      <c r="EG440" s="49">
        <f t="shared" si="760"/>
        <v>-1.7165428287443741E-9</v>
      </c>
      <c r="EH440" s="49">
        <f t="shared" ref="EH440:FM440" si="761">EH434-EH445</f>
        <v>-1.7766218277504272E-9</v>
      </c>
      <c r="EI440" s="49">
        <f t="shared" si="761"/>
        <v>-1.838803591721692E-9</v>
      </c>
      <c r="EJ440" s="49">
        <f t="shared" si="761"/>
        <v>-1.9031617174319513E-9</v>
      </c>
      <c r="EK440" s="49">
        <f t="shared" si="761"/>
        <v>-1.9697723775420698E-9</v>
      </c>
      <c r="EL440" s="49">
        <f t="shared" si="761"/>
        <v>-2.0387144107560421E-9</v>
      </c>
      <c r="EM440" s="49">
        <f t="shared" si="761"/>
        <v>-2.1100694151325039E-9</v>
      </c>
      <c r="EN440" s="49">
        <f t="shared" si="761"/>
        <v>-2.1839218446621413E-9</v>
      </c>
      <c r="EO440" s="49">
        <f t="shared" si="761"/>
        <v>-2.2603591092253158E-9</v>
      </c>
      <c r="EP440" s="49">
        <f t="shared" si="761"/>
        <v>-2.339471678048202E-9</v>
      </c>
      <c r="EQ440" s="49">
        <f t="shared" si="761"/>
        <v>-2.4213531867798893E-9</v>
      </c>
      <c r="ER440" s="49">
        <f t="shared" si="761"/>
        <v>-2.506100548317185E-9</v>
      </c>
      <c r="ES440" s="49">
        <f t="shared" si="761"/>
        <v>-2.5938140675082866E-9</v>
      </c>
      <c r="ET440" s="49">
        <f t="shared" si="761"/>
        <v>-2.6845975598710768E-9</v>
      </c>
      <c r="EU440" s="49">
        <f t="shared" si="761"/>
        <v>-2.7785584744665648E-9</v>
      </c>
      <c r="EV440" s="49">
        <f t="shared" si="761"/>
        <v>-2.8758080210728943E-9</v>
      </c>
      <c r="EW440" s="49">
        <f t="shared" si="761"/>
        <v>-2.9764613018104455E-9</v>
      </c>
      <c r="EX440" s="49">
        <f t="shared" si="761"/>
        <v>-3.080637447373811E-9</v>
      </c>
      <c r="EY440" s="49">
        <f t="shared" si="761"/>
        <v>-3.1884597580318947E-9</v>
      </c>
      <c r="EZ440" s="49">
        <f t="shared" si="761"/>
        <v>-3.300055849563011E-9</v>
      </c>
      <c r="FA440" s="49">
        <f t="shared" si="761"/>
        <v>-3.4155578042977164E-9</v>
      </c>
      <c r="FB440" s="49">
        <f t="shared" si="761"/>
        <v>-3.5351023274481364E-9</v>
      </c>
      <c r="FC440" s="49">
        <f t="shared" si="761"/>
        <v>-3.658830908908821E-9</v>
      </c>
      <c r="FD440" s="49">
        <f t="shared" si="761"/>
        <v>-3.7868899907206299E-9</v>
      </c>
      <c r="FE440" s="49">
        <f t="shared" si="761"/>
        <v>-3.9194311403958519E-9</v>
      </c>
      <c r="FF440" s="49">
        <f t="shared" si="761"/>
        <v>-4.0566112303097072E-9</v>
      </c>
      <c r="FG440" s="49">
        <f t="shared" si="761"/>
        <v>-4.1985926233705465E-9</v>
      </c>
      <c r="FH440" s="49">
        <f t="shared" si="761"/>
        <v>-4.3455433651885147E-9</v>
      </c>
      <c r="FI440" s="49">
        <f t="shared" si="761"/>
        <v>-4.4976373829701125E-9</v>
      </c>
      <c r="FJ440" s="49">
        <f t="shared" si="761"/>
        <v>-4.6550546913740665E-9</v>
      </c>
      <c r="FK440" s="49">
        <f t="shared" si="761"/>
        <v>-4.8179816055721595E-9</v>
      </c>
      <c r="FL440" s="49">
        <f t="shared" si="761"/>
        <v>-4.9866109617671855E-9</v>
      </c>
      <c r="FM440" s="49">
        <f t="shared" si="761"/>
        <v>-5.1611423454290369E-9</v>
      </c>
      <c r="FN440" s="49">
        <f t="shared" ref="FN440:GS440" si="762">FN434-FN445</f>
        <v>-5.3417823275190525E-9</v>
      </c>
      <c r="FO440" s="49">
        <f t="shared" si="762"/>
        <v>-5.5287447089822194E-9</v>
      </c>
      <c r="FP440" s="49">
        <f t="shared" si="762"/>
        <v>-5.722250773796597E-9</v>
      </c>
      <c r="FQ440" s="49">
        <f t="shared" si="762"/>
        <v>-5.9225295508794784E-9</v>
      </c>
      <c r="FR440" s="49">
        <f t="shared" si="762"/>
        <v>-6.1298180851602599E-9</v>
      </c>
      <c r="FS440" s="49">
        <f t="shared" si="762"/>
        <v>-6.344361718140869E-9</v>
      </c>
      <c r="FT440" s="49">
        <f t="shared" si="762"/>
        <v>-6.5664143782757999E-9</v>
      </c>
      <c r="FU440" s="49">
        <f t="shared" si="762"/>
        <v>-6.7962388815154533E-9</v>
      </c>
      <c r="FV440" s="49">
        <f t="shared" si="762"/>
        <v>-7.0341072423684943E-9</v>
      </c>
      <c r="FW440" s="49">
        <f t="shared" si="762"/>
        <v>-7.2803009958513919E-9</v>
      </c>
      <c r="FX440" s="49">
        <f t="shared" si="762"/>
        <v>-7.5351115307061902E-9</v>
      </c>
      <c r="FY440" s="49">
        <f t="shared" si="762"/>
        <v>-7.798840434280907E-9</v>
      </c>
      <c r="FZ440" s="49">
        <f t="shared" si="762"/>
        <v>-8.07179984948074E-9</v>
      </c>
      <c r="GA440" s="49">
        <f t="shared" si="762"/>
        <v>-8.3543128442125642E-9</v>
      </c>
      <c r="GB440" s="49">
        <f t="shared" si="762"/>
        <v>-8.6467137937600036E-9</v>
      </c>
      <c r="GC440" s="49">
        <f t="shared" si="762"/>
        <v>-8.9493487765416061E-9</v>
      </c>
      <c r="GD440" s="49">
        <f t="shared" si="762"/>
        <v>-9.2625759837205616E-9</v>
      </c>
      <c r="GE440" s="49">
        <f t="shared" si="762"/>
        <v>-9.5867661431507799E-9</v>
      </c>
      <c r="GF440" s="49">
        <f t="shared" si="762"/>
        <v>-9.9223029581610575E-9</v>
      </c>
      <c r="GG440" s="49">
        <f t="shared" si="762"/>
        <v>-1.0269583561696694E-8</v>
      </c>
      <c r="GH440" s="49">
        <f t="shared" si="762"/>
        <v>-1.0629018986356078E-8</v>
      </c>
      <c r="GI440" s="49">
        <f t="shared" si="762"/>
        <v>-1.1001034650878541E-8</v>
      </c>
      <c r="GJ440" s="49">
        <f t="shared" si="762"/>
        <v>-1.138607086365929E-8</v>
      </c>
      <c r="GK440" s="49">
        <f t="shared" si="762"/>
        <v>-1.1784583343887365E-8</v>
      </c>
      <c r="GL440" s="49">
        <f t="shared" si="762"/>
        <v>-1.2197043760923423E-8</v>
      </c>
      <c r="GM440" s="49">
        <f t="shared" si="762"/>
        <v>-1.2623940292555742E-8</v>
      </c>
      <c r="GN440" s="49">
        <f t="shared" si="762"/>
        <v>-1.3065778202795192E-8</v>
      </c>
      <c r="GO440" s="49">
        <f t="shared" si="762"/>
        <v>-1.3523080439893024E-8</v>
      </c>
      <c r="GP440" s="49">
        <f t="shared" si="762"/>
        <v>-1.399638825528928E-8</v>
      </c>
      <c r="GQ440" s="49">
        <f t="shared" si="762"/>
        <v>-1.4486261844224405E-8</v>
      </c>
      <c r="GR440" s="49">
        <f t="shared" si="762"/>
        <v>-1.4993281008772261E-8</v>
      </c>
      <c r="GS440" s="49">
        <f t="shared" si="762"/>
        <v>-1.5518045844079289E-8</v>
      </c>
      <c r="GT440" s="49">
        <f t="shared" ref="GT440:HA440" si="763">GT434-GT445</f>
        <v>-1.6061177448622061E-8</v>
      </c>
      <c r="GU440" s="49">
        <f t="shared" si="763"/>
        <v>-1.6623318659323833E-8</v>
      </c>
      <c r="GV440" s="49">
        <f t="shared" si="763"/>
        <v>-1.7205134812400169E-8</v>
      </c>
      <c r="GW440" s="49">
        <f t="shared" si="763"/>
        <v>-1.7807314530834174E-8</v>
      </c>
      <c r="GX440" s="49">
        <f t="shared" si="763"/>
        <v>-1.8430570539413371E-8</v>
      </c>
      <c r="GY440" s="49">
        <f t="shared" si="763"/>
        <v>-1.9075640508292841E-8</v>
      </c>
      <c r="GZ440" s="49">
        <f t="shared" si="763"/>
        <v>-1.974328792608309E-8</v>
      </c>
      <c r="HA440" s="49">
        <f t="shared" si="763"/>
        <v>-2.0434303003495996E-8</v>
      </c>
    </row>
    <row r="441" spans="3:209" x14ac:dyDescent="0.35">
      <c r="C441" s="10" t="s">
        <v>241</v>
      </c>
      <c r="E441" s="87" t="str">
        <f>'Financial Model'!E440</f>
        <v>MXN 000's</v>
      </c>
      <c r="J441" s="49">
        <f>J438+J439-J440</f>
        <v>0</v>
      </c>
      <c r="K441" s="49">
        <f t="shared" ref="K441:BV441" si="764">K438+K439-K440</f>
        <v>0</v>
      </c>
      <c r="L441" s="49">
        <f t="shared" si="764"/>
        <v>0</v>
      </c>
      <c r="M441" s="49">
        <f t="shared" si="764"/>
        <v>0</v>
      </c>
      <c r="N441" s="49">
        <f t="shared" si="764"/>
        <v>0</v>
      </c>
      <c r="O441" s="49">
        <f t="shared" si="764"/>
        <v>0</v>
      </c>
      <c r="P441" s="49">
        <f t="shared" si="764"/>
        <v>0</v>
      </c>
      <c r="Q441" s="49">
        <f t="shared" si="764"/>
        <v>0</v>
      </c>
      <c r="R441" s="49">
        <f t="shared" si="764"/>
        <v>0</v>
      </c>
      <c r="S441" s="49">
        <f t="shared" si="764"/>
        <v>0</v>
      </c>
      <c r="T441" s="49">
        <f t="shared" si="764"/>
        <v>0</v>
      </c>
      <c r="U441" s="49">
        <f t="shared" si="764"/>
        <v>0</v>
      </c>
      <c r="V441" s="49">
        <f t="shared" si="764"/>
        <v>378057.77887683979</v>
      </c>
      <c r="W441" s="49">
        <f t="shared" si="764"/>
        <v>706738.57132258685</v>
      </c>
      <c r="X441" s="49">
        <f t="shared" si="764"/>
        <v>1036583.7587020698</v>
      </c>
      <c r="Y441" s="49">
        <f t="shared" si="764"/>
        <v>1034605.9553083503</v>
      </c>
      <c r="Z441" s="49">
        <f t="shared" si="764"/>
        <v>1031879.3365643795</v>
      </c>
      <c r="AA441" s="49">
        <f t="shared" si="764"/>
        <v>1027697.4330341214</v>
      </c>
      <c r="AB441" s="49">
        <f t="shared" si="764"/>
        <v>1022653.5696544108</v>
      </c>
      <c r="AC441" s="49">
        <f t="shared" si="764"/>
        <v>1016000.7814741771</v>
      </c>
      <c r="AD441" s="49">
        <f t="shared" si="764"/>
        <v>1008361.6493353941</v>
      </c>
      <c r="AE441" s="49">
        <f t="shared" si="764"/>
        <v>998946.35726329323</v>
      </c>
      <c r="AF441" s="49">
        <f t="shared" si="764"/>
        <v>988408.12807602447</v>
      </c>
      <c r="AG441" s="49">
        <f t="shared" si="764"/>
        <v>975911.79996805708</v>
      </c>
      <c r="AH441" s="49">
        <f t="shared" si="764"/>
        <v>962142.68510253995</v>
      </c>
      <c r="AI441" s="49">
        <f t="shared" si="764"/>
        <v>946217.63334970525</v>
      </c>
      <c r="AJ441" s="49">
        <f t="shared" si="764"/>
        <v>928855.55724308931</v>
      </c>
      <c r="AK441" s="49">
        <f t="shared" si="764"/>
        <v>909122.51924597006</v>
      </c>
      <c r="AL441" s="49">
        <f t="shared" si="764"/>
        <v>887772.60936338943</v>
      </c>
      <c r="AM441" s="49">
        <f t="shared" si="764"/>
        <v>863818.13752984535</v>
      </c>
      <c r="AN441" s="49">
        <f t="shared" si="764"/>
        <v>838050.01687680883</v>
      </c>
      <c r="AO441" s="49">
        <f t="shared" si="764"/>
        <v>809423.66361789056</v>
      </c>
      <c r="AP441" s="49">
        <f t="shared" si="764"/>
        <v>778768.53075482557</v>
      </c>
      <c r="AQ441" s="49">
        <f t="shared" si="764"/>
        <v>744979.81286901073</v>
      </c>
      <c r="AR441" s="49">
        <f t="shared" si="764"/>
        <v>708927.29325498745</v>
      </c>
      <c r="AS441" s="49">
        <f t="shared" si="764"/>
        <v>669442.41892590094</v>
      </c>
      <c r="AT441" s="49">
        <f t="shared" si="764"/>
        <v>627437.1702119793</v>
      </c>
      <c r="AU441" s="49">
        <f t="shared" si="764"/>
        <v>581675.5105940511</v>
      </c>
      <c r="AV441" s="49">
        <f t="shared" si="764"/>
        <v>533113.56319130084</v>
      </c>
      <c r="AW441" s="49">
        <f t="shared" si="764"/>
        <v>480443.84921509417</v>
      </c>
      <c r="AX441" s="49">
        <f t="shared" si="764"/>
        <v>424668.66207165812</v>
      </c>
      <c r="AY441" s="49">
        <f t="shared" si="764"/>
        <v>364404.88565914705</v>
      </c>
      <c r="AZ441" s="49">
        <f t="shared" si="764"/>
        <v>300703.09568780864</v>
      </c>
      <c r="BA441" s="49">
        <f t="shared" si="764"/>
        <v>232100.09302051619</v>
      </c>
      <c r="BB441" s="49">
        <f t="shared" si="764"/>
        <v>159696.93501564005</v>
      </c>
      <c r="BC441" s="49">
        <f t="shared" si="764"/>
        <v>81945.627837542284</v>
      </c>
      <c r="BD441" s="49">
        <f t="shared" si="764"/>
        <v>3.1286617740988731E-9</v>
      </c>
      <c r="BE441" s="49">
        <f t="shared" si="764"/>
        <v>3.2381649361923338E-9</v>
      </c>
      <c r="BF441" s="49">
        <f t="shared" si="764"/>
        <v>3.3515007089590655E-9</v>
      </c>
      <c r="BG441" s="49">
        <f t="shared" si="764"/>
        <v>3.4688032337726326E-9</v>
      </c>
      <c r="BH441" s="49">
        <f t="shared" si="764"/>
        <v>3.5902113469546748E-9</v>
      </c>
      <c r="BI441" s="49">
        <f t="shared" si="764"/>
        <v>3.7158687440980886E-9</v>
      </c>
      <c r="BJ441" s="49">
        <f t="shared" si="764"/>
        <v>3.8459241501415215E-9</v>
      </c>
      <c r="BK441" s="49">
        <f t="shared" si="764"/>
        <v>3.980531495396475E-9</v>
      </c>
      <c r="BL441" s="49">
        <f t="shared" si="764"/>
        <v>4.1198500977353516E-9</v>
      </c>
      <c r="BM441" s="49">
        <f t="shared" si="764"/>
        <v>4.2640448511560887E-9</v>
      </c>
      <c r="BN441" s="49">
        <f t="shared" si="764"/>
        <v>4.4132864209465522E-9</v>
      </c>
      <c r="BO441" s="49">
        <f t="shared" si="764"/>
        <v>4.5677514456796813E-9</v>
      </c>
      <c r="BP441" s="49">
        <f t="shared" si="764"/>
        <v>4.7276227462784705E-9</v>
      </c>
      <c r="BQ441" s="49">
        <f t="shared" si="764"/>
        <v>4.8930895423982168E-9</v>
      </c>
      <c r="BR441" s="49">
        <f t="shared" si="764"/>
        <v>5.0643476763821546E-9</v>
      </c>
      <c r="BS441" s="49">
        <f t="shared" si="764"/>
        <v>5.2415998450555301E-9</v>
      </c>
      <c r="BT441" s="49">
        <f t="shared" si="764"/>
        <v>5.4250558396324733E-9</v>
      </c>
      <c r="BU441" s="49">
        <f t="shared" si="764"/>
        <v>5.6149327940196101E-9</v>
      </c>
      <c r="BV441" s="49">
        <f t="shared" si="764"/>
        <v>5.8114554418102968E-9</v>
      </c>
      <c r="BW441" s="49">
        <f t="shared" ref="BW441:EH441" si="765">BW438+BW439-BW440</f>
        <v>6.0148563822736569E-9</v>
      </c>
      <c r="BX441" s="49">
        <f t="shared" si="765"/>
        <v>6.2253763556532347E-9</v>
      </c>
      <c r="BY441" s="49">
        <f t="shared" si="765"/>
        <v>6.4432645281010982E-9</v>
      </c>
      <c r="BZ441" s="49">
        <f t="shared" si="765"/>
        <v>6.6687787865846366E-9</v>
      </c>
      <c r="CA441" s="49">
        <f t="shared" si="765"/>
        <v>6.9021860441150989E-9</v>
      </c>
      <c r="CB441" s="49">
        <f t="shared" si="765"/>
        <v>7.1437625556591278E-9</v>
      </c>
      <c r="CC441" s="49">
        <f t="shared" si="765"/>
        <v>7.3937942451071974E-9</v>
      </c>
      <c r="CD441" s="49">
        <f t="shared" si="765"/>
        <v>7.6525770436859492E-9</v>
      </c>
      <c r="CE441" s="49">
        <f t="shared" si="765"/>
        <v>7.9204172402149569E-9</v>
      </c>
      <c r="CF441" s="49">
        <f t="shared" si="765"/>
        <v>8.1976318436224798E-9</v>
      </c>
      <c r="CG441" s="49">
        <f t="shared" si="765"/>
        <v>8.4845489581492665E-9</v>
      </c>
      <c r="CH441" s="49">
        <f t="shared" si="765"/>
        <v>8.7815081716844902E-9</v>
      </c>
      <c r="CI441" s="49">
        <f t="shared" si="765"/>
        <v>9.0888609576934471E-9</v>
      </c>
      <c r="CJ441" s="49">
        <f t="shared" si="765"/>
        <v>9.4069710912127183E-9</v>
      </c>
      <c r="CK441" s="49">
        <f t="shared" si="765"/>
        <v>9.7362150794051642E-9</v>
      </c>
      <c r="CL441" s="49">
        <f t="shared" si="765"/>
        <v>1.0076982607184346E-8</v>
      </c>
      <c r="CM441" s="49">
        <f t="shared" si="765"/>
        <v>1.0429676998435798E-8</v>
      </c>
      <c r="CN441" s="49">
        <f t="shared" si="765"/>
        <v>1.079471569338105E-8</v>
      </c>
      <c r="CO441" s="49">
        <f t="shared" si="765"/>
        <v>1.1172530742649387E-8</v>
      </c>
      <c r="CP441" s="49">
        <f t="shared" si="765"/>
        <v>1.1563569318642115E-8</v>
      </c>
      <c r="CQ441" s="49">
        <f t="shared" si="765"/>
        <v>1.1968294244794589E-8</v>
      </c>
      <c r="CR441" s="49">
        <f t="shared" si="765"/>
        <v>1.23871845433624E-8</v>
      </c>
      <c r="CS441" s="49">
        <f t="shared" si="765"/>
        <v>1.2820736002380085E-8</v>
      </c>
      <c r="CT441" s="49">
        <f t="shared" si="765"/>
        <v>1.3269461762463387E-8</v>
      </c>
      <c r="CU441" s="49">
        <f t="shared" si="765"/>
        <v>1.3733892924149606E-8</v>
      </c>
      <c r="CV441" s="49">
        <f t="shared" si="765"/>
        <v>1.4214579176494842E-8</v>
      </c>
      <c r="CW441" s="49">
        <f t="shared" si="765"/>
        <v>1.4712089447672162E-8</v>
      </c>
      <c r="CX441" s="49">
        <f t="shared" si="765"/>
        <v>1.5227012578340688E-8</v>
      </c>
      <c r="CY441" s="49">
        <f t="shared" si="765"/>
        <v>1.5759958018582612E-8</v>
      </c>
      <c r="CZ441" s="49">
        <f t="shared" si="765"/>
        <v>1.6311556549233003E-8</v>
      </c>
      <c r="DA441" s="49">
        <f t="shared" si="765"/>
        <v>1.6882461028456158E-8</v>
      </c>
      <c r="DB441" s="49">
        <f t="shared" si="765"/>
        <v>1.7473347164452123E-8</v>
      </c>
      <c r="DC441" s="49">
        <f t="shared" si="765"/>
        <v>1.8084914315207947E-8</v>
      </c>
      <c r="DD441" s="49">
        <f t="shared" si="765"/>
        <v>1.8717886316240227E-8</v>
      </c>
      <c r="DE441" s="49">
        <f t="shared" si="765"/>
        <v>1.9373012337308635E-8</v>
      </c>
      <c r="DF441" s="49">
        <f t="shared" si="765"/>
        <v>2.0051067769114436E-8</v>
      </c>
      <c r="DG441" s="49">
        <f t="shared" si="765"/>
        <v>2.0752855141033442E-8</v>
      </c>
      <c r="DH441" s="49">
        <f t="shared" si="765"/>
        <v>2.1479205070969611E-8</v>
      </c>
      <c r="DI441" s="49">
        <f t="shared" si="765"/>
        <v>2.2230977248453549E-8</v>
      </c>
      <c r="DJ441" s="49">
        <f t="shared" si="765"/>
        <v>2.3009061452149424E-8</v>
      </c>
      <c r="DK441" s="49">
        <f t="shared" si="765"/>
        <v>2.3814378602974653E-8</v>
      </c>
      <c r="DL441" s="49">
        <f t="shared" si="765"/>
        <v>2.4647881854078764E-8</v>
      </c>
      <c r="DM441" s="49">
        <f t="shared" si="765"/>
        <v>2.5510557718971522E-8</v>
      </c>
      <c r="DN441" s="49">
        <f t="shared" si="765"/>
        <v>2.6403427239135525E-8</v>
      </c>
      <c r="DO441" s="49">
        <f t="shared" si="765"/>
        <v>2.7327547192505267E-8</v>
      </c>
      <c r="DP441" s="49">
        <f t="shared" si="765"/>
        <v>2.8284011344242952E-8</v>
      </c>
      <c r="DQ441" s="49">
        <f t="shared" si="765"/>
        <v>2.9273951741291454E-8</v>
      </c>
      <c r="DR441" s="49">
        <f t="shared" si="765"/>
        <v>3.0298540052236652E-8</v>
      </c>
      <c r="DS441" s="49">
        <f t="shared" si="765"/>
        <v>3.1358988954064936E-8</v>
      </c>
      <c r="DT441" s="49">
        <f t="shared" si="765"/>
        <v>3.2456553567457207E-8</v>
      </c>
      <c r="DU441" s="49">
        <f t="shared" si="765"/>
        <v>3.359253294231821E-8</v>
      </c>
      <c r="DV441" s="49">
        <f t="shared" si="765"/>
        <v>3.4768271595299349E-8</v>
      </c>
      <c r="DW441" s="49">
        <f t="shared" si="765"/>
        <v>3.5985161101134823E-8</v>
      </c>
      <c r="DX441" s="49">
        <f t="shared" si="765"/>
        <v>3.724464173967454E-8</v>
      </c>
      <c r="DY441" s="49">
        <f t="shared" si="765"/>
        <v>3.8548204200563149E-8</v>
      </c>
      <c r="DZ441" s="49">
        <f t="shared" si="765"/>
        <v>3.989739134758286E-8</v>
      </c>
      <c r="EA441" s="49">
        <f t="shared" si="765"/>
        <v>4.1293800044748262E-8</v>
      </c>
      <c r="EB441" s="49">
        <f t="shared" si="765"/>
        <v>4.2739083046314451E-8</v>
      </c>
      <c r="EC441" s="49">
        <f t="shared" si="765"/>
        <v>4.4234950952935454E-8</v>
      </c>
      <c r="ED441" s="49">
        <f t="shared" si="765"/>
        <v>4.5783174236288195E-8</v>
      </c>
      <c r="EE441" s="49">
        <f t="shared" si="765"/>
        <v>4.7385585334558283E-8</v>
      </c>
      <c r="EF441" s="49">
        <f t="shared" si="765"/>
        <v>4.9044080821267824E-8</v>
      </c>
      <c r="EG441" s="49">
        <f t="shared" si="765"/>
        <v>5.07606236500122E-8</v>
      </c>
      <c r="EH441" s="49">
        <f t="shared" si="765"/>
        <v>5.2537245477762625E-8</v>
      </c>
      <c r="EI441" s="49">
        <f t="shared" ref="EI441:GT441" si="766">EI438+EI439-EI440</f>
        <v>5.4376049069484319E-8</v>
      </c>
      <c r="EJ441" s="49">
        <f t="shared" si="766"/>
        <v>5.6279210786916271E-8</v>
      </c>
      <c r="EK441" s="49">
        <f t="shared" si="766"/>
        <v>5.8248983164458341E-8</v>
      </c>
      <c r="EL441" s="49">
        <f t="shared" si="766"/>
        <v>6.0287697575214386E-8</v>
      </c>
      <c r="EM441" s="49">
        <f t="shared" si="766"/>
        <v>6.2397766990346884E-8</v>
      </c>
      <c r="EN441" s="49">
        <f t="shared" si="766"/>
        <v>6.4581688835009019E-8</v>
      </c>
      <c r="EO441" s="49">
        <f t="shared" si="766"/>
        <v>6.6842047944234341E-8</v>
      </c>
      <c r="EP441" s="49">
        <f t="shared" si="766"/>
        <v>6.9181519622282541E-8</v>
      </c>
      <c r="EQ441" s="49">
        <f t="shared" si="766"/>
        <v>7.1602872809062427E-8</v>
      </c>
      <c r="ER441" s="49">
        <f t="shared" si="766"/>
        <v>7.4108973357379612E-8</v>
      </c>
      <c r="ES441" s="49">
        <f t="shared" si="766"/>
        <v>7.6702787424887903E-8</v>
      </c>
      <c r="ET441" s="49">
        <f t="shared" si="766"/>
        <v>7.9387384984758981E-8</v>
      </c>
      <c r="EU441" s="49">
        <f t="shared" si="766"/>
        <v>8.2165943459225544E-8</v>
      </c>
      <c r="EV441" s="49">
        <f t="shared" si="766"/>
        <v>8.5041751480298437E-8</v>
      </c>
      <c r="EW441" s="49">
        <f t="shared" si="766"/>
        <v>8.801821278210888E-8</v>
      </c>
      <c r="EX441" s="49">
        <f t="shared" si="766"/>
        <v>9.1098850229482692E-8</v>
      </c>
      <c r="EY441" s="49">
        <f t="shared" si="766"/>
        <v>9.4287309987514591E-8</v>
      </c>
      <c r="EZ441" s="49">
        <f t="shared" si="766"/>
        <v>9.7587365837077596E-8</v>
      </c>
      <c r="FA441" s="49">
        <f t="shared" si="766"/>
        <v>1.0100292364137531E-7</v>
      </c>
      <c r="FB441" s="49">
        <f t="shared" si="766"/>
        <v>1.0453802596882345E-7</v>
      </c>
      <c r="FC441" s="49">
        <f t="shared" si="766"/>
        <v>1.0819685687773227E-7</v>
      </c>
      <c r="FD441" s="49">
        <f t="shared" si="766"/>
        <v>1.119837468684529E-7</v>
      </c>
      <c r="FE441" s="49">
        <f t="shared" si="766"/>
        <v>1.1590317800884875E-7</v>
      </c>
      <c r="FF441" s="49">
        <f t="shared" si="766"/>
        <v>1.1995978923915845E-7</v>
      </c>
      <c r="FG441" s="49">
        <f t="shared" si="766"/>
        <v>1.2415838186252899E-7</v>
      </c>
      <c r="FH441" s="49">
        <f t="shared" si="766"/>
        <v>1.2850392522771749E-7</v>
      </c>
      <c r="FI441" s="49">
        <f t="shared" si="766"/>
        <v>1.3300156261068761E-7</v>
      </c>
      <c r="FJ441" s="49">
        <f t="shared" si="766"/>
        <v>1.3765661730206168E-7</v>
      </c>
      <c r="FK441" s="49">
        <f t="shared" si="766"/>
        <v>1.4247459890763385E-7</v>
      </c>
      <c r="FL441" s="49">
        <f t="shared" si="766"/>
        <v>1.4746120986940104E-7</v>
      </c>
      <c r="FM441" s="49">
        <f t="shared" si="766"/>
        <v>1.5262235221483006E-7</v>
      </c>
      <c r="FN441" s="49">
        <f t="shared" si="766"/>
        <v>1.5796413454234912E-7</v>
      </c>
      <c r="FO441" s="49">
        <f t="shared" si="766"/>
        <v>1.6349287925133133E-7</v>
      </c>
      <c r="FP441" s="49">
        <f t="shared" si="766"/>
        <v>1.6921513002512794E-7</v>
      </c>
      <c r="FQ441" s="49">
        <f t="shared" si="766"/>
        <v>1.7513765957600741E-7</v>
      </c>
      <c r="FR441" s="49">
        <f t="shared" si="766"/>
        <v>1.8126747766116767E-7</v>
      </c>
      <c r="FS441" s="49">
        <f t="shared" si="766"/>
        <v>1.8761183937930855E-7</v>
      </c>
      <c r="FT441" s="49">
        <f t="shared" si="766"/>
        <v>1.9417825375758436E-7</v>
      </c>
      <c r="FU441" s="49">
        <f t="shared" si="766"/>
        <v>2.0097449263909983E-7</v>
      </c>
      <c r="FV441" s="49">
        <f t="shared" si="766"/>
        <v>2.0800859988146833E-7</v>
      </c>
      <c r="FW441" s="49">
        <f t="shared" si="766"/>
        <v>2.1528890087731972E-7</v>
      </c>
      <c r="FX441" s="49">
        <f t="shared" si="766"/>
        <v>2.2282401240802591E-7</v>
      </c>
      <c r="FY441" s="49">
        <f t="shared" si="766"/>
        <v>2.3062285284230683E-7</v>
      </c>
      <c r="FZ441" s="49">
        <f t="shared" si="766"/>
        <v>2.3869465269178755E-7</v>
      </c>
      <c r="GA441" s="49">
        <f t="shared" si="766"/>
        <v>2.470489655360001E-7</v>
      </c>
      <c r="GB441" s="49">
        <f t="shared" si="766"/>
        <v>2.5569567932976013E-7</v>
      </c>
      <c r="GC441" s="49">
        <f t="shared" si="766"/>
        <v>2.6464502810630173E-7</v>
      </c>
      <c r="GD441" s="49">
        <f t="shared" si="766"/>
        <v>2.7390760409002228E-7</v>
      </c>
      <c r="GE441" s="49">
        <f t="shared" si="766"/>
        <v>2.8349437023317306E-7</v>
      </c>
      <c r="GF441" s="49">
        <f t="shared" si="766"/>
        <v>2.9341667319133409E-7</v>
      </c>
      <c r="GG441" s="49">
        <f t="shared" si="766"/>
        <v>3.0368625675303078E-7</v>
      </c>
      <c r="GH441" s="49">
        <f t="shared" si="766"/>
        <v>3.1431527573938685E-7</v>
      </c>
      <c r="GI441" s="49">
        <f t="shared" si="766"/>
        <v>3.2531631039026541E-7</v>
      </c>
      <c r="GJ441" s="49">
        <f t="shared" si="766"/>
        <v>3.367023812539247E-7</v>
      </c>
      <c r="GK441" s="49">
        <f t="shared" si="766"/>
        <v>3.4848696459781205E-7</v>
      </c>
      <c r="GL441" s="49">
        <f t="shared" si="766"/>
        <v>3.6068400835873545E-7</v>
      </c>
      <c r="GM441" s="49">
        <f t="shared" si="766"/>
        <v>3.7330794865129117E-7</v>
      </c>
      <c r="GN441" s="49">
        <f t="shared" si="766"/>
        <v>3.8637372685408635E-7</v>
      </c>
      <c r="GO441" s="49">
        <f t="shared" si="766"/>
        <v>3.9989680729397939E-7</v>
      </c>
      <c r="GP441" s="49">
        <f t="shared" si="766"/>
        <v>4.1389319554926868E-7</v>
      </c>
      <c r="GQ441" s="49">
        <f t="shared" si="766"/>
        <v>4.2837945739349309E-7</v>
      </c>
      <c r="GR441" s="49">
        <f t="shared" si="766"/>
        <v>4.4337273840226533E-7</v>
      </c>
      <c r="GS441" s="49">
        <f t="shared" si="766"/>
        <v>4.5889078424634459E-7</v>
      </c>
      <c r="GT441" s="49">
        <f t="shared" si="766"/>
        <v>4.7495196169496663E-7</v>
      </c>
      <c r="GU441" s="49">
        <f t="shared" ref="GU441:HA441" si="767">GU438+GU439-GU440</f>
        <v>4.9157528035429047E-7</v>
      </c>
      <c r="GV441" s="49">
        <f t="shared" si="767"/>
        <v>5.0878041516669069E-7</v>
      </c>
      <c r="GW441" s="49">
        <f t="shared" si="767"/>
        <v>5.2658772969752488E-7</v>
      </c>
      <c r="GX441" s="49">
        <f t="shared" si="767"/>
        <v>5.4501830023693827E-7</v>
      </c>
      <c r="GY441" s="49">
        <f t="shared" si="767"/>
        <v>5.6409394074523109E-7</v>
      </c>
      <c r="GZ441" s="49">
        <f t="shared" si="767"/>
        <v>5.8383722867131413E-7</v>
      </c>
      <c r="HA441" s="49">
        <f t="shared" si="767"/>
        <v>6.0427153167481012E-7</v>
      </c>
    </row>
    <row r="443" spans="3:209" x14ac:dyDescent="0.35">
      <c r="C443" s="10" t="s">
        <v>288</v>
      </c>
      <c r="E443" s="10" t="str">
        <f>IF($F$420,"USD","MXN")</f>
        <v>MXN</v>
      </c>
      <c r="J443" s="49">
        <f t="shared" ref="J443:AO443" si="768">J428*J438</f>
        <v>0</v>
      </c>
      <c r="K443" s="49">
        <f t="shared" si="768"/>
        <v>0</v>
      </c>
      <c r="L443" s="49">
        <f t="shared" si="768"/>
        <v>0</v>
      </c>
      <c r="M443" s="49">
        <f t="shared" si="768"/>
        <v>0</v>
      </c>
      <c r="N443" s="49">
        <f t="shared" si="768"/>
        <v>0</v>
      </c>
      <c r="O443" s="49">
        <f t="shared" si="768"/>
        <v>0</v>
      </c>
      <c r="P443" s="49">
        <f t="shared" si="768"/>
        <v>0</v>
      </c>
      <c r="Q443" s="49">
        <f t="shared" si="768"/>
        <v>0</v>
      </c>
      <c r="R443" s="49">
        <f t="shared" si="768"/>
        <v>0</v>
      </c>
      <c r="S443" s="49">
        <f t="shared" si="768"/>
        <v>0</v>
      </c>
      <c r="T443" s="49">
        <f t="shared" si="768"/>
        <v>0</v>
      </c>
      <c r="U443" s="49">
        <f t="shared" si="768"/>
        <v>0</v>
      </c>
      <c r="V443" s="49">
        <f t="shared" si="768"/>
        <v>0</v>
      </c>
      <c r="W443" s="49">
        <f t="shared" si="768"/>
        <v>2205.3370434482322</v>
      </c>
      <c r="X443" s="49">
        <f t="shared" si="768"/>
        <v>4122.6416660484238</v>
      </c>
      <c r="Y443" s="49">
        <f t="shared" si="768"/>
        <v>36280.431554572446</v>
      </c>
      <c r="Z443" s="49">
        <f t="shared" si="768"/>
        <v>36211.208435792265</v>
      </c>
      <c r="AA443" s="49">
        <f t="shared" si="768"/>
        <v>36115.776779753287</v>
      </c>
      <c r="AB443" s="49">
        <f t="shared" si="768"/>
        <v>35969.410156194252</v>
      </c>
      <c r="AC443" s="49">
        <f t="shared" si="768"/>
        <v>35792.87493790438</v>
      </c>
      <c r="AD443" s="49">
        <f t="shared" si="768"/>
        <v>35560.027351596204</v>
      </c>
      <c r="AE443" s="49">
        <f t="shared" si="768"/>
        <v>35292.657726738798</v>
      </c>
      <c r="AF443" s="49">
        <f t="shared" si="768"/>
        <v>34963.122504215266</v>
      </c>
      <c r="AG443" s="49">
        <f t="shared" si="768"/>
        <v>34594.284482660856</v>
      </c>
      <c r="AH443" s="49">
        <f t="shared" si="768"/>
        <v>34156.912998881999</v>
      </c>
      <c r="AI443" s="49">
        <f t="shared" si="768"/>
        <v>33674.9939785889</v>
      </c>
      <c r="AJ443" s="49">
        <f t="shared" si="768"/>
        <v>33117.617167239689</v>
      </c>
      <c r="AK443" s="49">
        <f t="shared" si="768"/>
        <v>32509.94450350813</v>
      </c>
      <c r="AL443" s="49">
        <f t="shared" si="768"/>
        <v>31819.288173608955</v>
      </c>
      <c r="AM443" s="49">
        <f t="shared" si="768"/>
        <v>31072.041327718634</v>
      </c>
      <c r="AN443" s="49">
        <f t="shared" si="768"/>
        <v>30233.634813544591</v>
      </c>
      <c r="AO443" s="49">
        <f t="shared" si="768"/>
        <v>29331.750590688313</v>
      </c>
      <c r="AP443" s="49">
        <f t="shared" ref="AP443:BU443" si="769">AP428*AP438</f>
        <v>28329.828226626174</v>
      </c>
      <c r="AQ443" s="49">
        <f t="shared" si="769"/>
        <v>27256.898576418898</v>
      </c>
      <c r="AR443" s="49">
        <f t="shared" si="769"/>
        <v>26074.293450415378</v>
      </c>
      <c r="AS443" s="49">
        <f t="shared" si="769"/>
        <v>24812.455263924563</v>
      </c>
      <c r="AT443" s="49">
        <f t="shared" si="769"/>
        <v>23430.484662406536</v>
      </c>
      <c r="AU443" s="49">
        <f t="shared" si="769"/>
        <v>21960.300957419277</v>
      </c>
      <c r="AV443" s="49">
        <f t="shared" si="769"/>
        <v>20358.642870791791</v>
      </c>
      <c r="AW443" s="49">
        <f t="shared" si="769"/>
        <v>18658.97471169553</v>
      </c>
      <c r="AX443" s="49">
        <f t="shared" si="769"/>
        <v>16815.534722528297</v>
      </c>
      <c r="AY443" s="49">
        <f t="shared" si="769"/>
        <v>14863.403172508035</v>
      </c>
      <c r="AZ443" s="49">
        <f t="shared" si="769"/>
        <v>12754.170998070149</v>
      </c>
      <c r="BA443" s="49">
        <f t="shared" si="769"/>
        <v>10524.608349073304</v>
      </c>
      <c r="BB443" s="49">
        <f t="shared" si="769"/>
        <v>8123.5032557180675</v>
      </c>
      <c r="BC443" s="49">
        <f t="shared" si="769"/>
        <v>5589.3927255474018</v>
      </c>
      <c r="BD443" s="49">
        <f t="shared" si="769"/>
        <v>2868.0969743139804</v>
      </c>
      <c r="BE443" s="49">
        <f t="shared" si="769"/>
        <v>1.0950316209346057E-10</v>
      </c>
      <c r="BF443" s="49">
        <f t="shared" si="769"/>
        <v>1.133357727667317E-10</v>
      </c>
      <c r="BG443" s="49">
        <f t="shared" si="769"/>
        <v>1.173025248135673E-10</v>
      </c>
      <c r="BH443" s="49">
        <f t="shared" si="769"/>
        <v>1.2140811318204215E-10</v>
      </c>
      <c r="BI443" s="49">
        <f t="shared" si="769"/>
        <v>1.2565739714341363E-10</v>
      </c>
      <c r="BJ443" s="49">
        <f t="shared" si="769"/>
        <v>1.3005540604343312E-10</v>
      </c>
      <c r="BK443" s="49">
        <f t="shared" si="769"/>
        <v>1.3460734525495327E-10</v>
      </c>
      <c r="BL443" s="49">
        <f t="shared" si="769"/>
        <v>1.3931860233887664E-10</v>
      </c>
      <c r="BM443" s="49">
        <f t="shared" si="769"/>
        <v>1.4419475342073732E-10</v>
      </c>
      <c r="BN443" s="49">
        <f t="shared" si="769"/>
        <v>1.4924156979046311E-10</v>
      </c>
      <c r="BO443" s="49">
        <f t="shared" si="769"/>
        <v>1.5446502473312933E-10</v>
      </c>
      <c r="BP443" s="49">
        <f t="shared" si="769"/>
        <v>1.5987130059878887E-10</v>
      </c>
      <c r="BQ443" s="49">
        <f t="shared" si="769"/>
        <v>1.6546679611974648E-10</v>
      </c>
      <c r="BR443" s="49">
        <f t="shared" si="769"/>
        <v>1.7125813398393761E-10</v>
      </c>
      <c r="BS443" s="49">
        <f t="shared" si="769"/>
        <v>1.7725216867337542E-10</v>
      </c>
      <c r="BT443" s="49">
        <f t="shared" si="769"/>
        <v>1.8345599457694357E-10</v>
      </c>
      <c r="BU443" s="49">
        <f t="shared" si="769"/>
        <v>1.8987695438713659E-10</v>
      </c>
      <c r="BV443" s="49">
        <f t="shared" ref="BV443:DA443" si="770">BV428*BV438</f>
        <v>1.9652264779068638E-10</v>
      </c>
      <c r="BW443" s="49">
        <f t="shared" si="770"/>
        <v>2.0340094046336041E-10</v>
      </c>
      <c r="BX443" s="49">
        <f t="shared" si="770"/>
        <v>2.10519973379578E-10</v>
      </c>
      <c r="BY443" s="49">
        <f t="shared" si="770"/>
        <v>2.1788817244786323E-10</v>
      </c>
      <c r="BZ443" s="49">
        <f t="shared" si="770"/>
        <v>2.2551425848353845E-10</v>
      </c>
      <c r="CA443" s="49">
        <f t="shared" si="770"/>
        <v>2.3340725753046228E-10</v>
      </c>
      <c r="CB443" s="49">
        <f t="shared" si="770"/>
        <v>2.4157651154402848E-10</v>
      </c>
      <c r="CC443" s="49">
        <f t="shared" si="770"/>
        <v>2.5003168944806952E-10</v>
      </c>
      <c r="CD443" s="49">
        <f t="shared" si="770"/>
        <v>2.5878279857875194E-10</v>
      </c>
      <c r="CE443" s="49">
        <f t="shared" si="770"/>
        <v>2.6784019652900823E-10</v>
      </c>
      <c r="CF443" s="49">
        <f t="shared" si="770"/>
        <v>2.7721460340752352E-10</v>
      </c>
      <c r="CG443" s="49">
        <f t="shared" si="770"/>
        <v>2.8691711452678682E-10</v>
      </c>
      <c r="CH443" s="49">
        <f t="shared" si="770"/>
        <v>2.9695921353522438E-10</v>
      </c>
      <c r="CI443" s="49">
        <f t="shared" si="770"/>
        <v>3.073527860089572E-10</v>
      </c>
      <c r="CJ443" s="49">
        <f t="shared" si="770"/>
        <v>3.1811013351927069E-10</v>
      </c>
      <c r="CK443" s="49">
        <f t="shared" si="770"/>
        <v>3.2924398819244517E-10</v>
      </c>
      <c r="CL443" s="49">
        <f t="shared" si="770"/>
        <v>3.407675277791808E-10</v>
      </c>
      <c r="CM443" s="49">
        <f t="shared" si="770"/>
        <v>3.5269439125145216E-10</v>
      </c>
      <c r="CN443" s="49">
        <f t="shared" si="770"/>
        <v>3.6503869494525294E-10</v>
      </c>
      <c r="CO443" s="49">
        <f t="shared" si="770"/>
        <v>3.7781504926833679E-10</v>
      </c>
      <c r="CP443" s="49">
        <f t="shared" si="770"/>
        <v>3.910385759927286E-10</v>
      </c>
      <c r="CQ443" s="49">
        <f t="shared" si="770"/>
        <v>4.0472492615247409E-10</v>
      </c>
      <c r="CR443" s="49">
        <f t="shared" si="770"/>
        <v>4.1889029856781068E-10</v>
      </c>
      <c r="CS443" s="49">
        <f t="shared" si="770"/>
        <v>4.3355145901768405E-10</v>
      </c>
      <c r="CT443" s="49">
        <f t="shared" si="770"/>
        <v>4.4872576008330303E-10</v>
      </c>
      <c r="CU443" s="49">
        <f t="shared" si="770"/>
        <v>4.644311616862186E-10</v>
      </c>
      <c r="CV443" s="49">
        <f t="shared" si="770"/>
        <v>4.8068625234523619E-10</v>
      </c>
      <c r="CW443" s="49">
        <f t="shared" si="770"/>
        <v>4.9751027117731948E-10</v>
      </c>
      <c r="CX443" s="49">
        <f t="shared" si="770"/>
        <v>5.1492313066852572E-10</v>
      </c>
      <c r="CY443" s="49">
        <f t="shared" si="770"/>
        <v>5.3294544024192413E-10</v>
      </c>
      <c r="CZ443" s="49">
        <f t="shared" si="770"/>
        <v>5.5159853065039144E-10</v>
      </c>
      <c r="DA443" s="49">
        <f t="shared" si="770"/>
        <v>5.7090447922315515E-10</v>
      </c>
      <c r="DB443" s="49">
        <f t="shared" ref="DB443:EG443" si="771">DB428*DB438</f>
        <v>5.9088613599596554E-10</v>
      </c>
      <c r="DC443" s="49">
        <f t="shared" si="771"/>
        <v>6.115671507558244E-10</v>
      </c>
      <c r="DD443" s="49">
        <f t="shared" si="771"/>
        <v>6.3297200103227824E-10</v>
      </c>
      <c r="DE443" s="49">
        <f t="shared" si="771"/>
        <v>6.5512602106840803E-10</v>
      </c>
      <c r="DF443" s="49">
        <f t="shared" si="771"/>
        <v>6.7805543180580232E-10</v>
      </c>
      <c r="DG443" s="49">
        <f t="shared" si="771"/>
        <v>7.0178737191900534E-10</v>
      </c>
      <c r="DH443" s="49">
        <f t="shared" si="771"/>
        <v>7.2634992993617048E-10</v>
      </c>
      <c r="DI443" s="49">
        <f t="shared" si="771"/>
        <v>7.5177217748393647E-10</v>
      </c>
      <c r="DJ443" s="49">
        <f t="shared" si="771"/>
        <v>7.7808420369587427E-10</v>
      </c>
      <c r="DK443" s="49">
        <f t="shared" si="771"/>
        <v>8.053171508252299E-10</v>
      </c>
      <c r="DL443" s="49">
        <f t="shared" si="771"/>
        <v>8.3350325110411289E-10</v>
      </c>
      <c r="DM443" s="49">
        <f t="shared" si="771"/>
        <v>8.6267586489275681E-10</v>
      </c>
      <c r="DN443" s="49">
        <f t="shared" si="771"/>
        <v>8.9286952016400331E-10</v>
      </c>
      <c r="DO443" s="49">
        <f t="shared" si="771"/>
        <v>9.2411995336974345E-10</v>
      </c>
      <c r="DP443" s="49">
        <f t="shared" si="771"/>
        <v>9.5646415173768448E-10</v>
      </c>
      <c r="DQ443" s="49">
        <f t="shared" si="771"/>
        <v>9.8994039704850348E-10</v>
      </c>
      <c r="DR443" s="49">
        <f t="shared" si="771"/>
        <v>1.0245883109452011E-9</v>
      </c>
      <c r="DS443" s="49">
        <f t="shared" si="771"/>
        <v>1.0604489018282828E-9</v>
      </c>
      <c r="DT443" s="49">
        <f t="shared" si="771"/>
        <v>1.0975646133922728E-9</v>
      </c>
      <c r="DU443" s="49">
        <f t="shared" si="771"/>
        <v>1.1359793748610023E-9</v>
      </c>
      <c r="DV443" s="49">
        <f t="shared" si="771"/>
        <v>1.1757386529811375E-9</v>
      </c>
      <c r="DW443" s="49">
        <f t="shared" si="771"/>
        <v>1.2168895058354773E-9</v>
      </c>
      <c r="DX443" s="49">
        <f t="shared" si="771"/>
        <v>1.259480638539719E-9</v>
      </c>
      <c r="DY443" s="49">
        <f t="shared" si="771"/>
        <v>1.3035624608886091E-9</v>
      </c>
      <c r="DZ443" s="49">
        <f t="shared" si="771"/>
        <v>1.3491871470197103E-9</v>
      </c>
      <c r="EA443" s="49">
        <f t="shared" si="771"/>
        <v>1.3964086971654002E-9</v>
      </c>
      <c r="EB443" s="49">
        <f t="shared" si="771"/>
        <v>1.4452830015661893E-9</v>
      </c>
      <c r="EC443" s="49">
        <f t="shared" si="771"/>
        <v>1.495867906621006E-9</v>
      </c>
      <c r="ED443" s="49">
        <f t="shared" si="771"/>
        <v>1.5482232833527411E-9</v>
      </c>
      <c r="EE443" s="49">
        <f t="shared" si="771"/>
        <v>1.602411098270087E-9</v>
      </c>
      <c r="EF443" s="49">
        <f t="shared" si="771"/>
        <v>1.65849548670954E-9</v>
      </c>
      <c r="EG443" s="49">
        <f t="shared" si="771"/>
        <v>1.7165428287443741E-9</v>
      </c>
      <c r="EH443" s="49">
        <f t="shared" ref="EH443:FM443" si="772">EH428*EH438</f>
        <v>1.7766218277504272E-9</v>
      </c>
      <c r="EI443" s="49">
        <f t="shared" si="772"/>
        <v>1.838803591721692E-9</v>
      </c>
      <c r="EJ443" s="49">
        <f t="shared" si="772"/>
        <v>1.9031617174319513E-9</v>
      </c>
      <c r="EK443" s="49">
        <f t="shared" si="772"/>
        <v>1.9697723775420698E-9</v>
      </c>
      <c r="EL443" s="49">
        <f t="shared" si="772"/>
        <v>2.0387144107560421E-9</v>
      </c>
      <c r="EM443" s="49">
        <f t="shared" si="772"/>
        <v>2.1100694151325039E-9</v>
      </c>
      <c r="EN443" s="49">
        <f t="shared" si="772"/>
        <v>2.1839218446621413E-9</v>
      </c>
      <c r="EO443" s="49">
        <f t="shared" si="772"/>
        <v>2.2603591092253158E-9</v>
      </c>
      <c r="EP443" s="49">
        <f t="shared" si="772"/>
        <v>2.339471678048202E-9</v>
      </c>
      <c r="EQ443" s="49">
        <f t="shared" si="772"/>
        <v>2.4213531867798893E-9</v>
      </c>
      <c r="ER443" s="49">
        <f t="shared" si="772"/>
        <v>2.506100548317185E-9</v>
      </c>
      <c r="ES443" s="49">
        <f t="shared" si="772"/>
        <v>2.5938140675082866E-9</v>
      </c>
      <c r="ET443" s="49">
        <f t="shared" si="772"/>
        <v>2.6845975598710768E-9</v>
      </c>
      <c r="EU443" s="49">
        <f t="shared" si="772"/>
        <v>2.7785584744665648E-9</v>
      </c>
      <c r="EV443" s="49">
        <f t="shared" si="772"/>
        <v>2.8758080210728943E-9</v>
      </c>
      <c r="EW443" s="49">
        <f t="shared" si="772"/>
        <v>2.9764613018104455E-9</v>
      </c>
      <c r="EX443" s="49">
        <f t="shared" si="772"/>
        <v>3.080637447373811E-9</v>
      </c>
      <c r="EY443" s="49">
        <f t="shared" si="772"/>
        <v>3.1884597580318947E-9</v>
      </c>
      <c r="EZ443" s="49">
        <f t="shared" si="772"/>
        <v>3.300055849563011E-9</v>
      </c>
      <c r="FA443" s="49">
        <f t="shared" si="772"/>
        <v>3.4155578042977164E-9</v>
      </c>
      <c r="FB443" s="49">
        <f t="shared" si="772"/>
        <v>3.5351023274481364E-9</v>
      </c>
      <c r="FC443" s="49">
        <f t="shared" si="772"/>
        <v>3.658830908908821E-9</v>
      </c>
      <c r="FD443" s="49">
        <f t="shared" si="772"/>
        <v>3.7868899907206299E-9</v>
      </c>
      <c r="FE443" s="49">
        <f t="shared" si="772"/>
        <v>3.9194311403958519E-9</v>
      </c>
      <c r="FF443" s="49">
        <f t="shared" si="772"/>
        <v>4.0566112303097072E-9</v>
      </c>
      <c r="FG443" s="49">
        <f t="shared" si="772"/>
        <v>4.1985926233705465E-9</v>
      </c>
      <c r="FH443" s="49">
        <f t="shared" si="772"/>
        <v>4.3455433651885147E-9</v>
      </c>
      <c r="FI443" s="49">
        <f t="shared" si="772"/>
        <v>4.4976373829701125E-9</v>
      </c>
      <c r="FJ443" s="49">
        <f t="shared" si="772"/>
        <v>4.6550546913740665E-9</v>
      </c>
      <c r="FK443" s="49">
        <f t="shared" si="772"/>
        <v>4.8179816055721595E-9</v>
      </c>
      <c r="FL443" s="49">
        <f t="shared" si="772"/>
        <v>4.9866109617671855E-9</v>
      </c>
      <c r="FM443" s="49">
        <f t="shared" si="772"/>
        <v>5.1611423454290369E-9</v>
      </c>
      <c r="FN443" s="49">
        <f t="shared" ref="FN443:GS443" si="773">FN428*FN438</f>
        <v>5.3417823275190525E-9</v>
      </c>
      <c r="FO443" s="49">
        <f t="shared" si="773"/>
        <v>5.5287447089822194E-9</v>
      </c>
      <c r="FP443" s="49">
        <f t="shared" si="773"/>
        <v>5.722250773796597E-9</v>
      </c>
      <c r="FQ443" s="49">
        <f t="shared" si="773"/>
        <v>5.9225295508794784E-9</v>
      </c>
      <c r="FR443" s="49">
        <f t="shared" si="773"/>
        <v>6.1298180851602599E-9</v>
      </c>
      <c r="FS443" s="49">
        <f t="shared" si="773"/>
        <v>6.344361718140869E-9</v>
      </c>
      <c r="FT443" s="49">
        <f t="shared" si="773"/>
        <v>6.5664143782757999E-9</v>
      </c>
      <c r="FU443" s="49">
        <f t="shared" si="773"/>
        <v>6.7962388815154533E-9</v>
      </c>
      <c r="FV443" s="49">
        <f t="shared" si="773"/>
        <v>7.0341072423684943E-9</v>
      </c>
      <c r="FW443" s="49">
        <f t="shared" si="773"/>
        <v>7.2803009958513919E-9</v>
      </c>
      <c r="FX443" s="49">
        <f t="shared" si="773"/>
        <v>7.5351115307061902E-9</v>
      </c>
      <c r="FY443" s="49">
        <f t="shared" si="773"/>
        <v>7.798840434280907E-9</v>
      </c>
      <c r="FZ443" s="49">
        <f t="shared" si="773"/>
        <v>8.07179984948074E-9</v>
      </c>
      <c r="GA443" s="49">
        <f t="shared" si="773"/>
        <v>8.3543128442125642E-9</v>
      </c>
      <c r="GB443" s="49">
        <f t="shared" si="773"/>
        <v>8.6467137937600036E-9</v>
      </c>
      <c r="GC443" s="49">
        <f t="shared" si="773"/>
        <v>8.9493487765416061E-9</v>
      </c>
      <c r="GD443" s="49">
        <f t="shared" si="773"/>
        <v>9.2625759837205616E-9</v>
      </c>
      <c r="GE443" s="49">
        <f t="shared" si="773"/>
        <v>9.5867661431507799E-9</v>
      </c>
      <c r="GF443" s="49">
        <f t="shared" si="773"/>
        <v>9.9223029581610575E-9</v>
      </c>
      <c r="GG443" s="49">
        <f t="shared" si="773"/>
        <v>1.0269583561696694E-8</v>
      </c>
      <c r="GH443" s="49">
        <f t="shared" si="773"/>
        <v>1.0629018986356078E-8</v>
      </c>
      <c r="GI443" s="49">
        <f t="shared" si="773"/>
        <v>1.1001034650878541E-8</v>
      </c>
      <c r="GJ443" s="49">
        <f t="shared" si="773"/>
        <v>1.138607086365929E-8</v>
      </c>
      <c r="GK443" s="49">
        <f t="shared" si="773"/>
        <v>1.1784583343887365E-8</v>
      </c>
      <c r="GL443" s="49">
        <f t="shared" si="773"/>
        <v>1.2197043760923423E-8</v>
      </c>
      <c r="GM443" s="49">
        <f t="shared" si="773"/>
        <v>1.2623940292555742E-8</v>
      </c>
      <c r="GN443" s="49">
        <f t="shared" si="773"/>
        <v>1.3065778202795192E-8</v>
      </c>
      <c r="GO443" s="49">
        <f t="shared" si="773"/>
        <v>1.3523080439893024E-8</v>
      </c>
      <c r="GP443" s="49">
        <f t="shared" si="773"/>
        <v>1.399638825528928E-8</v>
      </c>
      <c r="GQ443" s="49">
        <f t="shared" si="773"/>
        <v>1.4486261844224405E-8</v>
      </c>
      <c r="GR443" s="49">
        <f t="shared" si="773"/>
        <v>1.4993281008772261E-8</v>
      </c>
      <c r="GS443" s="49">
        <f t="shared" si="773"/>
        <v>1.5518045844079289E-8</v>
      </c>
      <c r="GT443" s="49">
        <f t="shared" ref="GT443:HA443" si="774">GT428*GT438</f>
        <v>1.6061177448622061E-8</v>
      </c>
      <c r="GU443" s="49">
        <f t="shared" si="774"/>
        <v>1.6623318659323833E-8</v>
      </c>
      <c r="GV443" s="49">
        <f t="shared" si="774"/>
        <v>1.7205134812400169E-8</v>
      </c>
      <c r="GW443" s="49">
        <f t="shared" si="774"/>
        <v>1.7807314530834174E-8</v>
      </c>
      <c r="GX443" s="49">
        <f t="shared" si="774"/>
        <v>1.8430570539413371E-8</v>
      </c>
      <c r="GY443" s="49">
        <f t="shared" si="774"/>
        <v>1.9075640508292841E-8</v>
      </c>
      <c r="GZ443" s="49">
        <f t="shared" si="774"/>
        <v>1.974328792608309E-8</v>
      </c>
      <c r="HA443" s="49">
        <f t="shared" si="774"/>
        <v>2.0434303003495996E-8</v>
      </c>
    </row>
    <row r="444" spans="3:209" x14ac:dyDescent="0.35">
      <c r="C444" s="10" t="s">
        <v>289</v>
      </c>
      <c r="E444" s="10" t="str">
        <f>E443</f>
        <v>MXN</v>
      </c>
      <c r="J444" s="49">
        <f t="shared" ref="J444:AO444" si="775">J443*J3</f>
        <v>0</v>
      </c>
      <c r="K444" s="49">
        <f t="shared" si="775"/>
        <v>0</v>
      </c>
      <c r="L444" s="49">
        <f t="shared" si="775"/>
        <v>0</v>
      </c>
      <c r="M444" s="49">
        <f t="shared" si="775"/>
        <v>0</v>
      </c>
      <c r="N444" s="49">
        <f t="shared" si="775"/>
        <v>0</v>
      </c>
      <c r="O444" s="49">
        <f t="shared" si="775"/>
        <v>0</v>
      </c>
      <c r="P444" s="49">
        <f t="shared" si="775"/>
        <v>0</v>
      </c>
      <c r="Q444" s="49">
        <f t="shared" si="775"/>
        <v>0</v>
      </c>
      <c r="R444" s="49">
        <f t="shared" si="775"/>
        <v>0</v>
      </c>
      <c r="S444" s="49">
        <f t="shared" si="775"/>
        <v>0</v>
      </c>
      <c r="T444" s="49">
        <f t="shared" si="775"/>
        <v>0</v>
      </c>
      <c r="U444" s="49">
        <f t="shared" si="775"/>
        <v>0</v>
      </c>
      <c r="V444" s="49">
        <f t="shared" si="775"/>
        <v>0</v>
      </c>
      <c r="W444" s="49">
        <f t="shared" si="775"/>
        <v>2205.3370434482322</v>
      </c>
      <c r="X444" s="49">
        <f t="shared" si="775"/>
        <v>4122.6416660484238</v>
      </c>
      <c r="Y444" s="49">
        <f t="shared" si="775"/>
        <v>0</v>
      </c>
      <c r="Z444" s="49">
        <f t="shared" si="775"/>
        <v>0</v>
      </c>
      <c r="AA444" s="49">
        <f t="shared" si="775"/>
        <v>0</v>
      </c>
      <c r="AB444" s="49">
        <f t="shared" si="775"/>
        <v>0</v>
      </c>
      <c r="AC444" s="49">
        <f t="shared" si="775"/>
        <v>0</v>
      </c>
      <c r="AD444" s="49">
        <f t="shared" si="775"/>
        <v>0</v>
      </c>
      <c r="AE444" s="49">
        <f t="shared" si="775"/>
        <v>0</v>
      </c>
      <c r="AF444" s="49">
        <f t="shared" si="775"/>
        <v>0</v>
      </c>
      <c r="AG444" s="49">
        <f t="shared" si="775"/>
        <v>0</v>
      </c>
      <c r="AH444" s="49">
        <f t="shared" si="775"/>
        <v>0</v>
      </c>
      <c r="AI444" s="49">
        <f t="shared" si="775"/>
        <v>0</v>
      </c>
      <c r="AJ444" s="49">
        <f t="shared" si="775"/>
        <v>0</v>
      </c>
      <c r="AK444" s="49">
        <f t="shared" si="775"/>
        <v>0</v>
      </c>
      <c r="AL444" s="49">
        <f t="shared" si="775"/>
        <v>0</v>
      </c>
      <c r="AM444" s="49">
        <f t="shared" si="775"/>
        <v>0</v>
      </c>
      <c r="AN444" s="49">
        <f t="shared" si="775"/>
        <v>0</v>
      </c>
      <c r="AO444" s="49">
        <f t="shared" si="775"/>
        <v>0</v>
      </c>
      <c r="AP444" s="49">
        <f t="shared" ref="AP444:BU444" si="776">AP443*AP3</f>
        <v>0</v>
      </c>
      <c r="AQ444" s="49">
        <f t="shared" si="776"/>
        <v>0</v>
      </c>
      <c r="AR444" s="49">
        <f t="shared" si="776"/>
        <v>0</v>
      </c>
      <c r="AS444" s="49">
        <f t="shared" si="776"/>
        <v>0</v>
      </c>
      <c r="AT444" s="49">
        <f t="shared" si="776"/>
        <v>0</v>
      </c>
      <c r="AU444" s="49">
        <f t="shared" si="776"/>
        <v>0</v>
      </c>
      <c r="AV444" s="49">
        <f t="shared" si="776"/>
        <v>0</v>
      </c>
      <c r="AW444" s="49">
        <f t="shared" si="776"/>
        <v>0</v>
      </c>
      <c r="AX444" s="49">
        <f t="shared" si="776"/>
        <v>0</v>
      </c>
      <c r="AY444" s="49">
        <f t="shared" si="776"/>
        <v>0</v>
      </c>
      <c r="AZ444" s="49">
        <f t="shared" si="776"/>
        <v>0</v>
      </c>
      <c r="BA444" s="49">
        <f t="shared" si="776"/>
        <v>0</v>
      </c>
      <c r="BB444" s="49">
        <f t="shared" si="776"/>
        <v>0</v>
      </c>
      <c r="BC444" s="49">
        <f t="shared" si="776"/>
        <v>0</v>
      </c>
      <c r="BD444" s="49">
        <f t="shared" si="776"/>
        <v>0</v>
      </c>
      <c r="BE444" s="49">
        <f t="shared" si="776"/>
        <v>0</v>
      </c>
      <c r="BF444" s="49">
        <f t="shared" si="776"/>
        <v>0</v>
      </c>
      <c r="BG444" s="49">
        <f t="shared" si="776"/>
        <v>0</v>
      </c>
      <c r="BH444" s="49">
        <f t="shared" si="776"/>
        <v>0</v>
      </c>
      <c r="BI444" s="49">
        <f t="shared" si="776"/>
        <v>0</v>
      </c>
      <c r="BJ444" s="49">
        <f t="shared" si="776"/>
        <v>0</v>
      </c>
      <c r="BK444" s="49">
        <f t="shared" si="776"/>
        <v>0</v>
      </c>
      <c r="BL444" s="49">
        <f t="shared" si="776"/>
        <v>0</v>
      </c>
      <c r="BM444" s="49">
        <f t="shared" si="776"/>
        <v>0</v>
      </c>
      <c r="BN444" s="49">
        <f t="shared" si="776"/>
        <v>0</v>
      </c>
      <c r="BO444" s="49">
        <f t="shared" si="776"/>
        <v>0</v>
      </c>
      <c r="BP444" s="49">
        <f t="shared" si="776"/>
        <v>0</v>
      </c>
      <c r="BQ444" s="49">
        <f t="shared" si="776"/>
        <v>0</v>
      </c>
      <c r="BR444" s="49">
        <f t="shared" si="776"/>
        <v>0</v>
      </c>
      <c r="BS444" s="49">
        <f t="shared" si="776"/>
        <v>0</v>
      </c>
      <c r="BT444" s="49">
        <f t="shared" si="776"/>
        <v>0</v>
      </c>
      <c r="BU444" s="49">
        <f t="shared" si="776"/>
        <v>0</v>
      </c>
      <c r="BV444" s="49">
        <f t="shared" ref="BV444:DA444" si="777">BV443*BV3</f>
        <v>0</v>
      </c>
      <c r="BW444" s="49">
        <f t="shared" si="777"/>
        <v>0</v>
      </c>
      <c r="BX444" s="49">
        <f t="shared" si="777"/>
        <v>0</v>
      </c>
      <c r="BY444" s="49">
        <f t="shared" si="777"/>
        <v>0</v>
      </c>
      <c r="BZ444" s="49">
        <f t="shared" si="777"/>
        <v>0</v>
      </c>
      <c r="CA444" s="49">
        <f t="shared" si="777"/>
        <v>0</v>
      </c>
      <c r="CB444" s="49">
        <f t="shared" si="777"/>
        <v>0</v>
      </c>
      <c r="CC444" s="49">
        <f t="shared" si="777"/>
        <v>0</v>
      </c>
      <c r="CD444" s="49">
        <f t="shared" si="777"/>
        <v>0</v>
      </c>
      <c r="CE444" s="49">
        <f t="shared" si="777"/>
        <v>0</v>
      </c>
      <c r="CF444" s="49">
        <f t="shared" si="777"/>
        <v>0</v>
      </c>
      <c r="CG444" s="49">
        <f t="shared" si="777"/>
        <v>0</v>
      </c>
      <c r="CH444" s="49">
        <f t="shared" si="777"/>
        <v>0</v>
      </c>
      <c r="CI444" s="49">
        <f t="shared" si="777"/>
        <v>0</v>
      </c>
      <c r="CJ444" s="49">
        <f t="shared" si="777"/>
        <v>0</v>
      </c>
      <c r="CK444" s="49">
        <f t="shared" si="777"/>
        <v>0</v>
      </c>
      <c r="CL444" s="49">
        <f t="shared" si="777"/>
        <v>0</v>
      </c>
      <c r="CM444" s="49">
        <f t="shared" si="777"/>
        <v>0</v>
      </c>
      <c r="CN444" s="49">
        <f t="shared" si="777"/>
        <v>0</v>
      </c>
      <c r="CO444" s="49">
        <f t="shared" si="777"/>
        <v>0</v>
      </c>
      <c r="CP444" s="49">
        <f t="shared" si="777"/>
        <v>0</v>
      </c>
      <c r="CQ444" s="49">
        <f t="shared" si="777"/>
        <v>0</v>
      </c>
      <c r="CR444" s="49">
        <f t="shared" si="777"/>
        <v>0</v>
      </c>
      <c r="CS444" s="49">
        <f t="shared" si="777"/>
        <v>0</v>
      </c>
      <c r="CT444" s="49">
        <f t="shared" si="777"/>
        <v>0</v>
      </c>
      <c r="CU444" s="49">
        <f t="shared" si="777"/>
        <v>0</v>
      </c>
      <c r="CV444" s="49">
        <f t="shared" si="777"/>
        <v>0</v>
      </c>
      <c r="CW444" s="49">
        <f t="shared" si="777"/>
        <v>0</v>
      </c>
      <c r="CX444" s="49">
        <f t="shared" si="777"/>
        <v>0</v>
      </c>
      <c r="CY444" s="49">
        <f t="shared" si="777"/>
        <v>0</v>
      </c>
      <c r="CZ444" s="49">
        <f t="shared" si="777"/>
        <v>0</v>
      </c>
      <c r="DA444" s="49">
        <f t="shared" si="777"/>
        <v>0</v>
      </c>
      <c r="DB444" s="49">
        <f t="shared" ref="DB444:EG444" si="778">DB443*DB3</f>
        <v>0</v>
      </c>
      <c r="DC444" s="49">
        <f t="shared" si="778"/>
        <v>0</v>
      </c>
      <c r="DD444" s="49">
        <f t="shared" si="778"/>
        <v>0</v>
      </c>
      <c r="DE444" s="49">
        <f t="shared" si="778"/>
        <v>0</v>
      </c>
      <c r="DF444" s="49">
        <f t="shared" si="778"/>
        <v>0</v>
      </c>
      <c r="DG444" s="49">
        <f t="shared" si="778"/>
        <v>0</v>
      </c>
      <c r="DH444" s="49">
        <f t="shared" si="778"/>
        <v>0</v>
      </c>
      <c r="DI444" s="49">
        <f t="shared" si="778"/>
        <v>0</v>
      </c>
      <c r="DJ444" s="49">
        <f t="shared" si="778"/>
        <v>0</v>
      </c>
      <c r="DK444" s="49">
        <f t="shared" si="778"/>
        <v>0</v>
      </c>
      <c r="DL444" s="49">
        <f t="shared" si="778"/>
        <v>0</v>
      </c>
      <c r="DM444" s="49">
        <f t="shared" si="778"/>
        <v>0</v>
      </c>
      <c r="DN444" s="49">
        <f t="shared" si="778"/>
        <v>0</v>
      </c>
      <c r="DO444" s="49">
        <f t="shared" si="778"/>
        <v>0</v>
      </c>
      <c r="DP444" s="49">
        <f t="shared" si="778"/>
        <v>0</v>
      </c>
      <c r="DQ444" s="49">
        <f t="shared" si="778"/>
        <v>0</v>
      </c>
      <c r="DR444" s="49">
        <f t="shared" si="778"/>
        <v>0</v>
      </c>
      <c r="DS444" s="49">
        <f t="shared" si="778"/>
        <v>0</v>
      </c>
      <c r="DT444" s="49">
        <f t="shared" si="778"/>
        <v>0</v>
      </c>
      <c r="DU444" s="49">
        <f t="shared" si="778"/>
        <v>0</v>
      </c>
      <c r="DV444" s="49">
        <f t="shared" si="778"/>
        <v>0</v>
      </c>
      <c r="DW444" s="49">
        <f t="shared" si="778"/>
        <v>0</v>
      </c>
      <c r="DX444" s="49">
        <f t="shared" si="778"/>
        <v>0</v>
      </c>
      <c r="DY444" s="49">
        <f t="shared" si="778"/>
        <v>0</v>
      </c>
      <c r="DZ444" s="49">
        <f t="shared" si="778"/>
        <v>0</v>
      </c>
      <c r="EA444" s="49">
        <f t="shared" si="778"/>
        <v>0</v>
      </c>
      <c r="EB444" s="49">
        <f t="shared" si="778"/>
        <v>0</v>
      </c>
      <c r="EC444" s="49">
        <f t="shared" si="778"/>
        <v>0</v>
      </c>
      <c r="ED444" s="49">
        <f t="shared" si="778"/>
        <v>0</v>
      </c>
      <c r="EE444" s="49">
        <f t="shared" si="778"/>
        <v>0</v>
      </c>
      <c r="EF444" s="49">
        <f t="shared" si="778"/>
        <v>0</v>
      </c>
      <c r="EG444" s="49">
        <f t="shared" si="778"/>
        <v>0</v>
      </c>
      <c r="EH444" s="49">
        <f t="shared" ref="EH444:FM444" si="779">EH443*EH3</f>
        <v>0</v>
      </c>
      <c r="EI444" s="49">
        <f t="shared" si="779"/>
        <v>0</v>
      </c>
      <c r="EJ444" s="49">
        <f t="shared" si="779"/>
        <v>0</v>
      </c>
      <c r="EK444" s="49">
        <f t="shared" si="779"/>
        <v>0</v>
      </c>
      <c r="EL444" s="49">
        <f t="shared" si="779"/>
        <v>0</v>
      </c>
      <c r="EM444" s="49">
        <f t="shared" si="779"/>
        <v>0</v>
      </c>
      <c r="EN444" s="49">
        <f t="shared" si="779"/>
        <v>0</v>
      </c>
      <c r="EO444" s="49">
        <f t="shared" si="779"/>
        <v>0</v>
      </c>
      <c r="EP444" s="49">
        <f t="shared" si="779"/>
        <v>0</v>
      </c>
      <c r="EQ444" s="49">
        <f t="shared" si="779"/>
        <v>0</v>
      </c>
      <c r="ER444" s="49">
        <f t="shared" si="779"/>
        <v>0</v>
      </c>
      <c r="ES444" s="49">
        <f t="shared" si="779"/>
        <v>0</v>
      </c>
      <c r="ET444" s="49">
        <f t="shared" si="779"/>
        <v>0</v>
      </c>
      <c r="EU444" s="49">
        <f t="shared" si="779"/>
        <v>0</v>
      </c>
      <c r="EV444" s="49">
        <f t="shared" si="779"/>
        <v>0</v>
      </c>
      <c r="EW444" s="49">
        <f t="shared" si="779"/>
        <v>0</v>
      </c>
      <c r="EX444" s="49">
        <f t="shared" si="779"/>
        <v>0</v>
      </c>
      <c r="EY444" s="49">
        <f t="shared" si="779"/>
        <v>0</v>
      </c>
      <c r="EZ444" s="49">
        <f t="shared" si="779"/>
        <v>0</v>
      </c>
      <c r="FA444" s="49">
        <f t="shared" si="779"/>
        <v>0</v>
      </c>
      <c r="FB444" s="49">
        <f t="shared" si="779"/>
        <v>0</v>
      </c>
      <c r="FC444" s="49">
        <f t="shared" si="779"/>
        <v>0</v>
      </c>
      <c r="FD444" s="49">
        <f t="shared" si="779"/>
        <v>0</v>
      </c>
      <c r="FE444" s="49">
        <f t="shared" si="779"/>
        <v>0</v>
      </c>
      <c r="FF444" s="49">
        <f t="shared" si="779"/>
        <v>0</v>
      </c>
      <c r="FG444" s="49">
        <f t="shared" si="779"/>
        <v>0</v>
      </c>
      <c r="FH444" s="49">
        <f t="shared" si="779"/>
        <v>0</v>
      </c>
      <c r="FI444" s="49">
        <f t="shared" si="779"/>
        <v>0</v>
      </c>
      <c r="FJ444" s="49">
        <f t="shared" si="779"/>
        <v>0</v>
      </c>
      <c r="FK444" s="49">
        <f t="shared" si="779"/>
        <v>0</v>
      </c>
      <c r="FL444" s="49">
        <f t="shared" si="779"/>
        <v>0</v>
      </c>
      <c r="FM444" s="49">
        <f t="shared" si="779"/>
        <v>0</v>
      </c>
      <c r="FN444" s="49">
        <f t="shared" ref="FN444:GS444" si="780">FN443*FN3</f>
        <v>0</v>
      </c>
      <c r="FO444" s="49">
        <f t="shared" si="780"/>
        <v>0</v>
      </c>
      <c r="FP444" s="49">
        <f t="shared" si="780"/>
        <v>0</v>
      </c>
      <c r="FQ444" s="49">
        <f t="shared" si="780"/>
        <v>0</v>
      </c>
      <c r="FR444" s="49">
        <f t="shared" si="780"/>
        <v>0</v>
      </c>
      <c r="FS444" s="49">
        <f t="shared" si="780"/>
        <v>0</v>
      </c>
      <c r="FT444" s="49">
        <f t="shared" si="780"/>
        <v>0</v>
      </c>
      <c r="FU444" s="49">
        <f t="shared" si="780"/>
        <v>0</v>
      </c>
      <c r="FV444" s="49">
        <f t="shared" si="780"/>
        <v>0</v>
      </c>
      <c r="FW444" s="49">
        <f t="shared" si="780"/>
        <v>0</v>
      </c>
      <c r="FX444" s="49">
        <f t="shared" si="780"/>
        <v>0</v>
      </c>
      <c r="FY444" s="49">
        <f t="shared" si="780"/>
        <v>0</v>
      </c>
      <c r="FZ444" s="49">
        <f t="shared" si="780"/>
        <v>0</v>
      </c>
      <c r="GA444" s="49">
        <f t="shared" si="780"/>
        <v>0</v>
      </c>
      <c r="GB444" s="49">
        <f t="shared" si="780"/>
        <v>0</v>
      </c>
      <c r="GC444" s="49">
        <f t="shared" si="780"/>
        <v>0</v>
      </c>
      <c r="GD444" s="49">
        <f t="shared" si="780"/>
        <v>0</v>
      </c>
      <c r="GE444" s="49">
        <f t="shared" si="780"/>
        <v>0</v>
      </c>
      <c r="GF444" s="49">
        <f t="shared" si="780"/>
        <v>0</v>
      </c>
      <c r="GG444" s="49">
        <f t="shared" si="780"/>
        <v>0</v>
      </c>
      <c r="GH444" s="49">
        <f t="shared" si="780"/>
        <v>0</v>
      </c>
      <c r="GI444" s="49">
        <f t="shared" si="780"/>
        <v>0</v>
      </c>
      <c r="GJ444" s="49">
        <f t="shared" si="780"/>
        <v>0</v>
      </c>
      <c r="GK444" s="49">
        <f t="shared" si="780"/>
        <v>0</v>
      </c>
      <c r="GL444" s="49">
        <f t="shared" si="780"/>
        <v>0</v>
      </c>
      <c r="GM444" s="49">
        <f t="shared" si="780"/>
        <v>0</v>
      </c>
      <c r="GN444" s="49">
        <f t="shared" si="780"/>
        <v>0</v>
      </c>
      <c r="GO444" s="49">
        <f t="shared" si="780"/>
        <v>0</v>
      </c>
      <c r="GP444" s="49">
        <f t="shared" si="780"/>
        <v>0</v>
      </c>
      <c r="GQ444" s="49">
        <f t="shared" si="780"/>
        <v>0</v>
      </c>
      <c r="GR444" s="49">
        <f t="shared" si="780"/>
        <v>0</v>
      </c>
      <c r="GS444" s="49">
        <f t="shared" si="780"/>
        <v>0</v>
      </c>
      <c r="GT444" s="49">
        <f t="shared" ref="GT444:HA444" si="781">GT443*GT3</f>
        <v>0</v>
      </c>
      <c r="GU444" s="49">
        <f t="shared" si="781"/>
        <v>0</v>
      </c>
      <c r="GV444" s="49">
        <f t="shared" si="781"/>
        <v>0</v>
      </c>
      <c r="GW444" s="49">
        <f t="shared" si="781"/>
        <v>0</v>
      </c>
      <c r="GX444" s="49">
        <f t="shared" si="781"/>
        <v>0</v>
      </c>
      <c r="GY444" s="49">
        <f t="shared" si="781"/>
        <v>0</v>
      </c>
      <c r="GZ444" s="49">
        <f t="shared" si="781"/>
        <v>0</v>
      </c>
      <c r="HA444" s="49">
        <f t="shared" si="781"/>
        <v>0</v>
      </c>
    </row>
    <row r="445" spans="3:209" x14ac:dyDescent="0.35">
      <c r="C445" s="10" t="s">
        <v>290</v>
      </c>
      <c r="E445" s="10" t="str">
        <f>E444</f>
        <v>MXN</v>
      </c>
      <c r="J445" s="49">
        <f>J443-J444</f>
        <v>0</v>
      </c>
      <c r="K445" s="49">
        <f t="shared" ref="K445:BV445" si="782">K443-K444</f>
        <v>0</v>
      </c>
      <c r="L445" s="49">
        <f t="shared" si="782"/>
        <v>0</v>
      </c>
      <c r="M445" s="49">
        <f t="shared" si="782"/>
        <v>0</v>
      </c>
      <c r="N445" s="49">
        <f t="shared" si="782"/>
        <v>0</v>
      </c>
      <c r="O445" s="49">
        <f t="shared" si="782"/>
        <v>0</v>
      </c>
      <c r="P445" s="49">
        <f t="shared" si="782"/>
        <v>0</v>
      </c>
      <c r="Q445" s="49">
        <f t="shared" si="782"/>
        <v>0</v>
      </c>
      <c r="R445" s="49">
        <f t="shared" si="782"/>
        <v>0</v>
      </c>
      <c r="S445" s="49">
        <f t="shared" si="782"/>
        <v>0</v>
      </c>
      <c r="T445" s="49">
        <f t="shared" si="782"/>
        <v>0</v>
      </c>
      <c r="U445" s="49">
        <f t="shared" si="782"/>
        <v>0</v>
      </c>
      <c r="V445" s="49">
        <f t="shared" si="782"/>
        <v>0</v>
      </c>
      <c r="W445" s="49">
        <f t="shared" si="782"/>
        <v>0</v>
      </c>
      <c r="X445" s="49">
        <f t="shared" si="782"/>
        <v>0</v>
      </c>
      <c r="Y445" s="49">
        <f t="shared" si="782"/>
        <v>36280.431554572446</v>
      </c>
      <c r="Z445" s="49">
        <f t="shared" si="782"/>
        <v>36211.208435792265</v>
      </c>
      <c r="AA445" s="49">
        <f t="shared" si="782"/>
        <v>36115.776779753287</v>
      </c>
      <c r="AB445" s="49">
        <f t="shared" si="782"/>
        <v>35969.410156194252</v>
      </c>
      <c r="AC445" s="49">
        <f t="shared" si="782"/>
        <v>35792.87493790438</v>
      </c>
      <c r="AD445" s="49">
        <f t="shared" si="782"/>
        <v>35560.027351596204</v>
      </c>
      <c r="AE445" s="49">
        <f t="shared" si="782"/>
        <v>35292.657726738798</v>
      </c>
      <c r="AF445" s="49">
        <f t="shared" si="782"/>
        <v>34963.122504215266</v>
      </c>
      <c r="AG445" s="49">
        <f t="shared" si="782"/>
        <v>34594.284482660856</v>
      </c>
      <c r="AH445" s="49">
        <f t="shared" si="782"/>
        <v>34156.912998881999</v>
      </c>
      <c r="AI445" s="49">
        <f t="shared" si="782"/>
        <v>33674.9939785889</v>
      </c>
      <c r="AJ445" s="49">
        <f t="shared" si="782"/>
        <v>33117.617167239689</v>
      </c>
      <c r="AK445" s="49">
        <f t="shared" si="782"/>
        <v>32509.94450350813</v>
      </c>
      <c r="AL445" s="49">
        <f t="shared" si="782"/>
        <v>31819.288173608955</v>
      </c>
      <c r="AM445" s="49">
        <f t="shared" si="782"/>
        <v>31072.041327718634</v>
      </c>
      <c r="AN445" s="49">
        <f t="shared" si="782"/>
        <v>30233.634813544591</v>
      </c>
      <c r="AO445" s="49">
        <f t="shared" si="782"/>
        <v>29331.750590688313</v>
      </c>
      <c r="AP445" s="49">
        <f t="shared" si="782"/>
        <v>28329.828226626174</v>
      </c>
      <c r="AQ445" s="49">
        <f t="shared" si="782"/>
        <v>27256.898576418898</v>
      </c>
      <c r="AR445" s="49">
        <f t="shared" si="782"/>
        <v>26074.293450415378</v>
      </c>
      <c r="AS445" s="49">
        <f t="shared" si="782"/>
        <v>24812.455263924563</v>
      </c>
      <c r="AT445" s="49">
        <f t="shared" si="782"/>
        <v>23430.484662406536</v>
      </c>
      <c r="AU445" s="49">
        <f t="shared" si="782"/>
        <v>21960.300957419277</v>
      </c>
      <c r="AV445" s="49">
        <f t="shared" si="782"/>
        <v>20358.642870791791</v>
      </c>
      <c r="AW445" s="49">
        <f t="shared" si="782"/>
        <v>18658.97471169553</v>
      </c>
      <c r="AX445" s="49">
        <f t="shared" si="782"/>
        <v>16815.534722528297</v>
      </c>
      <c r="AY445" s="49">
        <f t="shared" si="782"/>
        <v>14863.403172508035</v>
      </c>
      <c r="AZ445" s="49">
        <f t="shared" si="782"/>
        <v>12754.170998070149</v>
      </c>
      <c r="BA445" s="49">
        <f t="shared" si="782"/>
        <v>10524.608349073304</v>
      </c>
      <c r="BB445" s="49">
        <f t="shared" si="782"/>
        <v>8123.5032557180675</v>
      </c>
      <c r="BC445" s="49">
        <f t="shared" si="782"/>
        <v>5589.3927255474018</v>
      </c>
      <c r="BD445" s="49">
        <f t="shared" si="782"/>
        <v>2868.0969743139804</v>
      </c>
      <c r="BE445" s="49">
        <f t="shared" si="782"/>
        <v>1.0950316209346057E-10</v>
      </c>
      <c r="BF445" s="49">
        <f t="shared" si="782"/>
        <v>1.133357727667317E-10</v>
      </c>
      <c r="BG445" s="49">
        <f t="shared" si="782"/>
        <v>1.173025248135673E-10</v>
      </c>
      <c r="BH445" s="49">
        <f t="shared" si="782"/>
        <v>1.2140811318204215E-10</v>
      </c>
      <c r="BI445" s="49">
        <f t="shared" si="782"/>
        <v>1.2565739714341363E-10</v>
      </c>
      <c r="BJ445" s="49">
        <f t="shared" si="782"/>
        <v>1.3005540604343312E-10</v>
      </c>
      <c r="BK445" s="49">
        <f t="shared" si="782"/>
        <v>1.3460734525495327E-10</v>
      </c>
      <c r="BL445" s="49">
        <f t="shared" si="782"/>
        <v>1.3931860233887664E-10</v>
      </c>
      <c r="BM445" s="49">
        <f t="shared" si="782"/>
        <v>1.4419475342073732E-10</v>
      </c>
      <c r="BN445" s="49">
        <f t="shared" si="782"/>
        <v>1.4924156979046311E-10</v>
      </c>
      <c r="BO445" s="49">
        <f t="shared" si="782"/>
        <v>1.5446502473312933E-10</v>
      </c>
      <c r="BP445" s="49">
        <f t="shared" si="782"/>
        <v>1.5987130059878887E-10</v>
      </c>
      <c r="BQ445" s="49">
        <f t="shared" si="782"/>
        <v>1.6546679611974648E-10</v>
      </c>
      <c r="BR445" s="49">
        <f t="shared" si="782"/>
        <v>1.7125813398393761E-10</v>
      </c>
      <c r="BS445" s="49">
        <f t="shared" si="782"/>
        <v>1.7725216867337542E-10</v>
      </c>
      <c r="BT445" s="49">
        <f t="shared" si="782"/>
        <v>1.8345599457694357E-10</v>
      </c>
      <c r="BU445" s="49">
        <f t="shared" si="782"/>
        <v>1.8987695438713659E-10</v>
      </c>
      <c r="BV445" s="49">
        <f t="shared" si="782"/>
        <v>1.9652264779068638E-10</v>
      </c>
      <c r="BW445" s="49">
        <f t="shared" ref="BW445:EH445" si="783">BW443-BW444</f>
        <v>2.0340094046336041E-10</v>
      </c>
      <c r="BX445" s="49">
        <f t="shared" si="783"/>
        <v>2.10519973379578E-10</v>
      </c>
      <c r="BY445" s="49">
        <f t="shared" si="783"/>
        <v>2.1788817244786323E-10</v>
      </c>
      <c r="BZ445" s="49">
        <f t="shared" si="783"/>
        <v>2.2551425848353845E-10</v>
      </c>
      <c r="CA445" s="49">
        <f t="shared" si="783"/>
        <v>2.3340725753046228E-10</v>
      </c>
      <c r="CB445" s="49">
        <f t="shared" si="783"/>
        <v>2.4157651154402848E-10</v>
      </c>
      <c r="CC445" s="49">
        <f t="shared" si="783"/>
        <v>2.5003168944806952E-10</v>
      </c>
      <c r="CD445" s="49">
        <f t="shared" si="783"/>
        <v>2.5878279857875194E-10</v>
      </c>
      <c r="CE445" s="49">
        <f t="shared" si="783"/>
        <v>2.6784019652900823E-10</v>
      </c>
      <c r="CF445" s="49">
        <f t="shared" si="783"/>
        <v>2.7721460340752352E-10</v>
      </c>
      <c r="CG445" s="49">
        <f t="shared" si="783"/>
        <v>2.8691711452678682E-10</v>
      </c>
      <c r="CH445" s="49">
        <f t="shared" si="783"/>
        <v>2.9695921353522438E-10</v>
      </c>
      <c r="CI445" s="49">
        <f t="shared" si="783"/>
        <v>3.073527860089572E-10</v>
      </c>
      <c r="CJ445" s="49">
        <f t="shared" si="783"/>
        <v>3.1811013351927069E-10</v>
      </c>
      <c r="CK445" s="49">
        <f t="shared" si="783"/>
        <v>3.2924398819244517E-10</v>
      </c>
      <c r="CL445" s="49">
        <f t="shared" si="783"/>
        <v>3.407675277791808E-10</v>
      </c>
      <c r="CM445" s="49">
        <f t="shared" si="783"/>
        <v>3.5269439125145216E-10</v>
      </c>
      <c r="CN445" s="49">
        <f t="shared" si="783"/>
        <v>3.6503869494525294E-10</v>
      </c>
      <c r="CO445" s="49">
        <f t="shared" si="783"/>
        <v>3.7781504926833679E-10</v>
      </c>
      <c r="CP445" s="49">
        <f t="shared" si="783"/>
        <v>3.910385759927286E-10</v>
      </c>
      <c r="CQ445" s="49">
        <f t="shared" si="783"/>
        <v>4.0472492615247409E-10</v>
      </c>
      <c r="CR445" s="49">
        <f t="shared" si="783"/>
        <v>4.1889029856781068E-10</v>
      </c>
      <c r="CS445" s="49">
        <f t="shared" si="783"/>
        <v>4.3355145901768405E-10</v>
      </c>
      <c r="CT445" s="49">
        <f t="shared" si="783"/>
        <v>4.4872576008330303E-10</v>
      </c>
      <c r="CU445" s="49">
        <f t="shared" si="783"/>
        <v>4.644311616862186E-10</v>
      </c>
      <c r="CV445" s="49">
        <f t="shared" si="783"/>
        <v>4.8068625234523619E-10</v>
      </c>
      <c r="CW445" s="49">
        <f t="shared" si="783"/>
        <v>4.9751027117731948E-10</v>
      </c>
      <c r="CX445" s="49">
        <f t="shared" si="783"/>
        <v>5.1492313066852572E-10</v>
      </c>
      <c r="CY445" s="49">
        <f t="shared" si="783"/>
        <v>5.3294544024192413E-10</v>
      </c>
      <c r="CZ445" s="49">
        <f t="shared" si="783"/>
        <v>5.5159853065039144E-10</v>
      </c>
      <c r="DA445" s="49">
        <f t="shared" si="783"/>
        <v>5.7090447922315515E-10</v>
      </c>
      <c r="DB445" s="49">
        <f t="shared" si="783"/>
        <v>5.9088613599596554E-10</v>
      </c>
      <c r="DC445" s="49">
        <f t="shared" si="783"/>
        <v>6.115671507558244E-10</v>
      </c>
      <c r="DD445" s="49">
        <f t="shared" si="783"/>
        <v>6.3297200103227824E-10</v>
      </c>
      <c r="DE445" s="49">
        <f t="shared" si="783"/>
        <v>6.5512602106840803E-10</v>
      </c>
      <c r="DF445" s="49">
        <f t="shared" si="783"/>
        <v>6.7805543180580232E-10</v>
      </c>
      <c r="DG445" s="49">
        <f t="shared" si="783"/>
        <v>7.0178737191900534E-10</v>
      </c>
      <c r="DH445" s="49">
        <f t="shared" si="783"/>
        <v>7.2634992993617048E-10</v>
      </c>
      <c r="DI445" s="49">
        <f t="shared" si="783"/>
        <v>7.5177217748393647E-10</v>
      </c>
      <c r="DJ445" s="49">
        <f t="shared" si="783"/>
        <v>7.7808420369587427E-10</v>
      </c>
      <c r="DK445" s="49">
        <f t="shared" si="783"/>
        <v>8.053171508252299E-10</v>
      </c>
      <c r="DL445" s="49">
        <f t="shared" si="783"/>
        <v>8.3350325110411289E-10</v>
      </c>
      <c r="DM445" s="49">
        <f t="shared" si="783"/>
        <v>8.6267586489275681E-10</v>
      </c>
      <c r="DN445" s="49">
        <f t="shared" si="783"/>
        <v>8.9286952016400331E-10</v>
      </c>
      <c r="DO445" s="49">
        <f t="shared" si="783"/>
        <v>9.2411995336974345E-10</v>
      </c>
      <c r="DP445" s="49">
        <f t="shared" si="783"/>
        <v>9.5646415173768448E-10</v>
      </c>
      <c r="DQ445" s="49">
        <f t="shared" si="783"/>
        <v>9.8994039704850348E-10</v>
      </c>
      <c r="DR445" s="49">
        <f t="shared" si="783"/>
        <v>1.0245883109452011E-9</v>
      </c>
      <c r="DS445" s="49">
        <f t="shared" si="783"/>
        <v>1.0604489018282828E-9</v>
      </c>
      <c r="DT445" s="49">
        <f t="shared" si="783"/>
        <v>1.0975646133922728E-9</v>
      </c>
      <c r="DU445" s="49">
        <f t="shared" si="783"/>
        <v>1.1359793748610023E-9</v>
      </c>
      <c r="DV445" s="49">
        <f t="shared" si="783"/>
        <v>1.1757386529811375E-9</v>
      </c>
      <c r="DW445" s="49">
        <f t="shared" si="783"/>
        <v>1.2168895058354773E-9</v>
      </c>
      <c r="DX445" s="49">
        <f t="shared" si="783"/>
        <v>1.259480638539719E-9</v>
      </c>
      <c r="DY445" s="49">
        <f t="shared" si="783"/>
        <v>1.3035624608886091E-9</v>
      </c>
      <c r="DZ445" s="49">
        <f t="shared" si="783"/>
        <v>1.3491871470197103E-9</v>
      </c>
      <c r="EA445" s="49">
        <f t="shared" si="783"/>
        <v>1.3964086971654002E-9</v>
      </c>
      <c r="EB445" s="49">
        <f t="shared" si="783"/>
        <v>1.4452830015661893E-9</v>
      </c>
      <c r="EC445" s="49">
        <f t="shared" si="783"/>
        <v>1.495867906621006E-9</v>
      </c>
      <c r="ED445" s="49">
        <f t="shared" si="783"/>
        <v>1.5482232833527411E-9</v>
      </c>
      <c r="EE445" s="49">
        <f t="shared" si="783"/>
        <v>1.602411098270087E-9</v>
      </c>
      <c r="EF445" s="49">
        <f t="shared" si="783"/>
        <v>1.65849548670954E-9</v>
      </c>
      <c r="EG445" s="49">
        <f t="shared" si="783"/>
        <v>1.7165428287443741E-9</v>
      </c>
      <c r="EH445" s="49">
        <f t="shared" si="783"/>
        <v>1.7766218277504272E-9</v>
      </c>
      <c r="EI445" s="49">
        <f t="shared" ref="EI445:GT445" si="784">EI443-EI444</f>
        <v>1.838803591721692E-9</v>
      </c>
      <c r="EJ445" s="49">
        <f t="shared" si="784"/>
        <v>1.9031617174319513E-9</v>
      </c>
      <c r="EK445" s="49">
        <f t="shared" si="784"/>
        <v>1.9697723775420698E-9</v>
      </c>
      <c r="EL445" s="49">
        <f t="shared" si="784"/>
        <v>2.0387144107560421E-9</v>
      </c>
      <c r="EM445" s="49">
        <f t="shared" si="784"/>
        <v>2.1100694151325039E-9</v>
      </c>
      <c r="EN445" s="49">
        <f t="shared" si="784"/>
        <v>2.1839218446621413E-9</v>
      </c>
      <c r="EO445" s="49">
        <f t="shared" si="784"/>
        <v>2.2603591092253158E-9</v>
      </c>
      <c r="EP445" s="49">
        <f t="shared" si="784"/>
        <v>2.339471678048202E-9</v>
      </c>
      <c r="EQ445" s="49">
        <f t="shared" si="784"/>
        <v>2.4213531867798893E-9</v>
      </c>
      <c r="ER445" s="49">
        <f t="shared" si="784"/>
        <v>2.506100548317185E-9</v>
      </c>
      <c r="ES445" s="49">
        <f t="shared" si="784"/>
        <v>2.5938140675082866E-9</v>
      </c>
      <c r="ET445" s="49">
        <f t="shared" si="784"/>
        <v>2.6845975598710768E-9</v>
      </c>
      <c r="EU445" s="49">
        <f t="shared" si="784"/>
        <v>2.7785584744665648E-9</v>
      </c>
      <c r="EV445" s="49">
        <f t="shared" si="784"/>
        <v>2.8758080210728943E-9</v>
      </c>
      <c r="EW445" s="49">
        <f t="shared" si="784"/>
        <v>2.9764613018104455E-9</v>
      </c>
      <c r="EX445" s="49">
        <f t="shared" si="784"/>
        <v>3.080637447373811E-9</v>
      </c>
      <c r="EY445" s="49">
        <f t="shared" si="784"/>
        <v>3.1884597580318947E-9</v>
      </c>
      <c r="EZ445" s="49">
        <f t="shared" si="784"/>
        <v>3.300055849563011E-9</v>
      </c>
      <c r="FA445" s="49">
        <f t="shared" si="784"/>
        <v>3.4155578042977164E-9</v>
      </c>
      <c r="FB445" s="49">
        <f t="shared" si="784"/>
        <v>3.5351023274481364E-9</v>
      </c>
      <c r="FC445" s="49">
        <f t="shared" si="784"/>
        <v>3.658830908908821E-9</v>
      </c>
      <c r="FD445" s="49">
        <f t="shared" si="784"/>
        <v>3.7868899907206299E-9</v>
      </c>
      <c r="FE445" s="49">
        <f t="shared" si="784"/>
        <v>3.9194311403958519E-9</v>
      </c>
      <c r="FF445" s="49">
        <f t="shared" si="784"/>
        <v>4.0566112303097072E-9</v>
      </c>
      <c r="FG445" s="49">
        <f t="shared" si="784"/>
        <v>4.1985926233705465E-9</v>
      </c>
      <c r="FH445" s="49">
        <f t="shared" si="784"/>
        <v>4.3455433651885147E-9</v>
      </c>
      <c r="FI445" s="49">
        <f t="shared" si="784"/>
        <v>4.4976373829701125E-9</v>
      </c>
      <c r="FJ445" s="49">
        <f t="shared" si="784"/>
        <v>4.6550546913740665E-9</v>
      </c>
      <c r="FK445" s="49">
        <f t="shared" si="784"/>
        <v>4.8179816055721595E-9</v>
      </c>
      <c r="FL445" s="49">
        <f t="shared" si="784"/>
        <v>4.9866109617671855E-9</v>
      </c>
      <c r="FM445" s="49">
        <f t="shared" si="784"/>
        <v>5.1611423454290369E-9</v>
      </c>
      <c r="FN445" s="49">
        <f t="shared" si="784"/>
        <v>5.3417823275190525E-9</v>
      </c>
      <c r="FO445" s="49">
        <f t="shared" si="784"/>
        <v>5.5287447089822194E-9</v>
      </c>
      <c r="FP445" s="49">
        <f t="shared" si="784"/>
        <v>5.722250773796597E-9</v>
      </c>
      <c r="FQ445" s="49">
        <f t="shared" si="784"/>
        <v>5.9225295508794784E-9</v>
      </c>
      <c r="FR445" s="49">
        <f t="shared" si="784"/>
        <v>6.1298180851602599E-9</v>
      </c>
      <c r="FS445" s="49">
        <f t="shared" si="784"/>
        <v>6.344361718140869E-9</v>
      </c>
      <c r="FT445" s="49">
        <f t="shared" si="784"/>
        <v>6.5664143782757999E-9</v>
      </c>
      <c r="FU445" s="49">
        <f t="shared" si="784"/>
        <v>6.7962388815154533E-9</v>
      </c>
      <c r="FV445" s="49">
        <f t="shared" si="784"/>
        <v>7.0341072423684943E-9</v>
      </c>
      <c r="FW445" s="49">
        <f t="shared" si="784"/>
        <v>7.2803009958513919E-9</v>
      </c>
      <c r="FX445" s="49">
        <f t="shared" si="784"/>
        <v>7.5351115307061902E-9</v>
      </c>
      <c r="FY445" s="49">
        <f t="shared" si="784"/>
        <v>7.798840434280907E-9</v>
      </c>
      <c r="FZ445" s="49">
        <f t="shared" si="784"/>
        <v>8.07179984948074E-9</v>
      </c>
      <c r="GA445" s="49">
        <f t="shared" si="784"/>
        <v>8.3543128442125642E-9</v>
      </c>
      <c r="GB445" s="49">
        <f t="shared" si="784"/>
        <v>8.6467137937600036E-9</v>
      </c>
      <c r="GC445" s="49">
        <f t="shared" si="784"/>
        <v>8.9493487765416061E-9</v>
      </c>
      <c r="GD445" s="49">
        <f t="shared" si="784"/>
        <v>9.2625759837205616E-9</v>
      </c>
      <c r="GE445" s="49">
        <f t="shared" si="784"/>
        <v>9.5867661431507799E-9</v>
      </c>
      <c r="GF445" s="49">
        <f t="shared" si="784"/>
        <v>9.9223029581610575E-9</v>
      </c>
      <c r="GG445" s="49">
        <f t="shared" si="784"/>
        <v>1.0269583561696694E-8</v>
      </c>
      <c r="GH445" s="49">
        <f t="shared" si="784"/>
        <v>1.0629018986356078E-8</v>
      </c>
      <c r="GI445" s="49">
        <f t="shared" si="784"/>
        <v>1.1001034650878541E-8</v>
      </c>
      <c r="GJ445" s="49">
        <f t="shared" si="784"/>
        <v>1.138607086365929E-8</v>
      </c>
      <c r="GK445" s="49">
        <f t="shared" si="784"/>
        <v>1.1784583343887365E-8</v>
      </c>
      <c r="GL445" s="49">
        <f t="shared" si="784"/>
        <v>1.2197043760923423E-8</v>
      </c>
      <c r="GM445" s="49">
        <f t="shared" si="784"/>
        <v>1.2623940292555742E-8</v>
      </c>
      <c r="GN445" s="49">
        <f t="shared" si="784"/>
        <v>1.3065778202795192E-8</v>
      </c>
      <c r="GO445" s="49">
        <f t="shared" si="784"/>
        <v>1.3523080439893024E-8</v>
      </c>
      <c r="GP445" s="49">
        <f t="shared" si="784"/>
        <v>1.399638825528928E-8</v>
      </c>
      <c r="GQ445" s="49">
        <f t="shared" si="784"/>
        <v>1.4486261844224405E-8</v>
      </c>
      <c r="GR445" s="49">
        <f t="shared" si="784"/>
        <v>1.4993281008772261E-8</v>
      </c>
      <c r="GS445" s="49">
        <f t="shared" si="784"/>
        <v>1.5518045844079289E-8</v>
      </c>
      <c r="GT445" s="49">
        <f t="shared" si="784"/>
        <v>1.6061177448622061E-8</v>
      </c>
      <c r="GU445" s="49">
        <f t="shared" ref="GU445:HA445" si="785">GU443-GU444</f>
        <v>1.6623318659323833E-8</v>
      </c>
      <c r="GV445" s="49">
        <f t="shared" si="785"/>
        <v>1.7205134812400169E-8</v>
      </c>
      <c r="GW445" s="49">
        <f t="shared" si="785"/>
        <v>1.7807314530834174E-8</v>
      </c>
      <c r="GX445" s="49">
        <f t="shared" si="785"/>
        <v>1.8430570539413371E-8</v>
      </c>
      <c r="GY445" s="49">
        <f t="shared" si="785"/>
        <v>1.9075640508292841E-8</v>
      </c>
      <c r="GZ445" s="49">
        <f t="shared" si="785"/>
        <v>1.974328792608309E-8</v>
      </c>
      <c r="HA445" s="49">
        <f t="shared" si="785"/>
        <v>2.0434303003495996E-8</v>
      </c>
    </row>
    <row r="446" spans="3:209" s="46" customFormat="1" x14ac:dyDescent="0.35"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73"/>
      <c r="AY446" s="73"/>
      <c r="AZ446" s="73"/>
      <c r="BA446" s="73"/>
      <c r="BB446" s="73"/>
      <c r="BC446" s="73"/>
      <c r="BD446" s="73"/>
      <c r="BE446" s="73"/>
      <c r="BF446" s="73"/>
      <c r="BG446" s="73"/>
      <c r="BH446" s="73"/>
      <c r="BI446" s="73"/>
      <c r="BJ446" s="73"/>
      <c r="BK446" s="73"/>
      <c r="BL446" s="73"/>
      <c r="BM446" s="73"/>
      <c r="BN446" s="73"/>
      <c r="BO446" s="73"/>
      <c r="BP446" s="73"/>
      <c r="BQ446" s="73"/>
      <c r="BR446" s="73"/>
      <c r="BS446" s="73"/>
      <c r="BT446" s="73"/>
      <c r="BU446" s="73"/>
      <c r="BV446" s="73"/>
      <c r="BW446" s="73"/>
      <c r="BX446" s="73"/>
      <c r="BY446" s="73"/>
      <c r="BZ446" s="73"/>
      <c r="CA446" s="73"/>
      <c r="CB446" s="73"/>
      <c r="CC446" s="73"/>
      <c r="CD446" s="73"/>
      <c r="CE446" s="73"/>
      <c r="CF446" s="73"/>
      <c r="CG446" s="73"/>
      <c r="CH446" s="73"/>
      <c r="CI446" s="73"/>
      <c r="CJ446" s="73"/>
      <c r="CK446" s="73"/>
      <c r="CL446" s="73"/>
      <c r="CM446" s="73"/>
      <c r="CN446" s="73"/>
      <c r="CO446" s="73"/>
      <c r="CP446" s="73"/>
      <c r="CQ446" s="73"/>
      <c r="CR446" s="73"/>
      <c r="CS446" s="73"/>
      <c r="CT446" s="73"/>
      <c r="CU446" s="73"/>
      <c r="CV446" s="73"/>
      <c r="CW446" s="73"/>
      <c r="CX446" s="73"/>
      <c r="CY446" s="73"/>
      <c r="CZ446" s="73"/>
      <c r="DA446" s="73"/>
      <c r="DB446" s="73"/>
      <c r="DC446" s="73"/>
      <c r="DD446" s="73"/>
      <c r="DE446" s="73"/>
      <c r="DF446" s="73"/>
      <c r="DG446" s="73"/>
      <c r="DH446" s="73"/>
      <c r="DI446" s="73"/>
      <c r="DJ446" s="73"/>
      <c r="DK446" s="73"/>
      <c r="DL446" s="73"/>
      <c r="DM446" s="73"/>
      <c r="DN446" s="73"/>
      <c r="DO446" s="73"/>
      <c r="DP446" s="73"/>
      <c r="DQ446" s="73"/>
      <c r="DR446" s="73"/>
      <c r="DS446" s="73"/>
      <c r="DT446" s="73"/>
      <c r="DU446" s="73"/>
      <c r="DV446" s="73"/>
      <c r="DW446" s="73"/>
      <c r="DX446" s="73"/>
      <c r="DY446" s="73"/>
      <c r="DZ446" s="73"/>
      <c r="EA446" s="73"/>
      <c r="EB446" s="73"/>
      <c r="EC446" s="73"/>
      <c r="ED446" s="73"/>
      <c r="EE446" s="73"/>
      <c r="EF446" s="73"/>
      <c r="EG446" s="73"/>
      <c r="EH446" s="73"/>
      <c r="EI446" s="73"/>
      <c r="EJ446" s="73"/>
      <c r="EK446" s="73"/>
      <c r="EL446" s="73"/>
      <c r="EM446" s="73"/>
      <c r="EN446" s="73"/>
      <c r="EO446" s="73"/>
      <c r="EP446" s="73"/>
      <c r="EQ446" s="73"/>
      <c r="ER446" s="73"/>
      <c r="ES446" s="73"/>
      <c r="ET446" s="73"/>
      <c r="EU446" s="73"/>
      <c r="EV446" s="73"/>
      <c r="EW446" s="73"/>
      <c r="EX446" s="73"/>
      <c r="EY446" s="73"/>
      <c r="EZ446" s="73"/>
      <c r="FA446" s="73"/>
      <c r="FB446" s="73"/>
      <c r="FC446" s="73"/>
      <c r="FD446" s="73"/>
      <c r="FE446" s="73"/>
      <c r="FF446" s="73"/>
      <c r="FG446" s="73"/>
      <c r="FH446" s="73"/>
      <c r="FI446" s="73"/>
      <c r="FJ446" s="73"/>
      <c r="FK446" s="73"/>
      <c r="FL446" s="73"/>
      <c r="FM446" s="73"/>
      <c r="FN446" s="73"/>
      <c r="FO446" s="73"/>
      <c r="FP446" s="73"/>
      <c r="FQ446" s="73"/>
      <c r="FR446" s="73"/>
      <c r="FS446" s="73"/>
      <c r="FT446" s="73"/>
      <c r="FU446" s="73"/>
      <c r="FV446" s="73"/>
      <c r="FW446" s="73"/>
      <c r="FX446" s="73"/>
      <c r="FY446" s="73"/>
      <c r="FZ446" s="73"/>
      <c r="GA446" s="73"/>
      <c r="GB446" s="73"/>
      <c r="GC446" s="73"/>
      <c r="GD446" s="73"/>
      <c r="GE446" s="73"/>
      <c r="GF446" s="73"/>
      <c r="GG446" s="73"/>
      <c r="GH446" s="73"/>
      <c r="GI446" s="73"/>
      <c r="GJ446" s="73"/>
      <c r="GK446" s="73"/>
      <c r="GL446" s="73"/>
      <c r="GM446" s="73"/>
      <c r="GN446" s="73"/>
      <c r="GO446" s="73"/>
      <c r="GP446" s="73"/>
      <c r="GQ446" s="73"/>
      <c r="GR446" s="73"/>
      <c r="GS446" s="73"/>
      <c r="GT446" s="73"/>
      <c r="GU446" s="73"/>
      <c r="GV446" s="73"/>
      <c r="GW446" s="73"/>
      <c r="GX446" s="73"/>
      <c r="GY446" s="73"/>
      <c r="GZ446" s="73"/>
      <c r="HA446" s="73"/>
    </row>
    <row r="447" spans="3:209" s="46" customFormat="1" x14ac:dyDescent="0.35">
      <c r="C447" s="10" t="s">
        <v>288</v>
      </c>
      <c r="E447" s="10" t="str">
        <f>IF($F$420,"MXN","USD")</f>
        <v>USD</v>
      </c>
      <c r="J447" s="73">
        <f>J443/J$9</f>
        <v>0</v>
      </c>
      <c r="K447" s="73">
        <f t="shared" ref="K447:BV449" si="786">K443/K$9</f>
        <v>0</v>
      </c>
      <c r="L447" s="73">
        <f t="shared" si="786"/>
        <v>0</v>
      </c>
      <c r="M447" s="73">
        <f t="shared" si="786"/>
        <v>0</v>
      </c>
      <c r="N447" s="73">
        <f t="shared" si="786"/>
        <v>0</v>
      </c>
      <c r="O447" s="73">
        <f t="shared" si="786"/>
        <v>0</v>
      </c>
      <c r="P447" s="73">
        <f t="shared" si="786"/>
        <v>0</v>
      </c>
      <c r="Q447" s="73">
        <f t="shared" si="786"/>
        <v>0</v>
      </c>
      <c r="R447" s="73">
        <f t="shared" si="786"/>
        <v>0</v>
      </c>
      <c r="S447" s="73">
        <f t="shared" si="786"/>
        <v>0</v>
      </c>
      <c r="T447" s="73">
        <f t="shared" si="786"/>
        <v>0</v>
      </c>
      <c r="U447" s="73">
        <f t="shared" si="786"/>
        <v>0</v>
      </c>
      <c r="V447" s="73">
        <f t="shared" si="786"/>
        <v>0</v>
      </c>
      <c r="W447" s="73">
        <f t="shared" si="786"/>
        <v>119.57911045912654</v>
      </c>
      <c r="X447" s="73">
        <f t="shared" si="786"/>
        <v>222.75122838129749</v>
      </c>
      <c r="Y447" s="73">
        <f t="shared" si="786"/>
        <v>1919.119440736283</v>
      </c>
      <c r="Z447" s="73">
        <f t="shared" si="786"/>
        <v>1875.243288890782</v>
      </c>
      <c r="AA447" s="73">
        <f t="shared" si="786"/>
        <v>1831.0348184408406</v>
      </c>
      <c r="AB447" s="73">
        <f t="shared" si="786"/>
        <v>1785.3279326112224</v>
      </c>
      <c r="AC447" s="73">
        <f t="shared" si="786"/>
        <v>1739.2672036716649</v>
      </c>
      <c r="AD447" s="73">
        <f t="shared" si="786"/>
        <v>1691.6746922508132</v>
      </c>
      <c r="AE447" s="73">
        <f t="shared" si="786"/>
        <v>1643.7061165897107</v>
      </c>
      <c r="AF447" s="73">
        <f t="shared" si="786"/>
        <v>1594.1715705135043</v>
      </c>
      <c r="AG447" s="73">
        <f t="shared" si="786"/>
        <v>1544.2380226848247</v>
      </c>
      <c r="AH447" s="73">
        <f t="shared" si="786"/>
        <v>1492.7034745123192</v>
      </c>
      <c r="AI447" s="73">
        <f t="shared" si="786"/>
        <v>1440.7462503978181</v>
      </c>
      <c r="AJ447" s="73">
        <f t="shared" si="786"/>
        <v>1387.1521322963365</v>
      </c>
      <c r="AK447" s="73">
        <f t="shared" si="786"/>
        <v>1333.1109065378928</v>
      </c>
      <c r="AL447" s="73">
        <f t="shared" si="786"/>
        <v>1277.3960071437868</v>
      </c>
      <c r="AM447" s="73">
        <f t="shared" si="786"/>
        <v>1221.2087894365504</v>
      </c>
      <c r="AN447" s="73">
        <f t="shared" si="786"/>
        <v>1163.3102095616025</v>
      </c>
      <c r="AO447" s="73">
        <f t="shared" si="786"/>
        <v>1104.9132997775237</v>
      </c>
      <c r="AP447" s="73">
        <f t="shared" si="786"/>
        <v>1044.7664069301595</v>
      </c>
      <c r="AQ447" s="73">
        <f t="shared" si="786"/>
        <v>984.09434904066813</v>
      </c>
      <c r="AR447" s="73">
        <f t="shared" si="786"/>
        <v>921.63273073032747</v>
      </c>
      <c r="AS447" s="73">
        <f t="shared" si="786"/>
        <v>858.61826549608725</v>
      </c>
      <c r="AT447" s="73">
        <f t="shared" si="786"/>
        <v>793.77368128825901</v>
      </c>
      <c r="AU447" s="73">
        <f t="shared" si="786"/>
        <v>728.3476976830691</v>
      </c>
      <c r="AV447" s="73">
        <f t="shared" si="786"/>
        <v>661.05002997162001</v>
      </c>
      <c r="AW447" s="73">
        <f t="shared" si="786"/>
        <v>593.14151530665868</v>
      </c>
      <c r="AX447" s="73">
        <f t="shared" si="786"/>
        <v>523.31871876920434</v>
      </c>
      <c r="AY447" s="73">
        <f t="shared" si="786"/>
        <v>452.85470748290442</v>
      </c>
      <c r="AZ447" s="73">
        <f t="shared" si="786"/>
        <v>380.4327571840517</v>
      </c>
      <c r="BA447" s="73">
        <f t="shared" si="786"/>
        <v>307.33827826197029</v>
      </c>
      <c r="BB447" s="73">
        <f t="shared" si="786"/>
        <v>232.24111636831768</v>
      </c>
      <c r="BC447" s="73">
        <f t="shared" si="786"/>
        <v>156.43913935641484</v>
      </c>
      <c r="BD447" s="73">
        <f t="shared" si="786"/>
        <v>78.588620426243239</v>
      </c>
      <c r="BE447" s="73">
        <f t="shared" si="786"/>
        <v>2.9374976995387033E-12</v>
      </c>
      <c r="BF447" s="73">
        <f t="shared" si="786"/>
        <v>2.9764797074157296E-12</v>
      </c>
      <c r="BG447" s="73">
        <f t="shared" si="786"/>
        <v>3.0159790252938366E-12</v>
      </c>
      <c r="BH447" s="73">
        <f t="shared" si="786"/>
        <v>3.0560025181256478E-12</v>
      </c>
      <c r="BI447" s="73">
        <f t="shared" si="786"/>
        <v>3.0965571419650105E-12</v>
      </c>
      <c r="BJ447" s="73">
        <f t="shared" si="786"/>
        <v>3.1376499451759538E-12</v>
      </c>
      <c r="BK447" s="73">
        <f t="shared" si="786"/>
        <v>3.1792880696576875E-12</v>
      </c>
      <c r="BL447" s="73">
        <f t="shared" si="786"/>
        <v>3.2214787520858617E-12</v>
      </c>
      <c r="BM447" s="73">
        <f t="shared" si="786"/>
        <v>3.2642293251702951E-12</v>
      </c>
      <c r="BN447" s="73">
        <f t="shared" si="786"/>
        <v>3.3075472189293913E-12</v>
      </c>
      <c r="BO447" s="73">
        <f t="shared" si="786"/>
        <v>3.3514399619814758E-12</v>
      </c>
      <c r="BP447" s="73">
        <f t="shared" si="786"/>
        <v>3.39591518285326E-12</v>
      </c>
      <c r="BQ447" s="73">
        <f t="shared" si="786"/>
        <v>3.4409806113056761E-12</v>
      </c>
      <c r="BR447" s="73">
        <f t="shared" si="786"/>
        <v>3.4866440796773026E-12</v>
      </c>
      <c r="BS447" s="73">
        <f t="shared" si="786"/>
        <v>3.5329135242456199E-12</v>
      </c>
      <c r="BT447" s="73">
        <f t="shared" si="786"/>
        <v>3.5797969866063295E-12</v>
      </c>
      <c r="BU447" s="73">
        <f t="shared" si="786"/>
        <v>3.6273026150709767E-12</v>
      </c>
      <c r="BV447" s="73">
        <f t="shared" si="786"/>
        <v>3.6754386660831222E-12</v>
      </c>
      <c r="BW447" s="73">
        <f t="shared" ref="BW447:EH449" si="787">BW443/BW$9</f>
        <v>3.7242135056533032E-12</v>
      </c>
      <c r="BX447" s="73">
        <f t="shared" si="787"/>
        <v>3.7736356108130459E-12</v>
      </c>
      <c r="BY447" s="73">
        <f t="shared" si="787"/>
        <v>3.8237135710881604E-12</v>
      </c>
      <c r="BZ447" s="73">
        <f t="shared" si="787"/>
        <v>3.8744560899915991E-12</v>
      </c>
      <c r="CA447" s="73">
        <f t="shared" si="787"/>
        <v>3.9258719865361173E-12</v>
      </c>
      <c r="CB447" s="73">
        <f t="shared" si="787"/>
        <v>3.9779701967670163E-12</v>
      </c>
      <c r="CC447" s="73">
        <f t="shared" si="787"/>
        <v>4.0307597753152143E-12</v>
      </c>
      <c r="CD447" s="73">
        <f t="shared" si="787"/>
        <v>4.0842498969709385E-12</v>
      </c>
      <c r="CE447" s="73">
        <f t="shared" si="787"/>
        <v>4.1384498582783007E-12</v>
      </c>
      <c r="CF447" s="73">
        <f t="shared" si="787"/>
        <v>4.1933690791510227E-12</v>
      </c>
      <c r="CG447" s="73">
        <f t="shared" si="787"/>
        <v>4.2490171045096162E-12</v>
      </c>
      <c r="CH447" s="73">
        <f t="shared" si="787"/>
        <v>4.3054036059402815E-12</v>
      </c>
      <c r="CI447" s="73">
        <f t="shared" si="787"/>
        <v>4.362538383375816E-12</v>
      </c>
      <c r="CJ447" s="73">
        <f t="shared" si="787"/>
        <v>4.4204313667988463E-12</v>
      </c>
      <c r="CK447" s="73">
        <f t="shared" si="787"/>
        <v>4.4790926179676448E-12</v>
      </c>
      <c r="CL447" s="73">
        <f t="shared" si="787"/>
        <v>4.5385323321648565E-12</v>
      </c>
      <c r="CM447" s="73">
        <f t="shared" si="787"/>
        <v>4.5987608399694312E-12</v>
      </c>
      <c r="CN447" s="73">
        <f t="shared" si="787"/>
        <v>4.6597886090520756E-12</v>
      </c>
      <c r="CO447" s="73">
        <f t="shared" si="787"/>
        <v>4.7216262459945211E-12</v>
      </c>
      <c r="CP447" s="73">
        <f t="shared" si="787"/>
        <v>4.7842844981329436E-12</v>
      </c>
      <c r="CQ447" s="73">
        <f t="shared" si="787"/>
        <v>4.8477742554258396E-12</v>
      </c>
      <c r="CR447" s="73">
        <f t="shared" si="787"/>
        <v>4.9121065523466954E-12</v>
      </c>
      <c r="CS447" s="73">
        <f t="shared" si="787"/>
        <v>4.9772925698017696E-12</v>
      </c>
      <c r="CT447" s="73">
        <f t="shared" si="787"/>
        <v>5.0433436370733269E-12</v>
      </c>
      <c r="CU447" s="73">
        <f t="shared" si="787"/>
        <v>5.1102712337886588E-12</v>
      </c>
      <c r="CV447" s="73">
        <f t="shared" si="787"/>
        <v>5.1780869919152337E-12</v>
      </c>
      <c r="CW447" s="73">
        <f t="shared" si="787"/>
        <v>5.2468026977823269E-12</v>
      </c>
      <c r="CX447" s="73">
        <f t="shared" si="787"/>
        <v>5.3164302941294733E-12</v>
      </c>
      <c r="CY447" s="73">
        <f t="shared" si="787"/>
        <v>5.3869818821821076E-12</v>
      </c>
      <c r="CZ447" s="73">
        <f t="shared" si="787"/>
        <v>5.4584697237547476E-12</v>
      </c>
      <c r="DA447" s="73">
        <f t="shared" si="787"/>
        <v>5.5309062433820928E-12</v>
      </c>
      <c r="DB447" s="73">
        <f t="shared" si="787"/>
        <v>5.6043040304783923E-12</v>
      </c>
      <c r="DC447" s="73">
        <f t="shared" si="787"/>
        <v>5.6786758415254844E-12</v>
      </c>
      <c r="DD447" s="73">
        <f t="shared" si="787"/>
        <v>5.7540346022898537E-12</v>
      </c>
      <c r="DE447" s="73">
        <f t="shared" si="787"/>
        <v>5.8303934100691308E-12</v>
      </c>
      <c r="DF447" s="73">
        <f t="shared" si="787"/>
        <v>5.907765535968384E-12</v>
      </c>
      <c r="DG447" s="73">
        <f t="shared" si="787"/>
        <v>5.9861644272066321E-12</v>
      </c>
      <c r="DH447" s="73">
        <f t="shared" si="787"/>
        <v>6.0656037094539636E-12</v>
      </c>
      <c r="DI447" s="73">
        <f t="shared" si="787"/>
        <v>6.1460971891996613E-12</v>
      </c>
      <c r="DJ447" s="73">
        <f t="shared" si="787"/>
        <v>6.2276588561517671E-12</v>
      </c>
      <c r="DK447" s="73">
        <f t="shared" si="787"/>
        <v>6.3103028856684746E-12</v>
      </c>
      <c r="DL447" s="73">
        <f t="shared" si="787"/>
        <v>6.3940436412218072E-12</v>
      </c>
      <c r="DM447" s="73">
        <f t="shared" si="787"/>
        <v>6.4788956768939703E-12</v>
      </c>
      <c r="DN447" s="73">
        <f t="shared" si="787"/>
        <v>6.5648737399068434E-12</v>
      </c>
      <c r="DO447" s="73">
        <f t="shared" si="787"/>
        <v>6.6519927731850375E-12</v>
      </c>
      <c r="DP447" s="73">
        <f t="shared" si="787"/>
        <v>6.7402679179529603E-12</v>
      </c>
      <c r="DQ447" s="73">
        <f t="shared" si="787"/>
        <v>6.8297145163663546E-12</v>
      </c>
      <c r="DR447" s="73">
        <f t="shared" si="787"/>
        <v>6.9203481141787516E-12</v>
      </c>
      <c r="DS447" s="73">
        <f t="shared" si="787"/>
        <v>7.0121844634433105E-12</v>
      </c>
      <c r="DT447" s="73">
        <f t="shared" si="787"/>
        <v>7.1052395252505189E-12</v>
      </c>
      <c r="DU447" s="73">
        <f t="shared" si="787"/>
        <v>7.19952947250221E-12</v>
      </c>
      <c r="DV447" s="73">
        <f t="shared" si="787"/>
        <v>7.2950706927224128E-12</v>
      </c>
      <c r="DW447" s="73">
        <f t="shared" si="787"/>
        <v>7.3918797909054764E-12</v>
      </c>
      <c r="DX447" s="73">
        <f t="shared" si="787"/>
        <v>7.489973592402022E-12</v>
      </c>
      <c r="DY447" s="73">
        <f t="shared" si="787"/>
        <v>7.5893691458431629E-12</v>
      </c>
      <c r="DZ447" s="73">
        <f t="shared" si="787"/>
        <v>7.6900837261035579E-12</v>
      </c>
      <c r="EA447" s="73">
        <f t="shared" si="787"/>
        <v>7.7921348373037593E-12</v>
      </c>
      <c r="EB447" s="73">
        <f t="shared" si="787"/>
        <v>7.8955402158524211E-12</v>
      </c>
      <c r="EC447" s="73">
        <f t="shared" si="787"/>
        <v>8.0003178335288767E-12</v>
      </c>
      <c r="ED447" s="73">
        <f t="shared" si="787"/>
        <v>8.1064859006066164E-12</v>
      </c>
      <c r="EE447" s="73">
        <f t="shared" si="787"/>
        <v>8.2140628690182259E-12</v>
      </c>
      <c r="EF447" s="73">
        <f t="shared" si="787"/>
        <v>8.3230674355623073E-12</v>
      </c>
      <c r="EG447" s="73">
        <f t="shared" si="787"/>
        <v>8.4335185451529855E-12</v>
      </c>
      <c r="EH447" s="73">
        <f t="shared" si="787"/>
        <v>8.5454353941125005E-12</v>
      </c>
      <c r="EI447" s="73">
        <f t="shared" ref="EI447:GT449" si="788">EI443/EI$9</f>
        <v>8.658837433507534E-12</v>
      </c>
      <c r="EJ447" s="73">
        <f t="shared" si="788"/>
        <v>8.77374437252978E-12</v>
      </c>
      <c r="EK447" s="73">
        <f t="shared" si="788"/>
        <v>8.8901761819213855E-12</v>
      </c>
      <c r="EL447" s="73">
        <f t="shared" si="788"/>
        <v>9.0081530974458568E-12</v>
      </c>
      <c r="EM447" s="73">
        <f t="shared" si="788"/>
        <v>9.1276956234050232E-12</v>
      </c>
      <c r="EN447" s="73">
        <f t="shared" si="788"/>
        <v>9.2488245362026552E-12</v>
      </c>
      <c r="EO447" s="73">
        <f t="shared" si="788"/>
        <v>9.3715608879554056E-12</v>
      </c>
      <c r="EP447" s="73">
        <f t="shared" si="788"/>
        <v>9.4959260101516484E-12</v>
      </c>
      <c r="EQ447" s="73">
        <f t="shared" si="788"/>
        <v>9.6219415173588611E-12</v>
      </c>
      <c r="ER447" s="73">
        <f t="shared" si="788"/>
        <v>9.7496293109802357E-12</v>
      </c>
      <c r="ES447" s="73">
        <f t="shared" si="788"/>
        <v>9.8790115830611283E-12</v>
      </c>
      <c r="ET447" s="73">
        <f t="shared" si="788"/>
        <v>1.0010110820146012E-11</v>
      </c>
      <c r="EU447" s="73">
        <f t="shared" si="788"/>
        <v>1.0142949807186618E-11</v>
      </c>
      <c r="EV447" s="73">
        <f t="shared" si="788"/>
        <v>1.027755163150196E-11</v>
      </c>
      <c r="EW447" s="73">
        <f t="shared" si="788"/>
        <v>1.0413939686790876E-11</v>
      </c>
      <c r="EX447" s="73">
        <f t="shared" si="788"/>
        <v>1.055213767719785E-11</v>
      </c>
      <c r="EY447" s="73">
        <f t="shared" si="788"/>
        <v>1.0692169621432764E-11</v>
      </c>
      <c r="EZ447" s="73">
        <f t="shared" si="788"/>
        <v>1.0834059856945339E-11</v>
      </c>
      <c r="FA447" s="73">
        <f t="shared" si="788"/>
        <v>1.0977833044154962E-11</v>
      </c>
      <c r="FB447" s="73">
        <f t="shared" si="788"/>
        <v>1.1123514170736653E-11</v>
      </c>
      <c r="FC447" s="73">
        <f t="shared" si="788"/>
        <v>1.1271128555963902E-11</v>
      </c>
      <c r="FD447" s="73">
        <f t="shared" si="788"/>
        <v>1.1420701855109143E-11</v>
      </c>
      <c r="FE447" s="73">
        <f t="shared" si="788"/>
        <v>1.1572260063902613E-11</v>
      </c>
      <c r="FF447" s="73">
        <f t="shared" si="788"/>
        <v>1.1725829523050408E-11</v>
      </c>
      <c r="FG447" s="73">
        <f t="shared" si="788"/>
        <v>1.1881436922812455E-11</v>
      </c>
      <c r="FH447" s="73">
        <f t="shared" si="788"/>
        <v>1.203910930764128E-11</v>
      </c>
      <c r="FI447" s="73">
        <f t="shared" si="788"/>
        <v>1.219887408088231E-11</v>
      </c>
      <c r="FJ447" s="73">
        <f t="shared" si="788"/>
        <v>1.2360759009536544E-11</v>
      </c>
      <c r="FK447" s="73">
        <f t="shared" si="788"/>
        <v>1.252479222908645E-11</v>
      </c>
      <c r="FL447" s="73">
        <f t="shared" si="788"/>
        <v>1.2691002248385883E-11</v>
      </c>
      <c r="FM447" s="73">
        <f t="shared" si="788"/>
        <v>1.2859417954614903E-11</v>
      </c>
      <c r="FN447" s="73">
        <f t="shared" si="788"/>
        <v>1.3030068618300353E-11</v>
      </c>
      <c r="FO447" s="73">
        <f t="shared" si="788"/>
        <v>1.3202983898403054E-11</v>
      </c>
      <c r="FP447" s="73">
        <f t="shared" si="788"/>
        <v>1.3378193847472501E-11</v>
      </c>
      <c r="FQ447" s="73">
        <f t="shared" si="788"/>
        <v>1.3555728916869986E-11</v>
      </c>
      <c r="FR447" s="73">
        <f t="shared" si="788"/>
        <v>1.3735619962061013E-11</v>
      </c>
      <c r="FS447" s="73">
        <f t="shared" si="788"/>
        <v>1.3917898247977962E-11</v>
      </c>
      <c r="FT447" s="73">
        <f t="shared" si="788"/>
        <v>1.4102595454453911E-11</v>
      </c>
      <c r="FU447" s="73">
        <f t="shared" si="788"/>
        <v>1.4289743681728563E-11</v>
      </c>
      <c r="FV447" s="73">
        <f t="shared" si="788"/>
        <v>1.4479375456027246E-11</v>
      </c>
      <c r="FW447" s="73">
        <f t="shared" si="788"/>
        <v>1.4671523735213955E-11</v>
      </c>
      <c r="FX447" s="73">
        <f t="shared" si="788"/>
        <v>1.4866221914519384E-11</v>
      </c>
      <c r="FY447" s="73">
        <f t="shared" si="788"/>
        <v>1.5063503832345031E-11</v>
      </c>
      <c r="FZ447" s="73">
        <f t="shared" si="788"/>
        <v>1.5263403776144242E-11</v>
      </c>
      <c r="GA447" s="73">
        <f t="shared" si="788"/>
        <v>1.5465956488381364E-11</v>
      </c>
      <c r="GB447" s="73">
        <f t="shared" si="788"/>
        <v>1.5671197172569985E-11</v>
      </c>
      <c r="GC447" s="73">
        <f t="shared" si="788"/>
        <v>1.5879161499391242E-11</v>
      </c>
      <c r="GD447" s="73">
        <f t="shared" si="788"/>
        <v>1.6089885612893369E-11</v>
      </c>
      <c r="GE447" s="73">
        <f t="shared" si="788"/>
        <v>1.6303406136773522E-11</v>
      </c>
      <c r="GF447" s="73">
        <f t="shared" si="788"/>
        <v>1.651976018074294E-11</v>
      </c>
      <c r="GG447" s="73">
        <f t="shared" si="788"/>
        <v>1.6738985346976577E-11</v>
      </c>
      <c r="GH447" s="73">
        <f t="shared" si="788"/>
        <v>1.6961119736648349E-11</v>
      </c>
      <c r="GI447" s="73">
        <f t="shared" si="788"/>
        <v>1.7186201956553081E-11</v>
      </c>
      <c r="GJ447" s="73">
        <f t="shared" si="788"/>
        <v>1.7414271125816334E-11</v>
      </c>
      <c r="GK447" s="73">
        <f t="shared" si="788"/>
        <v>1.76453668826933E-11</v>
      </c>
      <c r="GL447" s="73">
        <f t="shared" si="788"/>
        <v>1.7879529391457877E-11</v>
      </c>
      <c r="GM447" s="73">
        <f t="shared" si="788"/>
        <v>1.8116799349383217E-11</v>
      </c>
      <c r="GN447" s="73">
        <f t="shared" si="788"/>
        <v>1.8357217993814859E-11</v>
      </c>
      <c r="GO447" s="73">
        <f t="shared" si="788"/>
        <v>1.8600827109337759E-11</v>
      </c>
      <c r="GP447" s="73">
        <f t="shared" si="788"/>
        <v>1.8847669035038421E-11</v>
      </c>
      <c r="GQ447" s="73">
        <f t="shared" si="788"/>
        <v>1.9097786671863409E-11</v>
      </c>
      <c r="GR447" s="73">
        <f t="shared" si="788"/>
        <v>1.9351223490075472E-11</v>
      </c>
      <c r="GS447" s="73">
        <f t="shared" si="788"/>
        <v>1.9608023536808675E-11</v>
      </c>
      <c r="GT447" s="73">
        <f t="shared" si="788"/>
        <v>1.9868231443723735E-11</v>
      </c>
      <c r="GU447" s="73">
        <f t="shared" ref="GU447:HA449" si="789">GU443/GU$9</f>
        <v>2.0131892434765005E-11</v>
      </c>
      <c r="GV447" s="73">
        <f t="shared" si="789"/>
        <v>2.0399052334020314E-11</v>
      </c>
      <c r="GW447" s="73">
        <f t="shared" si="789"/>
        <v>2.0669757573685188E-11</v>
      </c>
      <c r="GX447" s="73">
        <f t="shared" si="789"/>
        <v>2.0944055202132745E-11</v>
      </c>
      <c r="GY447" s="73">
        <f t="shared" si="789"/>
        <v>2.122199289209064E-11</v>
      </c>
      <c r="GZ447" s="73">
        <f t="shared" si="789"/>
        <v>2.1503618948926559E-11</v>
      </c>
      <c r="HA447" s="73">
        <f t="shared" si="789"/>
        <v>2.1788982319043666E-11</v>
      </c>
    </row>
    <row r="448" spans="3:209" s="46" customFormat="1" x14ac:dyDescent="0.35">
      <c r="C448" s="10" t="s">
        <v>289</v>
      </c>
      <c r="E448" s="46" t="str">
        <f>E447</f>
        <v>USD</v>
      </c>
      <c r="J448" s="73">
        <f t="shared" ref="J448:Y449" si="790">J444/J$9</f>
        <v>0</v>
      </c>
      <c r="K448" s="73">
        <f t="shared" si="790"/>
        <v>0</v>
      </c>
      <c r="L448" s="73">
        <f t="shared" si="790"/>
        <v>0</v>
      </c>
      <c r="M448" s="73">
        <f t="shared" si="790"/>
        <v>0</v>
      </c>
      <c r="N448" s="73">
        <f t="shared" si="790"/>
        <v>0</v>
      </c>
      <c r="O448" s="73">
        <f t="shared" si="790"/>
        <v>0</v>
      </c>
      <c r="P448" s="73">
        <f t="shared" si="790"/>
        <v>0</v>
      </c>
      <c r="Q448" s="73">
        <f t="shared" si="790"/>
        <v>0</v>
      </c>
      <c r="R448" s="73">
        <f t="shared" si="790"/>
        <v>0</v>
      </c>
      <c r="S448" s="73">
        <f t="shared" si="790"/>
        <v>0</v>
      </c>
      <c r="T448" s="73">
        <f t="shared" si="790"/>
        <v>0</v>
      </c>
      <c r="U448" s="73">
        <f t="shared" si="790"/>
        <v>0</v>
      </c>
      <c r="V448" s="73">
        <f t="shared" si="790"/>
        <v>0</v>
      </c>
      <c r="W448" s="73">
        <f t="shared" si="790"/>
        <v>119.57911045912654</v>
      </c>
      <c r="X448" s="73">
        <f t="shared" si="790"/>
        <v>222.75122838129749</v>
      </c>
      <c r="Y448" s="73">
        <f t="shared" si="790"/>
        <v>0</v>
      </c>
      <c r="Z448" s="73">
        <f t="shared" si="786"/>
        <v>0</v>
      </c>
      <c r="AA448" s="73">
        <f t="shared" si="786"/>
        <v>0</v>
      </c>
      <c r="AB448" s="73">
        <f t="shared" si="786"/>
        <v>0</v>
      </c>
      <c r="AC448" s="73">
        <f t="shared" si="786"/>
        <v>0</v>
      </c>
      <c r="AD448" s="73">
        <f t="shared" si="786"/>
        <v>0</v>
      </c>
      <c r="AE448" s="73">
        <f t="shared" si="786"/>
        <v>0</v>
      </c>
      <c r="AF448" s="73">
        <f t="shared" si="786"/>
        <v>0</v>
      </c>
      <c r="AG448" s="73">
        <f t="shared" si="786"/>
        <v>0</v>
      </c>
      <c r="AH448" s="73">
        <f t="shared" si="786"/>
        <v>0</v>
      </c>
      <c r="AI448" s="73">
        <f t="shared" si="786"/>
        <v>0</v>
      </c>
      <c r="AJ448" s="73">
        <f t="shared" si="786"/>
        <v>0</v>
      </c>
      <c r="AK448" s="73">
        <f t="shared" si="786"/>
        <v>0</v>
      </c>
      <c r="AL448" s="73">
        <f t="shared" si="786"/>
        <v>0</v>
      </c>
      <c r="AM448" s="73">
        <f t="shared" si="786"/>
        <v>0</v>
      </c>
      <c r="AN448" s="73">
        <f t="shared" si="786"/>
        <v>0</v>
      </c>
      <c r="AO448" s="73">
        <f t="shared" si="786"/>
        <v>0</v>
      </c>
      <c r="AP448" s="73">
        <f t="shared" si="786"/>
        <v>0</v>
      </c>
      <c r="AQ448" s="73">
        <f t="shared" si="786"/>
        <v>0</v>
      </c>
      <c r="AR448" s="73">
        <f t="shared" si="786"/>
        <v>0</v>
      </c>
      <c r="AS448" s="73">
        <f t="shared" si="786"/>
        <v>0</v>
      </c>
      <c r="AT448" s="73">
        <f t="shared" si="786"/>
        <v>0</v>
      </c>
      <c r="AU448" s="73">
        <f t="shared" si="786"/>
        <v>0</v>
      </c>
      <c r="AV448" s="73">
        <f t="shared" si="786"/>
        <v>0</v>
      </c>
      <c r="AW448" s="73">
        <f t="shared" si="786"/>
        <v>0</v>
      </c>
      <c r="AX448" s="73">
        <f t="shared" si="786"/>
        <v>0</v>
      </c>
      <c r="AY448" s="73">
        <f t="shared" si="786"/>
        <v>0</v>
      </c>
      <c r="AZ448" s="73">
        <f t="shared" si="786"/>
        <v>0</v>
      </c>
      <c r="BA448" s="73">
        <f t="shared" si="786"/>
        <v>0</v>
      </c>
      <c r="BB448" s="73">
        <f t="shared" si="786"/>
        <v>0</v>
      </c>
      <c r="BC448" s="73">
        <f t="shared" si="786"/>
        <v>0</v>
      </c>
      <c r="BD448" s="73">
        <f t="shared" si="786"/>
        <v>0</v>
      </c>
      <c r="BE448" s="73">
        <f t="shared" si="786"/>
        <v>0</v>
      </c>
      <c r="BF448" s="73">
        <f t="shared" si="786"/>
        <v>0</v>
      </c>
      <c r="BG448" s="73">
        <f t="shared" si="786"/>
        <v>0</v>
      </c>
      <c r="BH448" s="73">
        <f t="shared" si="786"/>
        <v>0</v>
      </c>
      <c r="BI448" s="73">
        <f t="shared" si="786"/>
        <v>0</v>
      </c>
      <c r="BJ448" s="73">
        <f t="shared" si="786"/>
        <v>0</v>
      </c>
      <c r="BK448" s="73">
        <f t="shared" si="786"/>
        <v>0</v>
      </c>
      <c r="BL448" s="73">
        <f t="shared" si="786"/>
        <v>0</v>
      </c>
      <c r="BM448" s="73">
        <f t="shared" si="786"/>
        <v>0</v>
      </c>
      <c r="BN448" s="73">
        <f t="shared" si="786"/>
        <v>0</v>
      </c>
      <c r="BO448" s="73">
        <f t="shared" si="786"/>
        <v>0</v>
      </c>
      <c r="BP448" s="73">
        <f t="shared" si="786"/>
        <v>0</v>
      </c>
      <c r="BQ448" s="73">
        <f t="shared" si="786"/>
        <v>0</v>
      </c>
      <c r="BR448" s="73">
        <f t="shared" si="786"/>
        <v>0</v>
      </c>
      <c r="BS448" s="73">
        <f t="shared" si="786"/>
        <v>0</v>
      </c>
      <c r="BT448" s="73">
        <f t="shared" si="786"/>
        <v>0</v>
      </c>
      <c r="BU448" s="73">
        <f t="shared" si="786"/>
        <v>0</v>
      </c>
      <c r="BV448" s="73">
        <f t="shared" si="786"/>
        <v>0</v>
      </c>
      <c r="BW448" s="73">
        <f t="shared" si="787"/>
        <v>0</v>
      </c>
      <c r="BX448" s="73">
        <f t="shared" si="787"/>
        <v>0</v>
      </c>
      <c r="BY448" s="73">
        <f t="shared" si="787"/>
        <v>0</v>
      </c>
      <c r="BZ448" s="73">
        <f t="shared" si="787"/>
        <v>0</v>
      </c>
      <c r="CA448" s="73">
        <f t="shared" si="787"/>
        <v>0</v>
      </c>
      <c r="CB448" s="73">
        <f t="shared" si="787"/>
        <v>0</v>
      </c>
      <c r="CC448" s="73">
        <f t="shared" si="787"/>
        <v>0</v>
      </c>
      <c r="CD448" s="73">
        <f t="shared" si="787"/>
        <v>0</v>
      </c>
      <c r="CE448" s="73">
        <f t="shared" si="787"/>
        <v>0</v>
      </c>
      <c r="CF448" s="73">
        <f t="shared" si="787"/>
        <v>0</v>
      </c>
      <c r="CG448" s="73">
        <f t="shared" si="787"/>
        <v>0</v>
      </c>
      <c r="CH448" s="73">
        <f t="shared" si="787"/>
        <v>0</v>
      </c>
      <c r="CI448" s="73">
        <f t="shared" si="787"/>
        <v>0</v>
      </c>
      <c r="CJ448" s="73">
        <f t="shared" si="787"/>
        <v>0</v>
      </c>
      <c r="CK448" s="73">
        <f t="shared" si="787"/>
        <v>0</v>
      </c>
      <c r="CL448" s="73">
        <f t="shared" si="787"/>
        <v>0</v>
      </c>
      <c r="CM448" s="73">
        <f t="shared" si="787"/>
        <v>0</v>
      </c>
      <c r="CN448" s="73">
        <f t="shared" si="787"/>
        <v>0</v>
      </c>
      <c r="CO448" s="73">
        <f t="shared" si="787"/>
        <v>0</v>
      </c>
      <c r="CP448" s="73">
        <f t="shared" si="787"/>
        <v>0</v>
      </c>
      <c r="CQ448" s="73">
        <f t="shared" si="787"/>
        <v>0</v>
      </c>
      <c r="CR448" s="73">
        <f t="shared" si="787"/>
        <v>0</v>
      </c>
      <c r="CS448" s="73">
        <f t="shared" si="787"/>
        <v>0</v>
      </c>
      <c r="CT448" s="73">
        <f t="shared" si="787"/>
        <v>0</v>
      </c>
      <c r="CU448" s="73">
        <f t="shared" si="787"/>
        <v>0</v>
      </c>
      <c r="CV448" s="73">
        <f t="shared" si="787"/>
        <v>0</v>
      </c>
      <c r="CW448" s="73">
        <f t="shared" si="787"/>
        <v>0</v>
      </c>
      <c r="CX448" s="73">
        <f t="shared" si="787"/>
        <v>0</v>
      </c>
      <c r="CY448" s="73">
        <f t="shared" si="787"/>
        <v>0</v>
      </c>
      <c r="CZ448" s="73">
        <f t="shared" si="787"/>
        <v>0</v>
      </c>
      <c r="DA448" s="73">
        <f t="shared" si="787"/>
        <v>0</v>
      </c>
      <c r="DB448" s="73">
        <f t="shared" si="787"/>
        <v>0</v>
      </c>
      <c r="DC448" s="73">
        <f t="shared" si="787"/>
        <v>0</v>
      </c>
      <c r="DD448" s="73">
        <f t="shared" si="787"/>
        <v>0</v>
      </c>
      <c r="DE448" s="73">
        <f t="shared" si="787"/>
        <v>0</v>
      </c>
      <c r="DF448" s="73">
        <f t="shared" si="787"/>
        <v>0</v>
      </c>
      <c r="DG448" s="73">
        <f t="shared" si="787"/>
        <v>0</v>
      </c>
      <c r="DH448" s="73">
        <f t="shared" si="787"/>
        <v>0</v>
      </c>
      <c r="DI448" s="73">
        <f t="shared" si="787"/>
        <v>0</v>
      </c>
      <c r="DJ448" s="73">
        <f t="shared" si="787"/>
        <v>0</v>
      </c>
      <c r="DK448" s="73">
        <f t="shared" si="787"/>
        <v>0</v>
      </c>
      <c r="DL448" s="73">
        <f t="shared" si="787"/>
        <v>0</v>
      </c>
      <c r="DM448" s="73">
        <f t="shared" si="787"/>
        <v>0</v>
      </c>
      <c r="DN448" s="73">
        <f t="shared" si="787"/>
        <v>0</v>
      </c>
      <c r="DO448" s="73">
        <f t="shared" si="787"/>
        <v>0</v>
      </c>
      <c r="DP448" s="73">
        <f t="shared" si="787"/>
        <v>0</v>
      </c>
      <c r="DQ448" s="73">
        <f t="shared" si="787"/>
        <v>0</v>
      </c>
      <c r="DR448" s="73">
        <f t="shared" si="787"/>
        <v>0</v>
      </c>
      <c r="DS448" s="73">
        <f t="shared" si="787"/>
        <v>0</v>
      </c>
      <c r="DT448" s="73">
        <f t="shared" si="787"/>
        <v>0</v>
      </c>
      <c r="DU448" s="73">
        <f t="shared" si="787"/>
        <v>0</v>
      </c>
      <c r="DV448" s="73">
        <f t="shared" si="787"/>
        <v>0</v>
      </c>
      <c r="DW448" s="73">
        <f t="shared" si="787"/>
        <v>0</v>
      </c>
      <c r="DX448" s="73">
        <f t="shared" si="787"/>
        <v>0</v>
      </c>
      <c r="DY448" s="73">
        <f t="shared" si="787"/>
        <v>0</v>
      </c>
      <c r="DZ448" s="73">
        <f t="shared" si="787"/>
        <v>0</v>
      </c>
      <c r="EA448" s="73">
        <f t="shared" si="787"/>
        <v>0</v>
      </c>
      <c r="EB448" s="73">
        <f t="shared" si="787"/>
        <v>0</v>
      </c>
      <c r="EC448" s="73">
        <f t="shared" si="787"/>
        <v>0</v>
      </c>
      <c r="ED448" s="73">
        <f t="shared" si="787"/>
        <v>0</v>
      </c>
      <c r="EE448" s="73">
        <f t="shared" si="787"/>
        <v>0</v>
      </c>
      <c r="EF448" s="73">
        <f t="shared" si="787"/>
        <v>0</v>
      </c>
      <c r="EG448" s="73">
        <f t="shared" si="787"/>
        <v>0</v>
      </c>
      <c r="EH448" s="73">
        <f t="shared" si="787"/>
        <v>0</v>
      </c>
      <c r="EI448" s="73">
        <f t="shared" si="788"/>
        <v>0</v>
      </c>
      <c r="EJ448" s="73">
        <f t="shared" si="788"/>
        <v>0</v>
      </c>
      <c r="EK448" s="73">
        <f t="shared" si="788"/>
        <v>0</v>
      </c>
      <c r="EL448" s="73">
        <f t="shared" si="788"/>
        <v>0</v>
      </c>
      <c r="EM448" s="73">
        <f t="shared" si="788"/>
        <v>0</v>
      </c>
      <c r="EN448" s="73">
        <f t="shared" si="788"/>
        <v>0</v>
      </c>
      <c r="EO448" s="73">
        <f t="shared" si="788"/>
        <v>0</v>
      </c>
      <c r="EP448" s="73">
        <f t="shared" si="788"/>
        <v>0</v>
      </c>
      <c r="EQ448" s="73">
        <f t="shared" si="788"/>
        <v>0</v>
      </c>
      <c r="ER448" s="73">
        <f t="shared" si="788"/>
        <v>0</v>
      </c>
      <c r="ES448" s="73">
        <f t="shared" si="788"/>
        <v>0</v>
      </c>
      <c r="ET448" s="73">
        <f t="shared" si="788"/>
        <v>0</v>
      </c>
      <c r="EU448" s="73">
        <f t="shared" si="788"/>
        <v>0</v>
      </c>
      <c r="EV448" s="73">
        <f t="shared" si="788"/>
        <v>0</v>
      </c>
      <c r="EW448" s="73">
        <f t="shared" si="788"/>
        <v>0</v>
      </c>
      <c r="EX448" s="73">
        <f t="shared" si="788"/>
        <v>0</v>
      </c>
      <c r="EY448" s="73">
        <f t="shared" si="788"/>
        <v>0</v>
      </c>
      <c r="EZ448" s="73">
        <f t="shared" si="788"/>
        <v>0</v>
      </c>
      <c r="FA448" s="73">
        <f t="shared" si="788"/>
        <v>0</v>
      </c>
      <c r="FB448" s="73">
        <f t="shared" si="788"/>
        <v>0</v>
      </c>
      <c r="FC448" s="73">
        <f t="shared" si="788"/>
        <v>0</v>
      </c>
      <c r="FD448" s="73">
        <f t="shared" si="788"/>
        <v>0</v>
      </c>
      <c r="FE448" s="73">
        <f t="shared" si="788"/>
        <v>0</v>
      </c>
      <c r="FF448" s="73">
        <f t="shared" si="788"/>
        <v>0</v>
      </c>
      <c r="FG448" s="73">
        <f t="shared" si="788"/>
        <v>0</v>
      </c>
      <c r="FH448" s="73">
        <f t="shared" si="788"/>
        <v>0</v>
      </c>
      <c r="FI448" s="73">
        <f t="shared" si="788"/>
        <v>0</v>
      </c>
      <c r="FJ448" s="73">
        <f t="shared" si="788"/>
        <v>0</v>
      </c>
      <c r="FK448" s="73">
        <f t="shared" si="788"/>
        <v>0</v>
      </c>
      <c r="FL448" s="73">
        <f t="shared" si="788"/>
        <v>0</v>
      </c>
      <c r="FM448" s="73">
        <f t="shared" si="788"/>
        <v>0</v>
      </c>
      <c r="FN448" s="73">
        <f t="shared" si="788"/>
        <v>0</v>
      </c>
      <c r="FO448" s="73">
        <f t="shared" si="788"/>
        <v>0</v>
      </c>
      <c r="FP448" s="73">
        <f t="shared" si="788"/>
        <v>0</v>
      </c>
      <c r="FQ448" s="73">
        <f t="shared" si="788"/>
        <v>0</v>
      </c>
      <c r="FR448" s="73">
        <f t="shared" si="788"/>
        <v>0</v>
      </c>
      <c r="FS448" s="73">
        <f t="shared" si="788"/>
        <v>0</v>
      </c>
      <c r="FT448" s="73">
        <f t="shared" si="788"/>
        <v>0</v>
      </c>
      <c r="FU448" s="73">
        <f t="shared" si="788"/>
        <v>0</v>
      </c>
      <c r="FV448" s="73">
        <f t="shared" si="788"/>
        <v>0</v>
      </c>
      <c r="FW448" s="73">
        <f t="shared" si="788"/>
        <v>0</v>
      </c>
      <c r="FX448" s="73">
        <f t="shared" si="788"/>
        <v>0</v>
      </c>
      <c r="FY448" s="73">
        <f t="shared" si="788"/>
        <v>0</v>
      </c>
      <c r="FZ448" s="73">
        <f t="shared" si="788"/>
        <v>0</v>
      </c>
      <c r="GA448" s="73">
        <f t="shared" si="788"/>
        <v>0</v>
      </c>
      <c r="GB448" s="73">
        <f t="shared" si="788"/>
        <v>0</v>
      </c>
      <c r="GC448" s="73">
        <f t="shared" si="788"/>
        <v>0</v>
      </c>
      <c r="GD448" s="73">
        <f t="shared" si="788"/>
        <v>0</v>
      </c>
      <c r="GE448" s="73">
        <f t="shared" si="788"/>
        <v>0</v>
      </c>
      <c r="GF448" s="73">
        <f t="shared" si="788"/>
        <v>0</v>
      </c>
      <c r="GG448" s="73">
        <f t="shared" si="788"/>
        <v>0</v>
      </c>
      <c r="GH448" s="73">
        <f t="shared" si="788"/>
        <v>0</v>
      </c>
      <c r="GI448" s="73">
        <f t="shared" si="788"/>
        <v>0</v>
      </c>
      <c r="GJ448" s="73">
        <f t="shared" si="788"/>
        <v>0</v>
      </c>
      <c r="GK448" s="73">
        <f t="shared" si="788"/>
        <v>0</v>
      </c>
      <c r="GL448" s="73">
        <f t="shared" si="788"/>
        <v>0</v>
      </c>
      <c r="GM448" s="73">
        <f t="shared" si="788"/>
        <v>0</v>
      </c>
      <c r="GN448" s="73">
        <f t="shared" si="788"/>
        <v>0</v>
      </c>
      <c r="GO448" s="73">
        <f t="shared" si="788"/>
        <v>0</v>
      </c>
      <c r="GP448" s="73">
        <f t="shared" si="788"/>
        <v>0</v>
      </c>
      <c r="GQ448" s="73">
        <f t="shared" si="788"/>
        <v>0</v>
      </c>
      <c r="GR448" s="73">
        <f t="shared" si="788"/>
        <v>0</v>
      </c>
      <c r="GS448" s="73">
        <f t="shared" si="788"/>
        <v>0</v>
      </c>
      <c r="GT448" s="73">
        <f t="shared" si="788"/>
        <v>0</v>
      </c>
      <c r="GU448" s="73">
        <f t="shared" si="789"/>
        <v>0</v>
      </c>
      <c r="GV448" s="73">
        <f t="shared" si="789"/>
        <v>0</v>
      </c>
      <c r="GW448" s="73">
        <f t="shared" si="789"/>
        <v>0</v>
      </c>
      <c r="GX448" s="73">
        <f t="shared" si="789"/>
        <v>0</v>
      </c>
      <c r="GY448" s="73">
        <f t="shared" si="789"/>
        <v>0</v>
      </c>
      <c r="GZ448" s="73">
        <f t="shared" si="789"/>
        <v>0</v>
      </c>
      <c r="HA448" s="73">
        <f t="shared" si="789"/>
        <v>0</v>
      </c>
    </row>
    <row r="449" spans="1:209" s="46" customFormat="1" x14ac:dyDescent="0.35">
      <c r="C449" s="10" t="s">
        <v>290</v>
      </c>
      <c r="E449" s="46" t="str">
        <f>E448</f>
        <v>USD</v>
      </c>
      <c r="J449" s="73">
        <f t="shared" si="790"/>
        <v>0</v>
      </c>
      <c r="K449" s="73">
        <f t="shared" si="790"/>
        <v>0</v>
      </c>
      <c r="L449" s="73">
        <f t="shared" si="790"/>
        <v>0</v>
      </c>
      <c r="M449" s="73">
        <f t="shared" si="790"/>
        <v>0</v>
      </c>
      <c r="N449" s="73">
        <f t="shared" si="790"/>
        <v>0</v>
      </c>
      <c r="O449" s="73">
        <f t="shared" si="790"/>
        <v>0</v>
      </c>
      <c r="P449" s="73">
        <f t="shared" si="790"/>
        <v>0</v>
      </c>
      <c r="Q449" s="73">
        <f t="shared" si="790"/>
        <v>0</v>
      </c>
      <c r="R449" s="73">
        <f t="shared" si="790"/>
        <v>0</v>
      </c>
      <c r="S449" s="73">
        <f t="shared" si="790"/>
        <v>0</v>
      </c>
      <c r="T449" s="73">
        <f t="shared" si="790"/>
        <v>0</v>
      </c>
      <c r="U449" s="73">
        <f t="shared" si="790"/>
        <v>0</v>
      </c>
      <c r="V449" s="73">
        <f t="shared" si="790"/>
        <v>0</v>
      </c>
      <c r="W449" s="73">
        <f t="shared" si="790"/>
        <v>0</v>
      </c>
      <c r="X449" s="73">
        <f t="shared" si="790"/>
        <v>0</v>
      </c>
      <c r="Y449" s="73">
        <f t="shared" si="790"/>
        <v>1919.119440736283</v>
      </c>
      <c r="Z449" s="73">
        <f t="shared" si="786"/>
        <v>1875.243288890782</v>
      </c>
      <c r="AA449" s="73">
        <f t="shared" si="786"/>
        <v>1831.0348184408406</v>
      </c>
      <c r="AB449" s="73">
        <f t="shared" si="786"/>
        <v>1785.3279326112224</v>
      </c>
      <c r="AC449" s="73">
        <f t="shared" si="786"/>
        <v>1739.2672036716649</v>
      </c>
      <c r="AD449" s="73">
        <f t="shared" si="786"/>
        <v>1691.6746922508132</v>
      </c>
      <c r="AE449" s="73">
        <f t="shared" si="786"/>
        <v>1643.7061165897107</v>
      </c>
      <c r="AF449" s="73">
        <f t="shared" si="786"/>
        <v>1594.1715705135043</v>
      </c>
      <c r="AG449" s="73">
        <f t="shared" si="786"/>
        <v>1544.2380226848247</v>
      </c>
      <c r="AH449" s="73">
        <f t="shared" si="786"/>
        <v>1492.7034745123192</v>
      </c>
      <c r="AI449" s="73">
        <f t="shared" si="786"/>
        <v>1440.7462503978181</v>
      </c>
      <c r="AJ449" s="73">
        <f t="shared" si="786"/>
        <v>1387.1521322963365</v>
      </c>
      <c r="AK449" s="73">
        <f t="shared" si="786"/>
        <v>1333.1109065378928</v>
      </c>
      <c r="AL449" s="73">
        <f t="shared" si="786"/>
        <v>1277.3960071437868</v>
      </c>
      <c r="AM449" s="73">
        <f t="shared" si="786"/>
        <v>1221.2087894365504</v>
      </c>
      <c r="AN449" s="73">
        <f t="shared" si="786"/>
        <v>1163.3102095616025</v>
      </c>
      <c r="AO449" s="73">
        <f t="shared" si="786"/>
        <v>1104.9132997775237</v>
      </c>
      <c r="AP449" s="73">
        <f t="shared" si="786"/>
        <v>1044.7664069301595</v>
      </c>
      <c r="AQ449" s="73">
        <f t="shared" si="786"/>
        <v>984.09434904066813</v>
      </c>
      <c r="AR449" s="73">
        <f t="shared" si="786"/>
        <v>921.63273073032747</v>
      </c>
      <c r="AS449" s="73">
        <f t="shared" si="786"/>
        <v>858.61826549608725</v>
      </c>
      <c r="AT449" s="73">
        <f t="shared" si="786"/>
        <v>793.77368128825901</v>
      </c>
      <c r="AU449" s="73">
        <f t="shared" si="786"/>
        <v>728.3476976830691</v>
      </c>
      <c r="AV449" s="73">
        <f t="shared" si="786"/>
        <v>661.05002997162001</v>
      </c>
      <c r="AW449" s="73">
        <f t="shared" si="786"/>
        <v>593.14151530665868</v>
      </c>
      <c r="AX449" s="73">
        <f t="shared" si="786"/>
        <v>523.31871876920434</v>
      </c>
      <c r="AY449" s="73">
        <f t="shared" si="786"/>
        <v>452.85470748290442</v>
      </c>
      <c r="AZ449" s="73">
        <f t="shared" si="786"/>
        <v>380.4327571840517</v>
      </c>
      <c r="BA449" s="73">
        <f t="shared" si="786"/>
        <v>307.33827826197029</v>
      </c>
      <c r="BB449" s="73">
        <f t="shared" si="786"/>
        <v>232.24111636831768</v>
      </c>
      <c r="BC449" s="73">
        <f t="shared" si="786"/>
        <v>156.43913935641484</v>
      </c>
      <c r="BD449" s="73">
        <f t="shared" si="786"/>
        <v>78.588620426243239</v>
      </c>
      <c r="BE449" s="73">
        <f t="shared" si="786"/>
        <v>2.9374976995387033E-12</v>
      </c>
      <c r="BF449" s="73">
        <f t="shared" si="786"/>
        <v>2.9764797074157296E-12</v>
      </c>
      <c r="BG449" s="73">
        <f t="shared" si="786"/>
        <v>3.0159790252938366E-12</v>
      </c>
      <c r="BH449" s="73">
        <f t="shared" si="786"/>
        <v>3.0560025181256478E-12</v>
      </c>
      <c r="BI449" s="73">
        <f t="shared" si="786"/>
        <v>3.0965571419650105E-12</v>
      </c>
      <c r="BJ449" s="73">
        <f t="shared" si="786"/>
        <v>3.1376499451759538E-12</v>
      </c>
      <c r="BK449" s="73">
        <f t="shared" si="786"/>
        <v>3.1792880696576875E-12</v>
      </c>
      <c r="BL449" s="73">
        <f t="shared" si="786"/>
        <v>3.2214787520858617E-12</v>
      </c>
      <c r="BM449" s="73">
        <f t="shared" si="786"/>
        <v>3.2642293251702951E-12</v>
      </c>
      <c r="BN449" s="73">
        <f t="shared" si="786"/>
        <v>3.3075472189293913E-12</v>
      </c>
      <c r="BO449" s="73">
        <f t="shared" si="786"/>
        <v>3.3514399619814758E-12</v>
      </c>
      <c r="BP449" s="73">
        <f t="shared" si="786"/>
        <v>3.39591518285326E-12</v>
      </c>
      <c r="BQ449" s="73">
        <f t="shared" si="786"/>
        <v>3.4409806113056761E-12</v>
      </c>
      <c r="BR449" s="73">
        <f t="shared" si="786"/>
        <v>3.4866440796773026E-12</v>
      </c>
      <c r="BS449" s="73">
        <f t="shared" si="786"/>
        <v>3.5329135242456199E-12</v>
      </c>
      <c r="BT449" s="73">
        <f t="shared" si="786"/>
        <v>3.5797969866063295E-12</v>
      </c>
      <c r="BU449" s="73">
        <f t="shared" si="786"/>
        <v>3.6273026150709767E-12</v>
      </c>
      <c r="BV449" s="73">
        <f t="shared" si="786"/>
        <v>3.6754386660831222E-12</v>
      </c>
      <c r="BW449" s="73">
        <f t="shared" si="787"/>
        <v>3.7242135056533032E-12</v>
      </c>
      <c r="BX449" s="73">
        <f t="shared" si="787"/>
        <v>3.7736356108130459E-12</v>
      </c>
      <c r="BY449" s="73">
        <f t="shared" si="787"/>
        <v>3.8237135710881604E-12</v>
      </c>
      <c r="BZ449" s="73">
        <f t="shared" si="787"/>
        <v>3.8744560899915991E-12</v>
      </c>
      <c r="CA449" s="73">
        <f t="shared" si="787"/>
        <v>3.9258719865361173E-12</v>
      </c>
      <c r="CB449" s="73">
        <f t="shared" si="787"/>
        <v>3.9779701967670163E-12</v>
      </c>
      <c r="CC449" s="73">
        <f t="shared" si="787"/>
        <v>4.0307597753152143E-12</v>
      </c>
      <c r="CD449" s="73">
        <f t="shared" si="787"/>
        <v>4.0842498969709385E-12</v>
      </c>
      <c r="CE449" s="73">
        <f t="shared" si="787"/>
        <v>4.1384498582783007E-12</v>
      </c>
      <c r="CF449" s="73">
        <f t="shared" si="787"/>
        <v>4.1933690791510227E-12</v>
      </c>
      <c r="CG449" s="73">
        <f t="shared" si="787"/>
        <v>4.2490171045096162E-12</v>
      </c>
      <c r="CH449" s="73">
        <f t="shared" si="787"/>
        <v>4.3054036059402815E-12</v>
      </c>
      <c r="CI449" s="73">
        <f t="shared" si="787"/>
        <v>4.362538383375816E-12</v>
      </c>
      <c r="CJ449" s="73">
        <f t="shared" si="787"/>
        <v>4.4204313667988463E-12</v>
      </c>
      <c r="CK449" s="73">
        <f t="shared" si="787"/>
        <v>4.4790926179676448E-12</v>
      </c>
      <c r="CL449" s="73">
        <f t="shared" si="787"/>
        <v>4.5385323321648565E-12</v>
      </c>
      <c r="CM449" s="73">
        <f t="shared" si="787"/>
        <v>4.5987608399694312E-12</v>
      </c>
      <c r="CN449" s="73">
        <f t="shared" si="787"/>
        <v>4.6597886090520756E-12</v>
      </c>
      <c r="CO449" s="73">
        <f t="shared" si="787"/>
        <v>4.7216262459945211E-12</v>
      </c>
      <c r="CP449" s="73">
        <f t="shared" si="787"/>
        <v>4.7842844981329436E-12</v>
      </c>
      <c r="CQ449" s="73">
        <f t="shared" si="787"/>
        <v>4.8477742554258396E-12</v>
      </c>
      <c r="CR449" s="73">
        <f t="shared" si="787"/>
        <v>4.9121065523466954E-12</v>
      </c>
      <c r="CS449" s="73">
        <f t="shared" si="787"/>
        <v>4.9772925698017696E-12</v>
      </c>
      <c r="CT449" s="73">
        <f t="shared" si="787"/>
        <v>5.0433436370733269E-12</v>
      </c>
      <c r="CU449" s="73">
        <f t="shared" si="787"/>
        <v>5.1102712337886588E-12</v>
      </c>
      <c r="CV449" s="73">
        <f t="shared" si="787"/>
        <v>5.1780869919152337E-12</v>
      </c>
      <c r="CW449" s="73">
        <f t="shared" si="787"/>
        <v>5.2468026977823269E-12</v>
      </c>
      <c r="CX449" s="73">
        <f t="shared" si="787"/>
        <v>5.3164302941294733E-12</v>
      </c>
      <c r="CY449" s="73">
        <f t="shared" si="787"/>
        <v>5.3869818821821076E-12</v>
      </c>
      <c r="CZ449" s="73">
        <f t="shared" si="787"/>
        <v>5.4584697237547476E-12</v>
      </c>
      <c r="DA449" s="73">
        <f t="shared" si="787"/>
        <v>5.5309062433820928E-12</v>
      </c>
      <c r="DB449" s="73">
        <f t="shared" si="787"/>
        <v>5.6043040304783923E-12</v>
      </c>
      <c r="DC449" s="73">
        <f t="shared" si="787"/>
        <v>5.6786758415254844E-12</v>
      </c>
      <c r="DD449" s="73">
        <f t="shared" si="787"/>
        <v>5.7540346022898537E-12</v>
      </c>
      <c r="DE449" s="73">
        <f t="shared" si="787"/>
        <v>5.8303934100691308E-12</v>
      </c>
      <c r="DF449" s="73">
        <f t="shared" si="787"/>
        <v>5.907765535968384E-12</v>
      </c>
      <c r="DG449" s="73">
        <f t="shared" si="787"/>
        <v>5.9861644272066321E-12</v>
      </c>
      <c r="DH449" s="73">
        <f t="shared" si="787"/>
        <v>6.0656037094539636E-12</v>
      </c>
      <c r="DI449" s="73">
        <f t="shared" si="787"/>
        <v>6.1460971891996613E-12</v>
      </c>
      <c r="DJ449" s="73">
        <f t="shared" si="787"/>
        <v>6.2276588561517671E-12</v>
      </c>
      <c r="DK449" s="73">
        <f t="shared" si="787"/>
        <v>6.3103028856684746E-12</v>
      </c>
      <c r="DL449" s="73">
        <f t="shared" si="787"/>
        <v>6.3940436412218072E-12</v>
      </c>
      <c r="DM449" s="73">
        <f t="shared" si="787"/>
        <v>6.4788956768939703E-12</v>
      </c>
      <c r="DN449" s="73">
        <f t="shared" si="787"/>
        <v>6.5648737399068434E-12</v>
      </c>
      <c r="DO449" s="73">
        <f t="shared" si="787"/>
        <v>6.6519927731850375E-12</v>
      </c>
      <c r="DP449" s="73">
        <f t="shared" si="787"/>
        <v>6.7402679179529603E-12</v>
      </c>
      <c r="DQ449" s="73">
        <f t="shared" si="787"/>
        <v>6.8297145163663546E-12</v>
      </c>
      <c r="DR449" s="73">
        <f t="shared" si="787"/>
        <v>6.9203481141787516E-12</v>
      </c>
      <c r="DS449" s="73">
        <f t="shared" si="787"/>
        <v>7.0121844634433105E-12</v>
      </c>
      <c r="DT449" s="73">
        <f t="shared" si="787"/>
        <v>7.1052395252505189E-12</v>
      </c>
      <c r="DU449" s="73">
        <f t="shared" si="787"/>
        <v>7.19952947250221E-12</v>
      </c>
      <c r="DV449" s="73">
        <f t="shared" si="787"/>
        <v>7.2950706927224128E-12</v>
      </c>
      <c r="DW449" s="73">
        <f t="shared" si="787"/>
        <v>7.3918797909054764E-12</v>
      </c>
      <c r="DX449" s="73">
        <f t="shared" si="787"/>
        <v>7.489973592402022E-12</v>
      </c>
      <c r="DY449" s="73">
        <f t="shared" si="787"/>
        <v>7.5893691458431629E-12</v>
      </c>
      <c r="DZ449" s="73">
        <f t="shared" si="787"/>
        <v>7.6900837261035579E-12</v>
      </c>
      <c r="EA449" s="73">
        <f t="shared" si="787"/>
        <v>7.7921348373037593E-12</v>
      </c>
      <c r="EB449" s="73">
        <f t="shared" si="787"/>
        <v>7.8955402158524211E-12</v>
      </c>
      <c r="EC449" s="73">
        <f t="shared" si="787"/>
        <v>8.0003178335288767E-12</v>
      </c>
      <c r="ED449" s="73">
        <f t="shared" si="787"/>
        <v>8.1064859006066164E-12</v>
      </c>
      <c r="EE449" s="73">
        <f t="shared" si="787"/>
        <v>8.2140628690182259E-12</v>
      </c>
      <c r="EF449" s="73">
        <f t="shared" si="787"/>
        <v>8.3230674355623073E-12</v>
      </c>
      <c r="EG449" s="73">
        <f t="shared" si="787"/>
        <v>8.4335185451529855E-12</v>
      </c>
      <c r="EH449" s="73">
        <f t="shared" si="787"/>
        <v>8.5454353941125005E-12</v>
      </c>
      <c r="EI449" s="73">
        <f t="shared" si="788"/>
        <v>8.658837433507534E-12</v>
      </c>
      <c r="EJ449" s="73">
        <f t="shared" si="788"/>
        <v>8.77374437252978E-12</v>
      </c>
      <c r="EK449" s="73">
        <f t="shared" si="788"/>
        <v>8.8901761819213855E-12</v>
      </c>
      <c r="EL449" s="73">
        <f t="shared" si="788"/>
        <v>9.0081530974458568E-12</v>
      </c>
      <c r="EM449" s="73">
        <f t="shared" si="788"/>
        <v>9.1276956234050232E-12</v>
      </c>
      <c r="EN449" s="73">
        <f t="shared" si="788"/>
        <v>9.2488245362026552E-12</v>
      </c>
      <c r="EO449" s="73">
        <f t="shared" si="788"/>
        <v>9.3715608879554056E-12</v>
      </c>
      <c r="EP449" s="73">
        <f t="shared" si="788"/>
        <v>9.4959260101516484E-12</v>
      </c>
      <c r="EQ449" s="73">
        <f t="shared" si="788"/>
        <v>9.6219415173588611E-12</v>
      </c>
      <c r="ER449" s="73">
        <f t="shared" si="788"/>
        <v>9.7496293109802357E-12</v>
      </c>
      <c r="ES449" s="73">
        <f t="shared" si="788"/>
        <v>9.8790115830611283E-12</v>
      </c>
      <c r="ET449" s="73">
        <f t="shared" si="788"/>
        <v>1.0010110820146012E-11</v>
      </c>
      <c r="EU449" s="73">
        <f t="shared" si="788"/>
        <v>1.0142949807186618E-11</v>
      </c>
      <c r="EV449" s="73">
        <f t="shared" si="788"/>
        <v>1.027755163150196E-11</v>
      </c>
      <c r="EW449" s="73">
        <f t="shared" si="788"/>
        <v>1.0413939686790876E-11</v>
      </c>
      <c r="EX449" s="73">
        <f t="shared" si="788"/>
        <v>1.055213767719785E-11</v>
      </c>
      <c r="EY449" s="73">
        <f t="shared" si="788"/>
        <v>1.0692169621432764E-11</v>
      </c>
      <c r="EZ449" s="73">
        <f t="shared" si="788"/>
        <v>1.0834059856945339E-11</v>
      </c>
      <c r="FA449" s="73">
        <f t="shared" si="788"/>
        <v>1.0977833044154962E-11</v>
      </c>
      <c r="FB449" s="73">
        <f t="shared" si="788"/>
        <v>1.1123514170736653E-11</v>
      </c>
      <c r="FC449" s="73">
        <f t="shared" si="788"/>
        <v>1.1271128555963902E-11</v>
      </c>
      <c r="FD449" s="73">
        <f t="shared" si="788"/>
        <v>1.1420701855109143E-11</v>
      </c>
      <c r="FE449" s="73">
        <f t="shared" si="788"/>
        <v>1.1572260063902613E-11</v>
      </c>
      <c r="FF449" s="73">
        <f t="shared" si="788"/>
        <v>1.1725829523050408E-11</v>
      </c>
      <c r="FG449" s="73">
        <f t="shared" si="788"/>
        <v>1.1881436922812455E-11</v>
      </c>
      <c r="FH449" s="73">
        <f t="shared" si="788"/>
        <v>1.203910930764128E-11</v>
      </c>
      <c r="FI449" s="73">
        <f t="shared" si="788"/>
        <v>1.219887408088231E-11</v>
      </c>
      <c r="FJ449" s="73">
        <f t="shared" si="788"/>
        <v>1.2360759009536544E-11</v>
      </c>
      <c r="FK449" s="73">
        <f t="shared" si="788"/>
        <v>1.252479222908645E-11</v>
      </c>
      <c r="FL449" s="73">
        <f t="shared" si="788"/>
        <v>1.2691002248385883E-11</v>
      </c>
      <c r="FM449" s="73">
        <f t="shared" si="788"/>
        <v>1.2859417954614903E-11</v>
      </c>
      <c r="FN449" s="73">
        <f t="shared" si="788"/>
        <v>1.3030068618300353E-11</v>
      </c>
      <c r="FO449" s="73">
        <f t="shared" si="788"/>
        <v>1.3202983898403054E-11</v>
      </c>
      <c r="FP449" s="73">
        <f t="shared" si="788"/>
        <v>1.3378193847472501E-11</v>
      </c>
      <c r="FQ449" s="73">
        <f t="shared" si="788"/>
        <v>1.3555728916869986E-11</v>
      </c>
      <c r="FR449" s="73">
        <f t="shared" si="788"/>
        <v>1.3735619962061013E-11</v>
      </c>
      <c r="FS449" s="73">
        <f t="shared" si="788"/>
        <v>1.3917898247977962E-11</v>
      </c>
      <c r="FT449" s="73">
        <f t="shared" si="788"/>
        <v>1.4102595454453911E-11</v>
      </c>
      <c r="FU449" s="73">
        <f t="shared" si="788"/>
        <v>1.4289743681728563E-11</v>
      </c>
      <c r="FV449" s="73">
        <f t="shared" si="788"/>
        <v>1.4479375456027246E-11</v>
      </c>
      <c r="FW449" s="73">
        <f t="shared" si="788"/>
        <v>1.4671523735213955E-11</v>
      </c>
      <c r="FX449" s="73">
        <f t="shared" si="788"/>
        <v>1.4866221914519384E-11</v>
      </c>
      <c r="FY449" s="73">
        <f t="shared" si="788"/>
        <v>1.5063503832345031E-11</v>
      </c>
      <c r="FZ449" s="73">
        <f t="shared" si="788"/>
        <v>1.5263403776144242E-11</v>
      </c>
      <c r="GA449" s="73">
        <f t="shared" si="788"/>
        <v>1.5465956488381364E-11</v>
      </c>
      <c r="GB449" s="73">
        <f t="shared" si="788"/>
        <v>1.5671197172569985E-11</v>
      </c>
      <c r="GC449" s="73">
        <f t="shared" si="788"/>
        <v>1.5879161499391242E-11</v>
      </c>
      <c r="GD449" s="73">
        <f t="shared" si="788"/>
        <v>1.6089885612893369E-11</v>
      </c>
      <c r="GE449" s="73">
        <f t="shared" si="788"/>
        <v>1.6303406136773522E-11</v>
      </c>
      <c r="GF449" s="73">
        <f t="shared" si="788"/>
        <v>1.651976018074294E-11</v>
      </c>
      <c r="GG449" s="73">
        <f t="shared" si="788"/>
        <v>1.6738985346976577E-11</v>
      </c>
      <c r="GH449" s="73">
        <f t="shared" si="788"/>
        <v>1.6961119736648349E-11</v>
      </c>
      <c r="GI449" s="73">
        <f t="shared" si="788"/>
        <v>1.7186201956553081E-11</v>
      </c>
      <c r="GJ449" s="73">
        <f t="shared" si="788"/>
        <v>1.7414271125816334E-11</v>
      </c>
      <c r="GK449" s="73">
        <f t="shared" si="788"/>
        <v>1.76453668826933E-11</v>
      </c>
      <c r="GL449" s="73">
        <f t="shared" si="788"/>
        <v>1.7879529391457877E-11</v>
      </c>
      <c r="GM449" s="73">
        <f t="shared" si="788"/>
        <v>1.8116799349383217E-11</v>
      </c>
      <c r="GN449" s="73">
        <f t="shared" si="788"/>
        <v>1.8357217993814859E-11</v>
      </c>
      <c r="GO449" s="73">
        <f t="shared" si="788"/>
        <v>1.8600827109337759E-11</v>
      </c>
      <c r="GP449" s="73">
        <f t="shared" si="788"/>
        <v>1.8847669035038421E-11</v>
      </c>
      <c r="GQ449" s="73">
        <f t="shared" si="788"/>
        <v>1.9097786671863409E-11</v>
      </c>
      <c r="GR449" s="73">
        <f t="shared" si="788"/>
        <v>1.9351223490075472E-11</v>
      </c>
      <c r="GS449" s="73">
        <f t="shared" si="788"/>
        <v>1.9608023536808675E-11</v>
      </c>
      <c r="GT449" s="73">
        <f t="shared" si="788"/>
        <v>1.9868231443723735E-11</v>
      </c>
      <c r="GU449" s="73">
        <f t="shared" si="789"/>
        <v>2.0131892434765005E-11</v>
      </c>
      <c r="GV449" s="73">
        <f t="shared" si="789"/>
        <v>2.0399052334020314E-11</v>
      </c>
      <c r="GW449" s="73">
        <f t="shared" si="789"/>
        <v>2.0669757573685188E-11</v>
      </c>
      <c r="GX449" s="73">
        <f t="shared" si="789"/>
        <v>2.0944055202132745E-11</v>
      </c>
      <c r="GY449" s="73">
        <f t="shared" si="789"/>
        <v>2.122199289209064E-11</v>
      </c>
      <c r="GZ449" s="73">
        <f t="shared" si="789"/>
        <v>2.1503618948926559E-11</v>
      </c>
      <c r="HA449" s="73">
        <f t="shared" si="789"/>
        <v>2.1788982319043666E-11</v>
      </c>
    </row>
    <row r="450" spans="1:209" s="46" customFormat="1" x14ac:dyDescent="0.35"/>
    <row r="451" spans="1:209" s="46" customFormat="1" x14ac:dyDescent="0.35">
      <c r="C451" s="46" t="s">
        <v>446</v>
      </c>
      <c r="E451" s="46" t="str">
        <f>E443</f>
        <v>MXN</v>
      </c>
      <c r="J451" s="96">
        <f t="shared" ref="J451:AO451" si="791">J440</f>
        <v>0</v>
      </c>
      <c r="K451" s="96">
        <f t="shared" si="791"/>
        <v>0</v>
      </c>
      <c r="L451" s="96">
        <f t="shared" si="791"/>
        <v>0</v>
      </c>
      <c r="M451" s="96">
        <f t="shared" si="791"/>
        <v>0</v>
      </c>
      <c r="N451" s="96">
        <f t="shared" si="791"/>
        <v>0</v>
      </c>
      <c r="O451" s="96">
        <f t="shared" si="791"/>
        <v>0</v>
      </c>
      <c r="P451" s="96">
        <f t="shared" si="791"/>
        <v>0</v>
      </c>
      <c r="Q451" s="96">
        <f t="shared" si="791"/>
        <v>0</v>
      </c>
      <c r="R451" s="96">
        <f t="shared" si="791"/>
        <v>0</v>
      </c>
      <c r="S451" s="96">
        <f t="shared" si="791"/>
        <v>0</v>
      </c>
      <c r="T451" s="96">
        <f t="shared" si="791"/>
        <v>0</v>
      </c>
      <c r="U451" s="96">
        <f t="shared" si="791"/>
        <v>0</v>
      </c>
      <c r="V451" s="96">
        <f t="shared" si="791"/>
        <v>0</v>
      </c>
      <c r="W451" s="96">
        <f t="shared" si="791"/>
        <v>0</v>
      </c>
      <c r="X451" s="96">
        <f t="shared" si="791"/>
        <v>0</v>
      </c>
      <c r="Y451" s="96">
        <f t="shared" si="791"/>
        <v>1977.8033937194996</v>
      </c>
      <c r="Z451" s="96">
        <f t="shared" si="791"/>
        <v>2726.6187439707137</v>
      </c>
      <c r="AA451" s="96">
        <f t="shared" si="791"/>
        <v>4181.9035302580887</v>
      </c>
      <c r="AB451" s="96">
        <f t="shared" si="791"/>
        <v>5043.8633797105576</v>
      </c>
      <c r="AC451" s="96">
        <f t="shared" si="791"/>
        <v>6652.7881802336269</v>
      </c>
      <c r="AD451" s="96">
        <f t="shared" si="791"/>
        <v>7639.1321387829521</v>
      </c>
      <c r="AE451" s="96">
        <f t="shared" si="791"/>
        <v>9415.2920721008995</v>
      </c>
      <c r="AF451" s="96">
        <f t="shared" si="791"/>
        <v>10538.229187268807</v>
      </c>
      <c r="AG451" s="96">
        <f t="shared" si="791"/>
        <v>12496.328107967398</v>
      </c>
      <c r="AH451" s="96">
        <f t="shared" si="791"/>
        <v>13769.114865517142</v>
      </c>
      <c r="AI451" s="96">
        <f t="shared" si="791"/>
        <v>15925.051752834755</v>
      </c>
      <c r="AJ451" s="96">
        <f t="shared" si="791"/>
        <v>17362.076106615939</v>
      </c>
      <c r="AK451" s="96">
        <f t="shared" si="791"/>
        <v>19733.037997119303</v>
      </c>
      <c r="AL451" s="96">
        <f t="shared" si="791"/>
        <v>21349.909882580607</v>
      </c>
      <c r="AM451" s="96">
        <f t="shared" si="791"/>
        <v>23954.47183354403</v>
      </c>
      <c r="AN451" s="96">
        <f t="shared" si="791"/>
        <v>25768.120653036505</v>
      </c>
      <c r="AO451" s="96">
        <f t="shared" si="791"/>
        <v>28626.353258918276</v>
      </c>
      <c r="AP451" s="96">
        <f t="shared" ref="AP451:BU451" si="792">AP440</f>
        <v>30655.132863064959</v>
      </c>
      <c r="AQ451" s="96">
        <f t="shared" si="792"/>
        <v>33788.717885814796</v>
      </c>
      <c r="AR451" s="96">
        <f t="shared" si="792"/>
        <v>36052.519614023244</v>
      </c>
      <c r="AS451" s="96">
        <f t="shared" si="792"/>
        <v>39484.874329086568</v>
      </c>
      <c r="AT451" s="96">
        <f t="shared" si="792"/>
        <v>42005.24871392161</v>
      </c>
      <c r="AU451" s="96">
        <f t="shared" si="792"/>
        <v>45761.659617928213</v>
      </c>
      <c r="AV451" s="96">
        <f t="shared" si="792"/>
        <v>48561.947402750273</v>
      </c>
      <c r="AW451" s="96">
        <f t="shared" si="792"/>
        <v>52669.713976206651</v>
      </c>
      <c r="AX451" s="96">
        <f t="shared" si="792"/>
        <v>55775.187143436029</v>
      </c>
      <c r="AY451" s="96">
        <f t="shared" si="792"/>
        <v>60263.776412511077</v>
      </c>
      <c r="AZ451" s="96">
        <f t="shared" si="792"/>
        <v>63701.789971338403</v>
      </c>
      <c r="BA451" s="96">
        <f t="shared" si="792"/>
        <v>68603.002667292458</v>
      </c>
      <c r="BB451" s="96">
        <f t="shared" si="792"/>
        <v>72403.158004876124</v>
      </c>
      <c r="BC451" s="96">
        <f t="shared" si="792"/>
        <v>77751.307178097763</v>
      </c>
      <c r="BD451" s="96">
        <f t="shared" si="792"/>
        <v>81945.627837539156</v>
      </c>
      <c r="BE451" s="96">
        <f t="shared" si="792"/>
        <v>-1.0950316209346057E-10</v>
      </c>
      <c r="BF451" s="96">
        <f t="shared" si="792"/>
        <v>-1.133357727667317E-10</v>
      </c>
      <c r="BG451" s="96">
        <f t="shared" si="792"/>
        <v>-1.173025248135673E-10</v>
      </c>
      <c r="BH451" s="96">
        <f t="shared" si="792"/>
        <v>-1.2140811318204215E-10</v>
      </c>
      <c r="BI451" s="96">
        <f t="shared" si="792"/>
        <v>-1.2565739714341363E-10</v>
      </c>
      <c r="BJ451" s="96">
        <f t="shared" si="792"/>
        <v>-1.3005540604343312E-10</v>
      </c>
      <c r="BK451" s="96">
        <f t="shared" si="792"/>
        <v>-1.3460734525495327E-10</v>
      </c>
      <c r="BL451" s="96">
        <f t="shared" si="792"/>
        <v>-1.3931860233887664E-10</v>
      </c>
      <c r="BM451" s="96">
        <f t="shared" si="792"/>
        <v>-1.4419475342073732E-10</v>
      </c>
      <c r="BN451" s="96">
        <f t="shared" si="792"/>
        <v>-1.4924156979046311E-10</v>
      </c>
      <c r="BO451" s="96">
        <f t="shared" si="792"/>
        <v>-1.5446502473312933E-10</v>
      </c>
      <c r="BP451" s="96">
        <f t="shared" si="792"/>
        <v>-1.5987130059878887E-10</v>
      </c>
      <c r="BQ451" s="96">
        <f t="shared" si="792"/>
        <v>-1.6546679611974648E-10</v>
      </c>
      <c r="BR451" s="96">
        <f t="shared" si="792"/>
        <v>-1.7125813398393761E-10</v>
      </c>
      <c r="BS451" s="96">
        <f t="shared" si="792"/>
        <v>-1.7725216867337542E-10</v>
      </c>
      <c r="BT451" s="96">
        <f t="shared" si="792"/>
        <v>-1.8345599457694357E-10</v>
      </c>
      <c r="BU451" s="96">
        <f t="shared" si="792"/>
        <v>-1.8987695438713659E-10</v>
      </c>
      <c r="BV451" s="96">
        <f t="shared" ref="BV451:DA451" si="793">BV440</f>
        <v>-1.9652264779068638E-10</v>
      </c>
      <c r="BW451" s="96">
        <f t="shared" si="793"/>
        <v>-2.0340094046336041E-10</v>
      </c>
      <c r="BX451" s="96">
        <f t="shared" si="793"/>
        <v>-2.10519973379578E-10</v>
      </c>
      <c r="BY451" s="96">
        <f t="shared" si="793"/>
        <v>-2.1788817244786323E-10</v>
      </c>
      <c r="BZ451" s="96">
        <f t="shared" si="793"/>
        <v>-2.2551425848353845E-10</v>
      </c>
      <c r="CA451" s="96">
        <f t="shared" si="793"/>
        <v>-2.3340725753046228E-10</v>
      </c>
      <c r="CB451" s="96">
        <f t="shared" si="793"/>
        <v>-2.4157651154402848E-10</v>
      </c>
      <c r="CC451" s="96">
        <f t="shared" si="793"/>
        <v>-2.5003168944806952E-10</v>
      </c>
      <c r="CD451" s="96">
        <f t="shared" si="793"/>
        <v>-2.5878279857875194E-10</v>
      </c>
      <c r="CE451" s="96">
        <f t="shared" si="793"/>
        <v>-2.6784019652900823E-10</v>
      </c>
      <c r="CF451" s="96">
        <f t="shared" si="793"/>
        <v>-2.7721460340752352E-10</v>
      </c>
      <c r="CG451" s="96">
        <f t="shared" si="793"/>
        <v>-2.8691711452678682E-10</v>
      </c>
      <c r="CH451" s="96">
        <f t="shared" si="793"/>
        <v>-2.9695921353522438E-10</v>
      </c>
      <c r="CI451" s="96">
        <f t="shared" si="793"/>
        <v>-3.073527860089572E-10</v>
      </c>
      <c r="CJ451" s="96">
        <f t="shared" si="793"/>
        <v>-3.1811013351927069E-10</v>
      </c>
      <c r="CK451" s="96">
        <f t="shared" si="793"/>
        <v>-3.2924398819244517E-10</v>
      </c>
      <c r="CL451" s="96">
        <f t="shared" si="793"/>
        <v>-3.407675277791808E-10</v>
      </c>
      <c r="CM451" s="96">
        <f t="shared" si="793"/>
        <v>-3.5269439125145216E-10</v>
      </c>
      <c r="CN451" s="96">
        <f t="shared" si="793"/>
        <v>-3.6503869494525294E-10</v>
      </c>
      <c r="CO451" s="96">
        <f t="shared" si="793"/>
        <v>-3.7781504926833679E-10</v>
      </c>
      <c r="CP451" s="96">
        <f t="shared" si="793"/>
        <v>-3.910385759927286E-10</v>
      </c>
      <c r="CQ451" s="96">
        <f t="shared" si="793"/>
        <v>-4.0472492615247409E-10</v>
      </c>
      <c r="CR451" s="96">
        <f t="shared" si="793"/>
        <v>-4.1889029856781068E-10</v>
      </c>
      <c r="CS451" s="96">
        <f t="shared" si="793"/>
        <v>-4.3355145901768405E-10</v>
      </c>
      <c r="CT451" s="96">
        <f t="shared" si="793"/>
        <v>-4.4872576008330303E-10</v>
      </c>
      <c r="CU451" s="96">
        <f t="shared" si="793"/>
        <v>-4.644311616862186E-10</v>
      </c>
      <c r="CV451" s="96">
        <f t="shared" si="793"/>
        <v>-4.8068625234523619E-10</v>
      </c>
      <c r="CW451" s="96">
        <f t="shared" si="793"/>
        <v>-4.9751027117731948E-10</v>
      </c>
      <c r="CX451" s="96">
        <f t="shared" si="793"/>
        <v>-5.1492313066852572E-10</v>
      </c>
      <c r="CY451" s="96">
        <f t="shared" si="793"/>
        <v>-5.3294544024192413E-10</v>
      </c>
      <c r="CZ451" s="96">
        <f t="shared" si="793"/>
        <v>-5.5159853065039144E-10</v>
      </c>
      <c r="DA451" s="96">
        <f t="shared" si="793"/>
        <v>-5.7090447922315515E-10</v>
      </c>
      <c r="DB451" s="96">
        <f t="shared" ref="DB451:EG451" si="794">DB440</f>
        <v>-5.9088613599596554E-10</v>
      </c>
      <c r="DC451" s="96">
        <f t="shared" si="794"/>
        <v>-6.115671507558244E-10</v>
      </c>
      <c r="DD451" s="96">
        <f t="shared" si="794"/>
        <v>-6.3297200103227824E-10</v>
      </c>
      <c r="DE451" s="96">
        <f t="shared" si="794"/>
        <v>-6.5512602106840803E-10</v>
      </c>
      <c r="DF451" s="96">
        <f t="shared" si="794"/>
        <v>-6.7805543180580232E-10</v>
      </c>
      <c r="DG451" s="96">
        <f t="shared" si="794"/>
        <v>-7.0178737191900534E-10</v>
      </c>
      <c r="DH451" s="96">
        <f t="shared" si="794"/>
        <v>-7.2634992993617048E-10</v>
      </c>
      <c r="DI451" s="96">
        <f t="shared" si="794"/>
        <v>-7.5177217748393647E-10</v>
      </c>
      <c r="DJ451" s="96">
        <f t="shared" si="794"/>
        <v>-7.7808420369587427E-10</v>
      </c>
      <c r="DK451" s="96">
        <f t="shared" si="794"/>
        <v>-8.053171508252299E-10</v>
      </c>
      <c r="DL451" s="96">
        <f t="shared" si="794"/>
        <v>-8.3350325110411289E-10</v>
      </c>
      <c r="DM451" s="96">
        <f t="shared" si="794"/>
        <v>-8.6267586489275681E-10</v>
      </c>
      <c r="DN451" s="96">
        <f t="shared" si="794"/>
        <v>-8.9286952016400331E-10</v>
      </c>
      <c r="DO451" s="96">
        <f t="shared" si="794"/>
        <v>-9.2411995336974345E-10</v>
      </c>
      <c r="DP451" s="96">
        <f t="shared" si="794"/>
        <v>-9.5646415173768448E-10</v>
      </c>
      <c r="DQ451" s="96">
        <f t="shared" si="794"/>
        <v>-9.8994039704850348E-10</v>
      </c>
      <c r="DR451" s="96">
        <f t="shared" si="794"/>
        <v>-1.0245883109452011E-9</v>
      </c>
      <c r="DS451" s="96">
        <f t="shared" si="794"/>
        <v>-1.0604489018282828E-9</v>
      </c>
      <c r="DT451" s="96">
        <f t="shared" si="794"/>
        <v>-1.0975646133922728E-9</v>
      </c>
      <c r="DU451" s="96">
        <f t="shared" si="794"/>
        <v>-1.1359793748610023E-9</v>
      </c>
      <c r="DV451" s="96">
        <f t="shared" si="794"/>
        <v>-1.1757386529811375E-9</v>
      </c>
      <c r="DW451" s="96">
        <f t="shared" si="794"/>
        <v>-1.2168895058354773E-9</v>
      </c>
      <c r="DX451" s="96">
        <f t="shared" si="794"/>
        <v>-1.259480638539719E-9</v>
      </c>
      <c r="DY451" s="96">
        <f t="shared" si="794"/>
        <v>-1.3035624608886091E-9</v>
      </c>
      <c r="DZ451" s="96">
        <f t="shared" si="794"/>
        <v>-1.3491871470197103E-9</v>
      </c>
      <c r="EA451" s="96">
        <f t="shared" si="794"/>
        <v>-1.3964086971654002E-9</v>
      </c>
      <c r="EB451" s="96">
        <f t="shared" si="794"/>
        <v>-1.4452830015661893E-9</v>
      </c>
      <c r="EC451" s="96">
        <f t="shared" si="794"/>
        <v>-1.495867906621006E-9</v>
      </c>
      <c r="ED451" s="96">
        <f t="shared" si="794"/>
        <v>-1.5482232833527411E-9</v>
      </c>
      <c r="EE451" s="96">
        <f t="shared" si="794"/>
        <v>-1.602411098270087E-9</v>
      </c>
      <c r="EF451" s="96">
        <f t="shared" si="794"/>
        <v>-1.65849548670954E-9</v>
      </c>
      <c r="EG451" s="96">
        <f t="shared" si="794"/>
        <v>-1.7165428287443741E-9</v>
      </c>
      <c r="EH451" s="96">
        <f t="shared" ref="EH451:FM451" si="795">EH440</f>
        <v>-1.7766218277504272E-9</v>
      </c>
      <c r="EI451" s="96">
        <f t="shared" si="795"/>
        <v>-1.838803591721692E-9</v>
      </c>
      <c r="EJ451" s="96">
        <f t="shared" si="795"/>
        <v>-1.9031617174319513E-9</v>
      </c>
      <c r="EK451" s="96">
        <f t="shared" si="795"/>
        <v>-1.9697723775420698E-9</v>
      </c>
      <c r="EL451" s="96">
        <f t="shared" si="795"/>
        <v>-2.0387144107560421E-9</v>
      </c>
      <c r="EM451" s="96">
        <f t="shared" si="795"/>
        <v>-2.1100694151325039E-9</v>
      </c>
      <c r="EN451" s="96">
        <f t="shared" si="795"/>
        <v>-2.1839218446621413E-9</v>
      </c>
      <c r="EO451" s="96">
        <f t="shared" si="795"/>
        <v>-2.2603591092253158E-9</v>
      </c>
      <c r="EP451" s="96">
        <f t="shared" si="795"/>
        <v>-2.339471678048202E-9</v>
      </c>
      <c r="EQ451" s="96">
        <f t="shared" si="795"/>
        <v>-2.4213531867798893E-9</v>
      </c>
      <c r="ER451" s="96">
        <f t="shared" si="795"/>
        <v>-2.506100548317185E-9</v>
      </c>
      <c r="ES451" s="96">
        <f t="shared" si="795"/>
        <v>-2.5938140675082866E-9</v>
      </c>
      <c r="ET451" s="96">
        <f t="shared" si="795"/>
        <v>-2.6845975598710768E-9</v>
      </c>
      <c r="EU451" s="96">
        <f t="shared" si="795"/>
        <v>-2.7785584744665648E-9</v>
      </c>
      <c r="EV451" s="96">
        <f t="shared" si="795"/>
        <v>-2.8758080210728943E-9</v>
      </c>
      <c r="EW451" s="96">
        <f t="shared" si="795"/>
        <v>-2.9764613018104455E-9</v>
      </c>
      <c r="EX451" s="96">
        <f t="shared" si="795"/>
        <v>-3.080637447373811E-9</v>
      </c>
      <c r="EY451" s="96">
        <f t="shared" si="795"/>
        <v>-3.1884597580318947E-9</v>
      </c>
      <c r="EZ451" s="96">
        <f t="shared" si="795"/>
        <v>-3.300055849563011E-9</v>
      </c>
      <c r="FA451" s="96">
        <f t="shared" si="795"/>
        <v>-3.4155578042977164E-9</v>
      </c>
      <c r="FB451" s="96">
        <f t="shared" si="795"/>
        <v>-3.5351023274481364E-9</v>
      </c>
      <c r="FC451" s="96">
        <f t="shared" si="795"/>
        <v>-3.658830908908821E-9</v>
      </c>
      <c r="FD451" s="96">
        <f t="shared" si="795"/>
        <v>-3.7868899907206299E-9</v>
      </c>
      <c r="FE451" s="96">
        <f t="shared" si="795"/>
        <v>-3.9194311403958519E-9</v>
      </c>
      <c r="FF451" s="96">
        <f t="shared" si="795"/>
        <v>-4.0566112303097072E-9</v>
      </c>
      <c r="FG451" s="96">
        <f t="shared" si="795"/>
        <v>-4.1985926233705465E-9</v>
      </c>
      <c r="FH451" s="96">
        <f t="shared" si="795"/>
        <v>-4.3455433651885147E-9</v>
      </c>
      <c r="FI451" s="96">
        <f t="shared" si="795"/>
        <v>-4.4976373829701125E-9</v>
      </c>
      <c r="FJ451" s="96">
        <f t="shared" si="795"/>
        <v>-4.6550546913740665E-9</v>
      </c>
      <c r="FK451" s="96">
        <f t="shared" si="795"/>
        <v>-4.8179816055721595E-9</v>
      </c>
      <c r="FL451" s="96">
        <f t="shared" si="795"/>
        <v>-4.9866109617671855E-9</v>
      </c>
      <c r="FM451" s="96">
        <f t="shared" si="795"/>
        <v>-5.1611423454290369E-9</v>
      </c>
      <c r="FN451" s="96">
        <f t="shared" ref="FN451:GS451" si="796">FN440</f>
        <v>-5.3417823275190525E-9</v>
      </c>
      <c r="FO451" s="96">
        <f t="shared" si="796"/>
        <v>-5.5287447089822194E-9</v>
      </c>
      <c r="FP451" s="96">
        <f t="shared" si="796"/>
        <v>-5.722250773796597E-9</v>
      </c>
      <c r="FQ451" s="96">
        <f t="shared" si="796"/>
        <v>-5.9225295508794784E-9</v>
      </c>
      <c r="FR451" s="96">
        <f t="shared" si="796"/>
        <v>-6.1298180851602599E-9</v>
      </c>
      <c r="FS451" s="96">
        <f t="shared" si="796"/>
        <v>-6.344361718140869E-9</v>
      </c>
      <c r="FT451" s="96">
        <f t="shared" si="796"/>
        <v>-6.5664143782757999E-9</v>
      </c>
      <c r="FU451" s="96">
        <f t="shared" si="796"/>
        <v>-6.7962388815154533E-9</v>
      </c>
      <c r="FV451" s="96">
        <f t="shared" si="796"/>
        <v>-7.0341072423684943E-9</v>
      </c>
      <c r="FW451" s="96">
        <f t="shared" si="796"/>
        <v>-7.2803009958513919E-9</v>
      </c>
      <c r="FX451" s="96">
        <f t="shared" si="796"/>
        <v>-7.5351115307061902E-9</v>
      </c>
      <c r="FY451" s="96">
        <f t="shared" si="796"/>
        <v>-7.798840434280907E-9</v>
      </c>
      <c r="FZ451" s="96">
        <f t="shared" si="796"/>
        <v>-8.07179984948074E-9</v>
      </c>
      <c r="GA451" s="96">
        <f t="shared" si="796"/>
        <v>-8.3543128442125642E-9</v>
      </c>
      <c r="GB451" s="96">
        <f t="shared" si="796"/>
        <v>-8.6467137937600036E-9</v>
      </c>
      <c r="GC451" s="96">
        <f t="shared" si="796"/>
        <v>-8.9493487765416061E-9</v>
      </c>
      <c r="GD451" s="96">
        <f t="shared" si="796"/>
        <v>-9.2625759837205616E-9</v>
      </c>
      <c r="GE451" s="96">
        <f t="shared" si="796"/>
        <v>-9.5867661431507799E-9</v>
      </c>
      <c r="GF451" s="96">
        <f t="shared" si="796"/>
        <v>-9.9223029581610575E-9</v>
      </c>
      <c r="GG451" s="96">
        <f t="shared" si="796"/>
        <v>-1.0269583561696694E-8</v>
      </c>
      <c r="GH451" s="96">
        <f t="shared" si="796"/>
        <v>-1.0629018986356078E-8</v>
      </c>
      <c r="GI451" s="96">
        <f t="shared" si="796"/>
        <v>-1.1001034650878541E-8</v>
      </c>
      <c r="GJ451" s="96">
        <f t="shared" si="796"/>
        <v>-1.138607086365929E-8</v>
      </c>
      <c r="GK451" s="96">
        <f t="shared" si="796"/>
        <v>-1.1784583343887365E-8</v>
      </c>
      <c r="GL451" s="96">
        <f t="shared" si="796"/>
        <v>-1.2197043760923423E-8</v>
      </c>
      <c r="GM451" s="96">
        <f t="shared" si="796"/>
        <v>-1.2623940292555742E-8</v>
      </c>
      <c r="GN451" s="96">
        <f t="shared" si="796"/>
        <v>-1.3065778202795192E-8</v>
      </c>
      <c r="GO451" s="96">
        <f t="shared" si="796"/>
        <v>-1.3523080439893024E-8</v>
      </c>
      <c r="GP451" s="96">
        <f t="shared" si="796"/>
        <v>-1.399638825528928E-8</v>
      </c>
      <c r="GQ451" s="96">
        <f t="shared" si="796"/>
        <v>-1.4486261844224405E-8</v>
      </c>
      <c r="GR451" s="96">
        <f t="shared" si="796"/>
        <v>-1.4993281008772261E-8</v>
      </c>
      <c r="GS451" s="96">
        <f t="shared" si="796"/>
        <v>-1.5518045844079289E-8</v>
      </c>
      <c r="GT451" s="96">
        <f t="shared" ref="GT451:HA451" si="797">GT440</f>
        <v>-1.6061177448622061E-8</v>
      </c>
      <c r="GU451" s="96">
        <f t="shared" si="797"/>
        <v>-1.6623318659323833E-8</v>
      </c>
      <c r="GV451" s="96">
        <f t="shared" si="797"/>
        <v>-1.7205134812400169E-8</v>
      </c>
      <c r="GW451" s="96">
        <f t="shared" si="797"/>
        <v>-1.7807314530834174E-8</v>
      </c>
      <c r="GX451" s="96">
        <f t="shared" si="797"/>
        <v>-1.8430570539413371E-8</v>
      </c>
      <c r="GY451" s="96">
        <f t="shared" si="797"/>
        <v>-1.9075640508292841E-8</v>
      </c>
      <c r="GZ451" s="96">
        <f t="shared" si="797"/>
        <v>-1.974328792608309E-8</v>
      </c>
      <c r="HA451" s="96">
        <f t="shared" si="797"/>
        <v>-2.0434303003495996E-8</v>
      </c>
    </row>
    <row r="452" spans="1:209" s="46" customFormat="1" x14ac:dyDescent="0.35">
      <c r="C452" s="46" t="s">
        <v>446</v>
      </c>
      <c r="E452" s="46" t="str">
        <f>E447</f>
        <v>USD</v>
      </c>
      <c r="J452" s="97">
        <f t="shared" ref="J452:AO452" si="798">J451/J9</f>
        <v>0</v>
      </c>
      <c r="K452" s="97">
        <f t="shared" si="798"/>
        <v>0</v>
      </c>
      <c r="L452" s="97">
        <f t="shared" si="798"/>
        <v>0</v>
      </c>
      <c r="M452" s="97">
        <f t="shared" si="798"/>
        <v>0</v>
      </c>
      <c r="N452" s="97">
        <f t="shared" si="798"/>
        <v>0</v>
      </c>
      <c r="O452" s="97">
        <f t="shared" si="798"/>
        <v>0</v>
      </c>
      <c r="P452" s="97">
        <f t="shared" si="798"/>
        <v>0</v>
      </c>
      <c r="Q452" s="97">
        <f t="shared" si="798"/>
        <v>0</v>
      </c>
      <c r="R452" s="97">
        <f t="shared" si="798"/>
        <v>0</v>
      </c>
      <c r="S452" s="97">
        <f t="shared" si="798"/>
        <v>0</v>
      </c>
      <c r="T452" s="97">
        <f t="shared" si="798"/>
        <v>0</v>
      </c>
      <c r="U452" s="97">
        <f t="shared" si="798"/>
        <v>0</v>
      </c>
      <c r="V452" s="97">
        <f t="shared" si="798"/>
        <v>0</v>
      </c>
      <c r="W452" s="97">
        <f t="shared" si="798"/>
        <v>0</v>
      </c>
      <c r="X452" s="97">
        <f t="shared" si="798"/>
        <v>0</v>
      </c>
      <c r="Y452" s="97">
        <f t="shared" si="798"/>
        <v>104.61950920103985</v>
      </c>
      <c r="Z452" s="97">
        <f t="shared" si="798"/>
        <v>141.20140480981507</v>
      </c>
      <c r="AA452" s="97">
        <f t="shared" si="798"/>
        <v>212.01844883358305</v>
      </c>
      <c r="AB452" s="97">
        <f t="shared" si="798"/>
        <v>250.35023207133051</v>
      </c>
      <c r="AC452" s="97">
        <f t="shared" si="798"/>
        <v>323.27596805031351</v>
      </c>
      <c r="AD452" s="97">
        <f t="shared" si="798"/>
        <v>363.41160208243957</v>
      </c>
      <c r="AE452" s="97">
        <f t="shared" si="798"/>
        <v>438.50404489843197</v>
      </c>
      <c r="AF452" s="97">
        <f t="shared" si="798"/>
        <v>480.49899924911261</v>
      </c>
      <c r="AG452" s="97">
        <f t="shared" si="798"/>
        <v>557.81772326987868</v>
      </c>
      <c r="AH452" s="97">
        <f t="shared" si="798"/>
        <v>601.72901460355615</v>
      </c>
      <c r="AI452" s="97">
        <f t="shared" si="798"/>
        <v>681.33519533443757</v>
      </c>
      <c r="AJ452" s="97">
        <f t="shared" si="798"/>
        <v>727.2214293305974</v>
      </c>
      <c r="AK452" s="97">
        <f t="shared" si="798"/>
        <v>809.17788617718793</v>
      </c>
      <c r="AL452" s="97">
        <f t="shared" si="798"/>
        <v>857.09930052765571</v>
      </c>
      <c r="AM452" s="97">
        <f t="shared" si="798"/>
        <v>941.47054069917101</v>
      </c>
      <c r="AN452" s="97">
        <f t="shared" si="798"/>
        <v>991.48904925792249</v>
      </c>
      <c r="AO452" s="97">
        <f t="shared" si="798"/>
        <v>1078.3413128417108</v>
      </c>
      <c r="AP452" s="97">
        <f t="shared" ref="AP452:BU452" si="799">AP451/AP9</f>
        <v>1130.5205509580037</v>
      </c>
      <c r="AQ452" s="97">
        <f t="shared" si="799"/>
        <v>1219.9218571964307</v>
      </c>
      <c r="AR452" s="97">
        <f t="shared" si="799"/>
        <v>1274.3272282628855</v>
      </c>
      <c r="AS452" s="97">
        <f t="shared" si="799"/>
        <v>1366.3474230646925</v>
      </c>
      <c r="AT452" s="97">
        <f t="shared" si="799"/>
        <v>1423.0461463127863</v>
      </c>
      <c r="AU452" s="97">
        <f t="shared" si="799"/>
        <v>1517.7569510318406</v>
      </c>
      <c r="AV452" s="97">
        <f t="shared" si="799"/>
        <v>1576.8181106081649</v>
      </c>
      <c r="AW452" s="97">
        <f t="shared" si="799"/>
        <v>1674.2931721234268</v>
      </c>
      <c r="AX452" s="97">
        <f t="shared" si="799"/>
        <v>1735.7877674809354</v>
      </c>
      <c r="AY452" s="97">
        <f t="shared" si="799"/>
        <v>1836.1027096123539</v>
      </c>
      <c r="AZ452" s="97">
        <f t="shared" si="799"/>
        <v>1900.1037072517345</v>
      </c>
      <c r="BA452" s="97">
        <f t="shared" si="799"/>
        <v>2003.3361835477233</v>
      </c>
      <c r="BB452" s="97">
        <f t="shared" si="799"/>
        <v>2069.9185701449919</v>
      </c>
      <c r="BC452" s="97">
        <f t="shared" si="799"/>
        <v>2176.1483180780838</v>
      </c>
      <c r="BD452" s="97">
        <f t="shared" si="799"/>
        <v>2245.3891550354351</v>
      </c>
      <c r="BE452" s="97">
        <f t="shared" si="799"/>
        <v>-2.9374976995387033E-12</v>
      </c>
      <c r="BF452" s="97">
        <f t="shared" si="799"/>
        <v>-2.9764797074157296E-12</v>
      </c>
      <c r="BG452" s="97">
        <f t="shared" si="799"/>
        <v>-3.0159790252938366E-12</v>
      </c>
      <c r="BH452" s="97">
        <f t="shared" si="799"/>
        <v>-3.0560025181256478E-12</v>
      </c>
      <c r="BI452" s="97">
        <f t="shared" si="799"/>
        <v>-3.0965571419650105E-12</v>
      </c>
      <c r="BJ452" s="97">
        <f t="shared" si="799"/>
        <v>-3.1376499451759538E-12</v>
      </c>
      <c r="BK452" s="97">
        <f t="shared" si="799"/>
        <v>-3.1792880696576875E-12</v>
      </c>
      <c r="BL452" s="97">
        <f t="shared" si="799"/>
        <v>-3.2214787520858617E-12</v>
      </c>
      <c r="BM452" s="97">
        <f t="shared" si="799"/>
        <v>-3.2642293251702951E-12</v>
      </c>
      <c r="BN452" s="97">
        <f t="shared" si="799"/>
        <v>-3.3075472189293913E-12</v>
      </c>
      <c r="BO452" s="97">
        <f t="shared" si="799"/>
        <v>-3.3514399619814758E-12</v>
      </c>
      <c r="BP452" s="97">
        <f t="shared" si="799"/>
        <v>-3.39591518285326E-12</v>
      </c>
      <c r="BQ452" s="97">
        <f t="shared" si="799"/>
        <v>-3.4409806113056761E-12</v>
      </c>
      <c r="BR452" s="97">
        <f t="shared" si="799"/>
        <v>-3.4866440796773026E-12</v>
      </c>
      <c r="BS452" s="97">
        <f t="shared" si="799"/>
        <v>-3.5329135242456199E-12</v>
      </c>
      <c r="BT452" s="97">
        <f t="shared" si="799"/>
        <v>-3.5797969866063295E-12</v>
      </c>
      <c r="BU452" s="97">
        <f t="shared" si="799"/>
        <v>-3.6273026150709767E-12</v>
      </c>
      <c r="BV452" s="97">
        <f t="shared" ref="BV452:DA452" si="800">BV451/BV9</f>
        <v>-3.6754386660831222E-12</v>
      </c>
      <c r="BW452" s="97">
        <f t="shared" si="800"/>
        <v>-3.7242135056533032E-12</v>
      </c>
      <c r="BX452" s="97">
        <f t="shared" si="800"/>
        <v>-3.7736356108130459E-12</v>
      </c>
      <c r="BY452" s="97">
        <f t="shared" si="800"/>
        <v>-3.8237135710881604E-12</v>
      </c>
      <c r="BZ452" s="97">
        <f t="shared" si="800"/>
        <v>-3.8744560899915991E-12</v>
      </c>
      <c r="CA452" s="97">
        <f t="shared" si="800"/>
        <v>-3.9258719865361173E-12</v>
      </c>
      <c r="CB452" s="97">
        <f t="shared" si="800"/>
        <v>-3.9779701967670163E-12</v>
      </c>
      <c r="CC452" s="97">
        <f t="shared" si="800"/>
        <v>-4.0307597753152143E-12</v>
      </c>
      <c r="CD452" s="97">
        <f t="shared" si="800"/>
        <v>-4.0842498969709385E-12</v>
      </c>
      <c r="CE452" s="97">
        <f t="shared" si="800"/>
        <v>-4.1384498582783007E-12</v>
      </c>
      <c r="CF452" s="97">
        <f t="shared" si="800"/>
        <v>-4.1933690791510227E-12</v>
      </c>
      <c r="CG452" s="97">
        <f t="shared" si="800"/>
        <v>-4.2490171045096162E-12</v>
      </c>
      <c r="CH452" s="97">
        <f t="shared" si="800"/>
        <v>-4.3054036059402815E-12</v>
      </c>
      <c r="CI452" s="97">
        <f t="shared" si="800"/>
        <v>-4.362538383375816E-12</v>
      </c>
      <c r="CJ452" s="97">
        <f t="shared" si="800"/>
        <v>-4.4204313667988463E-12</v>
      </c>
      <c r="CK452" s="97">
        <f t="shared" si="800"/>
        <v>-4.4790926179676448E-12</v>
      </c>
      <c r="CL452" s="97">
        <f t="shared" si="800"/>
        <v>-4.5385323321648565E-12</v>
      </c>
      <c r="CM452" s="97">
        <f t="shared" si="800"/>
        <v>-4.5987608399694312E-12</v>
      </c>
      <c r="CN452" s="97">
        <f t="shared" si="800"/>
        <v>-4.6597886090520756E-12</v>
      </c>
      <c r="CO452" s="97">
        <f t="shared" si="800"/>
        <v>-4.7216262459945211E-12</v>
      </c>
      <c r="CP452" s="97">
        <f t="shared" si="800"/>
        <v>-4.7842844981329436E-12</v>
      </c>
      <c r="CQ452" s="97">
        <f t="shared" si="800"/>
        <v>-4.8477742554258396E-12</v>
      </c>
      <c r="CR452" s="97">
        <f t="shared" si="800"/>
        <v>-4.9121065523466954E-12</v>
      </c>
      <c r="CS452" s="97">
        <f t="shared" si="800"/>
        <v>-4.9772925698017696E-12</v>
      </c>
      <c r="CT452" s="97">
        <f t="shared" si="800"/>
        <v>-5.0433436370733269E-12</v>
      </c>
      <c r="CU452" s="97">
        <f t="shared" si="800"/>
        <v>-5.1102712337886588E-12</v>
      </c>
      <c r="CV452" s="97">
        <f t="shared" si="800"/>
        <v>-5.1780869919152337E-12</v>
      </c>
      <c r="CW452" s="97">
        <f t="shared" si="800"/>
        <v>-5.2468026977823269E-12</v>
      </c>
      <c r="CX452" s="97">
        <f t="shared" si="800"/>
        <v>-5.3164302941294733E-12</v>
      </c>
      <c r="CY452" s="97">
        <f t="shared" si="800"/>
        <v>-5.3869818821821076E-12</v>
      </c>
      <c r="CZ452" s="97">
        <f t="shared" si="800"/>
        <v>-5.4584697237547476E-12</v>
      </c>
      <c r="DA452" s="97">
        <f t="shared" si="800"/>
        <v>-5.5309062433820928E-12</v>
      </c>
      <c r="DB452" s="97">
        <f t="shared" ref="DB452:EG452" si="801">DB451/DB9</f>
        <v>-5.6043040304783923E-12</v>
      </c>
      <c r="DC452" s="97">
        <f t="shared" si="801"/>
        <v>-5.6786758415254844E-12</v>
      </c>
      <c r="DD452" s="97">
        <f t="shared" si="801"/>
        <v>-5.7540346022898537E-12</v>
      </c>
      <c r="DE452" s="97">
        <f t="shared" si="801"/>
        <v>-5.8303934100691308E-12</v>
      </c>
      <c r="DF452" s="97">
        <f t="shared" si="801"/>
        <v>-5.907765535968384E-12</v>
      </c>
      <c r="DG452" s="97">
        <f t="shared" si="801"/>
        <v>-5.9861644272066321E-12</v>
      </c>
      <c r="DH452" s="97">
        <f t="shared" si="801"/>
        <v>-6.0656037094539636E-12</v>
      </c>
      <c r="DI452" s="97">
        <f t="shared" si="801"/>
        <v>-6.1460971891996613E-12</v>
      </c>
      <c r="DJ452" s="97">
        <f t="shared" si="801"/>
        <v>-6.2276588561517671E-12</v>
      </c>
      <c r="DK452" s="97">
        <f t="shared" si="801"/>
        <v>-6.3103028856684746E-12</v>
      </c>
      <c r="DL452" s="97">
        <f t="shared" si="801"/>
        <v>-6.3940436412218072E-12</v>
      </c>
      <c r="DM452" s="97">
        <f t="shared" si="801"/>
        <v>-6.4788956768939703E-12</v>
      </c>
      <c r="DN452" s="97">
        <f t="shared" si="801"/>
        <v>-6.5648737399068434E-12</v>
      </c>
      <c r="DO452" s="97">
        <f t="shared" si="801"/>
        <v>-6.6519927731850375E-12</v>
      </c>
      <c r="DP452" s="97">
        <f t="shared" si="801"/>
        <v>-6.7402679179529603E-12</v>
      </c>
      <c r="DQ452" s="97">
        <f t="shared" si="801"/>
        <v>-6.8297145163663546E-12</v>
      </c>
      <c r="DR452" s="97">
        <f t="shared" si="801"/>
        <v>-6.9203481141787516E-12</v>
      </c>
      <c r="DS452" s="97">
        <f t="shared" si="801"/>
        <v>-7.0121844634433105E-12</v>
      </c>
      <c r="DT452" s="97">
        <f t="shared" si="801"/>
        <v>-7.1052395252505189E-12</v>
      </c>
      <c r="DU452" s="97">
        <f t="shared" si="801"/>
        <v>-7.19952947250221E-12</v>
      </c>
      <c r="DV452" s="97">
        <f t="shared" si="801"/>
        <v>-7.2950706927224128E-12</v>
      </c>
      <c r="DW452" s="97">
        <f t="shared" si="801"/>
        <v>-7.3918797909054764E-12</v>
      </c>
      <c r="DX452" s="97">
        <f t="shared" si="801"/>
        <v>-7.489973592402022E-12</v>
      </c>
      <c r="DY452" s="97">
        <f t="shared" si="801"/>
        <v>-7.5893691458431629E-12</v>
      </c>
      <c r="DZ452" s="97">
        <f t="shared" si="801"/>
        <v>-7.6900837261035579E-12</v>
      </c>
      <c r="EA452" s="97">
        <f t="shared" si="801"/>
        <v>-7.7921348373037593E-12</v>
      </c>
      <c r="EB452" s="97">
        <f t="shared" si="801"/>
        <v>-7.8955402158524211E-12</v>
      </c>
      <c r="EC452" s="97">
        <f t="shared" si="801"/>
        <v>-8.0003178335288767E-12</v>
      </c>
      <c r="ED452" s="97">
        <f t="shared" si="801"/>
        <v>-8.1064859006066164E-12</v>
      </c>
      <c r="EE452" s="97">
        <f t="shared" si="801"/>
        <v>-8.2140628690182259E-12</v>
      </c>
      <c r="EF452" s="97">
        <f t="shared" si="801"/>
        <v>-8.3230674355623073E-12</v>
      </c>
      <c r="EG452" s="97">
        <f t="shared" si="801"/>
        <v>-8.4335185451529855E-12</v>
      </c>
      <c r="EH452" s="97">
        <f t="shared" ref="EH452:FM452" si="802">EH451/EH9</f>
        <v>-8.5454353941125005E-12</v>
      </c>
      <c r="EI452" s="97">
        <f t="shared" si="802"/>
        <v>-8.658837433507534E-12</v>
      </c>
      <c r="EJ452" s="97">
        <f t="shared" si="802"/>
        <v>-8.77374437252978E-12</v>
      </c>
      <c r="EK452" s="97">
        <f t="shared" si="802"/>
        <v>-8.8901761819213855E-12</v>
      </c>
      <c r="EL452" s="97">
        <f t="shared" si="802"/>
        <v>-9.0081530974458568E-12</v>
      </c>
      <c r="EM452" s="97">
        <f t="shared" si="802"/>
        <v>-9.1276956234050232E-12</v>
      </c>
      <c r="EN452" s="97">
        <f t="shared" si="802"/>
        <v>-9.2488245362026552E-12</v>
      </c>
      <c r="EO452" s="97">
        <f t="shared" si="802"/>
        <v>-9.3715608879554056E-12</v>
      </c>
      <c r="EP452" s="97">
        <f t="shared" si="802"/>
        <v>-9.4959260101516484E-12</v>
      </c>
      <c r="EQ452" s="97">
        <f t="shared" si="802"/>
        <v>-9.6219415173588611E-12</v>
      </c>
      <c r="ER452" s="97">
        <f t="shared" si="802"/>
        <v>-9.7496293109802357E-12</v>
      </c>
      <c r="ES452" s="97">
        <f t="shared" si="802"/>
        <v>-9.8790115830611283E-12</v>
      </c>
      <c r="ET452" s="97">
        <f t="shared" si="802"/>
        <v>-1.0010110820146012E-11</v>
      </c>
      <c r="EU452" s="97">
        <f t="shared" si="802"/>
        <v>-1.0142949807186618E-11</v>
      </c>
      <c r="EV452" s="97">
        <f t="shared" si="802"/>
        <v>-1.027755163150196E-11</v>
      </c>
      <c r="EW452" s="97">
        <f t="shared" si="802"/>
        <v>-1.0413939686790876E-11</v>
      </c>
      <c r="EX452" s="97">
        <f t="shared" si="802"/>
        <v>-1.055213767719785E-11</v>
      </c>
      <c r="EY452" s="97">
        <f t="shared" si="802"/>
        <v>-1.0692169621432764E-11</v>
      </c>
      <c r="EZ452" s="97">
        <f t="shared" si="802"/>
        <v>-1.0834059856945339E-11</v>
      </c>
      <c r="FA452" s="97">
        <f t="shared" si="802"/>
        <v>-1.0977833044154962E-11</v>
      </c>
      <c r="FB452" s="97">
        <f t="shared" si="802"/>
        <v>-1.1123514170736653E-11</v>
      </c>
      <c r="FC452" s="97">
        <f t="shared" si="802"/>
        <v>-1.1271128555963902E-11</v>
      </c>
      <c r="FD452" s="97">
        <f t="shared" si="802"/>
        <v>-1.1420701855109143E-11</v>
      </c>
      <c r="FE452" s="97">
        <f t="shared" si="802"/>
        <v>-1.1572260063902613E-11</v>
      </c>
      <c r="FF452" s="97">
        <f t="shared" si="802"/>
        <v>-1.1725829523050408E-11</v>
      </c>
      <c r="FG452" s="97">
        <f t="shared" si="802"/>
        <v>-1.1881436922812455E-11</v>
      </c>
      <c r="FH452" s="97">
        <f t="shared" si="802"/>
        <v>-1.203910930764128E-11</v>
      </c>
      <c r="FI452" s="97">
        <f t="shared" si="802"/>
        <v>-1.219887408088231E-11</v>
      </c>
      <c r="FJ452" s="97">
        <f t="shared" si="802"/>
        <v>-1.2360759009536544E-11</v>
      </c>
      <c r="FK452" s="97">
        <f t="shared" si="802"/>
        <v>-1.252479222908645E-11</v>
      </c>
      <c r="FL452" s="97">
        <f t="shared" si="802"/>
        <v>-1.2691002248385883E-11</v>
      </c>
      <c r="FM452" s="97">
        <f t="shared" si="802"/>
        <v>-1.2859417954614903E-11</v>
      </c>
      <c r="FN452" s="97">
        <f t="shared" ref="FN452:GS452" si="803">FN451/FN9</f>
        <v>-1.3030068618300353E-11</v>
      </c>
      <c r="FO452" s="97">
        <f t="shared" si="803"/>
        <v>-1.3202983898403054E-11</v>
      </c>
      <c r="FP452" s="97">
        <f t="shared" si="803"/>
        <v>-1.3378193847472501E-11</v>
      </c>
      <c r="FQ452" s="97">
        <f t="shared" si="803"/>
        <v>-1.3555728916869986E-11</v>
      </c>
      <c r="FR452" s="97">
        <f t="shared" si="803"/>
        <v>-1.3735619962061013E-11</v>
      </c>
      <c r="FS452" s="97">
        <f t="shared" si="803"/>
        <v>-1.3917898247977962E-11</v>
      </c>
      <c r="FT452" s="97">
        <f t="shared" si="803"/>
        <v>-1.4102595454453911E-11</v>
      </c>
      <c r="FU452" s="97">
        <f t="shared" si="803"/>
        <v>-1.4289743681728563E-11</v>
      </c>
      <c r="FV452" s="97">
        <f t="shared" si="803"/>
        <v>-1.4479375456027246E-11</v>
      </c>
      <c r="FW452" s="97">
        <f t="shared" si="803"/>
        <v>-1.4671523735213955E-11</v>
      </c>
      <c r="FX452" s="97">
        <f t="shared" si="803"/>
        <v>-1.4866221914519384E-11</v>
      </c>
      <c r="FY452" s="97">
        <f t="shared" si="803"/>
        <v>-1.5063503832345031E-11</v>
      </c>
      <c r="FZ452" s="97">
        <f t="shared" si="803"/>
        <v>-1.5263403776144242E-11</v>
      </c>
      <c r="GA452" s="97">
        <f t="shared" si="803"/>
        <v>-1.5465956488381364E-11</v>
      </c>
      <c r="GB452" s="97">
        <f t="shared" si="803"/>
        <v>-1.5671197172569985E-11</v>
      </c>
      <c r="GC452" s="97">
        <f t="shared" si="803"/>
        <v>-1.5879161499391242E-11</v>
      </c>
      <c r="GD452" s="97">
        <f t="shared" si="803"/>
        <v>-1.6089885612893369E-11</v>
      </c>
      <c r="GE452" s="97">
        <f t="shared" si="803"/>
        <v>-1.6303406136773522E-11</v>
      </c>
      <c r="GF452" s="97">
        <f t="shared" si="803"/>
        <v>-1.651976018074294E-11</v>
      </c>
      <c r="GG452" s="97">
        <f t="shared" si="803"/>
        <v>-1.6738985346976577E-11</v>
      </c>
      <c r="GH452" s="97">
        <f t="shared" si="803"/>
        <v>-1.6961119736648349E-11</v>
      </c>
      <c r="GI452" s="97">
        <f t="shared" si="803"/>
        <v>-1.7186201956553081E-11</v>
      </c>
      <c r="GJ452" s="97">
        <f t="shared" si="803"/>
        <v>-1.7414271125816334E-11</v>
      </c>
      <c r="GK452" s="97">
        <f t="shared" si="803"/>
        <v>-1.76453668826933E-11</v>
      </c>
      <c r="GL452" s="97">
        <f t="shared" si="803"/>
        <v>-1.7879529391457877E-11</v>
      </c>
      <c r="GM452" s="97">
        <f t="shared" si="803"/>
        <v>-1.8116799349383217E-11</v>
      </c>
      <c r="GN452" s="97">
        <f t="shared" si="803"/>
        <v>-1.8357217993814859E-11</v>
      </c>
      <c r="GO452" s="97">
        <f t="shared" si="803"/>
        <v>-1.8600827109337759E-11</v>
      </c>
      <c r="GP452" s="97">
        <f t="shared" si="803"/>
        <v>-1.8847669035038421E-11</v>
      </c>
      <c r="GQ452" s="97">
        <f t="shared" si="803"/>
        <v>-1.9097786671863409E-11</v>
      </c>
      <c r="GR452" s="97">
        <f t="shared" si="803"/>
        <v>-1.9351223490075472E-11</v>
      </c>
      <c r="GS452" s="97">
        <f t="shared" si="803"/>
        <v>-1.9608023536808675E-11</v>
      </c>
      <c r="GT452" s="97">
        <f t="shared" ref="GT452:HA452" si="804">GT451/GT9</f>
        <v>-1.9868231443723735E-11</v>
      </c>
      <c r="GU452" s="97">
        <f t="shared" si="804"/>
        <v>-2.0131892434765005E-11</v>
      </c>
      <c r="GV452" s="97">
        <f t="shared" si="804"/>
        <v>-2.0399052334020314E-11</v>
      </c>
      <c r="GW452" s="97">
        <f t="shared" si="804"/>
        <v>-2.0669757573685188E-11</v>
      </c>
      <c r="GX452" s="97">
        <f t="shared" si="804"/>
        <v>-2.0944055202132745E-11</v>
      </c>
      <c r="GY452" s="97">
        <f t="shared" si="804"/>
        <v>-2.122199289209064E-11</v>
      </c>
      <c r="GZ452" s="97">
        <f t="shared" si="804"/>
        <v>-2.1503618948926559E-11</v>
      </c>
      <c r="HA452" s="97">
        <f t="shared" si="804"/>
        <v>-2.1788982319043666E-11</v>
      </c>
    </row>
    <row r="453" spans="1:209" s="46" customFormat="1" x14ac:dyDescent="0.35"/>
    <row r="454" spans="1:209" s="80" customFormat="1" x14ac:dyDescent="0.35">
      <c r="A454" s="80" t="s">
        <v>453</v>
      </c>
      <c r="E454" s="80" t="str">
        <f>'Financial Model'!E438</f>
        <v>MXN 000's</v>
      </c>
    </row>
    <row r="456" spans="1:209" x14ac:dyDescent="0.35">
      <c r="B456" s="10" t="s">
        <v>254</v>
      </c>
    </row>
    <row r="457" spans="1:209" x14ac:dyDescent="0.35">
      <c r="C457" s="10" t="s">
        <v>234</v>
      </c>
      <c r="E457" s="10" t="str">
        <f>E441</f>
        <v>MXN 000's</v>
      </c>
      <c r="J457" s="49">
        <f>I461</f>
        <v>0</v>
      </c>
      <c r="K457" s="49">
        <f t="shared" ref="K457:BV457" si="805">J461</f>
        <v>10317.573055951349</v>
      </c>
      <c r="L457" s="49">
        <f t="shared" si="805"/>
        <v>20675.959313442974</v>
      </c>
      <c r="M457" s="49">
        <f t="shared" si="805"/>
        <v>31075.32021716841</v>
      </c>
      <c r="N457" s="49">
        <f t="shared" si="805"/>
        <v>41511.52222456858</v>
      </c>
      <c r="O457" s="49">
        <f t="shared" si="805"/>
        <v>51984.695850098418</v>
      </c>
      <c r="P457" s="49">
        <f t="shared" si="805"/>
        <v>62494.972070577474</v>
      </c>
      <c r="Q457" s="49">
        <f t="shared" si="805"/>
        <v>73042.482326827914</v>
      </c>
      <c r="R457" s="49">
        <f t="shared" si="805"/>
        <v>83627.358525318283</v>
      </c>
      <c r="S457" s="49">
        <f t="shared" si="805"/>
        <v>94249.73303981316</v>
      </c>
      <c r="T457" s="49">
        <f t="shared" si="805"/>
        <v>104909.73871302859</v>
      </c>
      <c r="U457" s="49">
        <f t="shared" si="805"/>
        <v>115607.50885829341</v>
      </c>
      <c r="V457" s="49">
        <f t="shared" si="805"/>
        <v>126343.17726121645</v>
      </c>
      <c r="W457" s="49">
        <f t="shared" si="805"/>
        <v>535743.81222665799</v>
      </c>
      <c r="X457" s="49">
        <f t="shared" si="805"/>
        <v>948800.13982729008</v>
      </c>
      <c r="Y457" s="49">
        <f t="shared" si="805"/>
        <v>1365229.2657176922</v>
      </c>
      <c r="Z457" s="49">
        <f t="shared" si="805"/>
        <v>1365229.2657176922</v>
      </c>
      <c r="AA457" s="49">
        <f t="shared" si="805"/>
        <v>1365229.2657176922</v>
      </c>
      <c r="AB457" s="49">
        <f t="shared" si="805"/>
        <v>1365229.2657176922</v>
      </c>
      <c r="AC457" s="49">
        <f t="shared" si="805"/>
        <v>1365229.2657176922</v>
      </c>
      <c r="AD457" s="49">
        <f t="shared" si="805"/>
        <v>1365229.2657176922</v>
      </c>
      <c r="AE457" s="49">
        <f t="shared" si="805"/>
        <v>1365229.2657176922</v>
      </c>
      <c r="AF457" s="49">
        <f t="shared" si="805"/>
        <v>1365229.2657176922</v>
      </c>
      <c r="AG457" s="49">
        <f t="shared" si="805"/>
        <v>1365229.2657176922</v>
      </c>
      <c r="AH457" s="49">
        <f t="shared" si="805"/>
        <v>1365229.2657176922</v>
      </c>
      <c r="AI457" s="49">
        <f t="shared" si="805"/>
        <v>1365229.2657176922</v>
      </c>
      <c r="AJ457" s="49">
        <f t="shared" si="805"/>
        <v>1365229.2657176922</v>
      </c>
      <c r="AK457" s="49">
        <f t="shared" si="805"/>
        <v>1365229.2657176922</v>
      </c>
      <c r="AL457" s="49">
        <f t="shared" si="805"/>
        <v>1365229.2657176922</v>
      </c>
      <c r="AM457" s="49">
        <f t="shared" si="805"/>
        <v>1365229.2657176922</v>
      </c>
      <c r="AN457" s="49">
        <f t="shared" si="805"/>
        <v>1365229.2657176922</v>
      </c>
      <c r="AO457" s="49">
        <f t="shared" si="805"/>
        <v>1365229.2657176922</v>
      </c>
      <c r="AP457" s="49">
        <f t="shared" si="805"/>
        <v>1365229.2657176922</v>
      </c>
      <c r="AQ457" s="49">
        <f t="shared" si="805"/>
        <v>1365229.2657176922</v>
      </c>
      <c r="AR457" s="49">
        <f t="shared" si="805"/>
        <v>1365229.2657176922</v>
      </c>
      <c r="AS457" s="49">
        <f t="shared" si="805"/>
        <v>1365229.2657176922</v>
      </c>
      <c r="AT457" s="49">
        <f t="shared" si="805"/>
        <v>1365229.2657176922</v>
      </c>
      <c r="AU457" s="49">
        <f t="shared" si="805"/>
        <v>1365229.2657176922</v>
      </c>
      <c r="AV457" s="49">
        <f t="shared" si="805"/>
        <v>1365229.2657176922</v>
      </c>
      <c r="AW457" s="49">
        <f t="shared" si="805"/>
        <v>1365229.2657176922</v>
      </c>
      <c r="AX457" s="49">
        <f t="shared" si="805"/>
        <v>1365229.2657176922</v>
      </c>
      <c r="AY457" s="49">
        <f t="shared" si="805"/>
        <v>1365229.2657176922</v>
      </c>
      <c r="AZ457" s="49">
        <f t="shared" si="805"/>
        <v>1365229.2657176922</v>
      </c>
      <c r="BA457" s="49">
        <f t="shared" si="805"/>
        <v>1365229.2657176922</v>
      </c>
      <c r="BB457" s="49">
        <f t="shared" si="805"/>
        <v>1365229.2657176922</v>
      </c>
      <c r="BC457" s="49">
        <f t="shared" si="805"/>
        <v>1365229.2657176922</v>
      </c>
      <c r="BD457" s="49">
        <f t="shared" si="805"/>
        <v>1365229.2657176922</v>
      </c>
      <c r="BE457" s="49">
        <f t="shared" si="805"/>
        <v>1365229.2657176922</v>
      </c>
      <c r="BF457" s="49">
        <f t="shared" si="805"/>
        <v>1365229.2657176922</v>
      </c>
      <c r="BG457" s="49">
        <f t="shared" si="805"/>
        <v>1365229.2657176922</v>
      </c>
      <c r="BH457" s="49">
        <f t="shared" si="805"/>
        <v>1365229.2657176922</v>
      </c>
      <c r="BI457" s="49">
        <f t="shared" si="805"/>
        <v>1365229.2657176922</v>
      </c>
      <c r="BJ457" s="49">
        <f t="shared" si="805"/>
        <v>1365229.2657176922</v>
      </c>
      <c r="BK457" s="49">
        <f t="shared" si="805"/>
        <v>1365229.2657176922</v>
      </c>
      <c r="BL457" s="49">
        <f t="shared" si="805"/>
        <v>1365229.2657176922</v>
      </c>
      <c r="BM457" s="49">
        <f t="shared" si="805"/>
        <v>1365229.2657176922</v>
      </c>
      <c r="BN457" s="49">
        <f t="shared" si="805"/>
        <v>1365229.2657176922</v>
      </c>
      <c r="BO457" s="49">
        <f t="shared" si="805"/>
        <v>1365229.2657176922</v>
      </c>
      <c r="BP457" s="49">
        <f t="shared" si="805"/>
        <v>1365229.2657176922</v>
      </c>
      <c r="BQ457" s="49">
        <f t="shared" si="805"/>
        <v>1365229.2657176922</v>
      </c>
      <c r="BR457" s="49">
        <f t="shared" si="805"/>
        <v>1365229.2657176922</v>
      </c>
      <c r="BS457" s="49">
        <f t="shared" si="805"/>
        <v>1365229.2657176922</v>
      </c>
      <c r="BT457" s="49">
        <f t="shared" si="805"/>
        <v>1365229.2657176922</v>
      </c>
      <c r="BU457" s="49">
        <f t="shared" si="805"/>
        <v>1365229.2657176922</v>
      </c>
      <c r="BV457" s="49">
        <f t="shared" si="805"/>
        <v>1365229.2657176922</v>
      </c>
      <c r="BW457" s="49">
        <f t="shared" ref="BW457:EH457" si="806">BV461</f>
        <v>1365229.2657176922</v>
      </c>
      <c r="BX457" s="49">
        <f t="shared" si="806"/>
        <v>1365229.2657176922</v>
      </c>
      <c r="BY457" s="49">
        <f t="shared" si="806"/>
        <v>1365229.2657176922</v>
      </c>
      <c r="BZ457" s="49">
        <f t="shared" si="806"/>
        <v>1365229.2657176922</v>
      </c>
      <c r="CA457" s="49">
        <f t="shared" si="806"/>
        <v>1365229.2657176922</v>
      </c>
      <c r="CB457" s="49">
        <f t="shared" si="806"/>
        <v>1365229.2657176922</v>
      </c>
      <c r="CC457" s="49">
        <f t="shared" si="806"/>
        <v>1365229.2657176922</v>
      </c>
      <c r="CD457" s="49">
        <f t="shared" si="806"/>
        <v>1365229.2657176922</v>
      </c>
      <c r="CE457" s="49">
        <f t="shared" si="806"/>
        <v>1365229.2657176922</v>
      </c>
      <c r="CF457" s="49">
        <f t="shared" si="806"/>
        <v>1365229.2657176922</v>
      </c>
      <c r="CG457" s="49">
        <f t="shared" si="806"/>
        <v>1365229.2657176922</v>
      </c>
      <c r="CH457" s="49">
        <f t="shared" si="806"/>
        <v>1365229.2657176922</v>
      </c>
      <c r="CI457" s="49">
        <f t="shared" si="806"/>
        <v>1365229.2657176922</v>
      </c>
      <c r="CJ457" s="49">
        <f t="shared" si="806"/>
        <v>1365229.2657176922</v>
      </c>
      <c r="CK457" s="49">
        <f t="shared" si="806"/>
        <v>1365229.2657176922</v>
      </c>
      <c r="CL457" s="49">
        <f t="shared" si="806"/>
        <v>1365229.2657176922</v>
      </c>
      <c r="CM457" s="49">
        <f t="shared" si="806"/>
        <v>1365229.2657176922</v>
      </c>
      <c r="CN457" s="49">
        <f t="shared" si="806"/>
        <v>1365229.2657176922</v>
      </c>
      <c r="CO457" s="49">
        <f t="shared" si="806"/>
        <v>1365229.2657176922</v>
      </c>
      <c r="CP457" s="49">
        <f t="shared" si="806"/>
        <v>1365229.2657176922</v>
      </c>
      <c r="CQ457" s="49">
        <f t="shared" si="806"/>
        <v>1365229.2657176922</v>
      </c>
      <c r="CR457" s="49">
        <f t="shared" si="806"/>
        <v>1365229.2657176922</v>
      </c>
      <c r="CS457" s="49">
        <f t="shared" si="806"/>
        <v>1365229.2657176922</v>
      </c>
      <c r="CT457" s="49">
        <f t="shared" si="806"/>
        <v>1365229.2657176922</v>
      </c>
      <c r="CU457" s="49">
        <f t="shared" si="806"/>
        <v>1365229.2657176922</v>
      </c>
      <c r="CV457" s="49">
        <f t="shared" si="806"/>
        <v>1365229.2657176922</v>
      </c>
      <c r="CW457" s="49">
        <f t="shared" si="806"/>
        <v>1365229.2657176922</v>
      </c>
      <c r="CX457" s="49">
        <f t="shared" si="806"/>
        <v>1365229.2657176922</v>
      </c>
      <c r="CY457" s="49">
        <f t="shared" si="806"/>
        <v>1365229.2657176922</v>
      </c>
      <c r="CZ457" s="49">
        <f t="shared" si="806"/>
        <v>1365229.2657176922</v>
      </c>
      <c r="DA457" s="49">
        <f t="shared" si="806"/>
        <v>1365229.2657176922</v>
      </c>
      <c r="DB457" s="49">
        <f t="shared" si="806"/>
        <v>1365229.2657176922</v>
      </c>
      <c r="DC457" s="49">
        <f t="shared" si="806"/>
        <v>1365229.2657176922</v>
      </c>
      <c r="DD457" s="49">
        <f t="shared" si="806"/>
        <v>1365229.2657176922</v>
      </c>
      <c r="DE457" s="49">
        <f t="shared" si="806"/>
        <v>1365229.2657176922</v>
      </c>
      <c r="DF457" s="49">
        <f t="shared" si="806"/>
        <v>1365229.2657176922</v>
      </c>
      <c r="DG457" s="49">
        <f t="shared" si="806"/>
        <v>1365229.2657176922</v>
      </c>
      <c r="DH457" s="49">
        <f t="shared" si="806"/>
        <v>1365229.2657176922</v>
      </c>
      <c r="DI457" s="49">
        <f t="shared" si="806"/>
        <v>1365229.2657176922</v>
      </c>
      <c r="DJ457" s="49">
        <f t="shared" si="806"/>
        <v>1365229.2657176922</v>
      </c>
      <c r="DK457" s="49">
        <f t="shared" si="806"/>
        <v>1365229.2657176922</v>
      </c>
      <c r="DL457" s="49">
        <f t="shared" si="806"/>
        <v>1365229.2657176922</v>
      </c>
      <c r="DM457" s="49">
        <f t="shared" si="806"/>
        <v>1365229.2657176922</v>
      </c>
      <c r="DN457" s="49">
        <f t="shared" si="806"/>
        <v>1365229.2657176922</v>
      </c>
      <c r="DO457" s="49">
        <f t="shared" si="806"/>
        <v>1365229.2657176922</v>
      </c>
      <c r="DP457" s="49">
        <f t="shared" si="806"/>
        <v>1365229.2657176922</v>
      </c>
      <c r="DQ457" s="49">
        <f t="shared" si="806"/>
        <v>1365229.2657176922</v>
      </c>
      <c r="DR457" s="49">
        <f t="shared" si="806"/>
        <v>1365229.2657176922</v>
      </c>
      <c r="DS457" s="49">
        <f t="shared" si="806"/>
        <v>1365229.2657176922</v>
      </c>
      <c r="DT457" s="49">
        <f t="shared" si="806"/>
        <v>1365229.2657176922</v>
      </c>
      <c r="DU457" s="49">
        <f t="shared" si="806"/>
        <v>1365229.2657176922</v>
      </c>
      <c r="DV457" s="49">
        <f t="shared" si="806"/>
        <v>1365229.2657176922</v>
      </c>
      <c r="DW457" s="49">
        <f t="shared" si="806"/>
        <v>1365229.2657176922</v>
      </c>
      <c r="DX457" s="49">
        <f t="shared" si="806"/>
        <v>1365229.2657176922</v>
      </c>
      <c r="DY457" s="49">
        <f t="shared" si="806"/>
        <v>1365229.2657176922</v>
      </c>
      <c r="DZ457" s="49">
        <f t="shared" si="806"/>
        <v>1365229.2657176922</v>
      </c>
      <c r="EA457" s="49">
        <f t="shared" si="806"/>
        <v>1365229.2657176922</v>
      </c>
      <c r="EB457" s="49">
        <f t="shared" si="806"/>
        <v>1365229.2657176922</v>
      </c>
      <c r="EC457" s="49">
        <f t="shared" si="806"/>
        <v>1365229.2657176922</v>
      </c>
      <c r="ED457" s="49">
        <f t="shared" si="806"/>
        <v>1365229.2657176922</v>
      </c>
      <c r="EE457" s="49">
        <f t="shared" si="806"/>
        <v>1365229.2657176922</v>
      </c>
      <c r="EF457" s="49">
        <f t="shared" si="806"/>
        <v>1365229.2657176922</v>
      </c>
      <c r="EG457" s="49">
        <f t="shared" si="806"/>
        <v>1365229.2657176922</v>
      </c>
      <c r="EH457" s="49">
        <f t="shared" si="806"/>
        <v>1365229.2657176922</v>
      </c>
      <c r="EI457" s="49">
        <f t="shared" ref="EI457:GT457" si="807">EH461</f>
        <v>1365229.2657176922</v>
      </c>
      <c r="EJ457" s="49">
        <f t="shared" si="807"/>
        <v>1365229.2657176922</v>
      </c>
      <c r="EK457" s="49">
        <f t="shared" si="807"/>
        <v>1365229.2657176922</v>
      </c>
      <c r="EL457" s="49">
        <f t="shared" si="807"/>
        <v>1365229.2657176922</v>
      </c>
      <c r="EM457" s="49">
        <f t="shared" si="807"/>
        <v>1365229.2657176922</v>
      </c>
      <c r="EN457" s="49">
        <f t="shared" si="807"/>
        <v>1365229.2657176922</v>
      </c>
      <c r="EO457" s="49">
        <f t="shared" si="807"/>
        <v>1365229.2657176922</v>
      </c>
      <c r="EP457" s="49">
        <f t="shared" si="807"/>
        <v>1365229.2657176922</v>
      </c>
      <c r="EQ457" s="49">
        <f t="shared" si="807"/>
        <v>1365229.2657176922</v>
      </c>
      <c r="ER457" s="49">
        <f t="shared" si="807"/>
        <v>1365229.2657176922</v>
      </c>
      <c r="ES457" s="49">
        <f t="shared" si="807"/>
        <v>1365229.2657176922</v>
      </c>
      <c r="ET457" s="49">
        <f t="shared" si="807"/>
        <v>1365229.2657176922</v>
      </c>
      <c r="EU457" s="49">
        <f t="shared" si="807"/>
        <v>1365229.2657176922</v>
      </c>
      <c r="EV457" s="49">
        <f t="shared" si="807"/>
        <v>1365229.2657176922</v>
      </c>
      <c r="EW457" s="49">
        <f t="shared" si="807"/>
        <v>1365229.2657176922</v>
      </c>
      <c r="EX457" s="49">
        <f t="shared" si="807"/>
        <v>1365229.2657176922</v>
      </c>
      <c r="EY457" s="49">
        <f t="shared" si="807"/>
        <v>1365229.2657176922</v>
      </c>
      <c r="EZ457" s="49">
        <f t="shared" si="807"/>
        <v>1365229.2657176922</v>
      </c>
      <c r="FA457" s="49">
        <f t="shared" si="807"/>
        <v>1365229.2657176922</v>
      </c>
      <c r="FB457" s="49">
        <f t="shared" si="807"/>
        <v>1365229.2657176922</v>
      </c>
      <c r="FC457" s="49">
        <f t="shared" si="807"/>
        <v>1365229.2657176922</v>
      </c>
      <c r="FD457" s="49">
        <f t="shared" si="807"/>
        <v>1365229.2657176922</v>
      </c>
      <c r="FE457" s="49">
        <f t="shared" si="807"/>
        <v>1365229.2657176922</v>
      </c>
      <c r="FF457" s="49">
        <f t="shared" si="807"/>
        <v>1365229.2657176922</v>
      </c>
      <c r="FG457" s="49">
        <f t="shared" si="807"/>
        <v>1365229.2657176922</v>
      </c>
      <c r="FH457" s="49">
        <f t="shared" si="807"/>
        <v>1365229.2657176922</v>
      </c>
      <c r="FI457" s="49">
        <f t="shared" si="807"/>
        <v>1365229.2657176922</v>
      </c>
      <c r="FJ457" s="49">
        <f t="shared" si="807"/>
        <v>1365229.2657176922</v>
      </c>
      <c r="FK457" s="49">
        <f t="shared" si="807"/>
        <v>1365229.2657176922</v>
      </c>
      <c r="FL457" s="49">
        <f t="shared" si="807"/>
        <v>1365229.2657176922</v>
      </c>
      <c r="FM457" s="49">
        <f t="shared" si="807"/>
        <v>1365229.2657176922</v>
      </c>
      <c r="FN457" s="49">
        <f t="shared" si="807"/>
        <v>1365229.2657176922</v>
      </c>
      <c r="FO457" s="49">
        <f t="shared" si="807"/>
        <v>1365229.2657176922</v>
      </c>
      <c r="FP457" s="49">
        <f t="shared" si="807"/>
        <v>1365229.2657176922</v>
      </c>
      <c r="FQ457" s="49">
        <f t="shared" si="807"/>
        <v>1365229.2657176922</v>
      </c>
      <c r="FR457" s="49">
        <f t="shared" si="807"/>
        <v>1365229.2657176922</v>
      </c>
      <c r="FS457" s="49">
        <f t="shared" si="807"/>
        <v>1365229.2657176922</v>
      </c>
      <c r="FT457" s="49">
        <f t="shared" si="807"/>
        <v>1365229.2657176922</v>
      </c>
      <c r="FU457" s="49">
        <f t="shared" si="807"/>
        <v>1365229.2657176922</v>
      </c>
      <c r="FV457" s="49">
        <f t="shared" si="807"/>
        <v>1365229.2657176922</v>
      </c>
      <c r="FW457" s="49">
        <f t="shared" si="807"/>
        <v>1365229.2657176922</v>
      </c>
      <c r="FX457" s="49">
        <f t="shared" si="807"/>
        <v>1365229.2657176922</v>
      </c>
      <c r="FY457" s="49">
        <f t="shared" si="807"/>
        <v>1365229.2657176922</v>
      </c>
      <c r="FZ457" s="49">
        <f t="shared" si="807"/>
        <v>1365229.2657176922</v>
      </c>
      <c r="GA457" s="49">
        <f t="shared" si="807"/>
        <v>1365229.2657176922</v>
      </c>
      <c r="GB457" s="49">
        <f t="shared" si="807"/>
        <v>1365229.2657176922</v>
      </c>
      <c r="GC457" s="49">
        <f t="shared" si="807"/>
        <v>1365229.2657176922</v>
      </c>
      <c r="GD457" s="49">
        <f t="shared" si="807"/>
        <v>1365229.2657176922</v>
      </c>
      <c r="GE457" s="49">
        <f t="shared" si="807"/>
        <v>1365229.2657176922</v>
      </c>
      <c r="GF457" s="49">
        <f t="shared" si="807"/>
        <v>1365229.2657176922</v>
      </c>
      <c r="GG457" s="49">
        <f t="shared" si="807"/>
        <v>1365229.2657176922</v>
      </c>
      <c r="GH457" s="49">
        <f t="shared" si="807"/>
        <v>1365229.2657176922</v>
      </c>
      <c r="GI457" s="49">
        <f t="shared" si="807"/>
        <v>1365229.2657176922</v>
      </c>
      <c r="GJ457" s="49">
        <f t="shared" si="807"/>
        <v>1365229.2657176922</v>
      </c>
      <c r="GK457" s="49">
        <f t="shared" si="807"/>
        <v>1365229.2657176922</v>
      </c>
      <c r="GL457" s="49">
        <f t="shared" si="807"/>
        <v>1365229.2657176922</v>
      </c>
      <c r="GM457" s="49">
        <f t="shared" si="807"/>
        <v>1365229.2657176922</v>
      </c>
      <c r="GN457" s="49">
        <f t="shared" si="807"/>
        <v>1365229.2657176922</v>
      </c>
      <c r="GO457" s="49">
        <f t="shared" si="807"/>
        <v>1365229.2657176922</v>
      </c>
      <c r="GP457" s="49">
        <f t="shared" si="807"/>
        <v>1365229.2657176922</v>
      </c>
      <c r="GQ457" s="49">
        <f t="shared" si="807"/>
        <v>1365229.2657176922</v>
      </c>
      <c r="GR457" s="49">
        <f t="shared" si="807"/>
        <v>1365229.2657176922</v>
      </c>
      <c r="GS457" s="49">
        <f t="shared" si="807"/>
        <v>1365229.2657176922</v>
      </c>
      <c r="GT457" s="49">
        <f t="shared" si="807"/>
        <v>1365229.2657176922</v>
      </c>
      <c r="GU457" s="49">
        <f t="shared" ref="GU457:HA457" si="808">GT461</f>
        <v>1365229.2657176922</v>
      </c>
      <c r="GV457" s="49">
        <f t="shared" si="808"/>
        <v>1365229.2657176922</v>
      </c>
      <c r="GW457" s="49">
        <f t="shared" si="808"/>
        <v>1365229.2657176922</v>
      </c>
      <c r="GX457" s="49">
        <f t="shared" si="808"/>
        <v>1365229.2657176922</v>
      </c>
      <c r="GY457" s="49">
        <f t="shared" si="808"/>
        <v>1365229.2657176922</v>
      </c>
      <c r="GZ457" s="49">
        <f t="shared" si="808"/>
        <v>1365229.2657176922</v>
      </c>
      <c r="HA457" s="49">
        <f t="shared" si="808"/>
        <v>1365229.2657176922</v>
      </c>
    </row>
    <row r="458" spans="1:209" x14ac:dyDescent="0.35">
      <c r="C458" s="10" t="s">
        <v>255</v>
      </c>
      <c r="E458" s="10" t="str">
        <f>E457</f>
        <v>MXN 000's</v>
      </c>
      <c r="J458" s="49">
        <f t="shared" ref="J458:AO458" si="809">J244</f>
        <v>10317.573055951349</v>
      </c>
      <c r="K458" s="49">
        <f t="shared" si="809"/>
        <v>10358.386257491627</v>
      </c>
      <c r="L458" s="49">
        <f t="shared" si="809"/>
        <v>10399.360903725435</v>
      </c>
      <c r="M458" s="49">
        <f t="shared" si="809"/>
        <v>10436.202007400172</v>
      </c>
      <c r="N458" s="49">
        <f t="shared" si="809"/>
        <v>10473.173625529838</v>
      </c>
      <c r="O458" s="49">
        <f t="shared" si="809"/>
        <v>10510.276220479056</v>
      </c>
      <c r="P458" s="49">
        <f t="shared" si="809"/>
        <v>10547.510256250436</v>
      </c>
      <c r="Q458" s="49">
        <f t="shared" si="809"/>
        <v>10584.876198490372</v>
      </c>
      <c r="R458" s="49">
        <f t="shared" si="809"/>
        <v>10622.374514494883</v>
      </c>
      <c r="S458" s="49">
        <f t="shared" si="809"/>
        <v>10660.005673215433</v>
      </c>
      <c r="T458" s="49">
        <f t="shared" si="809"/>
        <v>10697.770145264822</v>
      </c>
      <c r="U458" s="49">
        <f t="shared" si="809"/>
        <v>10735.668402923042</v>
      </c>
      <c r="V458" s="49">
        <f t="shared" si="809"/>
        <v>409400.63496544148</v>
      </c>
      <c r="W458" s="49">
        <f t="shared" si="809"/>
        <v>410850.99055718386</v>
      </c>
      <c r="X458" s="49">
        <f t="shared" si="809"/>
        <v>412306.48422435368</v>
      </c>
      <c r="Y458" s="49">
        <f t="shared" si="809"/>
        <v>0</v>
      </c>
      <c r="Z458" s="49">
        <f t="shared" si="809"/>
        <v>0</v>
      </c>
      <c r="AA458" s="49">
        <f t="shared" si="809"/>
        <v>0</v>
      </c>
      <c r="AB458" s="49">
        <f t="shared" si="809"/>
        <v>0</v>
      </c>
      <c r="AC458" s="49">
        <f t="shared" si="809"/>
        <v>0</v>
      </c>
      <c r="AD458" s="49">
        <f t="shared" si="809"/>
        <v>0</v>
      </c>
      <c r="AE458" s="49">
        <f t="shared" si="809"/>
        <v>0</v>
      </c>
      <c r="AF458" s="49">
        <f t="shared" si="809"/>
        <v>0</v>
      </c>
      <c r="AG458" s="49">
        <f t="shared" si="809"/>
        <v>0</v>
      </c>
      <c r="AH458" s="49">
        <f t="shared" si="809"/>
        <v>0</v>
      </c>
      <c r="AI458" s="49">
        <f t="shared" si="809"/>
        <v>0</v>
      </c>
      <c r="AJ458" s="49">
        <f t="shared" si="809"/>
        <v>0</v>
      </c>
      <c r="AK458" s="49">
        <f t="shared" si="809"/>
        <v>0</v>
      </c>
      <c r="AL458" s="49">
        <f t="shared" si="809"/>
        <v>0</v>
      </c>
      <c r="AM458" s="49">
        <f t="shared" si="809"/>
        <v>0</v>
      </c>
      <c r="AN458" s="49">
        <f t="shared" si="809"/>
        <v>0</v>
      </c>
      <c r="AO458" s="49">
        <f t="shared" si="809"/>
        <v>0</v>
      </c>
      <c r="AP458" s="49">
        <f t="shared" ref="AP458:BU458" si="810">AP244</f>
        <v>0</v>
      </c>
      <c r="AQ458" s="49">
        <f t="shared" si="810"/>
        <v>0</v>
      </c>
      <c r="AR458" s="49">
        <f t="shared" si="810"/>
        <v>0</v>
      </c>
      <c r="AS458" s="49">
        <f t="shared" si="810"/>
        <v>0</v>
      </c>
      <c r="AT458" s="49">
        <f t="shared" si="810"/>
        <v>0</v>
      </c>
      <c r="AU458" s="49">
        <f t="shared" si="810"/>
        <v>0</v>
      </c>
      <c r="AV458" s="49">
        <f t="shared" si="810"/>
        <v>0</v>
      </c>
      <c r="AW458" s="49">
        <f t="shared" si="810"/>
        <v>0</v>
      </c>
      <c r="AX458" s="49">
        <f t="shared" si="810"/>
        <v>0</v>
      </c>
      <c r="AY458" s="49">
        <f t="shared" si="810"/>
        <v>0</v>
      </c>
      <c r="AZ458" s="49">
        <f t="shared" si="810"/>
        <v>0</v>
      </c>
      <c r="BA458" s="49">
        <f t="shared" si="810"/>
        <v>0</v>
      </c>
      <c r="BB458" s="49">
        <f t="shared" si="810"/>
        <v>0</v>
      </c>
      <c r="BC458" s="49">
        <f t="shared" si="810"/>
        <v>0</v>
      </c>
      <c r="BD458" s="49">
        <f t="shared" si="810"/>
        <v>0</v>
      </c>
      <c r="BE458" s="49">
        <f t="shared" si="810"/>
        <v>0</v>
      </c>
      <c r="BF458" s="49">
        <f t="shared" si="810"/>
        <v>0</v>
      </c>
      <c r="BG458" s="49">
        <f t="shared" si="810"/>
        <v>0</v>
      </c>
      <c r="BH458" s="49">
        <f t="shared" si="810"/>
        <v>0</v>
      </c>
      <c r="BI458" s="49">
        <f t="shared" si="810"/>
        <v>0</v>
      </c>
      <c r="BJ458" s="49">
        <f t="shared" si="810"/>
        <v>0</v>
      </c>
      <c r="BK458" s="49">
        <f t="shared" si="810"/>
        <v>0</v>
      </c>
      <c r="BL458" s="49">
        <f t="shared" si="810"/>
        <v>0</v>
      </c>
      <c r="BM458" s="49">
        <f t="shared" si="810"/>
        <v>0</v>
      </c>
      <c r="BN458" s="49">
        <f t="shared" si="810"/>
        <v>0</v>
      </c>
      <c r="BO458" s="49">
        <f t="shared" si="810"/>
        <v>0</v>
      </c>
      <c r="BP458" s="49">
        <f t="shared" si="810"/>
        <v>0</v>
      </c>
      <c r="BQ458" s="49">
        <f t="shared" si="810"/>
        <v>0</v>
      </c>
      <c r="BR458" s="49">
        <f t="shared" si="810"/>
        <v>0</v>
      </c>
      <c r="BS458" s="49">
        <f t="shared" si="810"/>
        <v>0</v>
      </c>
      <c r="BT458" s="49">
        <f t="shared" si="810"/>
        <v>0</v>
      </c>
      <c r="BU458" s="49">
        <f t="shared" si="810"/>
        <v>0</v>
      </c>
      <c r="BV458" s="49">
        <f t="shared" ref="BV458:DA458" si="811">BV244</f>
        <v>0</v>
      </c>
      <c r="BW458" s="49">
        <f t="shared" si="811"/>
        <v>0</v>
      </c>
      <c r="BX458" s="49">
        <f t="shared" si="811"/>
        <v>0</v>
      </c>
      <c r="BY458" s="49">
        <f t="shared" si="811"/>
        <v>0</v>
      </c>
      <c r="BZ458" s="49">
        <f t="shared" si="811"/>
        <v>0</v>
      </c>
      <c r="CA458" s="49">
        <f t="shared" si="811"/>
        <v>0</v>
      </c>
      <c r="CB458" s="49">
        <f t="shared" si="811"/>
        <v>0</v>
      </c>
      <c r="CC458" s="49">
        <f t="shared" si="811"/>
        <v>0</v>
      </c>
      <c r="CD458" s="49">
        <f t="shared" si="811"/>
        <v>0</v>
      </c>
      <c r="CE458" s="49">
        <f t="shared" si="811"/>
        <v>0</v>
      </c>
      <c r="CF458" s="49">
        <f t="shared" si="811"/>
        <v>0</v>
      </c>
      <c r="CG458" s="49">
        <f t="shared" si="811"/>
        <v>0</v>
      </c>
      <c r="CH458" s="49">
        <f t="shared" si="811"/>
        <v>0</v>
      </c>
      <c r="CI458" s="49">
        <f t="shared" si="811"/>
        <v>0</v>
      </c>
      <c r="CJ458" s="49">
        <f t="shared" si="811"/>
        <v>0</v>
      </c>
      <c r="CK458" s="49">
        <f t="shared" si="811"/>
        <v>0</v>
      </c>
      <c r="CL458" s="49">
        <f t="shared" si="811"/>
        <v>0</v>
      </c>
      <c r="CM458" s="49">
        <f t="shared" si="811"/>
        <v>0</v>
      </c>
      <c r="CN458" s="49">
        <f t="shared" si="811"/>
        <v>0</v>
      </c>
      <c r="CO458" s="49">
        <f t="shared" si="811"/>
        <v>0</v>
      </c>
      <c r="CP458" s="49">
        <f t="shared" si="811"/>
        <v>0</v>
      </c>
      <c r="CQ458" s="49">
        <f t="shared" si="811"/>
        <v>0</v>
      </c>
      <c r="CR458" s="49">
        <f t="shared" si="811"/>
        <v>0</v>
      </c>
      <c r="CS458" s="49">
        <f t="shared" si="811"/>
        <v>0</v>
      </c>
      <c r="CT458" s="49">
        <f t="shared" si="811"/>
        <v>0</v>
      </c>
      <c r="CU458" s="49">
        <f t="shared" si="811"/>
        <v>0</v>
      </c>
      <c r="CV458" s="49">
        <f t="shared" si="811"/>
        <v>0</v>
      </c>
      <c r="CW458" s="49">
        <f t="shared" si="811"/>
        <v>0</v>
      </c>
      <c r="CX458" s="49">
        <f t="shared" si="811"/>
        <v>0</v>
      </c>
      <c r="CY458" s="49">
        <f t="shared" si="811"/>
        <v>0</v>
      </c>
      <c r="CZ458" s="49">
        <f t="shared" si="811"/>
        <v>0</v>
      </c>
      <c r="DA458" s="49">
        <f t="shared" si="811"/>
        <v>0</v>
      </c>
      <c r="DB458" s="49">
        <f t="shared" ref="DB458:EG458" si="812">DB244</f>
        <v>0</v>
      </c>
      <c r="DC458" s="49">
        <f t="shared" si="812"/>
        <v>0</v>
      </c>
      <c r="DD458" s="49">
        <f t="shared" si="812"/>
        <v>0</v>
      </c>
      <c r="DE458" s="49">
        <f t="shared" si="812"/>
        <v>0</v>
      </c>
      <c r="DF458" s="49">
        <f t="shared" si="812"/>
        <v>0</v>
      </c>
      <c r="DG458" s="49">
        <f t="shared" si="812"/>
        <v>0</v>
      </c>
      <c r="DH458" s="49">
        <f t="shared" si="812"/>
        <v>0</v>
      </c>
      <c r="DI458" s="49">
        <f t="shared" si="812"/>
        <v>0</v>
      </c>
      <c r="DJ458" s="49">
        <f t="shared" si="812"/>
        <v>0</v>
      </c>
      <c r="DK458" s="49">
        <f t="shared" si="812"/>
        <v>0</v>
      </c>
      <c r="DL458" s="49">
        <f t="shared" si="812"/>
        <v>0</v>
      </c>
      <c r="DM458" s="49">
        <f t="shared" si="812"/>
        <v>0</v>
      </c>
      <c r="DN458" s="49">
        <f t="shared" si="812"/>
        <v>0</v>
      </c>
      <c r="DO458" s="49">
        <f t="shared" si="812"/>
        <v>0</v>
      </c>
      <c r="DP458" s="49">
        <f t="shared" si="812"/>
        <v>0</v>
      </c>
      <c r="DQ458" s="49">
        <f t="shared" si="812"/>
        <v>0</v>
      </c>
      <c r="DR458" s="49">
        <f t="shared" si="812"/>
        <v>0</v>
      </c>
      <c r="DS458" s="49">
        <f t="shared" si="812"/>
        <v>0</v>
      </c>
      <c r="DT458" s="49">
        <f t="shared" si="812"/>
        <v>0</v>
      </c>
      <c r="DU458" s="49">
        <f t="shared" si="812"/>
        <v>0</v>
      </c>
      <c r="DV458" s="49">
        <f t="shared" si="812"/>
        <v>0</v>
      </c>
      <c r="DW458" s="49">
        <f t="shared" si="812"/>
        <v>0</v>
      </c>
      <c r="DX458" s="49">
        <f t="shared" si="812"/>
        <v>0</v>
      </c>
      <c r="DY458" s="49">
        <f t="shared" si="812"/>
        <v>0</v>
      </c>
      <c r="DZ458" s="49">
        <f t="shared" si="812"/>
        <v>0</v>
      </c>
      <c r="EA458" s="49">
        <f t="shared" si="812"/>
        <v>0</v>
      </c>
      <c r="EB458" s="49">
        <f t="shared" si="812"/>
        <v>0</v>
      </c>
      <c r="EC458" s="49">
        <f t="shared" si="812"/>
        <v>0</v>
      </c>
      <c r="ED458" s="49">
        <f t="shared" si="812"/>
        <v>0</v>
      </c>
      <c r="EE458" s="49">
        <f t="shared" si="812"/>
        <v>0</v>
      </c>
      <c r="EF458" s="49">
        <f t="shared" si="812"/>
        <v>0</v>
      </c>
      <c r="EG458" s="49">
        <f t="shared" si="812"/>
        <v>0</v>
      </c>
      <c r="EH458" s="49">
        <f t="shared" ref="EH458:FM458" si="813">EH244</f>
        <v>0</v>
      </c>
      <c r="EI458" s="49">
        <f t="shared" si="813"/>
        <v>0</v>
      </c>
      <c r="EJ458" s="49">
        <f t="shared" si="813"/>
        <v>0</v>
      </c>
      <c r="EK458" s="49">
        <f t="shared" si="813"/>
        <v>0</v>
      </c>
      <c r="EL458" s="49">
        <f t="shared" si="813"/>
        <v>0</v>
      </c>
      <c r="EM458" s="49">
        <f t="shared" si="813"/>
        <v>0</v>
      </c>
      <c r="EN458" s="49">
        <f t="shared" si="813"/>
        <v>0</v>
      </c>
      <c r="EO458" s="49">
        <f t="shared" si="813"/>
        <v>0</v>
      </c>
      <c r="EP458" s="49">
        <f t="shared" si="813"/>
        <v>0</v>
      </c>
      <c r="EQ458" s="49">
        <f t="shared" si="813"/>
        <v>0</v>
      </c>
      <c r="ER458" s="49">
        <f t="shared" si="813"/>
        <v>0</v>
      </c>
      <c r="ES458" s="49">
        <f t="shared" si="813"/>
        <v>0</v>
      </c>
      <c r="ET458" s="49">
        <f t="shared" si="813"/>
        <v>0</v>
      </c>
      <c r="EU458" s="49">
        <f t="shared" si="813"/>
        <v>0</v>
      </c>
      <c r="EV458" s="49">
        <f t="shared" si="813"/>
        <v>0</v>
      </c>
      <c r="EW458" s="49">
        <f t="shared" si="813"/>
        <v>0</v>
      </c>
      <c r="EX458" s="49">
        <f t="shared" si="813"/>
        <v>0</v>
      </c>
      <c r="EY458" s="49">
        <f t="shared" si="813"/>
        <v>0</v>
      </c>
      <c r="EZ458" s="49">
        <f t="shared" si="813"/>
        <v>0</v>
      </c>
      <c r="FA458" s="49">
        <f t="shared" si="813"/>
        <v>0</v>
      </c>
      <c r="FB458" s="49">
        <f t="shared" si="813"/>
        <v>0</v>
      </c>
      <c r="FC458" s="49">
        <f t="shared" si="813"/>
        <v>0</v>
      </c>
      <c r="FD458" s="49">
        <f t="shared" si="813"/>
        <v>0</v>
      </c>
      <c r="FE458" s="49">
        <f t="shared" si="813"/>
        <v>0</v>
      </c>
      <c r="FF458" s="49">
        <f t="shared" si="813"/>
        <v>0</v>
      </c>
      <c r="FG458" s="49">
        <f t="shared" si="813"/>
        <v>0</v>
      </c>
      <c r="FH458" s="49">
        <f t="shared" si="813"/>
        <v>0</v>
      </c>
      <c r="FI458" s="49">
        <f t="shared" si="813"/>
        <v>0</v>
      </c>
      <c r="FJ458" s="49">
        <f t="shared" si="813"/>
        <v>0</v>
      </c>
      <c r="FK458" s="49">
        <f t="shared" si="813"/>
        <v>0</v>
      </c>
      <c r="FL458" s="49">
        <f t="shared" si="813"/>
        <v>0</v>
      </c>
      <c r="FM458" s="49">
        <f t="shared" si="813"/>
        <v>0</v>
      </c>
      <c r="FN458" s="49">
        <f t="shared" ref="FN458:GS458" si="814">FN244</f>
        <v>0</v>
      </c>
      <c r="FO458" s="49">
        <f t="shared" si="814"/>
        <v>0</v>
      </c>
      <c r="FP458" s="49">
        <f t="shared" si="814"/>
        <v>0</v>
      </c>
      <c r="FQ458" s="49">
        <f t="shared" si="814"/>
        <v>0</v>
      </c>
      <c r="FR458" s="49">
        <f t="shared" si="814"/>
        <v>0</v>
      </c>
      <c r="FS458" s="49">
        <f t="shared" si="814"/>
        <v>0</v>
      </c>
      <c r="FT458" s="49">
        <f t="shared" si="814"/>
        <v>0</v>
      </c>
      <c r="FU458" s="49">
        <f t="shared" si="814"/>
        <v>0</v>
      </c>
      <c r="FV458" s="49">
        <f t="shared" si="814"/>
        <v>0</v>
      </c>
      <c r="FW458" s="49">
        <f t="shared" si="814"/>
        <v>0</v>
      </c>
      <c r="FX458" s="49">
        <f t="shared" si="814"/>
        <v>0</v>
      </c>
      <c r="FY458" s="49">
        <f t="shared" si="814"/>
        <v>0</v>
      </c>
      <c r="FZ458" s="49">
        <f t="shared" si="814"/>
        <v>0</v>
      </c>
      <c r="GA458" s="49">
        <f t="shared" si="814"/>
        <v>0</v>
      </c>
      <c r="GB458" s="49">
        <f t="shared" si="814"/>
        <v>0</v>
      </c>
      <c r="GC458" s="49">
        <f t="shared" si="814"/>
        <v>0</v>
      </c>
      <c r="GD458" s="49">
        <f t="shared" si="814"/>
        <v>0</v>
      </c>
      <c r="GE458" s="49">
        <f t="shared" si="814"/>
        <v>0</v>
      </c>
      <c r="GF458" s="49">
        <f t="shared" si="814"/>
        <v>0</v>
      </c>
      <c r="GG458" s="49">
        <f t="shared" si="814"/>
        <v>0</v>
      </c>
      <c r="GH458" s="49">
        <f t="shared" si="814"/>
        <v>0</v>
      </c>
      <c r="GI458" s="49">
        <f t="shared" si="814"/>
        <v>0</v>
      </c>
      <c r="GJ458" s="49">
        <f t="shared" si="814"/>
        <v>0</v>
      </c>
      <c r="GK458" s="49">
        <f t="shared" si="814"/>
        <v>0</v>
      </c>
      <c r="GL458" s="49">
        <f t="shared" si="814"/>
        <v>0</v>
      </c>
      <c r="GM458" s="49">
        <f t="shared" si="814"/>
        <v>0</v>
      </c>
      <c r="GN458" s="49">
        <f t="shared" si="814"/>
        <v>0</v>
      </c>
      <c r="GO458" s="49">
        <f t="shared" si="814"/>
        <v>0</v>
      </c>
      <c r="GP458" s="49">
        <f t="shared" si="814"/>
        <v>0</v>
      </c>
      <c r="GQ458" s="49">
        <f t="shared" si="814"/>
        <v>0</v>
      </c>
      <c r="GR458" s="49">
        <f t="shared" si="814"/>
        <v>0</v>
      </c>
      <c r="GS458" s="49">
        <f t="shared" si="814"/>
        <v>0</v>
      </c>
      <c r="GT458" s="49">
        <f t="shared" ref="GT458:HA458" si="815">GT244</f>
        <v>0</v>
      </c>
      <c r="GU458" s="49">
        <f t="shared" si="815"/>
        <v>0</v>
      </c>
      <c r="GV458" s="49">
        <f t="shared" si="815"/>
        <v>0</v>
      </c>
      <c r="GW458" s="49">
        <f t="shared" si="815"/>
        <v>0</v>
      </c>
      <c r="GX458" s="49">
        <f t="shared" si="815"/>
        <v>0</v>
      </c>
      <c r="GY458" s="49">
        <f t="shared" si="815"/>
        <v>0</v>
      </c>
      <c r="GZ458" s="49">
        <f t="shared" si="815"/>
        <v>0</v>
      </c>
      <c r="HA458" s="49">
        <f t="shared" si="815"/>
        <v>0</v>
      </c>
    </row>
    <row r="459" spans="1:209" x14ac:dyDescent="0.35">
      <c r="C459" s="10" t="s">
        <v>256</v>
      </c>
      <c r="E459" s="10" t="str">
        <f t="shared" ref="E459:E461" si="816">E458</f>
        <v>MXN 000's</v>
      </c>
      <c r="J459" s="88">
        <f>'Financial Model'!J357</f>
        <v>0</v>
      </c>
      <c r="K459" s="88">
        <f>'Financial Model'!K357</f>
        <v>0</v>
      </c>
      <c r="L459" s="88">
        <f>'Financial Model'!L357</f>
        <v>0</v>
      </c>
      <c r="M459" s="88">
        <f>'Financial Model'!M357</f>
        <v>0</v>
      </c>
      <c r="N459" s="88">
        <f>'Financial Model'!N357</f>
        <v>0</v>
      </c>
      <c r="O459" s="88">
        <f>'Financial Model'!O357</f>
        <v>0</v>
      </c>
      <c r="P459" s="88">
        <f>'Financial Model'!P357</f>
        <v>0</v>
      </c>
      <c r="Q459" s="88">
        <f>'Financial Model'!Q357</f>
        <v>0</v>
      </c>
      <c r="R459" s="88">
        <f>'Financial Model'!R357</f>
        <v>0</v>
      </c>
      <c r="S459" s="88">
        <f>'Financial Model'!S357</f>
        <v>0</v>
      </c>
      <c r="T459" s="88">
        <f>'Financial Model'!T357</f>
        <v>0</v>
      </c>
      <c r="U459" s="88">
        <f>'Financial Model'!U357</f>
        <v>0</v>
      </c>
      <c r="V459" s="88">
        <f>'Financial Model'!V357</f>
        <v>0</v>
      </c>
      <c r="W459" s="88">
        <f>'Financial Model'!W357</f>
        <v>0</v>
      </c>
      <c r="X459" s="88">
        <f>'Financial Model'!X357</f>
        <v>0</v>
      </c>
      <c r="Y459" s="88">
        <f>'Financial Model'!Y357</f>
        <v>0</v>
      </c>
      <c r="Z459" s="88">
        <f>'Financial Model'!Z357</f>
        <v>0</v>
      </c>
      <c r="AA459" s="88">
        <f>'Financial Model'!AA357</f>
        <v>0</v>
      </c>
      <c r="AB459" s="88">
        <f>'Financial Model'!AB357</f>
        <v>0</v>
      </c>
      <c r="AC459" s="88">
        <f>'Financial Model'!AC357</f>
        <v>0</v>
      </c>
      <c r="AD459" s="88">
        <f>'Financial Model'!AD357</f>
        <v>0</v>
      </c>
      <c r="AE459" s="88">
        <f>'Financial Model'!AE357</f>
        <v>0</v>
      </c>
      <c r="AF459" s="88">
        <f>'Financial Model'!AF357</f>
        <v>0</v>
      </c>
      <c r="AG459" s="88">
        <f>'Financial Model'!AG357</f>
        <v>0</v>
      </c>
      <c r="AH459" s="88">
        <f>'Financial Model'!AH357</f>
        <v>0</v>
      </c>
      <c r="AI459" s="88">
        <f>'Financial Model'!AI357</f>
        <v>0</v>
      </c>
      <c r="AJ459" s="88">
        <f>'Financial Model'!AJ357</f>
        <v>0</v>
      </c>
      <c r="AK459" s="88">
        <f>'Financial Model'!AK357</f>
        <v>0</v>
      </c>
      <c r="AL459" s="88">
        <f>'Financial Model'!AL357</f>
        <v>0</v>
      </c>
      <c r="AM459" s="88">
        <f>'Financial Model'!AM357</f>
        <v>0</v>
      </c>
      <c r="AN459" s="88">
        <f>'Financial Model'!AN357</f>
        <v>0</v>
      </c>
      <c r="AO459" s="88">
        <f>'Financial Model'!AO357</f>
        <v>0</v>
      </c>
      <c r="AP459" s="88">
        <f>'Financial Model'!AP357</f>
        <v>0</v>
      </c>
      <c r="AQ459" s="88">
        <f>'Financial Model'!AQ357</f>
        <v>0</v>
      </c>
      <c r="AR459" s="88">
        <f>'Financial Model'!AR357</f>
        <v>0</v>
      </c>
      <c r="AS459" s="88">
        <f>'Financial Model'!AS357</f>
        <v>0</v>
      </c>
      <c r="AT459" s="88">
        <f>'Financial Model'!AT357</f>
        <v>0</v>
      </c>
      <c r="AU459" s="88">
        <f>'Financial Model'!AU357</f>
        <v>0</v>
      </c>
      <c r="AV459" s="88">
        <f>'Financial Model'!AV357</f>
        <v>0</v>
      </c>
      <c r="AW459" s="88">
        <f>'Financial Model'!AW357</f>
        <v>0</v>
      </c>
      <c r="AX459" s="88">
        <f>'Financial Model'!AX357</f>
        <v>0</v>
      </c>
      <c r="AY459" s="88">
        <f>'Financial Model'!AY357</f>
        <v>0</v>
      </c>
      <c r="AZ459" s="88">
        <f>'Financial Model'!AZ357</f>
        <v>0</v>
      </c>
      <c r="BA459" s="88">
        <f>'Financial Model'!BA357</f>
        <v>0</v>
      </c>
      <c r="BB459" s="88">
        <f>'Financial Model'!BB357</f>
        <v>0</v>
      </c>
      <c r="BC459" s="88">
        <f>'Financial Model'!BC357</f>
        <v>0</v>
      </c>
      <c r="BD459" s="88">
        <f>'Financial Model'!BD357</f>
        <v>0</v>
      </c>
      <c r="BE459" s="88">
        <f>'Financial Model'!BE357</f>
        <v>0</v>
      </c>
      <c r="BF459" s="88">
        <f>'Financial Model'!BF357</f>
        <v>0</v>
      </c>
      <c r="BG459" s="88">
        <f>'Financial Model'!BG357</f>
        <v>0</v>
      </c>
      <c r="BH459" s="88">
        <f>'Financial Model'!BH357</f>
        <v>0</v>
      </c>
      <c r="BI459" s="88">
        <f>'Financial Model'!BI357</f>
        <v>0</v>
      </c>
      <c r="BJ459" s="88">
        <f>'Financial Model'!BJ357</f>
        <v>0</v>
      </c>
      <c r="BK459" s="88">
        <f>'Financial Model'!BK357</f>
        <v>0</v>
      </c>
      <c r="BL459" s="88">
        <f>'Financial Model'!BL357</f>
        <v>0</v>
      </c>
      <c r="BM459" s="88">
        <f>'Financial Model'!BM357</f>
        <v>0</v>
      </c>
      <c r="BN459" s="88">
        <f>'Financial Model'!BN357</f>
        <v>0</v>
      </c>
      <c r="BO459" s="88">
        <f>'Financial Model'!BO357</f>
        <v>0</v>
      </c>
      <c r="BP459" s="88">
        <f>'Financial Model'!BP357</f>
        <v>0</v>
      </c>
      <c r="BQ459" s="88">
        <f>'Financial Model'!BQ357</f>
        <v>0</v>
      </c>
      <c r="BR459" s="88">
        <f>'Financial Model'!BR357</f>
        <v>0</v>
      </c>
      <c r="BS459" s="88">
        <f>'Financial Model'!BS357</f>
        <v>0</v>
      </c>
      <c r="BT459" s="88">
        <f>'Financial Model'!BT357</f>
        <v>0</v>
      </c>
      <c r="BU459" s="88">
        <f>'Financial Model'!BU357</f>
        <v>0</v>
      </c>
      <c r="BV459" s="88">
        <f>'Financial Model'!BV357</f>
        <v>0</v>
      </c>
      <c r="BW459" s="88">
        <f>'Financial Model'!BW357</f>
        <v>0</v>
      </c>
      <c r="BX459" s="88">
        <f>'Financial Model'!BX357</f>
        <v>0</v>
      </c>
      <c r="BY459" s="88">
        <f>'Financial Model'!BY357</f>
        <v>0</v>
      </c>
      <c r="BZ459" s="88">
        <f>'Financial Model'!BZ357</f>
        <v>0</v>
      </c>
      <c r="CA459" s="88">
        <f>'Financial Model'!CA357</f>
        <v>0</v>
      </c>
      <c r="CB459" s="88">
        <f>'Financial Model'!CB357</f>
        <v>0</v>
      </c>
      <c r="CC459" s="88">
        <f>'Financial Model'!CC357</f>
        <v>0</v>
      </c>
      <c r="CD459" s="88">
        <f>'Financial Model'!CD357</f>
        <v>0</v>
      </c>
      <c r="CE459" s="88">
        <f>'Financial Model'!CE357</f>
        <v>0</v>
      </c>
      <c r="CF459" s="88">
        <f>'Financial Model'!CF357</f>
        <v>0</v>
      </c>
      <c r="CG459" s="88">
        <f>'Financial Model'!CG357</f>
        <v>0</v>
      </c>
      <c r="CH459" s="88">
        <f>'Financial Model'!CH357</f>
        <v>0</v>
      </c>
      <c r="CI459" s="88">
        <f>'Financial Model'!CI357</f>
        <v>0</v>
      </c>
      <c r="CJ459" s="88">
        <f>'Financial Model'!CJ357</f>
        <v>0</v>
      </c>
      <c r="CK459" s="88">
        <f>'Financial Model'!CK357</f>
        <v>0</v>
      </c>
      <c r="CL459" s="88">
        <f>'Financial Model'!CL357</f>
        <v>0</v>
      </c>
      <c r="CM459" s="88">
        <f>'Financial Model'!CM357</f>
        <v>0</v>
      </c>
      <c r="CN459" s="88">
        <f>'Financial Model'!CN357</f>
        <v>0</v>
      </c>
      <c r="CO459" s="88">
        <f>'Financial Model'!CO357</f>
        <v>0</v>
      </c>
      <c r="CP459" s="88">
        <f>'Financial Model'!CP357</f>
        <v>0</v>
      </c>
      <c r="CQ459" s="88">
        <f>'Financial Model'!CQ357</f>
        <v>0</v>
      </c>
      <c r="CR459" s="88">
        <f>'Financial Model'!CR357</f>
        <v>0</v>
      </c>
      <c r="CS459" s="88">
        <f>'Financial Model'!CS357</f>
        <v>0</v>
      </c>
      <c r="CT459" s="88">
        <f>'Financial Model'!CT357</f>
        <v>0</v>
      </c>
      <c r="CU459" s="88">
        <f>'Financial Model'!CU357</f>
        <v>0</v>
      </c>
      <c r="CV459" s="88">
        <f>'Financial Model'!CV357</f>
        <v>0</v>
      </c>
      <c r="CW459" s="88">
        <f>'Financial Model'!CW357</f>
        <v>0</v>
      </c>
      <c r="CX459" s="88">
        <f>'Financial Model'!CX357</f>
        <v>0</v>
      </c>
      <c r="CY459" s="88">
        <f>'Financial Model'!CY357</f>
        <v>0</v>
      </c>
      <c r="CZ459" s="88">
        <f>'Financial Model'!CZ357</f>
        <v>0</v>
      </c>
      <c r="DA459" s="88">
        <f>'Financial Model'!DA357</f>
        <v>0</v>
      </c>
      <c r="DB459" s="88">
        <f>'Financial Model'!DB357</f>
        <v>0</v>
      </c>
      <c r="DC459" s="88">
        <f>'Financial Model'!DC357</f>
        <v>0</v>
      </c>
      <c r="DD459" s="88">
        <f>'Financial Model'!DD357</f>
        <v>0</v>
      </c>
      <c r="DE459" s="88">
        <f>'Financial Model'!DE357</f>
        <v>0</v>
      </c>
      <c r="DF459" s="88">
        <f>'Financial Model'!DF357</f>
        <v>0</v>
      </c>
      <c r="DG459" s="88">
        <f>'Financial Model'!DG357</f>
        <v>0</v>
      </c>
      <c r="DH459" s="88">
        <f>'Financial Model'!DH357</f>
        <v>0</v>
      </c>
      <c r="DI459" s="88">
        <f>'Financial Model'!DI357</f>
        <v>0</v>
      </c>
      <c r="DJ459" s="88">
        <f>'Financial Model'!DJ357</f>
        <v>0</v>
      </c>
      <c r="DK459" s="88">
        <f>'Financial Model'!DK357</f>
        <v>0</v>
      </c>
      <c r="DL459" s="88">
        <f>'Financial Model'!DL357</f>
        <v>0</v>
      </c>
      <c r="DM459" s="88">
        <f>'Financial Model'!DM357</f>
        <v>0</v>
      </c>
      <c r="DN459" s="88">
        <f>'Financial Model'!DN357</f>
        <v>0</v>
      </c>
      <c r="DO459" s="88">
        <f>'Financial Model'!DO357</f>
        <v>0</v>
      </c>
      <c r="DP459" s="88">
        <f>'Financial Model'!DP357</f>
        <v>0</v>
      </c>
      <c r="DQ459" s="88">
        <f>'Financial Model'!DQ357</f>
        <v>0</v>
      </c>
      <c r="DR459" s="88">
        <f>'Financial Model'!DR357</f>
        <v>0</v>
      </c>
      <c r="DS459" s="88">
        <f>'Financial Model'!DS357</f>
        <v>0</v>
      </c>
      <c r="DT459" s="88">
        <f>'Financial Model'!DT357</f>
        <v>0</v>
      </c>
      <c r="DU459" s="88">
        <f>'Financial Model'!DU357</f>
        <v>0</v>
      </c>
      <c r="DV459" s="88">
        <f>'Financial Model'!DV357</f>
        <v>0</v>
      </c>
      <c r="DW459" s="88">
        <f>'Financial Model'!DW357</f>
        <v>0</v>
      </c>
      <c r="DX459" s="88">
        <f>'Financial Model'!DX357</f>
        <v>0</v>
      </c>
      <c r="DY459" s="88">
        <f>'Financial Model'!DY357</f>
        <v>0</v>
      </c>
      <c r="DZ459" s="88">
        <f>'Financial Model'!DZ357</f>
        <v>0</v>
      </c>
      <c r="EA459" s="88">
        <f>'Financial Model'!EA357</f>
        <v>0</v>
      </c>
      <c r="EB459" s="88">
        <f>'Financial Model'!EB357</f>
        <v>0</v>
      </c>
      <c r="EC459" s="88">
        <f>'Financial Model'!EC357</f>
        <v>0</v>
      </c>
      <c r="ED459" s="88">
        <f>'Financial Model'!ED357</f>
        <v>0</v>
      </c>
      <c r="EE459" s="88">
        <f>'Financial Model'!EE357</f>
        <v>0</v>
      </c>
      <c r="EF459" s="88">
        <f>'Financial Model'!EF357</f>
        <v>0</v>
      </c>
      <c r="EG459" s="88">
        <f>'Financial Model'!EG357</f>
        <v>0</v>
      </c>
      <c r="EH459" s="88">
        <f>'Financial Model'!EH357</f>
        <v>0</v>
      </c>
      <c r="EI459" s="88">
        <f>'Financial Model'!EI357</f>
        <v>0</v>
      </c>
      <c r="EJ459" s="88">
        <f>'Financial Model'!EJ357</f>
        <v>0</v>
      </c>
      <c r="EK459" s="88">
        <f>'Financial Model'!EK357</f>
        <v>0</v>
      </c>
      <c r="EL459" s="88">
        <f>'Financial Model'!EL357</f>
        <v>0</v>
      </c>
      <c r="EM459" s="88">
        <f>'Financial Model'!EM357</f>
        <v>0</v>
      </c>
      <c r="EN459" s="88">
        <f>'Financial Model'!EN357</f>
        <v>0</v>
      </c>
      <c r="EO459" s="88">
        <f>'Financial Model'!EO357</f>
        <v>0</v>
      </c>
      <c r="EP459" s="88">
        <f>'Financial Model'!EP357</f>
        <v>0</v>
      </c>
      <c r="EQ459" s="88">
        <f>'Financial Model'!EQ357</f>
        <v>0</v>
      </c>
      <c r="ER459" s="88">
        <f>'Financial Model'!ER357</f>
        <v>0</v>
      </c>
      <c r="ES459" s="88">
        <f>'Financial Model'!ES357</f>
        <v>0</v>
      </c>
      <c r="ET459" s="88">
        <f>'Financial Model'!ET357</f>
        <v>0</v>
      </c>
      <c r="EU459" s="88">
        <f>'Financial Model'!EU357</f>
        <v>0</v>
      </c>
      <c r="EV459" s="88">
        <f>'Financial Model'!EV357</f>
        <v>0</v>
      </c>
      <c r="EW459" s="88">
        <f>'Financial Model'!EW357</f>
        <v>0</v>
      </c>
      <c r="EX459" s="88">
        <f>'Financial Model'!EX357</f>
        <v>0</v>
      </c>
      <c r="EY459" s="88">
        <f>'Financial Model'!EY357</f>
        <v>0</v>
      </c>
      <c r="EZ459" s="88">
        <f>'Financial Model'!EZ357</f>
        <v>0</v>
      </c>
      <c r="FA459" s="88">
        <f>'Financial Model'!FA357</f>
        <v>0</v>
      </c>
      <c r="FB459" s="88">
        <f>'Financial Model'!FB357</f>
        <v>0</v>
      </c>
      <c r="FC459" s="88">
        <f>'Financial Model'!FC357</f>
        <v>0</v>
      </c>
      <c r="FD459" s="88">
        <f>'Financial Model'!FD357</f>
        <v>0</v>
      </c>
      <c r="FE459" s="88">
        <f>'Financial Model'!FE357</f>
        <v>0</v>
      </c>
      <c r="FF459" s="88">
        <f>'Financial Model'!FF357</f>
        <v>0</v>
      </c>
      <c r="FG459" s="88">
        <f>'Financial Model'!FG357</f>
        <v>0</v>
      </c>
      <c r="FH459" s="88">
        <f>'Financial Model'!FH357</f>
        <v>0</v>
      </c>
      <c r="FI459" s="88">
        <f>'Financial Model'!FI357</f>
        <v>0</v>
      </c>
      <c r="FJ459" s="88">
        <f>'Financial Model'!FJ357</f>
        <v>0</v>
      </c>
      <c r="FK459" s="88">
        <f>'Financial Model'!FK357</f>
        <v>0</v>
      </c>
      <c r="FL459" s="88">
        <f>'Financial Model'!FL357</f>
        <v>0</v>
      </c>
      <c r="FM459" s="88">
        <f>'Financial Model'!FM357</f>
        <v>0</v>
      </c>
      <c r="FN459" s="88">
        <f>'Financial Model'!FN357</f>
        <v>0</v>
      </c>
      <c r="FO459" s="88">
        <f>'Financial Model'!FO357</f>
        <v>0</v>
      </c>
      <c r="FP459" s="88">
        <f>'Financial Model'!FP357</f>
        <v>0</v>
      </c>
      <c r="FQ459" s="88">
        <f>'Financial Model'!FQ357</f>
        <v>0</v>
      </c>
      <c r="FR459" s="88">
        <f>'Financial Model'!FR357</f>
        <v>0</v>
      </c>
      <c r="FS459" s="88">
        <f>'Financial Model'!FS357</f>
        <v>0</v>
      </c>
      <c r="FT459" s="88">
        <f>'Financial Model'!FT357</f>
        <v>0</v>
      </c>
      <c r="FU459" s="88">
        <f>'Financial Model'!FU357</f>
        <v>0</v>
      </c>
      <c r="FV459" s="88">
        <f>'Financial Model'!FV357</f>
        <v>0</v>
      </c>
      <c r="FW459" s="88">
        <f>'Financial Model'!FW357</f>
        <v>0</v>
      </c>
      <c r="FX459" s="88">
        <f>'Financial Model'!FX357</f>
        <v>0</v>
      </c>
      <c r="FY459" s="88">
        <f>'Financial Model'!FY357</f>
        <v>0</v>
      </c>
      <c r="FZ459" s="88">
        <f>'Financial Model'!FZ357</f>
        <v>0</v>
      </c>
      <c r="GA459" s="88">
        <f>'Financial Model'!GA357</f>
        <v>0</v>
      </c>
      <c r="GB459" s="88">
        <f>'Financial Model'!GB357</f>
        <v>0</v>
      </c>
      <c r="GC459" s="88">
        <f>'Financial Model'!GC357</f>
        <v>0</v>
      </c>
      <c r="GD459" s="88">
        <f>'Financial Model'!GD357</f>
        <v>0</v>
      </c>
      <c r="GE459" s="88">
        <f>'Financial Model'!GE357</f>
        <v>0</v>
      </c>
      <c r="GF459" s="88">
        <f>'Financial Model'!GF357</f>
        <v>0</v>
      </c>
      <c r="GG459" s="88">
        <f>'Financial Model'!GG357</f>
        <v>0</v>
      </c>
      <c r="GH459" s="88">
        <f>'Financial Model'!GH357</f>
        <v>0</v>
      </c>
      <c r="GI459" s="88">
        <f>'Financial Model'!GI357</f>
        <v>0</v>
      </c>
      <c r="GJ459" s="88">
        <f>'Financial Model'!GJ357</f>
        <v>0</v>
      </c>
      <c r="GK459" s="88">
        <f>'Financial Model'!GK357</f>
        <v>0</v>
      </c>
      <c r="GL459" s="88">
        <f>'Financial Model'!GL357</f>
        <v>0</v>
      </c>
      <c r="GM459" s="88">
        <f>'Financial Model'!GM357</f>
        <v>0</v>
      </c>
      <c r="GN459" s="88">
        <f>'Financial Model'!GN357</f>
        <v>0</v>
      </c>
      <c r="GO459" s="88">
        <f>'Financial Model'!GO357</f>
        <v>0</v>
      </c>
      <c r="GP459" s="88">
        <f>'Financial Model'!GP357</f>
        <v>0</v>
      </c>
      <c r="GQ459" s="88">
        <f>'Financial Model'!GQ357</f>
        <v>0</v>
      </c>
      <c r="GR459" s="88">
        <f>'Financial Model'!GR357</f>
        <v>0</v>
      </c>
      <c r="GS459" s="88">
        <f>'Financial Model'!GS357</f>
        <v>0</v>
      </c>
      <c r="GT459" s="49">
        <f t="shared" ref="GT459:HA459" si="817">GT357</f>
        <v>0</v>
      </c>
      <c r="GU459" s="49">
        <f t="shared" si="817"/>
        <v>0</v>
      </c>
      <c r="GV459" s="49">
        <f t="shared" si="817"/>
        <v>0</v>
      </c>
      <c r="GW459" s="49">
        <f t="shared" si="817"/>
        <v>0</v>
      </c>
      <c r="GX459" s="49">
        <f t="shared" si="817"/>
        <v>0</v>
      </c>
      <c r="GY459" s="49">
        <f t="shared" si="817"/>
        <v>0</v>
      </c>
      <c r="GZ459" s="49">
        <f t="shared" si="817"/>
        <v>0</v>
      </c>
      <c r="HA459" s="49">
        <f t="shared" si="817"/>
        <v>0</v>
      </c>
    </row>
    <row r="460" spans="1:209" x14ac:dyDescent="0.35">
      <c r="C460" s="10" t="s">
        <v>257</v>
      </c>
      <c r="E460" s="10" t="str">
        <f t="shared" si="816"/>
        <v>MXN 000's</v>
      </c>
      <c r="J460" s="88">
        <f>'Financial Model'!J444</f>
        <v>0</v>
      </c>
      <c r="K460" s="88">
        <f>'Financial Model'!K444</f>
        <v>0</v>
      </c>
      <c r="L460" s="88">
        <f>'Financial Model'!L444</f>
        <v>0</v>
      </c>
      <c r="M460" s="88">
        <f>'Financial Model'!M444</f>
        <v>0</v>
      </c>
      <c r="N460" s="88">
        <f>'Financial Model'!N444</f>
        <v>0</v>
      </c>
      <c r="O460" s="88">
        <f>'Financial Model'!O444</f>
        <v>0</v>
      </c>
      <c r="P460" s="88">
        <f>'Financial Model'!P444</f>
        <v>0</v>
      </c>
      <c r="Q460" s="88">
        <f>'Financial Model'!Q444</f>
        <v>0</v>
      </c>
      <c r="R460" s="88">
        <f>'Financial Model'!R444</f>
        <v>0</v>
      </c>
      <c r="S460" s="88">
        <f>'Financial Model'!S444</f>
        <v>0</v>
      </c>
      <c r="T460" s="88">
        <f>'Financial Model'!T444</f>
        <v>0</v>
      </c>
      <c r="U460" s="88">
        <f>'Financial Model'!U444</f>
        <v>0</v>
      </c>
      <c r="V460" s="88">
        <f>'Financial Model'!V444</f>
        <v>0</v>
      </c>
      <c r="W460" s="88">
        <f>'Financial Model'!W444</f>
        <v>2205.3370434482322</v>
      </c>
      <c r="X460" s="88">
        <f>'Financial Model'!X444</f>
        <v>4122.6416660484238</v>
      </c>
      <c r="Y460" s="88">
        <f>'Financial Model'!Y444</f>
        <v>0</v>
      </c>
      <c r="Z460" s="88">
        <f>'Financial Model'!Z444</f>
        <v>0</v>
      </c>
      <c r="AA460" s="88">
        <f>'Financial Model'!AA444</f>
        <v>0</v>
      </c>
      <c r="AB460" s="88">
        <f>'Financial Model'!AB444</f>
        <v>0</v>
      </c>
      <c r="AC460" s="88">
        <f>'Financial Model'!AC444</f>
        <v>0</v>
      </c>
      <c r="AD460" s="88">
        <f>'Financial Model'!AD444</f>
        <v>0</v>
      </c>
      <c r="AE460" s="88">
        <f>'Financial Model'!AE444</f>
        <v>0</v>
      </c>
      <c r="AF460" s="88">
        <f>'Financial Model'!AF444</f>
        <v>0</v>
      </c>
      <c r="AG460" s="88">
        <f>'Financial Model'!AG444</f>
        <v>0</v>
      </c>
      <c r="AH460" s="88">
        <f>'Financial Model'!AH444</f>
        <v>0</v>
      </c>
      <c r="AI460" s="88">
        <f>'Financial Model'!AI444</f>
        <v>0</v>
      </c>
      <c r="AJ460" s="88">
        <f>'Financial Model'!AJ444</f>
        <v>0</v>
      </c>
      <c r="AK460" s="88">
        <f>'Financial Model'!AK444</f>
        <v>0</v>
      </c>
      <c r="AL460" s="88">
        <f>'Financial Model'!AL444</f>
        <v>0</v>
      </c>
      <c r="AM460" s="88">
        <f>'Financial Model'!AM444</f>
        <v>0</v>
      </c>
      <c r="AN460" s="88">
        <f>'Financial Model'!AN444</f>
        <v>0</v>
      </c>
      <c r="AO460" s="88">
        <f>'Financial Model'!AO444</f>
        <v>0</v>
      </c>
      <c r="AP460" s="88">
        <f>'Financial Model'!AP444</f>
        <v>0</v>
      </c>
      <c r="AQ460" s="88">
        <f>'Financial Model'!AQ444</f>
        <v>0</v>
      </c>
      <c r="AR460" s="88">
        <f>'Financial Model'!AR444</f>
        <v>0</v>
      </c>
      <c r="AS460" s="88">
        <f>'Financial Model'!AS444</f>
        <v>0</v>
      </c>
      <c r="AT460" s="88">
        <f>'Financial Model'!AT444</f>
        <v>0</v>
      </c>
      <c r="AU460" s="88">
        <f>'Financial Model'!AU444</f>
        <v>0</v>
      </c>
      <c r="AV460" s="88">
        <f>'Financial Model'!AV444</f>
        <v>0</v>
      </c>
      <c r="AW460" s="88">
        <f>'Financial Model'!AW444</f>
        <v>0</v>
      </c>
      <c r="AX460" s="88">
        <f>'Financial Model'!AX444</f>
        <v>0</v>
      </c>
      <c r="AY460" s="88">
        <f>'Financial Model'!AY444</f>
        <v>0</v>
      </c>
      <c r="AZ460" s="88">
        <f>'Financial Model'!AZ444</f>
        <v>0</v>
      </c>
      <c r="BA460" s="88">
        <f>'Financial Model'!BA444</f>
        <v>0</v>
      </c>
      <c r="BB460" s="88">
        <f>'Financial Model'!BB444</f>
        <v>0</v>
      </c>
      <c r="BC460" s="88">
        <f>'Financial Model'!BC444</f>
        <v>0</v>
      </c>
      <c r="BD460" s="88">
        <f>'Financial Model'!BD444</f>
        <v>0</v>
      </c>
      <c r="BE460" s="88">
        <f>'Financial Model'!BE444</f>
        <v>0</v>
      </c>
      <c r="BF460" s="88">
        <f>'Financial Model'!BF444</f>
        <v>0</v>
      </c>
      <c r="BG460" s="88">
        <f>'Financial Model'!BG444</f>
        <v>0</v>
      </c>
      <c r="BH460" s="88">
        <f>'Financial Model'!BH444</f>
        <v>0</v>
      </c>
      <c r="BI460" s="88">
        <f>'Financial Model'!BI444</f>
        <v>0</v>
      </c>
      <c r="BJ460" s="88">
        <f>'Financial Model'!BJ444</f>
        <v>0</v>
      </c>
      <c r="BK460" s="88">
        <f>'Financial Model'!BK444</f>
        <v>0</v>
      </c>
      <c r="BL460" s="88">
        <f>'Financial Model'!BL444</f>
        <v>0</v>
      </c>
      <c r="BM460" s="88">
        <f>'Financial Model'!BM444</f>
        <v>0</v>
      </c>
      <c r="BN460" s="88">
        <f>'Financial Model'!BN444</f>
        <v>0</v>
      </c>
      <c r="BO460" s="88">
        <f>'Financial Model'!BO444</f>
        <v>0</v>
      </c>
      <c r="BP460" s="88">
        <f>'Financial Model'!BP444</f>
        <v>0</v>
      </c>
      <c r="BQ460" s="88">
        <f>'Financial Model'!BQ444</f>
        <v>0</v>
      </c>
      <c r="BR460" s="88">
        <f>'Financial Model'!BR444</f>
        <v>0</v>
      </c>
      <c r="BS460" s="88">
        <f>'Financial Model'!BS444</f>
        <v>0</v>
      </c>
      <c r="BT460" s="88">
        <f>'Financial Model'!BT444</f>
        <v>0</v>
      </c>
      <c r="BU460" s="88">
        <f>'Financial Model'!BU444</f>
        <v>0</v>
      </c>
      <c r="BV460" s="88">
        <f>'Financial Model'!BV444</f>
        <v>0</v>
      </c>
      <c r="BW460" s="88">
        <f>'Financial Model'!BW444</f>
        <v>0</v>
      </c>
      <c r="BX460" s="88">
        <f>'Financial Model'!BX444</f>
        <v>0</v>
      </c>
      <c r="BY460" s="88">
        <f>'Financial Model'!BY444</f>
        <v>0</v>
      </c>
      <c r="BZ460" s="88">
        <f>'Financial Model'!BZ444</f>
        <v>0</v>
      </c>
      <c r="CA460" s="88">
        <f>'Financial Model'!CA444</f>
        <v>0</v>
      </c>
      <c r="CB460" s="88">
        <f>'Financial Model'!CB444</f>
        <v>0</v>
      </c>
      <c r="CC460" s="88">
        <f>'Financial Model'!CC444</f>
        <v>0</v>
      </c>
      <c r="CD460" s="88">
        <f>'Financial Model'!CD444</f>
        <v>0</v>
      </c>
      <c r="CE460" s="88">
        <f>'Financial Model'!CE444</f>
        <v>0</v>
      </c>
      <c r="CF460" s="88">
        <f>'Financial Model'!CF444</f>
        <v>0</v>
      </c>
      <c r="CG460" s="88">
        <f>'Financial Model'!CG444</f>
        <v>0</v>
      </c>
      <c r="CH460" s="88">
        <f>'Financial Model'!CH444</f>
        <v>0</v>
      </c>
      <c r="CI460" s="88">
        <f>'Financial Model'!CI444</f>
        <v>0</v>
      </c>
      <c r="CJ460" s="88">
        <f>'Financial Model'!CJ444</f>
        <v>0</v>
      </c>
      <c r="CK460" s="88">
        <f>'Financial Model'!CK444</f>
        <v>0</v>
      </c>
      <c r="CL460" s="88">
        <f>'Financial Model'!CL444</f>
        <v>0</v>
      </c>
      <c r="CM460" s="88">
        <f>'Financial Model'!CM444</f>
        <v>0</v>
      </c>
      <c r="CN460" s="88">
        <f>'Financial Model'!CN444</f>
        <v>0</v>
      </c>
      <c r="CO460" s="88">
        <f>'Financial Model'!CO444</f>
        <v>0</v>
      </c>
      <c r="CP460" s="88">
        <f>'Financial Model'!CP444</f>
        <v>0</v>
      </c>
      <c r="CQ460" s="88">
        <f>'Financial Model'!CQ444</f>
        <v>0</v>
      </c>
      <c r="CR460" s="88">
        <f>'Financial Model'!CR444</f>
        <v>0</v>
      </c>
      <c r="CS460" s="88">
        <f>'Financial Model'!CS444</f>
        <v>0</v>
      </c>
      <c r="CT460" s="88">
        <f>'Financial Model'!CT444</f>
        <v>0</v>
      </c>
      <c r="CU460" s="88">
        <f>'Financial Model'!CU444</f>
        <v>0</v>
      </c>
      <c r="CV460" s="88">
        <f>'Financial Model'!CV444</f>
        <v>0</v>
      </c>
      <c r="CW460" s="88">
        <f>'Financial Model'!CW444</f>
        <v>0</v>
      </c>
      <c r="CX460" s="88">
        <f>'Financial Model'!CX444</f>
        <v>0</v>
      </c>
      <c r="CY460" s="88">
        <f>'Financial Model'!CY444</f>
        <v>0</v>
      </c>
      <c r="CZ460" s="88">
        <f>'Financial Model'!CZ444</f>
        <v>0</v>
      </c>
      <c r="DA460" s="88">
        <f>'Financial Model'!DA444</f>
        <v>0</v>
      </c>
      <c r="DB460" s="88">
        <f>'Financial Model'!DB444</f>
        <v>0</v>
      </c>
      <c r="DC460" s="88">
        <f>'Financial Model'!DC444</f>
        <v>0</v>
      </c>
      <c r="DD460" s="88">
        <f>'Financial Model'!DD444</f>
        <v>0</v>
      </c>
      <c r="DE460" s="88">
        <f>'Financial Model'!DE444</f>
        <v>0</v>
      </c>
      <c r="DF460" s="88">
        <f>'Financial Model'!DF444</f>
        <v>0</v>
      </c>
      <c r="DG460" s="88">
        <f>'Financial Model'!DG444</f>
        <v>0</v>
      </c>
      <c r="DH460" s="88">
        <f>'Financial Model'!DH444</f>
        <v>0</v>
      </c>
      <c r="DI460" s="88">
        <f>'Financial Model'!DI444</f>
        <v>0</v>
      </c>
      <c r="DJ460" s="88">
        <f>'Financial Model'!DJ444</f>
        <v>0</v>
      </c>
      <c r="DK460" s="88">
        <f>'Financial Model'!DK444</f>
        <v>0</v>
      </c>
      <c r="DL460" s="88">
        <f>'Financial Model'!DL444</f>
        <v>0</v>
      </c>
      <c r="DM460" s="88">
        <f>'Financial Model'!DM444</f>
        <v>0</v>
      </c>
      <c r="DN460" s="88">
        <f>'Financial Model'!DN444</f>
        <v>0</v>
      </c>
      <c r="DO460" s="88">
        <f>'Financial Model'!DO444</f>
        <v>0</v>
      </c>
      <c r="DP460" s="88">
        <f>'Financial Model'!DP444</f>
        <v>0</v>
      </c>
      <c r="DQ460" s="88">
        <f>'Financial Model'!DQ444</f>
        <v>0</v>
      </c>
      <c r="DR460" s="88">
        <f>'Financial Model'!DR444</f>
        <v>0</v>
      </c>
      <c r="DS460" s="88">
        <f>'Financial Model'!DS444</f>
        <v>0</v>
      </c>
      <c r="DT460" s="88">
        <f>'Financial Model'!DT444</f>
        <v>0</v>
      </c>
      <c r="DU460" s="88">
        <f>'Financial Model'!DU444</f>
        <v>0</v>
      </c>
      <c r="DV460" s="88">
        <f>'Financial Model'!DV444</f>
        <v>0</v>
      </c>
      <c r="DW460" s="88">
        <f>'Financial Model'!DW444</f>
        <v>0</v>
      </c>
      <c r="DX460" s="88">
        <f>'Financial Model'!DX444</f>
        <v>0</v>
      </c>
      <c r="DY460" s="88">
        <f>'Financial Model'!DY444</f>
        <v>0</v>
      </c>
      <c r="DZ460" s="88">
        <f>'Financial Model'!DZ444</f>
        <v>0</v>
      </c>
      <c r="EA460" s="88">
        <f>'Financial Model'!EA444</f>
        <v>0</v>
      </c>
      <c r="EB460" s="88">
        <f>'Financial Model'!EB444</f>
        <v>0</v>
      </c>
      <c r="EC460" s="88">
        <f>'Financial Model'!EC444</f>
        <v>0</v>
      </c>
      <c r="ED460" s="88">
        <f>'Financial Model'!ED444</f>
        <v>0</v>
      </c>
      <c r="EE460" s="88">
        <f>'Financial Model'!EE444</f>
        <v>0</v>
      </c>
      <c r="EF460" s="88">
        <f>'Financial Model'!EF444</f>
        <v>0</v>
      </c>
      <c r="EG460" s="88">
        <f>'Financial Model'!EG444</f>
        <v>0</v>
      </c>
      <c r="EH460" s="88">
        <f>'Financial Model'!EH444</f>
        <v>0</v>
      </c>
      <c r="EI460" s="88">
        <f>'Financial Model'!EI444</f>
        <v>0</v>
      </c>
      <c r="EJ460" s="88">
        <f>'Financial Model'!EJ444</f>
        <v>0</v>
      </c>
      <c r="EK460" s="88">
        <f>'Financial Model'!EK444</f>
        <v>0</v>
      </c>
      <c r="EL460" s="88">
        <f>'Financial Model'!EL444</f>
        <v>0</v>
      </c>
      <c r="EM460" s="88">
        <f>'Financial Model'!EM444</f>
        <v>0</v>
      </c>
      <c r="EN460" s="88">
        <f>'Financial Model'!EN444</f>
        <v>0</v>
      </c>
      <c r="EO460" s="88">
        <f>'Financial Model'!EO444</f>
        <v>0</v>
      </c>
      <c r="EP460" s="88">
        <f>'Financial Model'!EP444</f>
        <v>0</v>
      </c>
      <c r="EQ460" s="88">
        <f>'Financial Model'!EQ444</f>
        <v>0</v>
      </c>
      <c r="ER460" s="88">
        <f>'Financial Model'!ER444</f>
        <v>0</v>
      </c>
      <c r="ES460" s="88">
        <f>'Financial Model'!ES444</f>
        <v>0</v>
      </c>
      <c r="ET460" s="88">
        <f>'Financial Model'!ET444</f>
        <v>0</v>
      </c>
      <c r="EU460" s="88">
        <f>'Financial Model'!EU444</f>
        <v>0</v>
      </c>
      <c r="EV460" s="88">
        <f>'Financial Model'!EV444</f>
        <v>0</v>
      </c>
      <c r="EW460" s="88">
        <f>'Financial Model'!EW444</f>
        <v>0</v>
      </c>
      <c r="EX460" s="88">
        <f>'Financial Model'!EX444</f>
        <v>0</v>
      </c>
      <c r="EY460" s="88">
        <f>'Financial Model'!EY444</f>
        <v>0</v>
      </c>
      <c r="EZ460" s="88">
        <f>'Financial Model'!EZ444</f>
        <v>0</v>
      </c>
      <c r="FA460" s="88">
        <f>'Financial Model'!FA444</f>
        <v>0</v>
      </c>
      <c r="FB460" s="88">
        <f>'Financial Model'!FB444</f>
        <v>0</v>
      </c>
      <c r="FC460" s="88">
        <f>'Financial Model'!FC444</f>
        <v>0</v>
      </c>
      <c r="FD460" s="88">
        <f>'Financial Model'!FD444</f>
        <v>0</v>
      </c>
      <c r="FE460" s="88">
        <f>'Financial Model'!FE444</f>
        <v>0</v>
      </c>
      <c r="FF460" s="88">
        <f>'Financial Model'!FF444</f>
        <v>0</v>
      </c>
      <c r="FG460" s="88">
        <f>'Financial Model'!FG444</f>
        <v>0</v>
      </c>
      <c r="FH460" s="88">
        <f>'Financial Model'!FH444</f>
        <v>0</v>
      </c>
      <c r="FI460" s="88">
        <f>'Financial Model'!FI444</f>
        <v>0</v>
      </c>
      <c r="FJ460" s="88">
        <f>'Financial Model'!FJ444</f>
        <v>0</v>
      </c>
      <c r="FK460" s="88">
        <f>'Financial Model'!FK444</f>
        <v>0</v>
      </c>
      <c r="FL460" s="88">
        <f>'Financial Model'!FL444</f>
        <v>0</v>
      </c>
      <c r="FM460" s="88">
        <f>'Financial Model'!FM444</f>
        <v>0</v>
      </c>
      <c r="FN460" s="88">
        <f>'Financial Model'!FN444</f>
        <v>0</v>
      </c>
      <c r="FO460" s="88">
        <f>'Financial Model'!FO444</f>
        <v>0</v>
      </c>
      <c r="FP460" s="88">
        <f>'Financial Model'!FP444</f>
        <v>0</v>
      </c>
      <c r="FQ460" s="88">
        <f>'Financial Model'!FQ444</f>
        <v>0</v>
      </c>
      <c r="FR460" s="88">
        <f>'Financial Model'!FR444</f>
        <v>0</v>
      </c>
      <c r="FS460" s="88">
        <f>'Financial Model'!FS444</f>
        <v>0</v>
      </c>
      <c r="FT460" s="88">
        <f>'Financial Model'!FT444</f>
        <v>0</v>
      </c>
      <c r="FU460" s="88">
        <f>'Financial Model'!FU444</f>
        <v>0</v>
      </c>
      <c r="FV460" s="88">
        <f>'Financial Model'!FV444</f>
        <v>0</v>
      </c>
      <c r="FW460" s="88">
        <f>'Financial Model'!FW444</f>
        <v>0</v>
      </c>
      <c r="FX460" s="88">
        <f>'Financial Model'!FX444</f>
        <v>0</v>
      </c>
      <c r="FY460" s="88">
        <f>'Financial Model'!FY444</f>
        <v>0</v>
      </c>
      <c r="FZ460" s="88">
        <f>'Financial Model'!FZ444</f>
        <v>0</v>
      </c>
      <c r="GA460" s="88">
        <f>'Financial Model'!GA444</f>
        <v>0</v>
      </c>
      <c r="GB460" s="88">
        <f>'Financial Model'!GB444</f>
        <v>0</v>
      </c>
      <c r="GC460" s="88">
        <f>'Financial Model'!GC444</f>
        <v>0</v>
      </c>
      <c r="GD460" s="88">
        <f>'Financial Model'!GD444</f>
        <v>0</v>
      </c>
      <c r="GE460" s="88">
        <f>'Financial Model'!GE444</f>
        <v>0</v>
      </c>
      <c r="GF460" s="88">
        <f>'Financial Model'!GF444</f>
        <v>0</v>
      </c>
      <c r="GG460" s="88">
        <f>'Financial Model'!GG444</f>
        <v>0</v>
      </c>
      <c r="GH460" s="88">
        <f>'Financial Model'!GH444</f>
        <v>0</v>
      </c>
      <c r="GI460" s="88">
        <f>'Financial Model'!GI444</f>
        <v>0</v>
      </c>
      <c r="GJ460" s="88">
        <f>'Financial Model'!GJ444</f>
        <v>0</v>
      </c>
      <c r="GK460" s="88">
        <f>'Financial Model'!GK444</f>
        <v>0</v>
      </c>
      <c r="GL460" s="88">
        <f>'Financial Model'!GL444</f>
        <v>0</v>
      </c>
      <c r="GM460" s="88">
        <f>'Financial Model'!GM444</f>
        <v>0</v>
      </c>
      <c r="GN460" s="88">
        <f>'Financial Model'!GN444</f>
        <v>0</v>
      </c>
      <c r="GO460" s="88">
        <f>'Financial Model'!GO444</f>
        <v>0</v>
      </c>
      <c r="GP460" s="88">
        <f>'Financial Model'!GP444</f>
        <v>0</v>
      </c>
      <c r="GQ460" s="88">
        <f>'Financial Model'!GQ444</f>
        <v>0</v>
      </c>
      <c r="GR460" s="88">
        <f>'Financial Model'!GR444</f>
        <v>0</v>
      </c>
      <c r="GS460" s="88">
        <f>'Financial Model'!GS444</f>
        <v>0</v>
      </c>
      <c r="GT460" s="49">
        <f t="shared" ref="GT460" si="818">GT444</f>
        <v>0</v>
      </c>
      <c r="GU460" s="49">
        <f t="shared" ref="GU460:HA460" si="819">GU444</f>
        <v>0</v>
      </c>
      <c r="GV460" s="49">
        <f t="shared" si="819"/>
        <v>0</v>
      </c>
      <c r="GW460" s="49">
        <f t="shared" si="819"/>
        <v>0</v>
      </c>
      <c r="GX460" s="49">
        <f t="shared" si="819"/>
        <v>0</v>
      </c>
      <c r="GY460" s="49">
        <f t="shared" si="819"/>
        <v>0</v>
      </c>
      <c r="GZ460" s="49">
        <f t="shared" si="819"/>
        <v>0</v>
      </c>
      <c r="HA460" s="49">
        <f t="shared" si="819"/>
        <v>0</v>
      </c>
    </row>
    <row r="461" spans="1:209" x14ac:dyDescent="0.35">
      <c r="C461" s="10" t="s">
        <v>241</v>
      </c>
      <c r="E461" s="10" t="str">
        <f t="shared" si="816"/>
        <v>MXN 000's</v>
      </c>
      <c r="J461" s="49">
        <f>J457+J458+J459+J460</f>
        <v>10317.573055951349</v>
      </c>
      <c r="K461" s="49">
        <f t="shared" ref="K461:BV461" si="820">K457+K458+K459+K460</f>
        <v>20675.959313442974</v>
      </c>
      <c r="L461" s="49">
        <f t="shared" si="820"/>
        <v>31075.32021716841</v>
      </c>
      <c r="M461" s="49">
        <f t="shared" si="820"/>
        <v>41511.52222456858</v>
      </c>
      <c r="N461" s="49">
        <f t="shared" si="820"/>
        <v>51984.695850098418</v>
      </c>
      <c r="O461" s="49">
        <f t="shared" si="820"/>
        <v>62494.972070577474</v>
      </c>
      <c r="P461" s="49">
        <f t="shared" si="820"/>
        <v>73042.482326827914</v>
      </c>
      <c r="Q461" s="49">
        <f t="shared" si="820"/>
        <v>83627.358525318283</v>
      </c>
      <c r="R461" s="49">
        <f t="shared" si="820"/>
        <v>94249.73303981316</v>
      </c>
      <c r="S461" s="49">
        <f t="shared" si="820"/>
        <v>104909.73871302859</v>
      </c>
      <c r="T461" s="49">
        <f t="shared" si="820"/>
        <v>115607.50885829341</v>
      </c>
      <c r="U461" s="49">
        <f t="shared" si="820"/>
        <v>126343.17726121645</v>
      </c>
      <c r="V461" s="49">
        <f t="shared" si="820"/>
        <v>535743.81222665799</v>
      </c>
      <c r="W461" s="49">
        <f t="shared" si="820"/>
        <v>948800.13982729008</v>
      </c>
      <c r="X461" s="49">
        <f t="shared" si="820"/>
        <v>1365229.2657176922</v>
      </c>
      <c r="Y461" s="49">
        <f t="shared" si="820"/>
        <v>1365229.2657176922</v>
      </c>
      <c r="Z461" s="49">
        <f t="shared" si="820"/>
        <v>1365229.2657176922</v>
      </c>
      <c r="AA461" s="49">
        <f t="shared" si="820"/>
        <v>1365229.2657176922</v>
      </c>
      <c r="AB461" s="49">
        <f t="shared" si="820"/>
        <v>1365229.2657176922</v>
      </c>
      <c r="AC461" s="49">
        <f t="shared" si="820"/>
        <v>1365229.2657176922</v>
      </c>
      <c r="AD461" s="49">
        <f t="shared" si="820"/>
        <v>1365229.2657176922</v>
      </c>
      <c r="AE461" s="49">
        <f t="shared" si="820"/>
        <v>1365229.2657176922</v>
      </c>
      <c r="AF461" s="49">
        <f t="shared" si="820"/>
        <v>1365229.2657176922</v>
      </c>
      <c r="AG461" s="49">
        <f t="shared" si="820"/>
        <v>1365229.2657176922</v>
      </c>
      <c r="AH461" s="49">
        <f t="shared" si="820"/>
        <v>1365229.2657176922</v>
      </c>
      <c r="AI461" s="49">
        <f t="shared" si="820"/>
        <v>1365229.2657176922</v>
      </c>
      <c r="AJ461" s="49">
        <f t="shared" si="820"/>
        <v>1365229.2657176922</v>
      </c>
      <c r="AK461" s="49">
        <f t="shared" si="820"/>
        <v>1365229.2657176922</v>
      </c>
      <c r="AL461" s="49">
        <f t="shared" si="820"/>
        <v>1365229.2657176922</v>
      </c>
      <c r="AM461" s="49">
        <f t="shared" si="820"/>
        <v>1365229.2657176922</v>
      </c>
      <c r="AN461" s="49">
        <f t="shared" si="820"/>
        <v>1365229.2657176922</v>
      </c>
      <c r="AO461" s="49">
        <f t="shared" si="820"/>
        <v>1365229.2657176922</v>
      </c>
      <c r="AP461" s="49">
        <f t="shared" si="820"/>
        <v>1365229.2657176922</v>
      </c>
      <c r="AQ461" s="49">
        <f t="shared" si="820"/>
        <v>1365229.2657176922</v>
      </c>
      <c r="AR461" s="49">
        <f t="shared" si="820"/>
        <v>1365229.2657176922</v>
      </c>
      <c r="AS461" s="49">
        <f t="shared" si="820"/>
        <v>1365229.2657176922</v>
      </c>
      <c r="AT461" s="49">
        <f t="shared" si="820"/>
        <v>1365229.2657176922</v>
      </c>
      <c r="AU461" s="49">
        <f t="shared" si="820"/>
        <v>1365229.2657176922</v>
      </c>
      <c r="AV461" s="49">
        <f t="shared" si="820"/>
        <v>1365229.2657176922</v>
      </c>
      <c r="AW461" s="49">
        <f t="shared" si="820"/>
        <v>1365229.2657176922</v>
      </c>
      <c r="AX461" s="49">
        <f t="shared" si="820"/>
        <v>1365229.2657176922</v>
      </c>
      <c r="AY461" s="49">
        <f t="shared" si="820"/>
        <v>1365229.2657176922</v>
      </c>
      <c r="AZ461" s="49">
        <f t="shared" si="820"/>
        <v>1365229.2657176922</v>
      </c>
      <c r="BA461" s="49">
        <f t="shared" si="820"/>
        <v>1365229.2657176922</v>
      </c>
      <c r="BB461" s="49">
        <f t="shared" si="820"/>
        <v>1365229.2657176922</v>
      </c>
      <c r="BC461" s="49">
        <f t="shared" si="820"/>
        <v>1365229.2657176922</v>
      </c>
      <c r="BD461" s="49">
        <f t="shared" si="820"/>
        <v>1365229.2657176922</v>
      </c>
      <c r="BE461" s="49">
        <f t="shared" si="820"/>
        <v>1365229.2657176922</v>
      </c>
      <c r="BF461" s="49">
        <f t="shared" si="820"/>
        <v>1365229.2657176922</v>
      </c>
      <c r="BG461" s="49">
        <f t="shared" si="820"/>
        <v>1365229.2657176922</v>
      </c>
      <c r="BH461" s="49">
        <f t="shared" si="820"/>
        <v>1365229.2657176922</v>
      </c>
      <c r="BI461" s="49">
        <f t="shared" si="820"/>
        <v>1365229.2657176922</v>
      </c>
      <c r="BJ461" s="49">
        <f t="shared" si="820"/>
        <v>1365229.2657176922</v>
      </c>
      <c r="BK461" s="49">
        <f t="shared" si="820"/>
        <v>1365229.2657176922</v>
      </c>
      <c r="BL461" s="49">
        <f t="shared" si="820"/>
        <v>1365229.2657176922</v>
      </c>
      <c r="BM461" s="49">
        <f t="shared" si="820"/>
        <v>1365229.2657176922</v>
      </c>
      <c r="BN461" s="49">
        <f t="shared" si="820"/>
        <v>1365229.2657176922</v>
      </c>
      <c r="BO461" s="49">
        <f t="shared" si="820"/>
        <v>1365229.2657176922</v>
      </c>
      <c r="BP461" s="49">
        <f t="shared" si="820"/>
        <v>1365229.2657176922</v>
      </c>
      <c r="BQ461" s="49">
        <f t="shared" si="820"/>
        <v>1365229.2657176922</v>
      </c>
      <c r="BR461" s="49">
        <f t="shared" si="820"/>
        <v>1365229.2657176922</v>
      </c>
      <c r="BS461" s="49">
        <f t="shared" si="820"/>
        <v>1365229.2657176922</v>
      </c>
      <c r="BT461" s="49">
        <f t="shared" si="820"/>
        <v>1365229.2657176922</v>
      </c>
      <c r="BU461" s="49">
        <f t="shared" si="820"/>
        <v>1365229.2657176922</v>
      </c>
      <c r="BV461" s="49">
        <f t="shared" si="820"/>
        <v>1365229.2657176922</v>
      </c>
      <c r="BW461" s="49">
        <f t="shared" ref="BW461:EH461" si="821">BW457+BW458+BW459+BW460</f>
        <v>1365229.2657176922</v>
      </c>
      <c r="BX461" s="49">
        <f t="shared" si="821"/>
        <v>1365229.2657176922</v>
      </c>
      <c r="BY461" s="49">
        <f t="shared" si="821"/>
        <v>1365229.2657176922</v>
      </c>
      <c r="BZ461" s="49">
        <f t="shared" si="821"/>
        <v>1365229.2657176922</v>
      </c>
      <c r="CA461" s="49">
        <f t="shared" si="821"/>
        <v>1365229.2657176922</v>
      </c>
      <c r="CB461" s="49">
        <f t="shared" si="821"/>
        <v>1365229.2657176922</v>
      </c>
      <c r="CC461" s="49">
        <f t="shared" si="821"/>
        <v>1365229.2657176922</v>
      </c>
      <c r="CD461" s="49">
        <f t="shared" si="821"/>
        <v>1365229.2657176922</v>
      </c>
      <c r="CE461" s="49">
        <f t="shared" si="821"/>
        <v>1365229.2657176922</v>
      </c>
      <c r="CF461" s="49">
        <f t="shared" si="821"/>
        <v>1365229.2657176922</v>
      </c>
      <c r="CG461" s="49">
        <f t="shared" si="821"/>
        <v>1365229.2657176922</v>
      </c>
      <c r="CH461" s="49">
        <f t="shared" si="821"/>
        <v>1365229.2657176922</v>
      </c>
      <c r="CI461" s="49">
        <f t="shared" si="821"/>
        <v>1365229.2657176922</v>
      </c>
      <c r="CJ461" s="49">
        <f t="shared" si="821"/>
        <v>1365229.2657176922</v>
      </c>
      <c r="CK461" s="49">
        <f t="shared" si="821"/>
        <v>1365229.2657176922</v>
      </c>
      <c r="CL461" s="49">
        <f t="shared" si="821"/>
        <v>1365229.2657176922</v>
      </c>
      <c r="CM461" s="49">
        <f t="shared" si="821"/>
        <v>1365229.2657176922</v>
      </c>
      <c r="CN461" s="49">
        <f t="shared" si="821"/>
        <v>1365229.2657176922</v>
      </c>
      <c r="CO461" s="49">
        <f t="shared" si="821"/>
        <v>1365229.2657176922</v>
      </c>
      <c r="CP461" s="49">
        <f t="shared" si="821"/>
        <v>1365229.2657176922</v>
      </c>
      <c r="CQ461" s="49">
        <f t="shared" si="821"/>
        <v>1365229.2657176922</v>
      </c>
      <c r="CR461" s="49">
        <f t="shared" si="821"/>
        <v>1365229.2657176922</v>
      </c>
      <c r="CS461" s="49">
        <f t="shared" si="821"/>
        <v>1365229.2657176922</v>
      </c>
      <c r="CT461" s="49">
        <f t="shared" si="821"/>
        <v>1365229.2657176922</v>
      </c>
      <c r="CU461" s="49">
        <f t="shared" si="821"/>
        <v>1365229.2657176922</v>
      </c>
      <c r="CV461" s="49">
        <f t="shared" si="821"/>
        <v>1365229.2657176922</v>
      </c>
      <c r="CW461" s="49">
        <f t="shared" si="821"/>
        <v>1365229.2657176922</v>
      </c>
      <c r="CX461" s="49">
        <f t="shared" si="821"/>
        <v>1365229.2657176922</v>
      </c>
      <c r="CY461" s="49">
        <f t="shared" si="821"/>
        <v>1365229.2657176922</v>
      </c>
      <c r="CZ461" s="49">
        <f t="shared" si="821"/>
        <v>1365229.2657176922</v>
      </c>
      <c r="DA461" s="49">
        <f t="shared" si="821"/>
        <v>1365229.2657176922</v>
      </c>
      <c r="DB461" s="49">
        <f t="shared" si="821"/>
        <v>1365229.2657176922</v>
      </c>
      <c r="DC461" s="49">
        <f t="shared" si="821"/>
        <v>1365229.2657176922</v>
      </c>
      <c r="DD461" s="49">
        <f t="shared" si="821"/>
        <v>1365229.2657176922</v>
      </c>
      <c r="DE461" s="49">
        <f t="shared" si="821"/>
        <v>1365229.2657176922</v>
      </c>
      <c r="DF461" s="49">
        <f t="shared" si="821"/>
        <v>1365229.2657176922</v>
      </c>
      <c r="DG461" s="49">
        <f t="shared" si="821"/>
        <v>1365229.2657176922</v>
      </c>
      <c r="DH461" s="49">
        <f t="shared" si="821"/>
        <v>1365229.2657176922</v>
      </c>
      <c r="DI461" s="49">
        <f t="shared" si="821"/>
        <v>1365229.2657176922</v>
      </c>
      <c r="DJ461" s="49">
        <f t="shared" si="821"/>
        <v>1365229.2657176922</v>
      </c>
      <c r="DK461" s="49">
        <f t="shared" si="821"/>
        <v>1365229.2657176922</v>
      </c>
      <c r="DL461" s="49">
        <f t="shared" si="821"/>
        <v>1365229.2657176922</v>
      </c>
      <c r="DM461" s="49">
        <f t="shared" si="821"/>
        <v>1365229.2657176922</v>
      </c>
      <c r="DN461" s="49">
        <f t="shared" si="821"/>
        <v>1365229.2657176922</v>
      </c>
      <c r="DO461" s="49">
        <f t="shared" si="821"/>
        <v>1365229.2657176922</v>
      </c>
      <c r="DP461" s="49">
        <f t="shared" si="821"/>
        <v>1365229.2657176922</v>
      </c>
      <c r="DQ461" s="49">
        <f t="shared" si="821"/>
        <v>1365229.2657176922</v>
      </c>
      <c r="DR461" s="49">
        <f t="shared" si="821"/>
        <v>1365229.2657176922</v>
      </c>
      <c r="DS461" s="49">
        <f t="shared" si="821"/>
        <v>1365229.2657176922</v>
      </c>
      <c r="DT461" s="49">
        <f t="shared" si="821"/>
        <v>1365229.2657176922</v>
      </c>
      <c r="DU461" s="49">
        <f t="shared" si="821"/>
        <v>1365229.2657176922</v>
      </c>
      <c r="DV461" s="49">
        <f t="shared" si="821"/>
        <v>1365229.2657176922</v>
      </c>
      <c r="DW461" s="49">
        <f t="shared" si="821"/>
        <v>1365229.2657176922</v>
      </c>
      <c r="DX461" s="49">
        <f t="shared" si="821"/>
        <v>1365229.2657176922</v>
      </c>
      <c r="DY461" s="49">
        <f t="shared" si="821"/>
        <v>1365229.2657176922</v>
      </c>
      <c r="DZ461" s="49">
        <f t="shared" si="821"/>
        <v>1365229.2657176922</v>
      </c>
      <c r="EA461" s="49">
        <f t="shared" si="821"/>
        <v>1365229.2657176922</v>
      </c>
      <c r="EB461" s="49">
        <f t="shared" si="821"/>
        <v>1365229.2657176922</v>
      </c>
      <c r="EC461" s="49">
        <f t="shared" si="821"/>
        <v>1365229.2657176922</v>
      </c>
      <c r="ED461" s="49">
        <f t="shared" si="821"/>
        <v>1365229.2657176922</v>
      </c>
      <c r="EE461" s="49">
        <f t="shared" si="821"/>
        <v>1365229.2657176922</v>
      </c>
      <c r="EF461" s="49">
        <f t="shared" si="821"/>
        <v>1365229.2657176922</v>
      </c>
      <c r="EG461" s="49">
        <f t="shared" si="821"/>
        <v>1365229.2657176922</v>
      </c>
      <c r="EH461" s="49">
        <f t="shared" si="821"/>
        <v>1365229.2657176922</v>
      </c>
      <c r="EI461" s="49">
        <f t="shared" ref="EI461:GT461" si="822">EI457+EI458+EI459+EI460</f>
        <v>1365229.2657176922</v>
      </c>
      <c r="EJ461" s="49">
        <f t="shared" si="822"/>
        <v>1365229.2657176922</v>
      </c>
      <c r="EK461" s="49">
        <f t="shared" si="822"/>
        <v>1365229.2657176922</v>
      </c>
      <c r="EL461" s="49">
        <f t="shared" si="822"/>
        <v>1365229.2657176922</v>
      </c>
      <c r="EM461" s="49">
        <f t="shared" si="822"/>
        <v>1365229.2657176922</v>
      </c>
      <c r="EN461" s="49">
        <f t="shared" si="822"/>
        <v>1365229.2657176922</v>
      </c>
      <c r="EO461" s="49">
        <f t="shared" si="822"/>
        <v>1365229.2657176922</v>
      </c>
      <c r="EP461" s="49">
        <f t="shared" si="822"/>
        <v>1365229.2657176922</v>
      </c>
      <c r="EQ461" s="49">
        <f t="shared" si="822"/>
        <v>1365229.2657176922</v>
      </c>
      <c r="ER461" s="49">
        <f t="shared" si="822"/>
        <v>1365229.2657176922</v>
      </c>
      <c r="ES461" s="49">
        <f t="shared" si="822"/>
        <v>1365229.2657176922</v>
      </c>
      <c r="ET461" s="49">
        <f t="shared" si="822"/>
        <v>1365229.2657176922</v>
      </c>
      <c r="EU461" s="49">
        <f t="shared" si="822"/>
        <v>1365229.2657176922</v>
      </c>
      <c r="EV461" s="49">
        <f t="shared" si="822"/>
        <v>1365229.2657176922</v>
      </c>
      <c r="EW461" s="49">
        <f t="shared" si="822"/>
        <v>1365229.2657176922</v>
      </c>
      <c r="EX461" s="49">
        <f t="shared" si="822"/>
        <v>1365229.2657176922</v>
      </c>
      <c r="EY461" s="49">
        <f t="shared" si="822"/>
        <v>1365229.2657176922</v>
      </c>
      <c r="EZ461" s="49">
        <f t="shared" si="822"/>
        <v>1365229.2657176922</v>
      </c>
      <c r="FA461" s="49">
        <f t="shared" si="822"/>
        <v>1365229.2657176922</v>
      </c>
      <c r="FB461" s="49">
        <f t="shared" si="822"/>
        <v>1365229.2657176922</v>
      </c>
      <c r="FC461" s="49">
        <f t="shared" si="822"/>
        <v>1365229.2657176922</v>
      </c>
      <c r="FD461" s="49">
        <f t="shared" si="822"/>
        <v>1365229.2657176922</v>
      </c>
      <c r="FE461" s="49">
        <f t="shared" si="822"/>
        <v>1365229.2657176922</v>
      </c>
      <c r="FF461" s="49">
        <f t="shared" si="822"/>
        <v>1365229.2657176922</v>
      </c>
      <c r="FG461" s="49">
        <f t="shared" si="822"/>
        <v>1365229.2657176922</v>
      </c>
      <c r="FH461" s="49">
        <f t="shared" si="822"/>
        <v>1365229.2657176922</v>
      </c>
      <c r="FI461" s="49">
        <f t="shared" si="822"/>
        <v>1365229.2657176922</v>
      </c>
      <c r="FJ461" s="49">
        <f t="shared" si="822"/>
        <v>1365229.2657176922</v>
      </c>
      <c r="FK461" s="49">
        <f t="shared" si="822"/>
        <v>1365229.2657176922</v>
      </c>
      <c r="FL461" s="49">
        <f t="shared" si="822"/>
        <v>1365229.2657176922</v>
      </c>
      <c r="FM461" s="49">
        <f t="shared" si="822"/>
        <v>1365229.2657176922</v>
      </c>
      <c r="FN461" s="49">
        <f t="shared" si="822"/>
        <v>1365229.2657176922</v>
      </c>
      <c r="FO461" s="49">
        <f t="shared" si="822"/>
        <v>1365229.2657176922</v>
      </c>
      <c r="FP461" s="49">
        <f t="shared" si="822"/>
        <v>1365229.2657176922</v>
      </c>
      <c r="FQ461" s="49">
        <f t="shared" si="822"/>
        <v>1365229.2657176922</v>
      </c>
      <c r="FR461" s="49">
        <f t="shared" si="822"/>
        <v>1365229.2657176922</v>
      </c>
      <c r="FS461" s="49">
        <f t="shared" si="822"/>
        <v>1365229.2657176922</v>
      </c>
      <c r="FT461" s="49">
        <f t="shared" si="822"/>
        <v>1365229.2657176922</v>
      </c>
      <c r="FU461" s="49">
        <f t="shared" si="822"/>
        <v>1365229.2657176922</v>
      </c>
      <c r="FV461" s="49">
        <f t="shared" si="822"/>
        <v>1365229.2657176922</v>
      </c>
      <c r="FW461" s="49">
        <f t="shared" si="822"/>
        <v>1365229.2657176922</v>
      </c>
      <c r="FX461" s="49">
        <f t="shared" si="822"/>
        <v>1365229.2657176922</v>
      </c>
      <c r="FY461" s="49">
        <f t="shared" si="822"/>
        <v>1365229.2657176922</v>
      </c>
      <c r="FZ461" s="49">
        <f t="shared" si="822"/>
        <v>1365229.2657176922</v>
      </c>
      <c r="GA461" s="49">
        <f t="shared" si="822"/>
        <v>1365229.2657176922</v>
      </c>
      <c r="GB461" s="49">
        <f t="shared" si="822"/>
        <v>1365229.2657176922</v>
      </c>
      <c r="GC461" s="49">
        <f t="shared" si="822"/>
        <v>1365229.2657176922</v>
      </c>
      <c r="GD461" s="49">
        <f t="shared" si="822"/>
        <v>1365229.2657176922</v>
      </c>
      <c r="GE461" s="49">
        <f t="shared" si="822"/>
        <v>1365229.2657176922</v>
      </c>
      <c r="GF461" s="49">
        <f t="shared" si="822"/>
        <v>1365229.2657176922</v>
      </c>
      <c r="GG461" s="49">
        <f t="shared" si="822"/>
        <v>1365229.2657176922</v>
      </c>
      <c r="GH461" s="49">
        <f t="shared" si="822"/>
        <v>1365229.2657176922</v>
      </c>
      <c r="GI461" s="49">
        <f t="shared" si="822"/>
        <v>1365229.2657176922</v>
      </c>
      <c r="GJ461" s="49">
        <f t="shared" si="822"/>
        <v>1365229.2657176922</v>
      </c>
      <c r="GK461" s="49">
        <f t="shared" si="822"/>
        <v>1365229.2657176922</v>
      </c>
      <c r="GL461" s="49">
        <f t="shared" si="822"/>
        <v>1365229.2657176922</v>
      </c>
      <c r="GM461" s="49">
        <f t="shared" si="822"/>
        <v>1365229.2657176922</v>
      </c>
      <c r="GN461" s="49">
        <f t="shared" si="822"/>
        <v>1365229.2657176922</v>
      </c>
      <c r="GO461" s="49">
        <f t="shared" si="822"/>
        <v>1365229.2657176922</v>
      </c>
      <c r="GP461" s="49">
        <f t="shared" si="822"/>
        <v>1365229.2657176922</v>
      </c>
      <c r="GQ461" s="49">
        <f t="shared" si="822"/>
        <v>1365229.2657176922</v>
      </c>
      <c r="GR461" s="49">
        <f t="shared" si="822"/>
        <v>1365229.2657176922</v>
      </c>
      <c r="GS461" s="49">
        <f t="shared" si="822"/>
        <v>1365229.2657176922</v>
      </c>
      <c r="GT461" s="49">
        <f t="shared" si="822"/>
        <v>1365229.2657176922</v>
      </c>
      <c r="GU461" s="49">
        <f t="shared" ref="GU461:HA461" si="823">GU457+GU458+GU459+GU460</f>
        <v>1365229.2657176922</v>
      </c>
      <c r="GV461" s="49">
        <f t="shared" si="823"/>
        <v>1365229.2657176922</v>
      </c>
      <c r="GW461" s="49">
        <f t="shared" si="823"/>
        <v>1365229.2657176922</v>
      </c>
      <c r="GX461" s="49">
        <f t="shared" si="823"/>
        <v>1365229.2657176922</v>
      </c>
      <c r="GY461" s="49">
        <f t="shared" si="823"/>
        <v>1365229.2657176922</v>
      </c>
      <c r="GZ461" s="49">
        <f t="shared" si="823"/>
        <v>1365229.2657176922</v>
      </c>
      <c r="HA461" s="49">
        <f t="shared" si="823"/>
        <v>1365229.2657176922</v>
      </c>
    </row>
    <row r="463" spans="1:209" x14ac:dyDescent="0.35">
      <c r="C463" s="10" t="s">
        <v>258</v>
      </c>
      <c r="E463" s="10" t="s">
        <v>109</v>
      </c>
      <c r="F463" s="87">
        <f>'Financial Model'!F77</f>
        <v>15</v>
      </c>
      <c r="G463" s="12">
        <f>1/F463/2</f>
        <v>3.3333333333333333E-2</v>
      </c>
      <c r="J463" s="12">
        <f t="shared" ref="J463:AO463" si="824">$G$463*J8</f>
        <v>0</v>
      </c>
      <c r="K463" s="12">
        <f t="shared" si="824"/>
        <v>0</v>
      </c>
      <c r="L463" s="12">
        <f t="shared" si="824"/>
        <v>0</v>
      </c>
      <c r="M463" s="12">
        <f t="shared" si="824"/>
        <v>0</v>
      </c>
      <c r="N463" s="12">
        <f t="shared" si="824"/>
        <v>0</v>
      </c>
      <c r="O463" s="12">
        <f t="shared" si="824"/>
        <v>0</v>
      </c>
      <c r="P463" s="12">
        <f t="shared" si="824"/>
        <v>0</v>
      </c>
      <c r="Q463" s="12">
        <f t="shared" si="824"/>
        <v>0</v>
      </c>
      <c r="R463" s="12">
        <f t="shared" si="824"/>
        <v>0</v>
      </c>
      <c r="S463" s="12">
        <f t="shared" si="824"/>
        <v>0</v>
      </c>
      <c r="T463" s="12">
        <f t="shared" si="824"/>
        <v>0</v>
      </c>
      <c r="U463" s="12">
        <f t="shared" si="824"/>
        <v>0</v>
      </c>
      <c r="V463" s="12">
        <f t="shared" si="824"/>
        <v>0</v>
      </c>
      <c r="W463" s="12">
        <f t="shared" si="824"/>
        <v>0</v>
      </c>
      <c r="X463" s="12">
        <f t="shared" si="824"/>
        <v>0</v>
      </c>
      <c r="Y463" s="12">
        <f t="shared" si="824"/>
        <v>3.3333333333333333E-2</v>
      </c>
      <c r="Z463" s="12">
        <f t="shared" si="824"/>
        <v>3.3333333333333333E-2</v>
      </c>
      <c r="AA463" s="12">
        <f t="shared" si="824"/>
        <v>3.3333333333333333E-2</v>
      </c>
      <c r="AB463" s="12">
        <f t="shared" si="824"/>
        <v>3.3333333333333333E-2</v>
      </c>
      <c r="AC463" s="12">
        <f t="shared" si="824"/>
        <v>3.3333333333333333E-2</v>
      </c>
      <c r="AD463" s="12">
        <f t="shared" si="824"/>
        <v>3.3333333333333333E-2</v>
      </c>
      <c r="AE463" s="12">
        <f t="shared" si="824"/>
        <v>3.3333333333333333E-2</v>
      </c>
      <c r="AF463" s="12">
        <f t="shared" si="824"/>
        <v>3.3333333333333333E-2</v>
      </c>
      <c r="AG463" s="12">
        <f t="shared" si="824"/>
        <v>3.3333333333333333E-2</v>
      </c>
      <c r="AH463" s="12">
        <f t="shared" si="824"/>
        <v>3.3333333333333333E-2</v>
      </c>
      <c r="AI463" s="12">
        <f t="shared" si="824"/>
        <v>3.3333333333333333E-2</v>
      </c>
      <c r="AJ463" s="12">
        <f t="shared" si="824"/>
        <v>3.3333333333333333E-2</v>
      </c>
      <c r="AK463" s="12">
        <f t="shared" si="824"/>
        <v>3.3333333333333333E-2</v>
      </c>
      <c r="AL463" s="12">
        <f t="shared" si="824"/>
        <v>3.3333333333333333E-2</v>
      </c>
      <c r="AM463" s="12">
        <f t="shared" si="824"/>
        <v>3.3333333333333333E-2</v>
      </c>
      <c r="AN463" s="12">
        <f t="shared" si="824"/>
        <v>3.3333333333333333E-2</v>
      </c>
      <c r="AO463" s="12">
        <f t="shared" si="824"/>
        <v>3.3333333333333333E-2</v>
      </c>
      <c r="AP463" s="12">
        <f t="shared" ref="AP463:BU463" si="825">$G$463*AP8</f>
        <v>3.3333333333333333E-2</v>
      </c>
      <c r="AQ463" s="12">
        <f t="shared" si="825"/>
        <v>3.3333333333333333E-2</v>
      </c>
      <c r="AR463" s="12">
        <f t="shared" si="825"/>
        <v>3.3333333333333333E-2</v>
      </c>
      <c r="AS463" s="12">
        <f t="shared" si="825"/>
        <v>3.3333333333333333E-2</v>
      </c>
      <c r="AT463" s="12">
        <f t="shared" si="825"/>
        <v>3.3333333333333333E-2</v>
      </c>
      <c r="AU463" s="12">
        <f t="shared" si="825"/>
        <v>3.3333333333333333E-2</v>
      </c>
      <c r="AV463" s="12">
        <f t="shared" si="825"/>
        <v>3.3333333333333333E-2</v>
      </c>
      <c r="AW463" s="12">
        <f t="shared" si="825"/>
        <v>3.3333333333333333E-2</v>
      </c>
      <c r="AX463" s="12">
        <f t="shared" si="825"/>
        <v>3.3333333333333333E-2</v>
      </c>
      <c r="AY463" s="12">
        <f t="shared" si="825"/>
        <v>3.3333333333333333E-2</v>
      </c>
      <c r="AZ463" s="12">
        <f t="shared" si="825"/>
        <v>3.3333333333333333E-2</v>
      </c>
      <c r="BA463" s="12">
        <f t="shared" si="825"/>
        <v>3.3333333333333333E-2</v>
      </c>
      <c r="BB463" s="12">
        <f t="shared" si="825"/>
        <v>3.3333333333333333E-2</v>
      </c>
      <c r="BC463" s="12">
        <f t="shared" si="825"/>
        <v>3.3333333333333333E-2</v>
      </c>
      <c r="BD463" s="12">
        <f t="shared" si="825"/>
        <v>3.3333333333333333E-2</v>
      </c>
      <c r="BE463" s="12">
        <f t="shared" si="825"/>
        <v>3.3333333333333333E-2</v>
      </c>
      <c r="BF463" s="12">
        <f t="shared" si="825"/>
        <v>3.3333333333333333E-2</v>
      </c>
      <c r="BG463" s="12">
        <f t="shared" si="825"/>
        <v>3.3333333333333333E-2</v>
      </c>
      <c r="BH463" s="12">
        <f t="shared" si="825"/>
        <v>3.3333333333333333E-2</v>
      </c>
      <c r="BI463" s="12">
        <f t="shared" si="825"/>
        <v>3.3333333333333333E-2</v>
      </c>
      <c r="BJ463" s="12">
        <f t="shared" si="825"/>
        <v>3.3333333333333333E-2</v>
      </c>
      <c r="BK463" s="12">
        <f t="shared" si="825"/>
        <v>3.3333333333333333E-2</v>
      </c>
      <c r="BL463" s="12">
        <f t="shared" si="825"/>
        <v>3.3333333333333333E-2</v>
      </c>
      <c r="BM463" s="12">
        <f t="shared" si="825"/>
        <v>3.3333333333333333E-2</v>
      </c>
      <c r="BN463" s="12">
        <f t="shared" si="825"/>
        <v>3.3333333333333333E-2</v>
      </c>
      <c r="BO463" s="12">
        <f t="shared" si="825"/>
        <v>3.3333333333333333E-2</v>
      </c>
      <c r="BP463" s="12">
        <f t="shared" si="825"/>
        <v>3.3333333333333333E-2</v>
      </c>
      <c r="BQ463" s="12">
        <f t="shared" si="825"/>
        <v>3.3333333333333333E-2</v>
      </c>
      <c r="BR463" s="12">
        <f t="shared" si="825"/>
        <v>3.3333333333333333E-2</v>
      </c>
      <c r="BS463" s="12">
        <f t="shared" si="825"/>
        <v>3.3333333333333333E-2</v>
      </c>
      <c r="BT463" s="12">
        <f t="shared" si="825"/>
        <v>3.3333333333333333E-2</v>
      </c>
      <c r="BU463" s="12">
        <f t="shared" si="825"/>
        <v>3.3333333333333333E-2</v>
      </c>
      <c r="BV463" s="12">
        <f t="shared" ref="BV463:DA463" si="826">$G$463*BV8</f>
        <v>3.3333333333333333E-2</v>
      </c>
      <c r="BW463" s="12">
        <f t="shared" si="826"/>
        <v>0</v>
      </c>
      <c r="BX463" s="12">
        <f t="shared" si="826"/>
        <v>0</v>
      </c>
      <c r="BY463" s="12">
        <f t="shared" si="826"/>
        <v>0</v>
      </c>
      <c r="BZ463" s="12">
        <f t="shared" si="826"/>
        <v>0</v>
      </c>
      <c r="CA463" s="12">
        <f t="shared" si="826"/>
        <v>0</v>
      </c>
      <c r="CB463" s="12">
        <f t="shared" si="826"/>
        <v>0</v>
      </c>
      <c r="CC463" s="12">
        <f t="shared" si="826"/>
        <v>0</v>
      </c>
      <c r="CD463" s="12">
        <f t="shared" si="826"/>
        <v>0</v>
      </c>
      <c r="CE463" s="12">
        <f t="shared" si="826"/>
        <v>0</v>
      </c>
      <c r="CF463" s="12">
        <f t="shared" si="826"/>
        <v>0</v>
      </c>
      <c r="CG463" s="12">
        <f t="shared" si="826"/>
        <v>0</v>
      </c>
      <c r="CH463" s="12">
        <f t="shared" si="826"/>
        <v>0</v>
      </c>
      <c r="CI463" s="12">
        <f t="shared" si="826"/>
        <v>0</v>
      </c>
      <c r="CJ463" s="12">
        <f t="shared" si="826"/>
        <v>0</v>
      </c>
      <c r="CK463" s="12">
        <f t="shared" si="826"/>
        <v>0</v>
      </c>
      <c r="CL463" s="12">
        <f t="shared" si="826"/>
        <v>0</v>
      </c>
      <c r="CM463" s="12">
        <f t="shared" si="826"/>
        <v>0</v>
      </c>
      <c r="CN463" s="12">
        <f t="shared" si="826"/>
        <v>0</v>
      </c>
      <c r="CO463" s="12">
        <f t="shared" si="826"/>
        <v>0</v>
      </c>
      <c r="CP463" s="12">
        <f t="shared" si="826"/>
        <v>0</v>
      </c>
      <c r="CQ463" s="12">
        <f t="shared" si="826"/>
        <v>0</v>
      </c>
      <c r="CR463" s="12">
        <f t="shared" si="826"/>
        <v>0</v>
      </c>
      <c r="CS463" s="12">
        <f t="shared" si="826"/>
        <v>0</v>
      </c>
      <c r="CT463" s="12">
        <f t="shared" si="826"/>
        <v>0</v>
      </c>
      <c r="CU463" s="12">
        <f t="shared" si="826"/>
        <v>0</v>
      </c>
      <c r="CV463" s="12">
        <f t="shared" si="826"/>
        <v>0</v>
      </c>
      <c r="CW463" s="12">
        <f t="shared" si="826"/>
        <v>0</v>
      </c>
      <c r="CX463" s="12">
        <f t="shared" si="826"/>
        <v>0</v>
      </c>
      <c r="CY463" s="12">
        <f t="shared" si="826"/>
        <v>0</v>
      </c>
      <c r="CZ463" s="12">
        <f t="shared" si="826"/>
        <v>0</v>
      </c>
      <c r="DA463" s="12">
        <f t="shared" si="826"/>
        <v>0</v>
      </c>
      <c r="DB463" s="12">
        <f t="shared" ref="DB463:EG463" si="827">$G$463*DB8</f>
        <v>0</v>
      </c>
      <c r="DC463" s="12">
        <f t="shared" si="827"/>
        <v>0</v>
      </c>
      <c r="DD463" s="12">
        <f t="shared" si="827"/>
        <v>0</v>
      </c>
      <c r="DE463" s="12">
        <f t="shared" si="827"/>
        <v>0</v>
      </c>
      <c r="DF463" s="12">
        <f t="shared" si="827"/>
        <v>0</v>
      </c>
      <c r="DG463" s="12">
        <f t="shared" si="827"/>
        <v>0</v>
      </c>
      <c r="DH463" s="12">
        <f t="shared" si="827"/>
        <v>0</v>
      </c>
      <c r="DI463" s="12">
        <f t="shared" si="827"/>
        <v>0</v>
      </c>
      <c r="DJ463" s="12">
        <f t="shared" si="827"/>
        <v>0</v>
      </c>
      <c r="DK463" s="12">
        <f t="shared" si="827"/>
        <v>0</v>
      </c>
      <c r="DL463" s="12">
        <f t="shared" si="827"/>
        <v>0</v>
      </c>
      <c r="DM463" s="12">
        <f t="shared" si="827"/>
        <v>0</v>
      </c>
      <c r="DN463" s="12">
        <f t="shared" si="827"/>
        <v>0</v>
      </c>
      <c r="DO463" s="12">
        <f t="shared" si="827"/>
        <v>0</v>
      </c>
      <c r="DP463" s="12">
        <f t="shared" si="827"/>
        <v>0</v>
      </c>
      <c r="DQ463" s="12">
        <f t="shared" si="827"/>
        <v>0</v>
      </c>
      <c r="DR463" s="12">
        <f t="shared" si="827"/>
        <v>0</v>
      </c>
      <c r="DS463" s="12">
        <f t="shared" si="827"/>
        <v>0</v>
      </c>
      <c r="DT463" s="12">
        <f t="shared" si="827"/>
        <v>0</v>
      </c>
      <c r="DU463" s="12">
        <f t="shared" si="827"/>
        <v>0</v>
      </c>
      <c r="DV463" s="12">
        <f t="shared" si="827"/>
        <v>0</v>
      </c>
      <c r="DW463" s="12">
        <f t="shared" si="827"/>
        <v>0</v>
      </c>
      <c r="DX463" s="12">
        <f t="shared" si="827"/>
        <v>0</v>
      </c>
      <c r="DY463" s="12">
        <f t="shared" si="827"/>
        <v>0</v>
      </c>
      <c r="DZ463" s="12">
        <f t="shared" si="827"/>
        <v>0</v>
      </c>
      <c r="EA463" s="12">
        <f t="shared" si="827"/>
        <v>0</v>
      </c>
      <c r="EB463" s="12">
        <f t="shared" si="827"/>
        <v>0</v>
      </c>
      <c r="EC463" s="12">
        <f t="shared" si="827"/>
        <v>0</v>
      </c>
      <c r="ED463" s="12">
        <f t="shared" si="827"/>
        <v>0</v>
      </c>
      <c r="EE463" s="12">
        <f t="shared" si="827"/>
        <v>0</v>
      </c>
      <c r="EF463" s="12">
        <f t="shared" si="827"/>
        <v>0</v>
      </c>
      <c r="EG463" s="12">
        <f t="shared" si="827"/>
        <v>0</v>
      </c>
      <c r="EH463" s="12">
        <f t="shared" ref="EH463:FM463" si="828">$G$463*EH8</f>
        <v>0</v>
      </c>
      <c r="EI463" s="12">
        <f t="shared" si="828"/>
        <v>0</v>
      </c>
      <c r="EJ463" s="12">
        <f t="shared" si="828"/>
        <v>0</v>
      </c>
      <c r="EK463" s="12">
        <f t="shared" si="828"/>
        <v>0</v>
      </c>
      <c r="EL463" s="12">
        <f t="shared" si="828"/>
        <v>0</v>
      </c>
      <c r="EM463" s="12">
        <f t="shared" si="828"/>
        <v>0</v>
      </c>
      <c r="EN463" s="12">
        <f t="shared" si="828"/>
        <v>0</v>
      </c>
      <c r="EO463" s="12">
        <f t="shared" si="828"/>
        <v>0</v>
      </c>
      <c r="EP463" s="12">
        <f t="shared" si="828"/>
        <v>0</v>
      </c>
      <c r="EQ463" s="12">
        <f t="shared" si="828"/>
        <v>0</v>
      </c>
      <c r="ER463" s="12">
        <f t="shared" si="828"/>
        <v>0</v>
      </c>
      <c r="ES463" s="12">
        <f t="shared" si="828"/>
        <v>0</v>
      </c>
      <c r="ET463" s="12">
        <f t="shared" si="828"/>
        <v>0</v>
      </c>
      <c r="EU463" s="12">
        <f t="shared" si="828"/>
        <v>0</v>
      </c>
      <c r="EV463" s="12">
        <f t="shared" si="828"/>
        <v>0</v>
      </c>
      <c r="EW463" s="12">
        <f t="shared" si="828"/>
        <v>0</v>
      </c>
      <c r="EX463" s="12">
        <f t="shared" si="828"/>
        <v>0</v>
      </c>
      <c r="EY463" s="12">
        <f t="shared" si="828"/>
        <v>0</v>
      </c>
      <c r="EZ463" s="12">
        <f t="shared" si="828"/>
        <v>0</v>
      </c>
      <c r="FA463" s="12">
        <f t="shared" si="828"/>
        <v>0</v>
      </c>
      <c r="FB463" s="12">
        <f t="shared" si="828"/>
        <v>0</v>
      </c>
      <c r="FC463" s="12">
        <f t="shared" si="828"/>
        <v>0</v>
      </c>
      <c r="FD463" s="12">
        <f t="shared" si="828"/>
        <v>0</v>
      </c>
      <c r="FE463" s="12">
        <f t="shared" si="828"/>
        <v>0</v>
      </c>
      <c r="FF463" s="12">
        <f t="shared" si="828"/>
        <v>0</v>
      </c>
      <c r="FG463" s="12">
        <f t="shared" si="828"/>
        <v>0</v>
      </c>
      <c r="FH463" s="12">
        <f t="shared" si="828"/>
        <v>0</v>
      </c>
      <c r="FI463" s="12">
        <f t="shared" si="828"/>
        <v>0</v>
      </c>
      <c r="FJ463" s="12">
        <f t="shared" si="828"/>
        <v>0</v>
      </c>
      <c r="FK463" s="12">
        <f t="shared" si="828"/>
        <v>0</v>
      </c>
      <c r="FL463" s="12">
        <f t="shared" si="828"/>
        <v>0</v>
      </c>
      <c r="FM463" s="12">
        <f t="shared" si="828"/>
        <v>0</v>
      </c>
      <c r="FN463" s="12">
        <f t="shared" ref="FN463:GS463" si="829">$G$463*FN8</f>
        <v>0</v>
      </c>
      <c r="FO463" s="12">
        <f t="shared" si="829"/>
        <v>0</v>
      </c>
      <c r="FP463" s="12">
        <f t="shared" si="829"/>
        <v>0</v>
      </c>
      <c r="FQ463" s="12">
        <f t="shared" si="829"/>
        <v>0</v>
      </c>
      <c r="FR463" s="12">
        <f t="shared" si="829"/>
        <v>0</v>
      </c>
      <c r="FS463" s="12">
        <f t="shared" si="829"/>
        <v>0</v>
      </c>
      <c r="FT463" s="12">
        <f t="shared" si="829"/>
        <v>0</v>
      </c>
      <c r="FU463" s="12">
        <f t="shared" si="829"/>
        <v>0</v>
      </c>
      <c r="FV463" s="12">
        <f t="shared" si="829"/>
        <v>0</v>
      </c>
      <c r="FW463" s="12">
        <f t="shared" si="829"/>
        <v>0</v>
      </c>
      <c r="FX463" s="12">
        <f t="shared" si="829"/>
        <v>0</v>
      </c>
      <c r="FY463" s="12">
        <f t="shared" si="829"/>
        <v>0</v>
      </c>
      <c r="FZ463" s="12">
        <f t="shared" si="829"/>
        <v>0</v>
      </c>
      <c r="GA463" s="12">
        <f t="shared" si="829"/>
        <v>0</v>
      </c>
      <c r="GB463" s="12">
        <f t="shared" si="829"/>
        <v>0</v>
      </c>
      <c r="GC463" s="12">
        <f t="shared" si="829"/>
        <v>0</v>
      </c>
      <c r="GD463" s="12">
        <f t="shared" si="829"/>
        <v>0</v>
      </c>
      <c r="GE463" s="12">
        <f t="shared" si="829"/>
        <v>0</v>
      </c>
      <c r="GF463" s="12">
        <f t="shared" si="829"/>
        <v>0</v>
      </c>
      <c r="GG463" s="12">
        <f t="shared" si="829"/>
        <v>0</v>
      </c>
      <c r="GH463" s="12">
        <f t="shared" si="829"/>
        <v>0</v>
      </c>
      <c r="GI463" s="12">
        <f t="shared" si="829"/>
        <v>0</v>
      </c>
      <c r="GJ463" s="12">
        <f t="shared" si="829"/>
        <v>0</v>
      </c>
      <c r="GK463" s="12">
        <f t="shared" si="829"/>
        <v>0</v>
      </c>
      <c r="GL463" s="12">
        <f t="shared" si="829"/>
        <v>0</v>
      </c>
      <c r="GM463" s="12">
        <f t="shared" si="829"/>
        <v>0</v>
      </c>
      <c r="GN463" s="12">
        <f t="shared" si="829"/>
        <v>0</v>
      </c>
      <c r="GO463" s="12">
        <f t="shared" si="829"/>
        <v>0</v>
      </c>
      <c r="GP463" s="12">
        <f t="shared" si="829"/>
        <v>0</v>
      </c>
      <c r="GQ463" s="12">
        <f t="shared" si="829"/>
        <v>0</v>
      </c>
      <c r="GR463" s="12">
        <f t="shared" si="829"/>
        <v>0</v>
      </c>
      <c r="GS463" s="12">
        <f t="shared" si="829"/>
        <v>0</v>
      </c>
      <c r="GT463" s="12">
        <f t="shared" ref="GT463:HA463" si="830">$G$463*GT8</f>
        <v>0</v>
      </c>
      <c r="GU463" s="12">
        <f t="shared" si="830"/>
        <v>0</v>
      </c>
      <c r="GV463" s="12">
        <f t="shared" si="830"/>
        <v>0</v>
      </c>
      <c r="GW463" s="12">
        <f t="shared" si="830"/>
        <v>0</v>
      </c>
      <c r="GX463" s="12">
        <f t="shared" si="830"/>
        <v>0</v>
      </c>
      <c r="GY463" s="12">
        <f t="shared" si="830"/>
        <v>0</v>
      </c>
      <c r="GZ463" s="12">
        <f t="shared" si="830"/>
        <v>0</v>
      </c>
      <c r="HA463" s="12">
        <f t="shared" si="830"/>
        <v>0</v>
      </c>
    </row>
    <row r="464" spans="1:209" x14ac:dyDescent="0.35">
      <c r="C464" s="10" t="s">
        <v>259</v>
      </c>
      <c r="E464" s="10" t="str">
        <f>E461</f>
        <v>MXN 000's</v>
      </c>
      <c r="J464" s="49">
        <f>J463*J457</f>
        <v>0</v>
      </c>
      <c r="K464" s="49">
        <f t="shared" ref="K464:BV464" si="831">K463*K457</f>
        <v>0</v>
      </c>
      <c r="L464" s="49">
        <f t="shared" si="831"/>
        <v>0</v>
      </c>
      <c r="M464" s="49">
        <f t="shared" si="831"/>
        <v>0</v>
      </c>
      <c r="N464" s="49">
        <f t="shared" si="831"/>
        <v>0</v>
      </c>
      <c r="O464" s="49">
        <f t="shared" si="831"/>
        <v>0</v>
      </c>
      <c r="P464" s="49">
        <f t="shared" si="831"/>
        <v>0</v>
      </c>
      <c r="Q464" s="49">
        <f t="shared" si="831"/>
        <v>0</v>
      </c>
      <c r="R464" s="49">
        <f t="shared" si="831"/>
        <v>0</v>
      </c>
      <c r="S464" s="49">
        <f t="shared" si="831"/>
        <v>0</v>
      </c>
      <c r="T464" s="49">
        <f t="shared" si="831"/>
        <v>0</v>
      </c>
      <c r="U464" s="49">
        <f t="shared" si="831"/>
        <v>0</v>
      </c>
      <c r="V464" s="49">
        <f t="shared" si="831"/>
        <v>0</v>
      </c>
      <c r="W464" s="49">
        <f t="shared" si="831"/>
        <v>0</v>
      </c>
      <c r="X464" s="49">
        <f t="shared" si="831"/>
        <v>0</v>
      </c>
      <c r="Y464" s="49">
        <f t="shared" si="831"/>
        <v>45507.642190589737</v>
      </c>
      <c r="Z464" s="49">
        <f t="shared" si="831"/>
        <v>45507.642190589737</v>
      </c>
      <c r="AA464" s="49">
        <f t="shared" si="831"/>
        <v>45507.642190589737</v>
      </c>
      <c r="AB464" s="49">
        <f t="shared" si="831"/>
        <v>45507.642190589737</v>
      </c>
      <c r="AC464" s="49">
        <f t="shared" si="831"/>
        <v>45507.642190589737</v>
      </c>
      <c r="AD464" s="49">
        <f t="shared" si="831"/>
        <v>45507.642190589737</v>
      </c>
      <c r="AE464" s="49">
        <f t="shared" si="831"/>
        <v>45507.642190589737</v>
      </c>
      <c r="AF464" s="49">
        <f t="shared" si="831"/>
        <v>45507.642190589737</v>
      </c>
      <c r="AG464" s="49">
        <f t="shared" si="831"/>
        <v>45507.642190589737</v>
      </c>
      <c r="AH464" s="49">
        <f t="shared" si="831"/>
        <v>45507.642190589737</v>
      </c>
      <c r="AI464" s="49">
        <f t="shared" si="831"/>
        <v>45507.642190589737</v>
      </c>
      <c r="AJ464" s="49">
        <f t="shared" si="831"/>
        <v>45507.642190589737</v>
      </c>
      <c r="AK464" s="49">
        <f t="shared" si="831"/>
        <v>45507.642190589737</v>
      </c>
      <c r="AL464" s="49">
        <f t="shared" si="831"/>
        <v>45507.642190589737</v>
      </c>
      <c r="AM464" s="49">
        <f t="shared" si="831"/>
        <v>45507.642190589737</v>
      </c>
      <c r="AN464" s="49">
        <f t="shared" si="831"/>
        <v>45507.642190589737</v>
      </c>
      <c r="AO464" s="49">
        <f t="shared" si="831"/>
        <v>45507.642190589737</v>
      </c>
      <c r="AP464" s="49">
        <f t="shared" si="831"/>
        <v>45507.642190589737</v>
      </c>
      <c r="AQ464" s="49">
        <f t="shared" si="831"/>
        <v>45507.642190589737</v>
      </c>
      <c r="AR464" s="49">
        <f t="shared" si="831"/>
        <v>45507.642190589737</v>
      </c>
      <c r="AS464" s="49">
        <f t="shared" si="831"/>
        <v>45507.642190589737</v>
      </c>
      <c r="AT464" s="49">
        <f t="shared" si="831"/>
        <v>45507.642190589737</v>
      </c>
      <c r="AU464" s="49">
        <f t="shared" si="831"/>
        <v>45507.642190589737</v>
      </c>
      <c r="AV464" s="49">
        <f t="shared" si="831"/>
        <v>45507.642190589737</v>
      </c>
      <c r="AW464" s="49">
        <f t="shared" si="831"/>
        <v>45507.642190589737</v>
      </c>
      <c r="AX464" s="49">
        <f t="shared" si="831"/>
        <v>45507.642190589737</v>
      </c>
      <c r="AY464" s="49">
        <f t="shared" si="831"/>
        <v>45507.642190589737</v>
      </c>
      <c r="AZ464" s="49">
        <f t="shared" si="831"/>
        <v>45507.642190589737</v>
      </c>
      <c r="BA464" s="49">
        <f t="shared" si="831"/>
        <v>45507.642190589737</v>
      </c>
      <c r="BB464" s="49">
        <f t="shared" si="831"/>
        <v>45507.642190589737</v>
      </c>
      <c r="BC464" s="49">
        <f t="shared" si="831"/>
        <v>45507.642190589737</v>
      </c>
      <c r="BD464" s="49">
        <f t="shared" si="831"/>
        <v>45507.642190589737</v>
      </c>
      <c r="BE464" s="49">
        <f t="shared" si="831"/>
        <v>45507.642190589737</v>
      </c>
      <c r="BF464" s="49">
        <f t="shared" si="831"/>
        <v>45507.642190589737</v>
      </c>
      <c r="BG464" s="49">
        <f t="shared" si="831"/>
        <v>45507.642190589737</v>
      </c>
      <c r="BH464" s="49">
        <f t="shared" si="831"/>
        <v>45507.642190589737</v>
      </c>
      <c r="BI464" s="49">
        <f t="shared" si="831"/>
        <v>45507.642190589737</v>
      </c>
      <c r="BJ464" s="49">
        <f t="shared" si="831"/>
        <v>45507.642190589737</v>
      </c>
      <c r="BK464" s="49">
        <f t="shared" si="831"/>
        <v>45507.642190589737</v>
      </c>
      <c r="BL464" s="49">
        <f t="shared" si="831"/>
        <v>45507.642190589737</v>
      </c>
      <c r="BM464" s="49">
        <f t="shared" si="831"/>
        <v>45507.642190589737</v>
      </c>
      <c r="BN464" s="49">
        <f t="shared" si="831"/>
        <v>45507.642190589737</v>
      </c>
      <c r="BO464" s="49">
        <f t="shared" si="831"/>
        <v>45507.642190589737</v>
      </c>
      <c r="BP464" s="49">
        <f t="shared" si="831"/>
        <v>45507.642190589737</v>
      </c>
      <c r="BQ464" s="49">
        <f t="shared" si="831"/>
        <v>45507.642190589737</v>
      </c>
      <c r="BR464" s="49">
        <f t="shared" si="831"/>
        <v>45507.642190589737</v>
      </c>
      <c r="BS464" s="49">
        <f t="shared" si="831"/>
        <v>45507.642190589737</v>
      </c>
      <c r="BT464" s="49">
        <f t="shared" si="831"/>
        <v>45507.642190589737</v>
      </c>
      <c r="BU464" s="49">
        <f t="shared" si="831"/>
        <v>45507.642190589737</v>
      </c>
      <c r="BV464" s="49">
        <f t="shared" si="831"/>
        <v>45507.642190589737</v>
      </c>
      <c r="BW464" s="49">
        <f t="shared" ref="BW464:EH464" si="832">BW463*BW457</f>
        <v>0</v>
      </c>
      <c r="BX464" s="49">
        <f t="shared" si="832"/>
        <v>0</v>
      </c>
      <c r="BY464" s="49">
        <f t="shared" si="832"/>
        <v>0</v>
      </c>
      <c r="BZ464" s="49">
        <f t="shared" si="832"/>
        <v>0</v>
      </c>
      <c r="CA464" s="49">
        <f t="shared" si="832"/>
        <v>0</v>
      </c>
      <c r="CB464" s="49">
        <f t="shared" si="832"/>
        <v>0</v>
      </c>
      <c r="CC464" s="49">
        <f t="shared" si="832"/>
        <v>0</v>
      </c>
      <c r="CD464" s="49">
        <f t="shared" si="832"/>
        <v>0</v>
      </c>
      <c r="CE464" s="49">
        <f t="shared" si="832"/>
        <v>0</v>
      </c>
      <c r="CF464" s="49">
        <f t="shared" si="832"/>
        <v>0</v>
      </c>
      <c r="CG464" s="49">
        <f t="shared" si="832"/>
        <v>0</v>
      </c>
      <c r="CH464" s="49">
        <f t="shared" si="832"/>
        <v>0</v>
      </c>
      <c r="CI464" s="49">
        <f t="shared" si="832"/>
        <v>0</v>
      </c>
      <c r="CJ464" s="49">
        <f t="shared" si="832"/>
        <v>0</v>
      </c>
      <c r="CK464" s="49">
        <f t="shared" si="832"/>
        <v>0</v>
      </c>
      <c r="CL464" s="49">
        <f t="shared" si="832"/>
        <v>0</v>
      </c>
      <c r="CM464" s="49">
        <f t="shared" si="832"/>
        <v>0</v>
      </c>
      <c r="CN464" s="49">
        <f t="shared" si="832"/>
        <v>0</v>
      </c>
      <c r="CO464" s="49">
        <f t="shared" si="832"/>
        <v>0</v>
      </c>
      <c r="CP464" s="49">
        <f t="shared" si="832"/>
        <v>0</v>
      </c>
      <c r="CQ464" s="49">
        <f t="shared" si="832"/>
        <v>0</v>
      </c>
      <c r="CR464" s="49">
        <f t="shared" si="832"/>
        <v>0</v>
      </c>
      <c r="CS464" s="49">
        <f t="shared" si="832"/>
        <v>0</v>
      </c>
      <c r="CT464" s="49">
        <f t="shared" si="832"/>
        <v>0</v>
      </c>
      <c r="CU464" s="49">
        <f t="shared" si="832"/>
        <v>0</v>
      </c>
      <c r="CV464" s="49">
        <f t="shared" si="832"/>
        <v>0</v>
      </c>
      <c r="CW464" s="49">
        <f t="shared" si="832"/>
        <v>0</v>
      </c>
      <c r="CX464" s="49">
        <f t="shared" si="832"/>
        <v>0</v>
      </c>
      <c r="CY464" s="49">
        <f t="shared" si="832"/>
        <v>0</v>
      </c>
      <c r="CZ464" s="49">
        <f t="shared" si="832"/>
        <v>0</v>
      </c>
      <c r="DA464" s="49">
        <f t="shared" si="832"/>
        <v>0</v>
      </c>
      <c r="DB464" s="49">
        <f t="shared" si="832"/>
        <v>0</v>
      </c>
      <c r="DC464" s="49">
        <f t="shared" si="832"/>
        <v>0</v>
      </c>
      <c r="DD464" s="49">
        <f t="shared" si="832"/>
        <v>0</v>
      </c>
      <c r="DE464" s="49">
        <f t="shared" si="832"/>
        <v>0</v>
      </c>
      <c r="DF464" s="49">
        <f t="shared" si="832"/>
        <v>0</v>
      </c>
      <c r="DG464" s="49">
        <f t="shared" si="832"/>
        <v>0</v>
      </c>
      <c r="DH464" s="49">
        <f t="shared" si="832"/>
        <v>0</v>
      </c>
      <c r="DI464" s="49">
        <f t="shared" si="832"/>
        <v>0</v>
      </c>
      <c r="DJ464" s="49">
        <f t="shared" si="832"/>
        <v>0</v>
      </c>
      <c r="DK464" s="49">
        <f t="shared" si="832"/>
        <v>0</v>
      </c>
      <c r="DL464" s="49">
        <f t="shared" si="832"/>
        <v>0</v>
      </c>
      <c r="DM464" s="49">
        <f t="shared" si="832"/>
        <v>0</v>
      </c>
      <c r="DN464" s="49">
        <f t="shared" si="832"/>
        <v>0</v>
      </c>
      <c r="DO464" s="49">
        <f t="shared" si="832"/>
        <v>0</v>
      </c>
      <c r="DP464" s="49">
        <f t="shared" si="832"/>
        <v>0</v>
      </c>
      <c r="DQ464" s="49">
        <f t="shared" si="832"/>
        <v>0</v>
      </c>
      <c r="DR464" s="49">
        <f t="shared" si="832"/>
        <v>0</v>
      </c>
      <c r="DS464" s="49">
        <f t="shared" si="832"/>
        <v>0</v>
      </c>
      <c r="DT464" s="49">
        <f t="shared" si="832"/>
        <v>0</v>
      </c>
      <c r="DU464" s="49">
        <f t="shared" si="832"/>
        <v>0</v>
      </c>
      <c r="DV464" s="49">
        <f t="shared" si="832"/>
        <v>0</v>
      </c>
      <c r="DW464" s="49">
        <f t="shared" si="832"/>
        <v>0</v>
      </c>
      <c r="DX464" s="49">
        <f t="shared" si="832"/>
        <v>0</v>
      </c>
      <c r="DY464" s="49">
        <f t="shared" si="832"/>
        <v>0</v>
      </c>
      <c r="DZ464" s="49">
        <f t="shared" si="832"/>
        <v>0</v>
      </c>
      <c r="EA464" s="49">
        <f t="shared" si="832"/>
        <v>0</v>
      </c>
      <c r="EB464" s="49">
        <f t="shared" si="832"/>
        <v>0</v>
      </c>
      <c r="EC464" s="49">
        <f t="shared" si="832"/>
        <v>0</v>
      </c>
      <c r="ED464" s="49">
        <f t="shared" si="832"/>
        <v>0</v>
      </c>
      <c r="EE464" s="49">
        <f t="shared" si="832"/>
        <v>0</v>
      </c>
      <c r="EF464" s="49">
        <f t="shared" si="832"/>
        <v>0</v>
      </c>
      <c r="EG464" s="49">
        <f t="shared" si="832"/>
        <v>0</v>
      </c>
      <c r="EH464" s="49">
        <f t="shared" si="832"/>
        <v>0</v>
      </c>
      <c r="EI464" s="49">
        <f t="shared" ref="EI464:GT464" si="833">EI463*EI457</f>
        <v>0</v>
      </c>
      <c r="EJ464" s="49">
        <f t="shared" si="833"/>
        <v>0</v>
      </c>
      <c r="EK464" s="49">
        <f t="shared" si="833"/>
        <v>0</v>
      </c>
      <c r="EL464" s="49">
        <f t="shared" si="833"/>
        <v>0</v>
      </c>
      <c r="EM464" s="49">
        <f t="shared" si="833"/>
        <v>0</v>
      </c>
      <c r="EN464" s="49">
        <f t="shared" si="833"/>
        <v>0</v>
      </c>
      <c r="EO464" s="49">
        <f t="shared" si="833"/>
        <v>0</v>
      </c>
      <c r="EP464" s="49">
        <f t="shared" si="833"/>
        <v>0</v>
      </c>
      <c r="EQ464" s="49">
        <f t="shared" si="833"/>
        <v>0</v>
      </c>
      <c r="ER464" s="49">
        <f t="shared" si="833"/>
        <v>0</v>
      </c>
      <c r="ES464" s="49">
        <f t="shared" si="833"/>
        <v>0</v>
      </c>
      <c r="ET464" s="49">
        <f t="shared" si="833"/>
        <v>0</v>
      </c>
      <c r="EU464" s="49">
        <f t="shared" si="833"/>
        <v>0</v>
      </c>
      <c r="EV464" s="49">
        <f t="shared" si="833"/>
        <v>0</v>
      </c>
      <c r="EW464" s="49">
        <f t="shared" si="833"/>
        <v>0</v>
      </c>
      <c r="EX464" s="49">
        <f t="shared" si="833"/>
        <v>0</v>
      </c>
      <c r="EY464" s="49">
        <f t="shared" si="833"/>
        <v>0</v>
      </c>
      <c r="EZ464" s="49">
        <f t="shared" si="833"/>
        <v>0</v>
      </c>
      <c r="FA464" s="49">
        <f t="shared" si="833"/>
        <v>0</v>
      </c>
      <c r="FB464" s="49">
        <f t="shared" si="833"/>
        <v>0</v>
      </c>
      <c r="FC464" s="49">
        <f t="shared" si="833"/>
        <v>0</v>
      </c>
      <c r="FD464" s="49">
        <f t="shared" si="833"/>
        <v>0</v>
      </c>
      <c r="FE464" s="49">
        <f t="shared" si="833"/>
        <v>0</v>
      </c>
      <c r="FF464" s="49">
        <f t="shared" si="833"/>
        <v>0</v>
      </c>
      <c r="FG464" s="49">
        <f t="shared" si="833"/>
        <v>0</v>
      </c>
      <c r="FH464" s="49">
        <f t="shared" si="833"/>
        <v>0</v>
      </c>
      <c r="FI464" s="49">
        <f t="shared" si="833"/>
        <v>0</v>
      </c>
      <c r="FJ464" s="49">
        <f t="shared" si="833"/>
        <v>0</v>
      </c>
      <c r="FK464" s="49">
        <f t="shared" si="833"/>
        <v>0</v>
      </c>
      <c r="FL464" s="49">
        <f t="shared" si="833"/>
        <v>0</v>
      </c>
      <c r="FM464" s="49">
        <f t="shared" si="833"/>
        <v>0</v>
      </c>
      <c r="FN464" s="49">
        <f t="shared" si="833"/>
        <v>0</v>
      </c>
      <c r="FO464" s="49">
        <f t="shared" si="833"/>
        <v>0</v>
      </c>
      <c r="FP464" s="49">
        <f t="shared" si="833"/>
        <v>0</v>
      </c>
      <c r="FQ464" s="49">
        <f t="shared" si="833"/>
        <v>0</v>
      </c>
      <c r="FR464" s="49">
        <f t="shared" si="833"/>
        <v>0</v>
      </c>
      <c r="FS464" s="49">
        <f t="shared" si="833"/>
        <v>0</v>
      </c>
      <c r="FT464" s="49">
        <f t="shared" si="833"/>
        <v>0</v>
      </c>
      <c r="FU464" s="49">
        <f t="shared" si="833"/>
        <v>0</v>
      </c>
      <c r="FV464" s="49">
        <f t="shared" si="833"/>
        <v>0</v>
      </c>
      <c r="FW464" s="49">
        <f t="shared" si="833"/>
        <v>0</v>
      </c>
      <c r="FX464" s="49">
        <f t="shared" si="833"/>
        <v>0</v>
      </c>
      <c r="FY464" s="49">
        <f t="shared" si="833"/>
        <v>0</v>
      </c>
      <c r="FZ464" s="49">
        <f t="shared" si="833"/>
        <v>0</v>
      </c>
      <c r="GA464" s="49">
        <f t="shared" si="833"/>
        <v>0</v>
      </c>
      <c r="GB464" s="49">
        <f t="shared" si="833"/>
        <v>0</v>
      </c>
      <c r="GC464" s="49">
        <f t="shared" si="833"/>
        <v>0</v>
      </c>
      <c r="GD464" s="49">
        <f t="shared" si="833"/>
        <v>0</v>
      </c>
      <c r="GE464" s="49">
        <f t="shared" si="833"/>
        <v>0</v>
      </c>
      <c r="GF464" s="49">
        <f t="shared" si="833"/>
        <v>0</v>
      </c>
      <c r="GG464" s="49">
        <f t="shared" si="833"/>
        <v>0</v>
      </c>
      <c r="GH464" s="49">
        <f t="shared" si="833"/>
        <v>0</v>
      </c>
      <c r="GI464" s="49">
        <f t="shared" si="833"/>
        <v>0</v>
      </c>
      <c r="GJ464" s="49">
        <f t="shared" si="833"/>
        <v>0</v>
      </c>
      <c r="GK464" s="49">
        <f t="shared" si="833"/>
        <v>0</v>
      </c>
      <c r="GL464" s="49">
        <f t="shared" si="833"/>
        <v>0</v>
      </c>
      <c r="GM464" s="49">
        <f t="shared" si="833"/>
        <v>0</v>
      </c>
      <c r="GN464" s="49">
        <f t="shared" si="833"/>
        <v>0</v>
      </c>
      <c r="GO464" s="49">
        <f t="shared" si="833"/>
        <v>0</v>
      </c>
      <c r="GP464" s="49">
        <f t="shared" si="833"/>
        <v>0</v>
      </c>
      <c r="GQ464" s="49">
        <f t="shared" si="833"/>
        <v>0</v>
      </c>
      <c r="GR464" s="49">
        <f t="shared" si="833"/>
        <v>0</v>
      </c>
      <c r="GS464" s="49">
        <f t="shared" si="833"/>
        <v>0</v>
      </c>
      <c r="GT464" s="49">
        <f t="shared" si="833"/>
        <v>0</v>
      </c>
      <c r="GU464" s="49">
        <f t="shared" ref="GU464:HA464" si="834">GU463*GU457</f>
        <v>0</v>
      </c>
      <c r="GV464" s="49">
        <f t="shared" si="834"/>
        <v>0</v>
      </c>
      <c r="GW464" s="49">
        <f t="shared" si="834"/>
        <v>0</v>
      </c>
      <c r="GX464" s="49">
        <f t="shared" si="834"/>
        <v>0</v>
      </c>
      <c r="GY464" s="49">
        <f t="shared" si="834"/>
        <v>0</v>
      </c>
      <c r="GZ464" s="49">
        <f t="shared" si="834"/>
        <v>0</v>
      </c>
      <c r="HA464" s="49">
        <f t="shared" si="834"/>
        <v>0</v>
      </c>
    </row>
    <row r="466" spans="1:209" x14ac:dyDescent="0.35">
      <c r="C466" s="10" t="s">
        <v>293</v>
      </c>
      <c r="J466" s="49">
        <f>I466+J464</f>
        <v>0</v>
      </c>
      <c r="K466" s="49">
        <f t="shared" ref="K466:BV466" si="835">J466+K464</f>
        <v>0</v>
      </c>
      <c r="L466" s="49">
        <f t="shared" si="835"/>
        <v>0</v>
      </c>
      <c r="M466" s="49">
        <f t="shared" si="835"/>
        <v>0</v>
      </c>
      <c r="N466" s="49">
        <f t="shared" si="835"/>
        <v>0</v>
      </c>
      <c r="O466" s="49">
        <f t="shared" si="835"/>
        <v>0</v>
      </c>
      <c r="P466" s="49">
        <f t="shared" si="835"/>
        <v>0</v>
      </c>
      <c r="Q466" s="49">
        <f t="shared" si="835"/>
        <v>0</v>
      </c>
      <c r="R466" s="49">
        <f t="shared" si="835"/>
        <v>0</v>
      </c>
      <c r="S466" s="49">
        <f t="shared" si="835"/>
        <v>0</v>
      </c>
      <c r="T466" s="49">
        <f t="shared" si="835"/>
        <v>0</v>
      </c>
      <c r="U466" s="49">
        <f t="shared" si="835"/>
        <v>0</v>
      </c>
      <c r="V466" s="49">
        <f t="shared" si="835"/>
        <v>0</v>
      </c>
      <c r="W466" s="49">
        <f t="shared" si="835"/>
        <v>0</v>
      </c>
      <c r="X466" s="49">
        <f t="shared" si="835"/>
        <v>0</v>
      </c>
      <c r="Y466" s="49">
        <f t="shared" si="835"/>
        <v>45507.642190589737</v>
      </c>
      <c r="Z466" s="49">
        <f t="shared" si="835"/>
        <v>91015.284381179474</v>
      </c>
      <c r="AA466" s="49">
        <f t="shared" si="835"/>
        <v>136522.9265717692</v>
      </c>
      <c r="AB466" s="49">
        <f t="shared" si="835"/>
        <v>182030.56876235895</v>
      </c>
      <c r="AC466" s="49">
        <f t="shared" si="835"/>
        <v>227538.21095294869</v>
      </c>
      <c r="AD466" s="49">
        <f t="shared" si="835"/>
        <v>273045.85314353841</v>
      </c>
      <c r="AE466" s="49">
        <f t="shared" si="835"/>
        <v>318553.49533412815</v>
      </c>
      <c r="AF466" s="49">
        <f t="shared" si="835"/>
        <v>364061.13752471789</v>
      </c>
      <c r="AG466" s="49">
        <f t="shared" si="835"/>
        <v>409568.77971530764</v>
      </c>
      <c r="AH466" s="49">
        <f t="shared" si="835"/>
        <v>455076.42190589738</v>
      </c>
      <c r="AI466" s="49">
        <f t="shared" si="835"/>
        <v>500584.06409648713</v>
      </c>
      <c r="AJ466" s="49">
        <f t="shared" si="835"/>
        <v>546091.70628707681</v>
      </c>
      <c r="AK466" s="49">
        <f t="shared" si="835"/>
        <v>591599.3484776665</v>
      </c>
      <c r="AL466" s="49">
        <f t="shared" si="835"/>
        <v>637106.99066825619</v>
      </c>
      <c r="AM466" s="49">
        <f t="shared" si="835"/>
        <v>682614.63285884587</v>
      </c>
      <c r="AN466" s="49">
        <f t="shared" si="835"/>
        <v>728122.27504943556</v>
      </c>
      <c r="AO466" s="49">
        <f t="shared" si="835"/>
        <v>773629.91724002524</v>
      </c>
      <c r="AP466" s="49">
        <f t="shared" si="835"/>
        <v>819137.55943061493</v>
      </c>
      <c r="AQ466" s="49">
        <f t="shared" si="835"/>
        <v>864645.20162120461</v>
      </c>
      <c r="AR466" s="49">
        <f t="shared" si="835"/>
        <v>910152.8438117943</v>
      </c>
      <c r="AS466" s="49">
        <f t="shared" si="835"/>
        <v>955660.48600238399</v>
      </c>
      <c r="AT466" s="49">
        <f t="shared" si="835"/>
        <v>1001168.1281929737</v>
      </c>
      <c r="AU466" s="49">
        <f t="shared" si="835"/>
        <v>1046675.7703835634</v>
      </c>
      <c r="AV466" s="49">
        <f t="shared" si="835"/>
        <v>1092183.4125741532</v>
      </c>
      <c r="AW466" s="49">
        <f t="shared" si="835"/>
        <v>1137691.054764743</v>
      </c>
      <c r="AX466" s="49">
        <f t="shared" si="835"/>
        <v>1183198.6969553328</v>
      </c>
      <c r="AY466" s="49">
        <f t="shared" si="835"/>
        <v>1228706.3391459226</v>
      </c>
      <c r="AZ466" s="49">
        <f t="shared" si="835"/>
        <v>1274213.9813365124</v>
      </c>
      <c r="BA466" s="49">
        <f t="shared" si="835"/>
        <v>1319721.6235271022</v>
      </c>
      <c r="BB466" s="49">
        <f t="shared" si="835"/>
        <v>1365229.265717692</v>
      </c>
      <c r="BC466" s="49">
        <f t="shared" si="835"/>
        <v>1410736.9079082818</v>
      </c>
      <c r="BD466" s="49">
        <f t="shared" si="835"/>
        <v>1456244.5500988716</v>
      </c>
      <c r="BE466" s="49">
        <f t="shared" si="835"/>
        <v>1501752.1922894614</v>
      </c>
      <c r="BF466" s="49">
        <f t="shared" si="835"/>
        <v>1547259.8344800512</v>
      </c>
      <c r="BG466" s="49">
        <f t="shared" si="835"/>
        <v>1592767.476670641</v>
      </c>
      <c r="BH466" s="49">
        <f t="shared" si="835"/>
        <v>1638275.1188612308</v>
      </c>
      <c r="BI466" s="49">
        <f t="shared" si="835"/>
        <v>1683782.7610518206</v>
      </c>
      <c r="BJ466" s="49">
        <f t="shared" si="835"/>
        <v>1729290.4032424104</v>
      </c>
      <c r="BK466" s="49">
        <f t="shared" si="835"/>
        <v>1774798.0454330002</v>
      </c>
      <c r="BL466" s="49">
        <f t="shared" si="835"/>
        <v>1820305.68762359</v>
      </c>
      <c r="BM466" s="49">
        <f t="shared" si="835"/>
        <v>1865813.3298141798</v>
      </c>
      <c r="BN466" s="49">
        <f t="shared" si="835"/>
        <v>1911320.9720047696</v>
      </c>
      <c r="BO466" s="49">
        <f t="shared" si="835"/>
        <v>1956828.6141953594</v>
      </c>
      <c r="BP466" s="49">
        <f t="shared" si="835"/>
        <v>2002336.2563859492</v>
      </c>
      <c r="BQ466" s="49">
        <f t="shared" si="835"/>
        <v>2047843.898576539</v>
      </c>
      <c r="BR466" s="49">
        <f t="shared" si="835"/>
        <v>2093351.5407671288</v>
      </c>
      <c r="BS466" s="49">
        <f t="shared" si="835"/>
        <v>2138859.1829577186</v>
      </c>
      <c r="BT466" s="49">
        <f t="shared" si="835"/>
        <v>2184366.8251483082</v>
      </c>
      <c r="BU466" s="49">
        <f t="shared" si="835"/>
        <v>2229874.4673388978</v>
      </c>
      <c r="BV466" s="49">
        <f t="shared" si="835"/>
        <v>2275382.1095294873</v>
      </c>
      <c r="BW466" s="49">
        <f t="shared" ref="BW466:EH466" si="836">BV466+BW464</f>
        <v>2275382.1095294873</v>
      </c>
      <c r="BX466" s="49">
        <f t="shared" si="836"/>
        <v>2275382.1095294873</v>
      </c>
      <c r="BY466" s="49">
        <f t="shared" si="836"/>
        <v>2275382.1095294873</v>
      </c>
      <c r="BZ466" s="49">
        <f t="shared" si="836"/>
        <v>2275382.1095294873</v>
      </c>
      <c r="CA466" s="49">
        <f t="shared" si="836"/>
        <v>2275382.1095294873</v>
      </c>
      <c r="CB466" s="49">
        <f t="shared" si="836"/>
        <v>2275382.1095294873</v>
      </c>
      <c r="CC466" s="49">
        <f t="shared" si="836"/>
        <v>2275382.1095294873</v>
      </c>
      <c r="CD466" s="49">
        <f t="shared" si="836"/>
        <v>2275382.1095294873</v>
      </c>
      <c r="CE466" s="49">
        <f t="shared" si="836"/>
        <v>2275382.1095294873</v>
      </c>
      <c r="CF466" s="49">
        <f t="shared" si="836"/>
        <v>2275382.1095294873</v>
      </c>
      <c r="CG466" s="49">
        <f t="shared" si="836"/>
        <v>2275382.1095294873</v>
      </c>
      <c r="CH466" s="49">
        <f t="shared" si="836"/>
        <v>2275382.1095294873</v>
      </c>
      <c r="CI466" s="49">
        <f t="shared" si="836"/>
        <v>2275382.1095294873</v>
      </c>
      <c r="CJ466" s="49">
        <f t="shared" si="836"/>
        <v>2275382.1095294873</v>
      </c>
      <c r="CK466" s="49">
        <f t="shared" si="836"/>
        <v>2275382.1095294873</v>
      </c>
      <c r="CL466" s="49">
        <f t="shared" si="836"/>
        <v>2275382.1095294873</v>
      </c>
      <c r="CM466" s="49">
        <f t="shared" si="836"/>
        <v>2275382.1095294873</v>
      </c>
      <c r="CN466" s="49">
        <f t="shared" si="836"/>
        <v>2275382.1095294873</v>
      </c>
      <c r="CO466" s="49">
        <f t="shared" si="836"/>
        <v>2275382.1095294873</v>
      </c>
      <c r="CP466" s="49">
        <f t="shared" si="836"/>
        <v>2275382.1095294873</v>
      </c>
      <c r="CQ466" s="49">
        <f t="shared" si="836"/>
        <v>2275382.1095294873</v>
      </c>
      <c r="CR466" s="49">
        <f t="shared" si="836"/>
        <v>2275382.1095294873</v>
      </c>
      <c r="CS466" s="49">
        <f t="shared" si="836"/>
        <v>2275382.1095294873</v>
      </c>
      <c r="CT466" s="49">
        <f t="shared" si="836"/>
        <v>2275382.1095294873</v>
      </c>
      <c r="CU466" s="49">
        <f t="shared" si="836"/>
        <v>2275382.1095294873</v>
      </c>
      <c r="CV466" s="49">
        <f t="shared" si="836"/>
        <v>2275382.1095294873</v>
      </c>
      <c r="CW466" s="49">
        <f t="shared" si="836"/>
        <v>2275382.1095294873</v>
      </c>
      <c r="CX466" s="49">
        <f t="shared" si="836"/>
        <v>2275382.1095294873</v>
      </c>
      <c r="CY466" s="49">
        <f t="shared" si="836"/>
        <v>2275382.1095294873</v>
      </c>
      <c r="CZ466" s="49">
        <f t="shared" si="836"/>
        <v>2275382.1095294873</v>
      </c>
      <c r="DA466" s="49">
        <f t="shared" si="836"/>
        <v>2275382.1095294873</v>
      </c>
      <c r="DB466" s="49">
        <f t="shared" si="836"/>
        <v>2275382.1095294873</v>
      </c>
      <c r="DC466" s="49">
        <f t="shared" si="836"/>
        <v>2275382.1095294873</v>
      </c>
      <c r="DD466" s="49">
        <f t="shared" si="836"/>
        <v>2275382.1095294873</v>
      </c>
      <c r="DE466" s="49">
        <f t="shared" si="836"/>
        <v>2275382.1095294873</v>
      </c>
      <c r="DF466" s="49">
        <f t="shared" si="836"/>
        <v>2275382.1095294873</v>
      </c>
      <c r="DG466" s="49">
        <f t="shared" si="836"/>
        <v>2275382.1095294873</v>
      </c>
      <c r="DH466" s="49">
        <f t="shared" si="836"/>
        <v>2275382.1095294873</v>
      </c>
      <c r="DI466" s="49">
        <f t="shared" si="836"/>
        <v>2275382.1095294873</v>
      </c>
      <c r="DJ466" s="49">
        <f t="shared" si="836"/>
        <v>2275382.1095294873</v>
      </c>
      <c r="DK466" s="49">
        <f t="shared" si="836"/>
        <v>2275382.1095294873</v>
      </c>
      <c r="DL466" s="49">
        <f t="shared" si="836"/>
        <v>2275382.1095294873</v>
      </c>
      <c r="DM466" s="49">
        <f t="shared" si="836"/>
        <v>2275382.1095294873</v>
      </c>
      <c r="DN466" s="49">
        <f t="shared" si="836"/>
        <v>2275382.1095294873</v>
      </c>
      <c r="DO466" s="49">
        <f t="shared" si="836"/>
        <v>2275382.1095294873</v>
      </c>
      <c r="DP466" s="49">
        <f t="shared" si="836"/>
        <v>2275382.1095294873</v>
      </c>
      <c r="DQ466" s="49">
        <f t="shared" si="836"/>
        <v>2275382.1095294873</v>
      </c>
      <c r="DR466" s="49">
        <f t="shared" si="836"/>
        <v>2275382.1095294873</v>
      </c>
      <c r="DS466" s="49">
        <f t="shared" si="836"/>
        <v>2275382.1095294873</v>
      </c>
      <c r="DT466" s="49">
        <f t="shared" si="836"/>
        <v>2275382.1095294873</v>
      </c>
      <c r="DU466" s="49">
        <f t="shared" si="836"/>
        <v>2275382.1095294873</v>
      </c>
      <c r="DV466" s="49">
        <f t="shared" si="836"/>
        <v>2275382.1095294873</v>
      </c>
      <c r="DW466" s="49">
        <f t="shared" si="836"/>
        <v>2275382.1095294873</v>
      </c>
      <c r="DX466" s="49">
        <f t="shared" si="836"/>
        <v>2275382.1095294873</v>
      </c>
      <c r="DY466" s="49">
        <f t="shared" si="836"/>
        <v>2275382.1095294873</v>
      </c>
      <c r="DZ466" s="49">
        <f t="shared" si="836"/>
        <v>2275382.1095294873</v>
      </c>
      <c r="EA466" s="49">
        <f t="shared" si="836"/>
        <v>2275382.1095294873</v>
      </c>
      <c r="EB466" s="49">
        <f t="shared" si="836"/>
        <v>2275382.1095294873</v>
      </c>
      <c r="EC466" s="49">
        <f t="shared" si="836"/>
        <v>2275382.1095294873</v>
      </c>
      <c r="ED466" s="49">
        <f t="shared" si="836"/>
        <v>2275382.1095294873</v>
      </c>
      <c r="EE466" s="49">
        <f t="shared" si="836"/>
        <v>2275382.1095294873</v>
      </c>
      <c r="EF466" s="49">
        <f t="shared" si="836"/>
        <v>2275382.1095294873</v>
      </c>
      <c r="EG466" s="49">
        <f t="shared" si="836"/>
        <v>2275382.1095294873</v>
      </c>
      <c r="EH466" s="49">
        <f t="shared" si="836"/>
        <v>2275382.1095294873</v>
      </c>
      <c r="EI466" s="49">
        <f t="shared" ref="EI466:GT466" si="837">EH466+EI464</f>
        <v>2275382.1095294873</v>
      </c>
      <c r="EJ466" s="49">
        <f t="shared" si="837"/>
        <v>2275382.1095294873</v>
      </c>
      <c r="EK466" s="49">
        <f t="shared" si="837"/>
        <v>2275382.1095294873</v>
      </c>
      <c r="EL466" s="49">
        <f t="shared" si="837"/>
        <v>2275382.1095294873</v>
      </c>
      <c r="EM466" s="49">
        <f t="shared" si="837"/>
        <v>2275382.1095294873</v>
      </c>
      <c r="EN466" s="49">
        <f t="shared" si="837"/>
        <v>2275382.1095294873</v>
      </c>
      <c r="EO466" s="49">
        <f t="shared" si="837"/>
        <v>2275382.1095294873</v>
      </c>
      <c r="EP466" s="49">
        <f t="shared" si="837"/>
        <v>2275382.1095294873</v>
      </c>
      <c r="EQ466" s="49">
        <f t="shared" si="837"/>
        <v>2275382.1095294873</v>
      </c>
      <c r="ER466" s="49">
        <f t="shared" si="837"/>
        <v>2275382.1095294873</v>
      </c>
      <c r="ES466" s="49">
        <f t="shared" si="837"/>
        <v>2275382.1095294873</v>
      </c>
      <c r="ET466" s="49">
        <f t="shared" si="837"/>
        <v>2275382.1095294873</v>
      </c>
      <c r="EU466" s="49">
        <f t="shared" si="837"/>
        <v>2275382.1095294873</v>
      </c>
      <c r="EV466" s="49">
        <f t="shared" si="837"/>
        <v>2275382.1095294873</v>
      </c>
      <c r="EW466" s="49">
        <f t="shared" si="837"/>
        <v>2275382.1095294873</v>
      </c>
      <c r="EX466" s="49">
        <f t="shared" si="837"/>
        <v>2275382.1095294873</v>
      </c>
      <c r="EY466" s="49">
        <f t="shared" si="837"/>
        <v>2275382.1095294873</v>
      </c>
      <c r="EZ466" s="49">
        <f t="shared" si="837"/>
        <v>2275382.1095294873</v>
      </c>
      <c r="FA466" s="49">
        <f t="shared" si="837"/>
        <v>2275382.1095294873</v>
      </c>
      <c r="FB466" s="49">
        <f t="shared" si="837"/>
        <v>2275382.1095294873</v>
      </c>
      <c r="FC466" s="49">
        <f t="shared" si="837"/>
        <v>2275382.1095294873</v>
      </c>
      <c r="FD466" s="49">
        <f t="shared" si="837"/>
        <v>2275382.1095294873</v>
      </c>
      <c r="FE466" s="49">
        <f t="shared" si="837"/>
        <v>2275382.1095294873</v>
      </c>
      <c r="FF466" s="49">
        <f t="shared" si="837"/>
        <v>2275382.1095294873</v>
      </c>
      <c r="FG466" s="49">
        <f t="shared" si="837"/>
        <v>2275382.1095294873</v>
      </c>
      <c r="FH466" s="49">
        <f t="shared" si="837"/>
        <v>2275382.1095294873</v>
      </c>
      <c r="FI466" s="49">
        <f t="shared" si="837"/>
        <v>2275382.1095294873</v>
      </c>
      <c r="FJ466" s="49">
        <f t="shared" si="837"/>
        <v>2275382.1095294873</v>
      </c>
      <c r="FK466" s="49">
        <f t="shared" si="837"/>
        <v>2275382.1095294873</v>
      </c>
      <c r="FL466" s="49">
        <f t="shared" si="837"/>
        <v>2275382.1095294873</v>
      </c>
      <c r="FM466" s="49">
        <f t="shared" si="837"/>
        <v>2275382.1095294873</v>
      </c>
      <c r="FN466" s="49">
        <f t="shared" si="837"/>
        <v>2275382.1095294873</v>
      </c>
      <c r="FO466" s="49">
        <f t="shared" si="837"/>
        <v>2275382.1095294873</v>
      </c>
      <c r="FP466" s="49">
        <f t="shared" si="837"/>
        <v>2275382.1095294873</v>
      </c>
      <c r="FQ466" s="49">
        <f t="shared" si="837"/>
        <v>2275382.1095294873</v>
      </c>
      <c r="FR466" s="49">
        <f t="shared" si="837"/>
        <v>2275382.1095294873</v>
      </c>
      <c r="FS466" s="49">
        <f t="shared" si="837"/>
        <v>2275382.1095294873</v>
      </c>
      <c r="FT466" s="49">
        <f t="shared" si="837"/>
        <v>2275382.1095294873</v>
      </c>
      <c r="FU466" s="49">
        <f t="shared" si="837"/>
        <v>2275382.1095294873</v>
      </c>
      <c r="FV466" s="49">
        <f t="shared" si="837"/>
        <v>2275382.1095294873</v>
      </c>
      <c r="FW466" s="49">
        <f t="shared" si="837"/>
        <v>2275382.1095294873</v>
      </c>
      <c r="FX466" s="49">
        <f t="shared" si="837"/>
        <v>2275382.1095294873</v>
      </c>
      <c r="FY466" s="49">
        <f t="shared" si="837"/>
        <v>2275382.1095294873</v>
      </c>
      <c r="FZ466" s="49">
        <f t="shared" si="837"/>
        <v>2275382.1095294873</v>
      </c>
      <c r="GA466" s="49">
        <f t="shared" si="837"/>
        <v>2275382.1095294873</v>
      </c>
      <c r="GB466" s="49">
        <f t="shared" si="837"/>
        <v>2275382.1095294873</v>
      </c>
      <c r="GC466" s="49">
        <f t="shared" si="837"/>
        <v>2275382.1095294873</v>
      </c>
      <c r="GD466" s="49">
        <f t="shared" si="837"/>
        <v>2275382.1095294873</v>
      </c>
      <c r="GE466" s="49">
        <f t="shared" si="837"/>
        <v>2275382.1095294873</v>
      </c>
      <c r="GF466" s="49">
        <f t="shared" si="837"/>
        <v>2275382.1095294873</v>
      </c>
      <c r="GG466" s="49">
        <f t="shared" si="837"/>
        <v>2275382.1095294873</v>
      </c>
      <c r="GH466" s="49">
        <f t="shared" si="837"/>
        <v>2275382.1095294873</v>
      </c>
      <c r="GI466" s="49">
        <f t="shared" si="837"/>
        <v>2275382.1095294873</v>
      </c>
      <c r="GJ466" s="49">
        <f t="shared" si="837"/>
        <v>2275382.1095294873</v>
      </c>
      <c r="GK466" s="49">
        <f t="shared" si="837"/>
        <v>2275382.1095294873</v>
      </c>
      <c r="GL466" s="49">
        <f t="shared" si="837"/>
        <v>2275382.1095294873</v>
      </c>
      <c r="GM466" s="49">
        <f t="shared" si="837"/>
        <v>2275382.1095294873</v>
      </c>
      <c r="GN466" s="49">
        <f t="shared" si="837"/>
        <v>2275382.1095294873</v>
      </c>
      <c r="GO466" s="49">
        <f t="shared" si="837"/>
        <v>2275382.1095294873</v>
      </c>
      <c r="GP466" s="49">
        <f t="shared" si="837"/>
        <v>2275382.1095294873</v>
      </c>
      <c r="GQ466" s="49">
        <f t="shared" si="837"/>
        <v>2275382.1095294873</v>
      </c>
      <c r="GR466" s="49">
        <f t="shared" si="837"/>
        <v>2275382.1095294873</v>
      </c>
      <c r="GS466" s="49">
        <f t="shared" si="837"/>
        <v>2275382.1095294873</v>
      </c>
      <c r="GT466" s="49">
        <f t="shared" si="837"/>
        <v>2275382.1095294873</v>
      </c>
      <c r="GU466" s="49">
        <f t="shared" ref="GU466:HA466" si="838">GT466+GU464</f>
        <v>2275382.1095294873</v>
      </c>
      <c r="GV466" s="49">
        <f t="shared" si="838"/>
        <v>2275382.1095294873</v>
      </c>
      <c r="GW466" s="49">
        <f t="shared" si="838"/>
        <v>2275382.1095294873</v>
      </c>
      <c r="GX466" s="49">
        <f t="shared" si="838"/>
        <v>2275382.1095294873</v>
      </c>
      <c r="GY466" s="49">
        <f t="shared" si="838"/>
        <v>2275382.1095294873</v>
      </c>
      <c r="GZ466" s="49">
        <f t="shared" si="838"/>
        <v>2275382.1095294873</v>
      </c>
      <c r="HA466" s="49">
        <f t="shared" si="838"/>
        <v>2275382.1095294873</v>
      </c>
    </row>
    <row r="467" spans="1:209" x14ac:dyDescent="0.35">
      <c r="C467" s="10" t="s">
        <v>294</v>
      </c>
      <c r="J467" s="49">
        <f>J461-J466</f>
        <v>10317.573055951349</v>
      </c>
      <c r="K467" s="49">
        <f t="shared" ref="K467:BV467" si="839">K461-K466</f>
        <v>20675.959313442974</v>
      </c>
      <c r="L467" s="49">
        <f t="shared" si="839"/>
        <v>31075.32021716841</v>
      </c>
      <c r="M467" s="49">
        <f t="shared" si="839"/>
        <v>41511.52222456858</v>
      </c>
      <c r="N467" s="49">
        <f t="shared" si="839"/>
        <v>51984.695850098418</v>
      </c>
      <c r="O467" s="49">
        <f t="shared" si="839"/>
        <v>62494.972070577474</v>
      </c>
      <c r="P467" s="49">
        <f t="shared" si="839"/>
        <v>73042.482326827914</v>
      </c>
      <c r="Q467" s="49">
        <f t="shared" si="839"/>
        <v>83627.358525318283</v>
      </c>
      <c r="R467" s="49">
        <f t="shared" si="839"/>
        <v>94249.73303981316</v>
      </c>
      <c r="S467" s="49">
        <f t="shared" si="839"/>
        <v>104909.73871302859</v>
      </c>
      <c r="T467" s="49">
        <f t="shared" si="839"/>
        <v>115607.50885829341</v>
      </c>
      <c r="U467" s="49">
        <f t="shared" si="839"/>
        <v>126343.17726121645</v>
      </c>
      <c r="V467" s="49">
        <f t="shared" si="839"/>
        <v>535743.81222665799</v>
      </c>
      <c r="W467" s="49">
        <f t="shared" si="839"/>
        <v>948800.13982729008</v>
      </c>
      <c r="X467" s="49">
        <f t="shared" si="839"/>
        <v>1365229.2657176922</v>
      </c>
      <c r="Y467" s="49">
        <f t="shared" si="839"/>
        <v>1319721.6235271024</v>
      </c>
      <c r="Z467" s="49">
        <f t="shared" si="839"/>
        <v>1274213.9813365128</v>
      </c>
      <c r="AA467" s="49">
        <f t="shared" si="839"/>
        <v>1228706.339145923</v>
      </c>
      <c r="AB467" s="49">
        <f t="shared" si="839"/>
        <v>1183198.6969553332</v>
      </c>
      <c r="AC467" s="49">
        <f t="shared" si="839"/>
        <v>1137691.0547647434</v>
      </c>
      <c r="AD467" s="49">
        <f t="shared" si="839"/>
        <v>1092183.4125741539</v>
      </c>
      <c r="AE467" s="49">
        <f t="shared" si="839"/>
        <v>1046675.7703835641</v>
      </c>
      <c r="AF467" s="49">
        <f t="shared" si="839"/>
        <v>1001168.1281929743</v>
      </c>
      <c r="AG467" s="49">
        <f t="shared" si="839"/>
        <v>955660.48600238457</v>
      </c>
      <c r="AH467" s="49">
        <f t="shared" si="839"/>
        <v>910152.84381179488</v>
      </c>
      <c r="AI467" s="49">
        <f t="shared" si="839"/>
        <v>864645.20162120508</v>
      </c>
      <c r="AJ467" s="49">
        <f t="shared" si="839"/>
        <v>819137.55943061539</v>
      </c>
      <c r="AK467" s="49">
        <f t="shared" si="839"/>
        <v>773629.91724002571</v>
      </c>
      <c r="AL467" s="49">
        <f t="shared" si="839"/>
        <v>728122.27504943602</v>
      </c>
      <c r="AM467" s="49">
        <f t="shared" si="839"/>
        <v>682614.63285884634</v>
      </c>
      <c r="AN467" s="49">
        <f t="shared" si="839"/>
        <v>637106.99066825665</v>
      </c>
      <c r="AO467" s="49">
        <f t="shared" si="839"/>
        <v>591599.34847766696</v>
      </c>
      <c r="AP467" s="49">
        <f t="shared" si="839"/>
        <v>546091.70628707728</v>
      </c>
      <c r="AQ467" s="49">
        <f t="shared" si="839"/>
        <v>500584.06409648759</v>
      </c>
      <c r="AR467" s="49">
        <f t="shared" si="839"/>
        <v>455076.42190589791</v>
      </c>
      <c r="AS467" s="49">
        <f t="shared" si="839"/>
        <v>409568.77971530822</v>
      </c>
      <c r="AT467" s="49">
        <f t="shared" si="839"/>
        <v>364061.13752471854</v>
      </c>
      <c r="AU467" s="49">
        <f t="shared" si="839"/>
        <v>318553.49533412885</v>
      </c>
      <c r="AV467" s="49">
        <f t="shared" si="839"/>
        <v>273045.85314353905</v>
      </c>
      <c r="AW467" s="49">
        <f t="shared" si="839"/>
        <v>227538.21095294924</v>
      </c>
      <c r="AX467" s="49">
        <f t="shared" si="839"/>
        <v>182030.56876235944</v>
      </c>
      <c r="AY467" s="49">
        <f t="shared" si="839"/>
        <v>136522.92657176964</v>
      </c>
      <c r="AZ467" s="49">
        <f t="shared" si="839"/>
        <v>91015.284381179838</v>
      </c>
      <c r="BA467" s="49">
        <f t="shared" si="839"/>
        <v>45507.642190590035</v>
      </c>
      <c r="BB467" s="49">
        <f t="shared" si="839"/>
        <v>0</v>
      </c>
      <c r="BC467" s="49">
        <f t="shared" si="839"/>
        <v>-45507.64219058957</v>
      </c>
      <c r="BD467" s="49">
        <f t="shared" si="839"/>
        <v>-91015.284381179372</v>
      </c>
      <c r="BE467" s="49">
        <f t="shared" si="839"/>
        <v>-136522.92657176917</v>
      </c>
      <c r="BF467" s="49">
        <f t="shared" si="839"/>
        <v>-182030.56876235898</v>
      </c>
      <c r="BG467" s="49">
        <f t="shared" si="839"/>
        <v>-227538.21095294878</v>
      </c>
      <c r="BH467" s="49">
        <f t="shared" si="839"/>
        <v>-273045.85314353858</v>
      </c>
      <c r="BI467" s="49">
        <f t="shared" si="839"/>
        <v>-318553.49533412838</v>
      </c>
      <c r="BJ467" s="49">
        <f t="shared" si="839"/>
        <v>-364061.13752471819</v>
      </c>
      <c r="BK467" s="49">
        <f t="shared" si="839"/>
        <v>-409568.77971530799</v>
      </c>
      <c r="BL467" s="49">
        <f t="shared" si="839"/>
        <v>-455076.42190589779</v>
      </c>
      <c r="BM467" s="49">
        <f t="shared" si="839"/>
        <v>-500584.06409648759</v>
      </c>
      <c r="BN467" s="49">
        <f t="shared" si="839"/>
        <v>-546091.7062870774</v>
      </c>
      <c r="BO467" s="49">
        <f t="shared" si="839"/>
        <v>-591599.3484776672</v>
      </c>
      <c r="BP467" s="49">
        <f t="shared" si="839"/>
        <v>-637106.990668257</v>
      </c>
      <c r="BQ467" s="49">
        <f t="shared" si="839"/>
        <v>-682614.6328588468</v>
      </c>
      <c r="BR467" s="49">
        <f t="shared" si="839"/>
        <v>-728122.2750494366</v>
      </c>
      <c r="BS467" s="49">
        <f t="shared" si="839"/>
        <v>-773629.91724002641</v>
      </c>
      <c r="BT467" s="49">
        <f t="shared" si="839"/>
        <v>-819137.55943061598</v>
      </c>
      <c r="BU467" s="49">
        <f t="shared" si="839"/>
        <v>-864645.20162120555</v>
      </c>
      <c r="BV467" s="49">
        <f t="shared" si="839"/>
        <v>-910152.84381179512</v>
      </c>
      <c r="BW467" s="49">
        <f t="shared" ref="BW467:EH467" si="840">BW461-BW466</f>
        <v>-910152.84381179512</v>
      </c>
      <c r="BX467" s="49">
        <f t="shared" si="840"/>
        <v>-910152.84381179512</v>
      </c>
      <c r="BY467" s="49">
        <f t="shared" si="840"/>
        <v>-910152.84381179512</v>
      </c>
      <c r="BZ467" s="49">
        <f t="shared" si="840"/>
        <v>-910152.84381179512</v>
      </c>
      <c r="CA467" s="49">
        <f t="shared" si="840"/>
        <v>-910152.84381179512</v>
      </c>
      <c r="CB467" s="49">
        <f t="shared" si="840"/>
        <v>-910152.84381179512</v>
      </c>
      <c r="CC467" s="49">
        <f t="shared" si="840"/>
        <v>-910152.84381179512</v>
      </c>
      <c r="CD467" s="49">
        <f t="shared" si="840"/>
        <v>-910152.84381179512</v>
      </c>
      <c r="CE467" s="49">
        <f t="shared" si="840"/>
        <v>-910152.84381179512</v>
      </c>
      <c r="CF467" s="49">
        <f t="shared" si="840"/>
        <v>-910152.84381179512</v>
      </c>
      <c r="CG467" s="49">
        <f t="shared" si="840"/>
        <v>-910152.84381179512</v>
      </c>
      <c r="CH467" s="49">
        <f t="shared" si="840"/>
        <v>-910152.84381179512</v>
      </c>
      <c r="CI467" s="49">
        <f t="shared" si="840"/>
        <v>-910152.84381179512</v>
      </c>
      <c r="CJ467" s="49">
        <f t="shared" si="840"/>
        <v>-910152.84381179512</v>
      </c>
      <c r="CK467" s="49">
        <f t="shared" si="840"/>
        <v>-910152.84381179512</v>
      </c>
      <c r="CL467" s="49">
        <f t="shared" si="840"/>
        <v>-910152.84381179512</v>
      </c>
      <c r="CM467" s="49">
        <f t="shared" si="840"/>
        <v>-910152.84381179512</v>
      </c>
      <c r="CN467" s="49">
        <f t="shared" si="840"/>
        <v>-910152.84381179512</v>
      </c>
      <c r="CO467" s="49">
        <f t="shared" si="840"/>
        <v>-910152.84381179512</v>
      </c>
      <c r="CP467" s="49">
        <f t="shared" si="840"/>
        <v>-910152.84381179512</v>
      </c>
      <c r="CQ467" s="49">
        <f t="shared" si="840"/>
        <v>-910152.84381179512</v>
      </c>
      <c r="CR467" s="49">
        <f t="shared" si="840"/>
        <v>-910152.84381179512</v>
      </c>
      <c r="CS467" s="49">
        <f t="shared" si="840"/>
        <v>-910152.84381179512</v>
      </c>
      <c r="CT467" s="49">
        <f t="shared" si="840"/>
        <v>-910152.84381179512</v>
      </c>
      <c r="CU467" s="49">
        <f t="shared" si="840"/>
        <v>-910152.84381179512</v>
      </c>
      <c r="CV467" s="49">
        <f t="shared" si="840"/>
        <v>-910152.84381179512</v>
      </c>
      <c r="CW467" s="49">
        <f t="shared" si="840"/>
        <v>-910152.84381179512</v>
      </c>
      <c r="CX467" s="49">
        <f t="shared" si="840"/>
        <v>-910152.84381179512</v>
      </c>
      <c r="CY467" s="49">
        <f t="shared" si="840"/>
        <v>-910152.84381179512</v>
      </c>
      <c r="CZ467" s="49">
        <f t="shared" si="840"/>
        <v>-910152.84381179512</v>
      </c>
      <c r="DA467" s="49">
        <f t="shared" si="840"/>
        <v>-910152.84381179512</v>
      </c>
      <c r="DB467" s="49">
        <f t="shared" si="840"/>
        <v>-910152.84381179512</v>
      </c>
      <c r="DC467" s="49">
        <f t="shared" si="840"/>
        <v>-910152.84381179512</v>
      </c>
      <c r="DD467" s="49">
        <f t="shared" si="840"/>
        <v>-910152.84381179512</v>
      </c>
      <c r="DE467" s="49">
        <f t="shared" si="840"/>
        <v>-910152.84381179512</v>
      </c>
      <c r="DF467" s="49">
        <f t="shared" si="840"/>
        <v>-910152.84381179512</v>
      </c>
      <c r="DG467" s="49">
        <f t="shared" si="840"/>
        <v>-910152.84381179512</v>
      </c>
      <c r="DH467" s="49">
        <f t="shared" si="840"/>
        <v>-910152.84381179512</v>
      </c>
      <c r="DI467" s="49">
        <f t="shared" si="840"/>
        <v>-910152.84381179512</v>
      </c>
      <c r="DJ467" s="49">
        <f t="shared" si="840"/>
        <v>-910152.84381179512</v>
      </c>
      <c r="DK467" s="49">
        <f t="shared" si="840"/>
        <v>-910152.84381179512</v>
      </c>
      <c r="DL467" s="49">
        <f t="shared" si="840"/>
        <v>-910152.84381179512</v>
      </c>
      <c r="DM467" s="49">
        <f t="shared" si="840"/>
        <v>-910152.84381179512</v>
      </c>
      <c r="DN467" s="49">
        <f t="shared" si="840"/>
        <v>-910152.84381179512</v>
      </c>
      <c r="DO467" s="49">
        <f t="shared" si="840"/>
        <v>-910152.84381179512</v>
      </c>
      <c r="DP467" s="49">
        <f t="shared" si="840"/>
        <v>-910152.84381179512</v>
      </c>
      <c r="DQ467" s="49">
        <f t="shared" si="840"/>
        <v>-910152.84381179512</v>
      </c>
      <c r="DR467" s="49">
        <f t="shared" si="840"/>
        <v>-910152.84381179512</v>
      </c>
      <c r="DS467" s="49">
        <f t="shared" si="840"/>
        <v>-910152.84381179512</v>
      </c>
      <c r="DT467" s="49">
        <f t="shared" si="840"/>
        <v>-910152.84381179512</v>
      </c>
      <c r="DU467" s="49">
        <f t="shared" si="840"/>
        <v>-910152.84381179512</v>
      </c>
      <c r="DV467" s="49">
        <f t="shared" si="840"/>
        <v>-910152.84381179512</v>
      </c>
      <c r="DW467" s="49">
        <f t="shared" si="840"/>
        <v>-910152.84381179512</v>
      </c>
      <c r="DX467" s="49">
        <f t="shared" si="840"/>
        <v>-910152.84381179512</v>
      </c>
      <c r="DY467" s="49">
        <f t="shared" si="840"/>
        <v>-910152.84381179512</v>
      </c>
      <c r="DZ467" s="49">
        <f t="shared" si="840"/>
        <v>-910152.84381179512</v>
      </c>
      <c r="EA467" s="49">
        <f t="shared" si="840"/>
        <v>-910152.84381179512</v>
      </c>
      <c r="EB467" s="49">
        <f t="shared" si="840"/>
        <v>-910152.84381179512</v>
      </c>
      <c r="EC467" s="49">
        <f t="shared" si="840"/>
        <v>-910152.84381179512</v>
      </c>
      <c r="ED467" s="49">
        <f t="shared" si="840"/>
        <v>-910152.84381179512</v>
      </c>
      <c r="EE467" s="49">
        <f t="shared" si="840"/>
        <v>-910152.84381179512</v>
      </c>
      <c r="EF467" s="49">
        <f t="shared" si="840"/>
        <v>-910152.84381179512</v>
      </c>
      <c r="EG467" s="49">
        <f t="shared" si="840"/>
        <v>-910152.84381179512</v>
      </c>
      <c r="EH467" s="49">
        <f t="shared" si="840"/>
        <v>-910152.84381179512</v>
      </c>
      <c r="EI467" s="49">
        <f t="shared" ref="EI467:GT467" si="841">EI461-EI466</f>
        <v>-910152.84381179512</v>
      </c>
      <c r="EJ467" s="49">
        <f t="shared" si="841"/>
        <v>-910152.84381179512</v>
      </c>
      <c r="EK467" s="49">
        <f t="shared" si="841"/>
        <v>-910152.84381179512</v>
      </c>
      <c r="EL467" s="49">
        <f t="shared" si="841"/>
        <v>-910152.84381179512</v>
      </c>
      <c r="EM467" s="49">
        <f t="shared" si="841"/>
        <v>-910152.84381179512</v>
      </c>
      <c r="EN467" s="49">
        <f t="shared" si="841"/>
        <v>-910152.84381179512</v>
      </c>
      <c r="EO467" s="49">
        <f t="shared" si="841"/>
        <v>-910152.84381179512</v>
      </c>
      <c r="EP467" s="49">
        <f t="shared" si="841"/>
        <v>-910152.84381179512</v>
      </c>
      <c r="EQ467" s="49">
        <f t="shared" si="841"/>
        <v>-910152.84381179512</v>
      </c>
      <c r="ER467" s="49">
        <f t="shared" si="841"/>
        <v>-910152.84381179512</v>
      </c>
      <c r="ES467" s="49">
        <f t="shared" si="841"/>
        <v>-910152.84381179512</v>
      </c>
      <c r="ET467" s="49">
        <f t="shared" si="841"/>
        <v>-910152.84381179512</v>
      </c>
      <c r="EU467" s="49">
        <f t="shared" si="841"/>
        <v>-910152.84381179512</v>
      </c>
      <c r="EV467" s="49">
        <f t="shared" si="841"/>
        <v>-910152.84381179512</v>
      </c>
      <c r="EW467" s="49">
        <f t="shared" si="841"/>
        <v>-910152.84381179512</v>
      </c>
      <c r="EX467" s="49">
        <f t="shared" si="841"/>
        <v>-910152.84381179512</v>
      </c>
      <c r="EY467" s="49">
        <f t="shared" si="841"/>
        <v>-910152.84381179512</v>
      </c>
      <c r="EZ467" s="49">
        <f t="shared" si="841"/>
        <v>-910152.84381179512</v>
      </c>
      <c r="FA467" s="49">
        <f t="shared" si="841"/>
        <v>-910152.84381179512</v>
      </c>
      <c r="FB467" s="49">
        <f t="shared" si="841"/>
        <v>-910152.84381179512</v>
      </c>
      <c r="FC467" s="49">
        <f t="shared" si="841"/>
        <v>-910152.84381179512</v>
      </c>
      <c r="FD467" s="49">
        <f t="shared" si="841"/>
        <v>-910152.84381179512</v>
      </c>
      <c r="FE467" s="49">
        <f t="shared" si="841"/>
        <v>-910152.84381179512</v>
      </c>
      <c r="FF467" s="49">
        <f t="shared" si="841"/>
        <v>-910152.84381179512</v>
      </c>
      <c r="FG467" s="49">
        <f t="shared" si="841"/>
        <v>-910152.84381179512</v>
      </c>
      <c r="FH467" s="49">
        <f t="shared" si="841"/>
        <v>-910152.84381179512</v>
      </c>
      <c r="FI467" s="49">
        <f t="shared" si="841"/>
        <v>-910152.84381179512</v>
      </c>
      <c r="FJ467" s="49">
        <f t="shared" si="841"/>
        <v>-910152.84381179512</v>
      </c>
      <c r="FK467" s="49">
        <f t="shared" si="841"/>
        <v>-910152.84381179512</v>
      </c>
      <c r="FL467" s="49">
        <f t="shared" si="841"/>
        <v>-910152.84381179512</v>
      </c>
      <c r="FM467" s="49">
        <f t="shared" si="841"/>
        <v>-910152.84381179512</v>
      </c>
      <c r="FN467" s="49">
        <f t="shared" si="841"/>
        <v>-910152.84381179512</v>
      </c>
      <c r="FO467" s="49">
        <f t="shared" si="841"/>
        <v>-910152.84381179512</v>
      </c>
      <c r="FP467" s="49">
        <f t="shared" si="841"/>
        <v>-910152.84381179512</v>
      </c>
      <c r="FQ467" s="49">
        <f t="shared" si="841"/>
        <v>-910152.84381179512</v>
      </c>
      <c r="FR467" s="49">
        <f t="shared" si="841"/>
        <v>-910152.84381179512</v>
      </c>
      <c r="FS467" s="49">
        <f t="shared" si="841"/>
        <v>-910152.84381179512</v>
      </c>
      <c r="FT467" s="49">
        <f t="shared" si="841"/>
        <v>-910152.84381179512</v>
      </c>
      <c r="FU467" s="49">
        <f t="shared" si="841"/>
        <v>-910152.84381179512</v>
      </c>
      <c r="FV467" s="49">
        <f t="shared" si="841"/>
        <v>-910152.84381179512</v>
      </c>
      <c r="FW467" s="49">
        <f t="shared" si="841"/>
        <v>-910152.84381179512</v>
      </c>
      <c r="FX467" s="49">
        <f t="shared" si="841"/>
        <v>-910152.84381179512</v>
      </c>
      <c r="FY467" s="49">
        <f t="shared" si="841"/>
        <v>-910152.84381179512</v>
      </c>
      <c r="FZ467" s="49">
        <f t="shared" si="841"/>
        <v>-910152.84381179512</v>
      </c>
      <c r="GA467" s="49">
        <f t="shared" si="841"/>
        <v>-910152.84381179512</v>
      </c>
      <c r="GB467" s="49">
        <f t="shared" si="841"/>
        <v>-910152.84381179512</v>
      </c>
      <c r="GC467" s="49">
        <f t="shared" si="841"/>
        <v>-910152.84381179512</v>
      </c>
      <c r="GD467" s="49">
        <f t="shared" si="841"/>
        <v>-910152.84381179512</v>
      </c>
      <c r="GE467" s="49">
        <f t="shared" si="841"/>
        <v>-910152.84381179512</v>
      </c>
      <c r="GF467" s="49">
        <f t="shared" si="841"/>
        <v>-910152.84381179512</v>
      </c>
      <c r="GG467" s="49">
        <f t="shared" si="841"/>
        <v>-910152.84381179512</v>
      </c>
      <c r="GH467" s="49">
        <f t="shared" si="841"/>
        <v>-910152.84381179512</v>
      </c>
      <c r="GI467" s="49">
        <f t="shared" si="841"/>
        <v>-910152.84381179512</v>
      </c>
      <c r="GJ467" s="49">
        <f t="shared" si="841"/>
        <v>-910152.84381179512</v>
      </c>
      <c r="GK467" s="49">
        <f t="shared" si="841"/>
        <v>-910152.84381179512</v>
      </c>
      <c r="GL467" s="49">
        <f t="shared" si="841"/>
        <v>-910152.84381179512</v>
      </c>
      <c r="GM467" s="49">
        <f t="shared" si="841"/>
        <v>-910152.84381179512</v>
      </c>
      <c r="GN467" s="49">
        <f t="shared" si="841"/>
        <v>-910152.84381179512</v>
      </c>
      <c r="GO467" s="49">
        <f t="shared" si="841"/>
        <v>-910152.84381179512</v>
      </c>
      <c r="GP467" s="49">
        <f t="shared" si="841"/>
        <v>-910152.84381179512</v>
      </c>
      <c r="GQ467" s="49">
        <f t="shared" si="841"/>
        <v>-910152.84381179512</v>
      </c>
      <c r="GR467" s="49">
        <f t="shared" si="841"/>
        <v>-910152.84381179512</v>
      </c>
      <c r="GS467" s="49">
        <f t="shared" si="841"/>
        <v>-910152.84381179512</v>
      </c>
      <c r="GT467" s="49">
        <f t="shared" si="841"/>
        <v>-910152.84381179512</v>
      </c>
      <c r="GU467" s="49">
        <f t="shared" ref="GU467:HA467" si="842">GU461-GU466</f>
        <v>-910152.84381179512</v>
      </c>
      <c r="GV467" s="49">
        <f t="shared" si="842"/>
        <v>-910152.84381179512</v>
      </c>
      <c r="GW467" s="49">
        <f t="shared" si="842"/>
        <v>-910152.84381179512</v>
      </c>
      <c r="GX467" s="49">
        <f t="shared" si="842"/>
        <v>-910152.84381179512</v>
      </c>
      <c r="GY467" s="49">
        <f t="shared" si="842"/>
        <v>-910152.84381179512</v>
      </c>
      <c r="GZ467" s="49">
        <f t="shared" si="842"/>
        <v>-910152.84381179512</v>
      </c>
      <c r="HA467" s="49">
        <f t="shared" si="842"/>
        <v>-910152.84381179512</v>
      </c>
    </row>
    <row r="468" spans="1:209" x14ac:dyDescent="0.35"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/>
      <c r="AU468" s="49"/>
      <c r="AV468" s="49"/>
      <c r="AW468" s="49"/>
      <c r="AX468" s="49"/>
      <c r="AY468" s="49"/>
      <c r="AZ468" s="49"/>
      <c r="BA468" s="49"/>
      <c r="BB468" s="49"/>
      <c r="BC468" s="49"/>
      <c r="BD468" s="49"/>
      <c r="BE468" s="49"/>
      <c r="BF468" s="49"/>
      <c r="BG468" s="49"/>
      <c r="BH468" s="49"/>
      <c r="BI468" s="49"/>
      <c r="BJ468" s="49"/>
      <c r="BK468" s="49"/>
      <c r="BL468" s="49"/>
      <c r="BM468" s="49"/>
      <c r="BN468" s="49"/>
      <c r="BO468" s="49"/>
      <c r="BP468" s="49"/>
      <c r="BQ468" s="49"/>
      <c r="BR468" s="49"/>
      <c r="BS468" s="49"/>
      <c r="BT468" s="49"/>
      <c r="BU468" s="49"/>
      <c r="BV468" s="49"/>
      <c r="BW468" s="49"/>
      <c r="BX468" s="49"/>
      <c r="BY468" s="49"/>
      <c r="BZ468" s="49"/>
      <c r="CA468" s="49"/>
      <c r="CB468" s="49"/>
      <c r="CC468" s="49"/>
      <c r="CD468" s="49"/>
      <c r="CE468" s="49"/>
      <c r="CF468" s="49"/>
      <c r="CG468" s="49"/>
      <c r="CH468" s="49"/>
      <c r="CI468" s="49"/>
      <c r="CJ468" s="49"/>
      <c r="CK468" s="49"/>
      <c r="CL468" s="49"/>
      <c r="CM468" s="49"/>
      <c r="CN468" s="49"/>
      <c r="CO468" s="49"/>
      <c r="CP468" s="49"/>
      <c r="CQ468" s="49"/>
      <c r="CR468" s="49"/>
      <c r="CS468" s="49"/>
      <c r="CT468" s="49"/>
      <c r="CU468" s="49"/>
      <c r="CV468" s="49"/>
      <c r="CW468" s="49"/>
      <c r="CX468" s="49"/>
      <c r="CY468" s="49"/>
      <c r="CZ468" s="49"/>
      <c r="DA468" s="49"/>
      <c r="DB468" s="49"/>
      <c r="DC468" s="49"/>
      <c r="DD468" s="49"/>
      <c r="DE468" s="49"/>
      <c r="DF468" s="49"/>
      <c r="DG468" s="49"/>
      <c r="DH468" s="49"/>
      <c r="DI468" s="49"/>
      <c r="DJ468" s="49"/>
      <c r="DK468" s="49"/>
      <c r="DL468" s="49"/>
      <c r="DM468" s="49"/>
      <c r="DN468" s="49"/>
      <c r="DO468" s="49"/>
      <c r="DP468" s="49"/>
      <c r="DQ468" s="49"/>
      <c r="DR468" s="49"/>
      <c r="DS468" s="49"/>
      <c r="DT468" s="49"/>
      <c r="DU468" s="49"/>
      <c r="DV468" s="49"/>
      <c r="DW468" s="49"/>
      <c r="DX468" s="49"/>
      <c r="DY468" s="49"/>
      <c r="DZ468" s="49"/>
      <c r="EA468" s="49"/>
      <c r="EB468" s="49"/>
      <c r="EC468" s="49"/>
      <c r="ED468" s="49"/>
      <c r="EE468" s="49"/>
      <c r="EF468" s="49"/>
      <c r="EG468" s="49"/>
      <c r="EH468" s="49"/>
      <c r="EI468" s="49"/>
      <c r="EJ468" s="49"/>
      <c r="EK468" s="49"/>
      <c r="EL468" s="49"/>
      <c r="EM468" s="49"/>
      <c r="EN468" s="49"/>
      <c r="EO468" s="49"/>
      <c r="EP468" s="49"/>
      <c r="EQ468" s="49"/>
      <c r="ER468" s="49"/>
      <c r="ES468" s="49"/>
      <c r="ET468" s="49"/>
      <c r="EU468" s="49"/>
      <c r="EV468" s="49"/>
      <c r="EW468" s="49"/>
      <c r="EX468" s="49"/>
      <c r="EY468" s="49"/>
      <c r="EZ468" s="49"/>
      <c r="FA468" s="49"/>
      <c r="FB468" s="49"/>
      <c r="FC468" s="49"/>
      <c r="FD468" s="49"/>
      <c r="FE468" s="49"/>
      <c r="FF468" s="49"/>
      <c r="FG468" s="49"/>
      <c r="FH468" s="49"/>
      <c r="FI468" s="49"/>
      <c r="FJ468" s="49"/>
      <c r="FK468" s="49"/>
      <c r="FL468" s="49"/>
      <c r="FM468" s="49"/>
      <c r="FN468" s="49"/>
      <c r="FO468" s="49"/>
      <c r="FP468" s="49"/>
      <c r="FQ468" s="49"/>
      <c r="FR468" s="49"/>
      <c r="FS468" s="49"/>
      <c r="FT468" s="49"/>
      <c r="FU468" s="49"/>
      <c r="FV468" s="49"/>
      <c r="FW468" s="49"/>
      <c r="FX468" s="49"/>
      <c r="FY468" s="49"/>
      <c r="FZ468" s="49"/>
      <c r="GA468" s="49"/>
      <c r="GB468" s="49"/>
      <c r="GC468" s="49"/>
      <c r="GD468" s="49"/>
      <c r="GE468" s="49"/>
      <c r="GF468" s="49"/>
      <c r="GG468" s="49"/>
      <c r="GH468" s="49"/>
      <c r="GI468" s="49"/>
      <c r="GJ468" s="49"/>
      <c r="GK468" s="49"/>
      <c r="GL468" s="49"/>
      <c r="GM468" s="49"/>
      <c r="GN468" s="49"/>
      <c r="GO468" s="49"/>
      <c r="GP468" s="49"/>
      <c r="GQ468" s="49"/>
      <c r="GR468" s="49"/>
      <c r="GS468" s="49"/>
      <c r="GT468" s="49"/>
      <c r="GU468" s="49"/>
      <c r="GV468" s="49"/>
      <c r="GW468" s="49"/>
      <c r="GX468" s="49"/>
      <c r="GY468" s="49"/>
      <c r="GZ468" s="49"/>
      <c r="HA468" s="49"/>
    </row>
    <row r="469" spans="1:209" x14ac:dyDescent="0.35">
      <c r="C469" s="10" t="s">
        <v>259</v>
      </c>
      <c r="E469" s="10" t="str">
        <f>E412</f>
        <v>USD 000's</v>
      </c>
      <c r="J469" s="49">
        <f t="shared" ref="J469:AO469" si="843">J464/J9</f>
        <v>0</v>
      </c>
      <c r="K469" s="49">
        <f t="shared" si="843"/>
        <v>0</v>
      </c>
      <c r="L469" s="49">
        <f t="shared" si="843"/>
        <v>0</v>
      </c>
      <c r="M469" s="49">
        <f t="shared" si="843"/>
        <v>0</v>
      </c>
      <c r="N469" s="49">
        <f t="shared" si="843"/>
        <v>0</v>
      </c>
      <c r="O469" s="49">
        <f t="shared" si="843"/>
        <v>0</v>
      </c>
      <c r="P469" s="49">
        <f t="shared" si="843"/>
        <v>0</v>
      </c>
      <c r="Q469" s="49">
        <f t="shared" si="843"/>
        <v>0</v>
      </c>
      <c r="R469" s="49">
        <f t="shared" si="843"/>
        <v>0</v>
      </c>
      <c r="S469" s="49">
        <f t="shared" si="843"/>
        <v>0</v>
      </c>
      <c r="T469" s="49">
        <f t="shared" si="843"/>
        <v>0</v>
      </c>
      <c r="U469" s="49">
        <f t="shared" si="843"/>
        <v>0</v>
      </c>
      <c r="V469" s="49">
        <f t="shared" si="843"/>
        <v>0</v>
      </c>
      <c r="W469" s="49">
        <f t="shared" si="843"/>
        <v>0</v>
      </c>
      <c r="X469" s="49">
        <f t="shared" si="843"/>
        <v>0</v>
      </c>
      <c r="Y469" s="49">
        <f t="shared" si="843"/>
        <v>2407.2095365972737</v>
      </c>
      <c r="Z469" s="49">
        <f t="shared" si="843"/>
        <v>2356.6708844434979</v>
      </c>
      <c r="AA469" s="49">
        <f t="shared" si="843"/>
        <v>2307.1932763420527</v>
      </c>
      <c r="AB469" s="49">
        <f t="shared" si="843"/>
        <v>2258.7544359869221</v>
      </c>
      <c r="AC469" s="49">
        <f t="shared" si="843"/>
        <v>2211.3325547565473</v>
      </c>
      <c r="AD469" s="49">
        <f t="shared" si="843"/>
        <v>2164.906281894926</v>
      </c>
      <c r="AE469" s="49">
        <f t="shared" si="843"/>
        <v>2119.4547148988631</v>
      </c>
      <c r="AF469" s="49">
        <f t="shared" si="843"/>
        <v>2074.9573901070348</v>
      </c>
      <c r="AG469" s="49">
        <f t="shared" si="843"/>
        <v>2031.3942734866346</v>
      </c>
      <c r="AH469" s="49">
        <f t="shared" si="843"/>
        <v>1988.7457516134475</v>
      </c>
      <c r="AI469" s="49">
        <f t="shared" si="843"/>
        <v>1946.992622841298</v>
      </c>
      <c r="AJ469" s="49">
        <f t="shared" si="843"/>
        <v>1906.1160886568928</v>
      </c>
      <c r="AK469" s="49">
        <f t="shared" si="843"/>
        <v>1866.0977452161637</v>
      </c>
      <c r="AL469" s="49">
        <f t="shared" si="843"/>
        <v>1826.9195750583062</v>
      </c>
      <c r="AM469" s="49">
        <f t="shared" si="843"/>
        <v>1788.5639389937742</v>
      </c>
      <c r="AN469" s="49">
        <f t="shared" si="843"/>
        <v>1751.0135681625884</v>
      </c>
      <c r="AO469" s="49">
        <f t="shared" si="843"/>
        <v>1714.2515562593776</v>
      </c>
      <c r="AP469" s="49">
        <f t="shared" ref="AP469:BU469" si="844">AP464/AP9</f>
        <v>1678.2613519216502</v>
      </c>
      <c r="AQ469" s="49">
        <f t="shared" si="844"/>
        <v>1643.0267512778739</v>
      </c>
      <c r="AR469" s="49">
        <f t="shared" si="844"/>
        <v>1608.5318906520067</v>
      </c>
      <c r="AS469" s="49">
        <f t="shared" si="844"/>
        <v>1574.7612394211917</v>
      </c>
      <c r="AT469" s="49">
        <f t="shared" si="844"/>
        <v>1541.6995930234059</v>
      </c>
      <c r="AU469" s="49">
        <f t="shared" si="844"/>
        <v>1509.3320661119074</v>
      </c>
      <c r="AV469" s="49">
        <f t="shared" si="844"/>
        <v>1477.6440858534063</v>
      </c>
      <c r="AW469" s="49">
        <f t="shared" si="844"/>
        <v>1446.6213853669369</v>
      </c>
      <c r="AX469" s="49">
        <f t="shared" si="844"/>
        <v>1416.249997300479</v>
      </c>
      <c r="AY469" s="49">
        <f t="shared" si="844"/>
        <v>1386.5162475424372</v>
      </c>
      <c r="AZ469" s="49">
        <f t="shared" si="844"/>
        <v>1357.406749065143</v>
      </c>
      <c r="BA469" s="49">
        <f t="shared" si="844"/>
        <v>1328.9083958976146</v>
      </c>
      <c r="BB469" s="49">
        <f t="shared" si="844"/>
        <v>1301.0083572248539</v>
      </c>
      <c r="BC469" s="49">
        <f t="shared" si="844"/>
        <v>1273.694071611028</v>
      </c>
      <c r="BD469" s="49">
        <f t="shared" si="844"/>
        <v>1246.9532413439347</v>
      </c>
      <c r="BE469" s="49">
        <f t="shared" si="844"/>
        <v>1220.7738268982002</v>
      </c>
      <c r="BF469" s="49">
        <f t="shared" si="844"/>
        <v>1195.1440415147251</v>
      </c>
      <c r="BG469" s="49">
        <f t="shared" si="844"/>
        <v>1170.0523458939315</v>
      </c>
      <c r="BH469" s="49">
        <f t="shared" si="844"/>
        <v>1145.4874430004213</v>
      </c>
      <c r="BI469" s="49">
        <f t="shared" si="844"/>
        <v>1121.4382729767144</v>
      </c>
      <c r="BJ469" s="49">
        <f t="shared" si="844"/>
        <v>1097.8940081637654</v>
      </c>
      <c r="BK469" s="49">
        <f t="shared" si="844"/>
        <v>1074.8440482260294</v>
      </c>
      <c r="BL469" s="49">
        <f t="shared" si="844"/>
        <v>1052.2780153788688</v>
      </c>
      <c r="BM469" s="49">
        <f t="shared" si="844"/>
        <v>1030.1857497161661</v>
      </c>
      <c r="BN469" s="49">
        <f t="shared" si="844"/>
        <v>1008.5573046360266</v>
      </c>
      <c r="BO469" s="49">
        <f t="shared" si="844"/>
        <v>987.38294236252</v>
      </c>
      <c r="BP469" s="49">
        <f t="shared" si="844"/>
        <v>966.6531295614418</v>
      </c>
      <c r="BQ469" s="49">
        <f t="shared" si="844"/>
        <v>946.35853304811883</v>
      </c>
      <c r="BR469" s="49">
        <f t="shared" si="844"/>
        <v>926.49001558532916</v>
      </c>
      <c r="BS469" s="49">
        <f t="shared" si="844"/>
        <v>907.03863176944344</v>
      </c>
      <c r="BT469" s="49">
        <f t="shared" si="844"/>
        <v>887.99562400293576</v>
      </c>
      <c r="BU469" s="49">
        <f t="shared" si="844"/>
        <v>869.35241855144966</v>
      </c>
      <c r="BV469" s="49">
        <f t="shared" ref="BV469:DA469" si="845">BV464/BV9</f>
        <v>851.10062168364482</v>
      </c>
      <c r="BW469" s="49">
        <f t="shared" si="845"/>
        <v>0</v>
      </c>
      <c r="BX469" s="49">
        <f t="shared" si="845"/>
        <v>0</v>
      </c>
      <c r="BY469" s="49">
        <f t="shared" si="845"/>
        <v>0</v>
      </c>
      <c r="BZ469" s="49">
        <f t="shared" si="845"/>
        <v>0</v>
      </c>
      <c r="CA469" s="49">
        <f t="shared" si="845"/>
        <v>0</v>
      </c>
      <c r="CB469" s="49">
        <f t="shared" si="845"/>
        <v>0</v>
      </c>
      <c r="CC469" s="49">
        <f t="shared" si="845"/>
        <v>0</v>
      </c>
      <c r="CD469" s="49">
        <f t="shared" si="845"/>
        <v>0</v>
      </c>
      <c r="CE469" s="49">
        <f t="shared" si="845"/>
        <v>0</v>
      </c>
      <c r="CF469" s="49">
        <f t="shared" si="845"/>
        <v>0</v>
      </c>
      <c r="CG469" s="49">
        <f t="shared" si="845"/>
        <v>0</v>
      </c>
      <c r="CH469" s="49">
        <f t="shared" si="845"/>
        <v>0</v>
      </c>
      <c r="CI469" s="49">
        <f t="shared" si="845"/>
        <v>0</v>
      </c>
      <c r="CJ469" s="49">
        <f t="shared" si="845"/>
        <v>0</v>
      </c>
      <c r="CK469" s="49">
        <f t="shared" si="845"/>
        <v>0</v>
      </c>
      <c r="CL469" s="49">
        <f t="shared" si="845"/>
        <v>0</v>
      </c>
      <c r="CM469" s="49">
        <f t="shared" si="845"/>
        <v>0</v>
      </c>
      <c r="CN469" s="49">
        <f t="shared" si="845"/>
        <v>0</v>
      </c>
      <c r="CO469" s="49">
        <f t="shared" si="845"/>
        <v>0</v>
      </c>
      <c r="CP469" s="49">
        <f t="shared" si="845"/>
        <v>0</v>
      </c>
      <c r="CQ469" s="49">
        <f t="shared" si="845"/>
        <v>0</v>
      </c>
      <c r="CR469" s="49">
        <f t="shared" si="845"/>
        <v>0</v>
      </c>
      <c r="CS469" s="49">
        <f t="shared" si="845"/>
        <v>0</v>
      </c>
      <c r="CT469" s="49">
        <f t="shared" si="845"/>
        <v>0</v>
      </c>
      <c r="CU469" s="49">
        <f t="shared" si="845"/>
        <v>0</v>
      </c>
      <c r="CV469" s="49">
        <f t="shared" si="845"/>
        <v>0</v>
      </c>
      <c r="CW469" s="49">
        <f t="shared" si="845"/>
        <v>0</v>
      </c>
      <c r="CX469" s="49">
        <f t="shared" si="845"/>
        <v>0</v>
      </c>
      <c r="CY469" s="49">
        <f t="shared" si="845"/>
        <v>0</v>
      </c>
      <c r="CZ469" s="49">
        <f t="shared" si="845"/>
        <v>0</v>
      </c>
      <c r="DA469" s="49">
        <f t="shared" si="845"/>
        <v>0</v>
      </c>
      <c r="DB469" s="49">
        <f t="shared" ref="DB469:EG469" si="846">DB464/DB9</f>
        <v>0</v>
      </c>
      <c r="DC469" s="49">
        <f t="shared" si="846"/>
        <v>0</v>
      </c>
      <c r="DD469" s="49">
        <f t="shared" si="846"/>
        <v>0</v>
      </c>
      <c r="DE469" s="49">
        <f t="shared" si="846"/>
        <v>0</v>
      </c>
      <c r="DF469" s="49">
        <f t="shared" si="846"/>
        <v>0</v>
      </c>
      <c r="DG469" s="49">
        <f t="shared" si="846"/>
        <v>0</v>
      </c>
      <c r="DH469" s="49">
        <f t="shared" si="846"/>
        <v>0</v>
      </c>
      <c r="DI469" s="49">
        <f t="shared" si="846"/>
        <v>0</v>
      </c>
      <c r="DJ469" s="49">
        <f t="shared" si="846"/>
        <v>0</v>
      </c>
      <c r="DK469" s="49">
        <f t="shared" si="846"/>
        <v>0</v>
      </c>
      <c r="DL469" s="49">
        <f t="shared" si="846"/>
        <v>0</v>
      </c>
      <c r="DM469" s="49">
        <f t="shared" si="846"/>
        <v>0</v>
      </c>
      <c r="DN469" s="49">
        <f t="shared" si="846"/>
        <v>0</v>
      </c>
      <c r="DO469" s="49">
        <f t="shared" si="846"/>
        <v>0</v>
      </c>
      <c r="DP469" s="49">
        <f t="shared" si="846"/>
        <v>0</v>
      </c>
      <c r="DQ469" s="49">
        <f t="shared" si="846"/>
        <v>0</v>
      </c>
      <c r="DR469" s="49">
        <f t="shared" si="846"/>
        <v>0</v>
      </c>
      <c r="DS469" s="49">
        <f t="shared" si="846"/>
        <v>0</v>
      </c>
      <c r="DT469" s="49">
        <f t="shared" si="846"/>
        <v>0</v>
      </c>
      <c r="DU469" s="49">
        <f t="shared" si="846"/>
        <v>0</v>
      </c>
      <c r="DV469" s="49">
        <f t="shared" si="846"/>
        <v>0</v>
      </c>
      <c r="DW469" s="49">
        <f t="shared" si="846"/>
        <v>0</v>
      </c>
      <c r="DX469" s="49">
        <f t="shared" si="846"/>
        <v>0</v>
      </c>
      <c r="DY469" s="49">
        <f t="shared" si="846"/>
        <v>0</v>
      </c>
      <c r="DZ469" s="49">
        <f t="shared" si="846"/>
        <v>0</v>
      </c>
      <c r="EA469" s="49">
        <f t="shared" si="846"/>
        <v>0</v>
      </c>
      <c r="EB469" s="49">
        <f t="shared" si="846"/>
        <v>0</v>
      </c>
      <c r="EC469" s="49">
        <f t="shared" si="846"/>
        <v>0</v>
      </c>
      <c r="ED469" s="49">
        <f t="shared" si="846"/>
        <v>0</v>
      </c>
      <c r="EE469" s="49">
        <f t="shared" si="846"/>
        <v>0</v>
      </c>
      <c r="EF469" s="49">
        <f t="shared" si="846"/>
        <v>0</v>
      </c>
      <c r="EG469" s="49">
        <f t="shared" si="846"/>
        <v>0</v>
      </c>
      <c r="EH469" s="49">
        <f t="shared" ref="EH469:FM469" si="847">EH464/EH9</f>
        <v>0</v>
      </c>
      <c r="EI469" s="49">
        <f t="shared" si="847"/>
        <v>0</v>
      </c>
      <c r="EJ469" s="49">
        <f t="shared" si="847"/>
        <v>0</v>
      </c>
      <c r="EK469" s="49">
        <f t="shared" si="847"/>
        <v>0</v>
      </c>
      <c r="EL469" s="49">
        <f t="shared" si="847"/>
        <v>0</v>
      </c>
      <c r="EM469" s="49">
        <f t="shared" si="847"/>
        <v>0</v>
      </c>
      <c r="EN469" s="49">
        <f t="shared" si="847"/>
        <v>0</v>
      </c>
      <c r="EO469" s="49">
        <f t="shared" si="847"/>
        <v>0</v>
      </c>
      <c r="EP469" s="49">
        <f t="shared" si="847"/>
        <v>0</v>
      </c>
      <c r="EQ469" s="49">
        <f t="shared" si="847"/>
        <v>0</v>
      </c>
      <c r="ER469" s="49">
        <f t="shared" si="847"/>
        <v>0</v>
      </c>
      <c r="ES469" s="49">
        <f t="shared" si="847"/>
        <v>0</v>
      </c>
      <c r="ET469" s="49">
        <f t="shared" si="847"/>
        <v>0</v>
      </c>
      <c r="EU469" s="49">
        <f t="shared" si="847"/>
        <v>0</v>
      </c>
      <c r="EV469" s="49">
        <f t="shared" si="847"/>
        <v>0</v>
      </c>
      <c r="EW469" s="49">
        <f t="shared" si="847"/>
        <v>0</v>
      </c>
      <c r="EX469" s="49">
        <f t="shared" si="847"/>
        <v>0</v>
      </c>
      <c r="EY469" s="49">
        <f t="shared" si="847"/>
        <v>0</v>
      </c>
      <c r="EZ469" s="49">
        <f t="shared" si="847"/>
        <v>0</v>
      </c>
      <c r="FA469" s="49">
        <f t="shared" si="847"/>
        <v>0</v>
      </c>
      <c r="FB469" s="49">
        <f t="shared" si="847"/>
        <v>0</v>
      </c>
      <c r="FC469" s="49">
        <f t="shared" si="847"/>
        <v>0</v>
      </c>
      <c r="FD469" s="49">
        <f t="shared" si="847"/>
        <v>0</v>
      </c>
      <c r="FE469" s="49">
        <f t="shared" si="847"/>
        <v>0</v>
      </c>
      <c r="FF469" s="49">
        <f t="shared" si="847"/>
        <v>0</v>
      </c>
      <c r="FG469" s="49">
        <f t="shared" si="847"/>
        <v>0</v>
      </c>
      <c r="FH469" s="49">
        <f t="shared" si="847"/>
        <v>0</v>
      </c>
      <c r="FI469" s="49">
        <f t="shared" si="847"/>
        <v>0</v>
      </c>
      <c r="FJ469" s="49">
        <f t="shared" si="847"/>
        <v>0</v>
      </c>
      <c r="FK469" s="49">
        <f t="shared" si="847"/>
        <v>0</v>
      </c>
      <c r="FL469" s="49">
        <f t="shared" si="847"/>
        <v>0</v>
      </c>
      <c r="FM469" s="49">
        <f t="shared" si="847"/>
        <v>0</v>
      </c>
      <c r="FN469" s="49">
        <f t="shared" ref="FN469:GS469" si="848">FN464/FN9</f>
        <v>0</v>
      </c>
      <c r="FO469" s="49">
        <f t="shared" si="848"/>
        <v>0</v>
      </c>
      <c r="FP469" s="49">
        <f t="shared" si="848"/>
        <v>0</v>
      </c>
      <c r="FQ469" s="49">
        <f t="shared" si="848"/>
        <v>0</v>
      </c>
      <c r="FR469" s="49">
        <f t="shared" si="848"/>
        <v>0</v>
      </c>
      <c r="FS469" s="49">
        <f t="shared" si="848"/>
        <v>0</v>
      </c>
      <c r="FT469" s="49">
        <f t="shared" si="848"/>
        <v>0</v>
      </c>
      <c r="FU469" s="49">
        <f t="shared" si="848"/>
        <v>0</v>
      </c>
      <c r="FV469" s="49">
        <f t="shared" si="848"/>
        <v>0</v>
      </c>
      <c r="FW469" s="49">
        <f t="shared" si="848"/>
        <v>0</v>
      </c>
      <c r="FX469" s="49">
        <f t="shared" si="848"/>
        <v>0</v>
      </c>
      <c r="FY469" s="49">
        <f t="shared" si="848"/>
        <v>0</v>
      </c>
      <c r="FZ469" s="49">
        <f t="shared" si="848"/>
        <v>0</v>
      </c>
      <c r="GA469" s="49">
        <f t="shared" si="848"/>
        <v>0</v>
      </c>
      <c r="GB469" s="49">
        <f t="shared" si="848"/>
        <v>0</v>
      </c>
      <c r="GC469" s="49">
        <f t="shared" si="848"/>
        <v>0</v>
      </c>
      <c r="GD469" s="49">
        <f t="shared" si="848"/>
        <v>0</v>
      </c>
      <c r="GE469" s="49">
        <f t="shared" si="848"/>
        <v>0</v>
      </c>
      <c r="GF469" s="49">
        <f t="shared" si="848"/>
        <v>0</v>
      </c>
      <c r="GG469" s="49">
        <f t="shared" si="848"/>
        <v>0</v>
      </c>
      <c r="GH469" s="49">
        <f t="shared" si="848"/>
        <v>0</v>
      </c>
      <c r="GI469" s="49">
        <f t="shared" si="848"/>
        <v>0</v>
      </c>
      <c r="GJ469" s="49">
        <f t="shared" si="848"/>
        <v>0</v>
      </c>
      <c r="GK469" s="49">
        <f t="shared" si="848"/>
        <v>0</v>
      </c>
      <c r="GL469" s="49">
        <f t="shared" si="848"/>
        <v>0</v>
      </c>
      <c r="GM469" s="49">
        <f t="shared" si="848"/>
        <v>0</v>
      </c>
      <c r="GN469" s="49">
        <f t="shared" si="848"/>
        <v>0</v>
      </c>
      <c r="GO469" s="49">
        <f t="shared" si="848"/>
        <v>0</v>
      </c>
      <c r="GP469" s="49">
        <f t="shared" si="848"/>
        <v>0</v>
      </c>
      <c r="GQ469" s="49">
        <f t="shared" si="848"/>
        <v>0</v>
      </c>
      <c r="GR469" s="49">
        <f t="shared" si="848"/>
        <v>0</v>
      </c>
      <c r="GS469" s="49">
        <f t="shared" si="848"/>
        <v>0</v>
      </c>
      <c r="GT469" s="49">
        <f t="shared" ref="GT469:HA469" si="849">GT464/GT9</f>
        <v>0</v>
      </c>
      <c r="GU469" s="49">
        <f t="shared" si="849"/>
        <v>0</v>
      </c>
      <c r="GV469" s="49">
        <f t="shared" si="849"/>
        <v>0</v>
      </c>
      <c r="GW469" s="49">
        <f t="shared" si="849"/>
        <v>0</v>
      </c>
      <c r="GX469" s="49">
        <f t="shared" si="849"/>
        <v>0</v>
      </c>
      <c r="GY469" s="49">
        <f t="shared" si="849"/>
        <v>0</v>
      </c>
      <c r="GZ469" s="49">
        <f t="shared" si="849"/>
        <v>0</v>
      </c>
      <c r="HA469" s="49">
        <f t="shared" si="849"/>
        <v>0</v>
      </c>
    </row>
    <row r="470" spans="1:209" x14ac:dyDescent="0.35"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  <c r="AS470" s="49"/>
      <c r="AT470" s="49"/>
      <c r="AU470" s="49"/>
      <c r="AV470" s="49"/>
      <c r="AW470" s="49"/>
      <c r="AX470" s="49"/>
      <c r="AY470" s="49"/>
      <c r="AZ470" s="49"/>
      <c r="BA470" s="49"/>
      <c r="BB470" s="49"/>
      <c r="BC470" s="49"/>
      <c r="BD470" s="49"/>
      <c r="BE470" s="49"/>
      <c r="BF470" s="49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49"/>
      <c r="CD470" s="49"/>
      <c r="CE470" s="49"/>
      <c r="CF470" s="49"/>
      <c r="CG470" s="49"/>
      <c r="CH470" s="49"/>
      <c r="CI470" s="49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49"/>
      <c r="CU470" s="49"/>
      <c r="CV470" s="49"/>
      <c r="CW470" s="49"/>
      <c r="CX470" s="49"/>
      <c r="CY470" s="49"/>
      <c r="CZ470" s="49"/>
      <c r="DA470" s="49"/>
      <c r="DB470" s="49"/>
      <c r="DC470" s="49"/>
      <c r="DD470" s="49"/>
      <c r="DE470" s="49"/>
      <c r="DF470" s="49"/>
      <c r="DG470" s="49"/>
      <c r="DH470" s="49"/>
      <c r="DI470" s="49"/>
      <c r="DJ470" s="49"/>
      <c r="DK470" s="49"/>
      <c r="DL470" s="49"/>
      <c r="DM470" s="49"/>
      <c r="DN470" s="49"/>
      <c r="DO470" s="49"/>
      <c r="DP470" s="49"/>
      <c r="DQ470" s="49"/>
      <c r="DR470" s="49"/>
      <c r="DS470" s="49"/>
      <c r="DT470" s="49"/>
      <c r="DU470" s="49"/>
      <c r="DV470" s="49"/>
      <c r="DW470" s="49"/>
      <c r="DX470" s="49"/>
      <c r="DY470" s="49"/>
      <c r="DZ470" s="49"/>
      <c r="EA470" s="49"/>
      <c r="EB470" s="49"/>
      <c r="EC470" s="49"/>
      <c r="ED470" s="49"/>
      <c r="EE470" s="49"/>
      <c r="EF470" s="49"/>
      <c r="EG470" s="49"/>
      <c r="EH470" s="49"/>
      <c r="EI470" s="49"/>
      <c r="EJ470" s="49"/>
      <c r="EK470" s="49"/>
      <c r="EL470" s="49"/>
      <c r="EM470" s="49"/>
      <c r="EN470" s="49"/>
      <c r="EO470" s="49"/>
      <c r="EP470" s="49"/>
      <c r="EQ470" s="49"/>
      <c r="ER470" s="49"/>
      <c r="ES470" s="49"/>
      <c r="ET470" s="49"/>
      <c r="EU470" s="49"/>
      <c r="EV470" s="49"/>
      <c r="EW470" s="49"/>
      <c r="EX470" s="49"/>
      <c r="EY470" s="49"/>
      <c r="EZ470" s="49"/>
      <c r="FA470" s="49"/>
      <c r="FB470" s="49"/>
      <c r="FC470" s="49"/>
      <c r="FD470" s="49"/>
      <c r="FE470" s="49"/>
      <c r="FF470" s="49"/>
      <c r="FG470" s="49"/>
      <c r="FH470" s="49"/>
      <c r="FI470" s="49"/>
      <c r="FJ470" s="49"/>
      <c r="FK470" s="49"/>
      <c r="FL470" s="49"/>
      <c r="FM470" s="49"/>
      <c r="FN470" s="49"/>
      <c r="FO470" s="49"/>
      <c r="FP470" s="49"/>
      <c r="FQ470" s="49"/>
      <c r="FR470" s="49"/>
      <c r="FS470" s="49"/>
      <c r="FT470" s="49"/>
      <c r="FU470" s="49"/>
      <c r="FV470" s="49"/>
      <c r="FW470" s="49"/>
      <c r="FX470" s="49"/>
      <c r="FY470" s="49"/>
      <c r="FZ470" s="49"/>
      <c r="GA470" s="49"/>
      <c r="GB470" s="49"/>
      <c r="GC470" s="49"/>
      <c r="GD470" s="49"/>
      <c r="GE470" s="49"/>
      <c r="GF470" s="49"/>
      <c r="GG470" s="49"/>
      <c r="GH470" s="49"/>
      <c r="GI470" s="49"/>
      <c r="GJ470" s="49"/>
      <c r="GK470" s="49"/>
      <c r="GL470" s="49"/>
      <c r="GM470" s="49"/>
      <c r="GN470" s="49"/>
      <c r="GO470" s="49"/>
      <c r="GP470" s="49"/>
      <c r="GQ470" s="49"/>
      <c r="GR470" s="49"/>
      <c r="GS470" s="49"/>
      <c r="GT470" s="49"/>
      <c r="GU470" s="49"/>
      <c r="GV470" s="49"/>
      <c r="GW470" s="49"/>
      <c r="GX470" s="49"/>
      <c r="GY470" s="49"/>
      <c r="GZ470" s="49"/>
      <c r="HA470" s="49"/>
    </row>
    <row r="471" spans="1:209" x14ac:dyDescent="0.35">
      <c r="A471" s="10" t="s">
        <v>443</v>
      </c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  <c r="AV471" s="49"/>
      <c r="AW471" s="49"/>
      <c r="AX471" s="49"/>
      <c r="AY471" s="49"/>
      <c r="AZ471" s="49"/>
      <c r="BA471" s="49"/>
      <c r="BB471" s="49"/>
      <c r="BC471" s="49"/>
      <c r="BD471" s="49"/>
      <c r="BE471" s="49"/>
      <c r="BF471" s="49"/>
      <c r="BG471" s="49"/>
      <c r="BH471" s="49"/>
      <c r="BI471" s="49"/>
      <c r="BJ471" s="49"/>
      <c r="BK471" s="49"/>
      <c r="BL471" s="49"/>
      <c r="BM471" s="49"/>
      <c r="BN471" s="49"/>
      <c r="BO471" s="49"/>
      <c r="BP471" s="49"/>
      <c r="BQ471" s="49"/>
      <c r="BR471" s="49"/>
      <c r="BS471" s="49"/>
      <c r="BT471" s="49"/>
      <c r="BU471" s="49"/>
      <c r="BV471" s="49"/>
      <c r="BW471" s="49"/>
      <c r="BX471" s="49"/>
      <c r="BY471" s="49"/>
      <c r="BZ471" s="49"/>
      <c r="CA471" s="49"/>
      <c r="CB471" s="49"/>
      <c r="CC471" s="49"/>
      <c r="CD471" s="49"/>
      <c r="CE471" s="49"/>
      <c r="CF471" s="49"/>
      <c r="CG471" s="49"/>
      <c r="CH471" s="49"/>
      <c r="CI471" s="49"/>
      <c r="CJ471" s="49"/>
      <c r="CK471" s="49"/>
      <c r="CL471" s="49"/>
      <c r="CM471" s="49"/>
      <c r="CN471" s="49"/>
      <c r="CO471" s="49"/>
      <c r="CP471" s="49"/>
      <c r="CQ471" s="49"/>
      <c r="CR471" s="49"/>
      <c r="CS471" s="49"/>
      <c r="CT471" s="49"/>
      <c r="CU471" s="49"/>
      <c r="CV471" s="49"/>
      <c r="CW471" s="49"/>
      <c r="CX471" s="49"/>
      <c r="CY471" s="49"/>
      <c r="CZ471" s="49"/>
      <c r="DA471" s="49"/>
      <c r="DB471" s="49"/>
      <c r="DC471" s="49"/>
      <c r="DD471" s="49"/>
      <c r="DE471" s="49"/>
      <c r="DF471" s="49"/>
      <c r="DG471" s="49"/>
      <c r="DH471" s="49"/>
      <c r="DI471" s="49"/>
      <c r="DJ471" s="49"/>
      <c r="DK471" s="49"/>
      <c r="DL471" s="49"/>
      <c r="DM471" s="49"/>
      <c r="DN471" s="49"/>
      <c r="DO471" s="49"/>
      <c r="DP471" s="49"/>
      <c r="DQ471" s="49"/>
      <c r="DR471" s="49"/>
      <c r="DS471" s="49"/>
      <c r="DT471" s="49"/>
      <c r="DU471" s="49"/>
      <c r="DV471" s="49"/>
      <c r="DW471" s="49"/>
      <c r="DX471" s="49"/>
      <c r="DY471" s="49"/>
      <c r="DZ471" s="49"/>
      <c r="EA471" s="49"/>
      <c r="EB471" s="49"/>
      <c r="EC471" s="49"/>
      <c r="ED471" s="49"/>
      <c r="EE471" s="49"/>
      <c r="EF471" s="49"/>
      <c r="EG471" s="49"/>
      <c r="EH471" s="49"/>
      <c r="EI471" s="49"/>
      <c r="EJ471" s="49"/>
      <c r="EK471" s="49"/>
      <c r="EL471" s="49"/>
      <c r="EM471" s="49"/>
      <c r="EN471" s="49"/>
      <c r="EO471" s="49"/>
      <c r="EP471" s="49"/>
      <c r="EQ471" s="49"/>
      <c r="ER471" s="49"/>
      <c r="ES471" s="49"/>
      <c r="ET471" s="49"/>
      <c r="EU471" s="49"/>
      <c r="EV471" s="49"/>
      <c r="EW471" s="49"/>
      <c r="EX471" s="49"/>
      <c r="EY471" s="49"/>
      <c r="EZ471" s="49"/>
      <c r="FA471" s="49"/>
      <c r="FB471" s="49"/>
      <c r="FC471" s="49"/>
      <c r="FD471" s="49"/>
      <c r="FE471" s="49"/>
      <c r="FF471" s="49"/>
      <c r="FG471" s="49"/>
      <c r="FH471" s="49"/>
      <c r="FI471" s="49"/>
      <c r="FJ471" s="49"/>
      <c r="FK471" s="49"/>
      <c r="FL471" s="49"/>
      <c r="FM471" s="49"/>
      <c r="FN471" s="49"/>
      <c r="FO471" s="49"/>
      <c r="FP471" s="49"/>
      <c r="FQ471" s="49"/>
      <c r="FR471" s="49"/>
      <c r="FS471" s="49"/>
      <c r="FT471" s="49"/>
      <c r="FU471" s="49"/>
      <c r="FV471" s="49"/>
      <c r="FW471" s="49"/>
      <c r="FX471" s="49"/>
      <c r="FY471" s="49"/>
      <c r="FZ471" s="49"/>
      <c r="GA471" s="49"/>
      <c r="GB471" s="49"/>
      <c r="GC471" s="49"/>
      <c r="GD471" s="49"/>
      <c r="GE471" s="49"/>
      <c r="GF471" s="49"/>
      <c r="GG471" s="49"/>
      <c r="GH471" s="49"/>
      <c r="GI471" s="49"/>
      <c r="GJ471" s="49"/>
      <c r="GK471" s="49"/>
      <c r="GL471" s="49"/>
      <c r="GM471" s="49"/>
      <c r="GN471" s="49"/>
      <c r="GO471" s="49"/>
      <c r="GP471" s="49"/>
      <c r="GQ471" s="49"/>
      <c r="GR471" s="49"/>
      <c r="GS471" s="49"/>
      <c r="GT471" s="49"/>
      <c r="GU471" s="49"/>
      <c r="GV471" s="49"/>
      <c r="GW471" s="49"/>
      <c r="GX471" s="49"/>
      <c r="GY471" s="49"/>
      <c r="GZ471" s="49"/>
      <c r="HA471" s="49"/>
    </row>
    <row r="472" spans="1:209" x14ac:dyDescent="0.35">
      <c r="C472" s="10" t="s">
        <v>248</v>
      </c>
      <c r="E472" s="10" t="str">
        <f>E469</f>
        <v>USD 000's</v>
      </c>
      <c r="J472" s="88">
        <f>'Financial Model'!J178</f>
        <v>0</v>
      </c>
      <c r="K472" s="88">
        <f>'Financial Model'!K178</f>
        <v>0</v>
      </c>
      <c r="L472" s="88">
        <f>'Financial Model'!L178</f>
        <v>0</v>
      </c>
      <c r="M472" s="88">
        <f>'Financial Model'!M178</f>
        <v>0</v>
      </c>
      <c r="N472" s="88">
        <f>'Financial Model'!N178</f>
        <v>0</v>
      </c>
      <c r="O472" s="88">
        <f>'Financial Model'!O178</f>
        <v>0</v>
      </c>
      <c r="P472" s="88">
        <f>'Financial Model'!P178</f>
        <v>0</v>
      </c>
      <c r="Q472" s="88">
        <f>'Financial Model'!Q178</f>
        <v>0</v>
      </c>
      <c r="R472" s="88">
        <f>'Financial Model'!R178</f>
        <v>0</v>
      </c>
      <c r="S472" s="88">
        <f>'Financial Model'!S178</f>
        <v>0</v>
      </c>
      <c r="T472" s="88">
        <f>'Financial Model'!T178</f>
        <v>0</v>
      </c>
      <c r="U472" s="88">
        <f>'Financial Model'!U178</f>
        <v>0</v>
      </c>
      <c r="V472" s="88">
        <f>'Financial Model'!V178</f>
        <v>0</v>
      </c>
      <c r="W472" s="88">
        <f>'Financial Model'!W178</f>
        <v>0</v>
      </c>
      <c r="X472" s="88">
        <f>'Financial Model'!X178</f>
        <v>0</v>
      </c>
      <c r="Y472" s="88">
        <f>'Financial Model'!Y178</f>
        <v>2659.6690853068467</v>
      </c>
      <c r="Z472" s="88">
        <f>'Financial Model'!Z178</f>
        <v>2653.0447435504284</v>
      </c>
      <c r="AA472" s="88">
        <f>'Financial Model'!AA178</f>
        <v>2686.1334543148755</v>
      </c>
      <c r="AB472" s="88">
        <f>'Financial Model'!AB178</f>
        <v>2679.4431987101339</v>
      </c>
      <c r="AC472" s="88">
        <f>'Financial Model'!AC178</f>
        <v>2712.8611503777083</v>
      </c>
      <c r="AD472" s="88">
        <f>'Financial Model'!AD178</f>
        <v>2706.1043250654579</v>
      </c>
      <c r="AE472" s="88">
        <f>'Financial Model'!AE178</f>
        <v>2739.8547936650484</v>
      </c>
      <c r="AF472" s="88">
        <f>'Financial Model'!AF178</f>
        <v>2733.0307362601375</v>
      </c>
      <c r="AG472" s="88">
        <f>'Financial Model'!AG178</f>
        <v>2767.1170304179341</v>
      </c>
      <c r="AH472" s="88">
        <f>'Financial Model'!AH178</f>
        <v>2760.2250719443186</v>
      </c>
      <c r="AI472" s="88">
        <f>'Financial Model'!AI178</f>
        <v>2794.6505332081624</v>
      </c>
      <c r="AJ472" s="88">
        <f>'Financial Model'!AJ178</f>
        <v>2787.6899980333164</v>
      </c>
      <c r="AK472" s="88">
        <f>'Financial Model'!AK178</f>
        <v>2822.4580012002825</v>
      </c>
      <c r="AL472" s="88">
        <f>'Financial Model'!AL178</f>
        <v>2815.4282069689712</v>
      </c>
      <c r="AM472" s="88">
        <f>'Financial Model'!AM178</f>
        <v>2850.5421604162052</v>
      </c>
      <c r="AN472" s="88">
        <f>'Financial Model'!AN178</f>
        <v>2843.4424179835869</v>
      </c>
      <c r="AO472" s="88">
        <f>'Financial Model'!AO178</f>
        <v>2878.9057640024366</v>
      </c>
      <c r="AP472" s="88">
        <f>'Financial Model'!AP178</f>
        <v>2871.7353773665081</v>
      </c>
      <c r="AQ472" s="88">
        <f>'Financial Model'!AQ178</f>
        <v>2907.5515924999731</v>
      </c>
      <c r="AR472" s="88">
        <f>'Financial Model'!AR178</f>
        <v>2900.3098587333388</v>
      </c>
      <c r="AS472" s="88">
        <f>'Financial Model'!AS178</f>
        <v>2936.4824541168873</v>
      </c>
      <c r="AT472" s="88">
        <f>'Financial Model'!AT178</f>
        <v>2929.1686632978494</v>
      </c>
      <c r="AU472" s="88">
        <f>'Financial Model'!AU178</f>
        <v>2965.701185003622</v>
      </c>
      <c r="AV472" s="88">
        <f>'Financial Model'!AV178</f>
        <v>2958.3146201465834</v>
      </c>
      <c r="AW472" s="88">
        <f>'Financial Model'!AW178</f>
        <v>2995.2106495310213</v>
      </c>
      <c r="AX472" s="88">
        <f>'Financial Model'!AX178</f>
        <v>2987.7505865162011</v>
      </c>
      <c r="AY472" s="88">
        <f>'Financial Model'!AY178</f>
        <v>3025.0137405711316</v>
      </c>
      <c r="AZ472" s="88">
        <f>'Financial Model'!AZ178</f>
        <v>3017.4794480735768</v>
      </c>
      <c r="BA472" s="88">
        <f>'Financial Model'!BA178</f>
        <v>3055.1133797807938</v>
      </c>
      <c r="BB472" s="88">
        <f>'Financial Model'!BB178</f>
        <v>3047.5041191986861</v>
      </c>
      <c r="BC472" s="88">
        <f>'Financial Model'!BC178</f>
        <v>3085.5125178880658</v>
      </c>
      <c r="BD472" s="88">
        <f>'Financial Model'!BD178</f>
        <v>3077.8275432703149</v>
      </c>
      <c r="BE472" s="88">
        <f>'Financial Model'!BE178</f>
        <v>3116.2141349814783</v>
      </c>
      <c r="BF472" s="88">
        <f>'Financial Model'!BF178</f>
        <v>3108.4526929545955</v>
      </c>
      <c r="BG472" s="88">
        <f>'Financial Model'!BG178</f>
        <v>3147.2212408021892</v>
      </c>
      <c r="BH472" s="88">
        <f>'Financial Model'!BH178</f>
        <v>3139.3825704964324</v>
      </c>
      <c r="BI472" s="88">
        <f>'Financial Model'!BI178</f>
        <v>3178.5368750390267</v>
      </c>
      <c r="BJ472" s="88">
        <f>'Financial Model'!BJ178</f>
        <v>3170.6202080138091</v>
      </c>
      <c r="BK472" s="88">
        <f>'Financial Model'!BK178</f>
        <v>3210.1641076264796</v>
      </c>
      <c r="BL472" s="88">
        <f>'Financial Model'!BL178</f>
        <v>3202.1686677950415</v>
      </c>
      <c r="BM472" s="88">
        <f>'Financial Model'!BM178</f>
        <v>3242.1060390456478</v>
      </c>
      <c r="BN472" s="88">
        <f>'Financial Model'!BN178</f>
        <v>3234.0310425989715</v>
      </c>
      <c r="BO472" s="88">
        <f>'Financial Model'!BO178</f>
        <v>3274.3658006281912</v>
      </c>
      <c r="BP472" s="88">
        <f>'Financial Model'!BP178</f>
        <v>3266.2104559581653</v>
      </c>
      <c r="BQ472" s="88">
        <f>'Financial Model'!BQ178</f>
        <v>3306.9465548632979</v>
      </c>
      <c r="BR472" s="88">
        <f>'Financial Model'!BR178</f>
        <v>3298.7100624851123</v>
      </c>
      <c r="BS472" s="88">
        <f>'Financial Model'!BS178</f>
        <v>3339.8514957077086</v>
      </c>
      <c r="BT472" s="88">
        <f>'Financial Model'!BT178</f>
        <v>3331.5330481814808</v>
      </c>
      <c r="BU472" s="88">
        <f>'Financial Model'!BU178</f>
        <v>3373.0838488988293</v>
      </c>
      <c r="BV472" s="88">
        <f>'Financial Model'!BV178</f>
        <v>3364.6826307504512</v>
      </c>
      <c r="BW472" s="88">
        <f>'Financial Model'!BW178</f>
        <v>0</v>
      </c>
      <c r="BX472" s="88">
        <f>'Financial Model'!BX178</f>
        <v>0</v>
      </c>
      <c r="BY472" s="88">
        <f>'Financial Model'!BY178</f>
        <v>0</v>
      </c>
      <c r="BZ472" s="88">
        <f>'Financial Model'!BZ178</f>
        <v>0</v>
      </c>
      <c r="CA472" s="88">
        <f>'Financial Model'!CA178</f>
        <v>0</v>
      </c>
      <c r="CB472" s="88">
        <f>'Financial Model'!CB178</f>
        <v>0</v>
      </c>
      <c r="CC472" s="88">
        <f>'Financial Model'!CC178</f>
        <v>0</v>
      </c>
      <c r="CD472" s="88">
        <f>'Financial Model'!CD178</f>
        <v>0</v>
      </c>
      <c r="CE472" s="88">
        <f>'Financial Model'!CE178</f>
        <v>0</v>
      </c>
      <c r="CF472" s="88">
        <f>'Financial Model'!CF178</f>
        <v>0</v>
      </c>
      <c r="CG472" s="88">
        <f>'Financial Model'!CG178</f>
        <v>0</v>
      </c>
      <c r="CH472" s="88">
        <f>'Financial Model'!CH178</f>
        <v>0</v>
      </c>
      <c r="CI472" s="88">
        <f>'Financial Model'!CI178</f>
        <v>0</v>
      </c>
      <c r="CJ472" s="88">
        <f>'Financial Model'!CJ178</f>
        <v>0</v>
      </c>
      <c r="CK472" s="88">
        <f>'Financial Model'!CK178</f>
        <v>0</v>
      </c>
      <c r="CL472" s="88">
        <f>'Financial Model'!CL178</f>
        <v>0</v>
      </c>
      <c r="CM472" s="88">
        <f>'Financial Model'!CM178</f>
        <v>0</v>
      </c>
      <c r="CN472" s="88">
        <f>'Financial Model'!CN178</f>
        <v>0</v>
      </c>
      <c r="CO472" s="88">
        <f>'Financial Model'!CO178</f>
        <v>0</v>
      </c>
      <c r="CP472" s="88">
        <f>'Financial Model'!CP178</f>
        <v>0</v>
      </c>
      <c r="CQ472" s="88">
        <f>'Financial Model'!CQ178</f>
        <v>0</v>
      </c>
      <c r="CR472" s="88">
        <f>'Financial Model'!CR178</f>
        <v>0</v>
      </c>
      <c r="CS472" s="88">
        <f>'Financial Model'!CS178</f>
        <v>0</v>
      </c>
      <c r="CT472" s="88">
        <f>'Financial Model'!CT178</f>
        <v>0</v>
      </c>
      <c r="CU472" s="88">
        <f>'Financial Model'!CU178</f>
        <v>0</v>
      </c>
      <c r="CV472" s="88">
        <f>'Financial Model'!CV178</f>
        <v>0</v>
      </c>
      <c r="CW472" s="88">
        <f>'Financial Model'!CW178</f>
        <v>0</v>
      </c>
      <c r="CX472" s="88">
        <f>'Financial Model'!CX178</f>
        <v>0</v>
      </c>
      <c r="CY472" s="88">
        <f>'Financial Model'!CY178</f>
        <v>0</v>
      </c>
      <c r="CZ472" s="88">
        <f>'Financial Model'!CZ178</f>
        <v>0</v>
      </c>
      <c r="DA472" s="88">
        <f>'Financial Model'!DA178</f>
        <v>0</v>
      </c>
      <c r="DB472" s="88">
        <f>'Financial Model'!DB178</f>
        <v>0</v>
      </c>
      <c r="DC472" s="88">
        <f>'Financial Model'!DC178</f>
        <v>0</v>
      </c>
      <c r="DD472" s="88">
        <f>'Financial Model'!DD178</f>
        <v>0</v>
      </c>
      <c r="DE472" s="88">
        <f>'Financial Model'!DE178</f>
        <v>0</v>
      </c>
      <c r="DF472" s="88">
        <f>'Financial Model'!DF178</f>
        <v>0</v>
      </c>
      <c r="DG472" s="88">
        <f>'Financial Model'!DG178</f>
        <v>0</v>
      </c>
      <c r="DH472" s="88">
        <f>'Financial Model'!DH178</f>
        <v>0</v>
      </c>
      <c r="DI472" s="88">
        <f>'Financial Model'!DI178</f>
        <v>0</v>
      </c>
      <c r="DJ472" s="88">
        <f>'Financial Model'!DJ178</f>
        <v>0</v>
      </c>
      <c r="DK472" s="88">
        <f>'Financial Model'!DK178</f>
        <v>0</v>
      </c>
      <c r="DL472" s="88">
        <f>'Financial Model'!DL178</f>
        <v>0</v>
      </c>
      <c r="DM472" s="88">
        <f>'Financial Model'!DM178</f>
        <v>0</v>
      </c>
      <c r="DN472" s="88">
        <f>'Financial Model'!DN178</f>
        <v>0</v>
      </c>
      <c r="DO472" s="88">
        <f>'Financial Model'!DO178</f>
        <v>0</v>
      </c>
      <c r="DP472" s="88">
        <f>'Financial Model'!DP178</f>
        <v>0</v>
      </c>
      <c r="DQ472" s="88">
        <f>'Financial Model'!DQ178</f>
        <v>0</v>
      </c>
      <c r="DR472" s="88">
        <f>'Financial Model'!DR178</f>
        <v>0</v>
      </c>
      <c r="DS472" s="88">
        <f>'Financial Model'!DS178</f>
        <v>0</v>
      </c>
      <c r="DT472" s="88">
        <f>'Financial Model'!DT178</f>
        <v>0</v>
      </c>
      <c r="DU472" s="88">
        <f>'Financial Model'!DU178</f>
        <v>0</v>
      </c>
      <c r="DV472" s="88">
        <f>'Financial Model'!DV178</f>
        <v>0</v>
      </c>
      <c r="DW472" s="88">
        <f>'Financial Model'!DW178</f>
        <v>0</v>
      </c>
      <c r="DX472" s="88">
        <f>'Financial Model'!DX178</f>
        <v>0</v>
      </c>
      <c r="DY472" s="88">
        <f>'Financial Model'!DY178</f>
        <v>0</v>
      </c>
      <c r="DZ472" s="88">
        <f>'Financial Model'!DZ178</f>
        <v>0</v>
      </c>
      <c r="EA472" s="88">
        <f>'Financial Model'!EA178</f>
        <v>0</v>
      </c>
      <c r="EB472" s="88">
        <f>'Financial Model'!EB178</f>
        <v>0</v>
      </c>
      <c r="EC472" s="88">
        <f>'Financial Model'!EC178</f>
        <v>0</v>
      </c>
      <c r="ED472" s="88">
        <f>'Financial Model'!ED178</f>
        <v>0</v>
      </c>
      <c r="EE472" s="88">
        <f>'Financial Model'!EE178</f>
        <v>0</v>
      </c>
      <c r="EF472" s="88">
        <f>'Financial Model'!EF178</f>
        <v>0</v>
      </c>
      <c r="EG472" s="88">
        <f>'Financial Model'!EG178</f>
        <v>0</v>
      </c>
      <c r="EH472" s="88">
        <f>'Financial Model'!EH178</f>
        <v>0</v>
      </c>
      <c r="EI472" s="88">
        <f>'Financial Model'!EI178</f>
        <v>0</v>
      </c>
      <c r="EJ472" s="88">
        <f>'Financial Model'!EJ178</f>
        <v>0</v>
      </c>
      <c r="EK472" s="88">
        <f>'Financial Model'!EK178</f>
        <v>0</v>
      </c>
      <c r="EL472" s="88">
        <f>'Financial Model'!EL178</f>
        <v>0</v>
      </c>
      <c r="EM472" s="88">
        <f>'Financial Model'!EM178</f>
        <v>0</v>
      </c>
      <c r="EN472" s="88">
        <f>'Financial Model'!EN178</f>
        <v>0</v>
      </c>
      <c r="EO472" s="88">
        <f>'Financial Model'!EO178</f>
        <v>0</v>
      </c>
      <c r="EP472" s="88">
        <f>'Financial Model'!EP178</f>
        <v>0</v>
      </c>
      <c r="EQ472" s="88">
        <f>'Financial Model'!EQ178</f>
        <v>0</v>
      </c>
      <c r="ER472" s="88">
        <f>'Financial Model'!ER178</f>
        <v>0</v>
      </c>
      <c r="ES472" s="88">
        <f>'Financial Model'!ES178</f>
        <v>0</v>
      </c>
      <c r="ET472" s="88">
        <f>'Financial Model'!ET178</f>
        <v>0</v>
      </c>
      <c r="EU472" s="88">
        <f>'Financial Model'!EU178</f>
        <v>0</v>
      </c>
      <c r="EV472" s="88">
        <f>'Financial Model'!EV178</f>
        <v>0</v>
      </c>
      <c r="EW472" s="88">
        <f>'Financial Model'!EW178</f>
        <v>0</v>
      </c>
      <c r="EX472" s="88">
        <f>'Financial Model'!EX178</f>
        <v>0</v>
      </c>
      <c r="EY472" s="88">
        <f>'Financial Model'!EY178</f>
        <v>0</v>
      </c>
      <c r="EZ472" s="88">
        <f>'Financial Model'!EZ178</f>
        <v>0</v>
      </c>
      <c r="FA472" s="88">
        <f>'Financial Model'!FA178</f>
        <v>0</v>
      </c>
      <c r="FB472" s="88">
        <f>'Financial Model'!FB178</f>
        <v>0</v>
      </c>
      <c r="FC472" s="88">
        <f>'Financial Model'!FC178</f>
        <v>0</v>
      </c>
      <c r="FD472" s="88">
        <f>'Financial Model'!FD178</f>
        <v>0</v>
      </c>
      <c r="FE472" s="88">
        <f>'Financial Model'!FE178</f>
        <v>0</v>
      </c>
      <c r="FF472" s="88">
        <f>'Financial Model'!FF178</f>
        <v>0</v>
      </c>
      <c r="FG472" s="88">
        <f>'Financial Model'!FG178</f>
        <v>0</v>
      </c>
      <c r="FH472" s="88">
        <f>'Financial Model'!FH178</f>
        <v>0</v>
      </c>
      <c r="FI472" s="88">
        <f>'Financial Model'!FI178</f>
        <v>0</v>
      </c>
      <c r="FJ472" s="88">
        <f>'Financial Model'!FJ178</f>
        <v>0</v>
      </c>
      <c r="FK472" s="88">
        <f>'Financial Model'!FK178</f>
        <v>0</v>
      </c>
      <c r="FL472" s="88">
        <f>'Financial Model'!FL178</f>
        <v>0</v>
      </c>
      <c r="FM472" s="88">
        <f>'Financial Model'!FM178</f>
        <v>0</v>
      </c>
      <c r="FN472" s="88">
        <f>'Financial Model'!FN178</f>
        <v>0</v>
      </c>
      <c r="FO472" s="88">
        <f>'Financial Model'!FO178</f>
        <v>0</v>
      </c>
      <c r="FP472" s="88">
        <f>'Financial Model'!FP178</f>
        <v>0</v>
      </c>
      <c r="FQ472" s="88">
        <f>'Financial Model'!FQ178</f>
        <v>0</v>
      </c>
      <c r="FR472" s="88">
        <f>'Financial Model'!FR178</f>
        <v>0</v>
      </c>
      <c r="FS472" s="88">
        <f>'Financial Model'!FS178</f>
        <v>0</v>
      </c>
      <c r="FT472" s="88">
        <f>'Financial Model'!FT178</f>
        <v>0</v>
      </c>
      <c r="FU472" s="88">
        <f>'Financial Model'!FU178</f>
        <v>0</v>
      </c>
      <c r="FV472" s="88">
        <f>'Financial Model'!FV178</f>
        <v>0</v>
      </c>
      <c r="FW472" s="88">
        <f>'Financial Model'!FW178</f>
        <v>0</v>
      </c>
      <c r="FX472" s="88">
        <f>'Financial Model'!FX178</f>
        <v>0</v>
      </c>
      <c r="FY472" s="88">
        <f>'Financial Model'!FY178</f>
        <v>0</v>
      </c>
      <c r="FZ472" s="88">
        <f>'Financial Model'!FZ178</f>
        <v>0</v>
      </c>
      <c r="GA472" s="88">
        <f>'Financial Model'!GA178</f>
        <v>0</v>
      </c>
      <c r="GB472" s="88">
        <f>'Financial Model'!GB178</f>
        <v>0</v>
      </c>
      <c r="GC472" s="88">
        <f>'Financial Model'!GC178</f>
        <v>0</v>
      </c>
      <c r="GD472" s="88">
        <f>'Financial Model'!GD178</f>
        <v>0</v>
      </c>
      <c r="GE472" s="88">
        <f>'Financial Model'!GE178</f>
        <v>0</v>
      </c>
      <c r="GF472" s="88">
        <f>'Financial Model'!GF178</f>
        <v>0</v>
      </c>
      <c r="GG472" s="88">
        <f>'Financial Model'!GG178</f>
        <v>0</v>
      </c>
      <c r="GH472" s="88">
        <f>'Financial Model'!GH178</f>
        <v>0</v>
      </c>
      <c r="GI472" s="88">
        <f>'Financial Model'!GI178</f>
        <v>0</v>
      </c>
      <c r="GJ472" s="88">
        <f>'Financial Model'!GJ178</f>
        <v>0</v>
      </c>
      <c r="GK472" s="88">
        <f>'Financial Model'!GK178</f>
        <v>0</v>
      </c>
      <c r="GL472" s="88">
        <f>'Financial Model'!GL178</f>
        <v>0</v>
      </c>
      <c r="GM472" s="88">
        <f>'Financial Model'!GM178</f>
        <v>0</v>
      </c>
      <c r="GN472" s="88">
        <f>'Financial Model'!GN178</f>
        <v>0</v>
      </c>
      <c r="GO472" s="88">
        <f>'Financial Model'!GO178</f>
        <v>0</v>
      </c>
      <c r="GP472" s="88">
        <f>'Financial Model'!GP178</f>
        <v>0</v>
      </c>
      <c r="GQ472" s="88">
        <f>'Financial Model'!GQ178</f>
        <v>0</v>
      </c>
      <c r="GR472" s="88">
        <f>'Financial Model'!GR178</f>
        <v>0</v>
      </c>
      <c r="GS472" s="88">
        <f>'Financial Model'!GS178</f>
        <v>0</v>
      </c>
      <c r="GT472" s="49">
        <f t="shared" ref="GT472:HA472" si="850">GT178</f>
        <v>0</v>
      </c>
      <c r="GU472" s="49">
        <f t="shared" si="850"/>
        <v>0</v>
      </c>
      <c r="GV472" s="49">
        <f t="shared" si="850"/>
        <v>0</v>
      </c>
      <c r="GW472" s="49">
        <f t="shared" si="850"/>
        <v>0</v>
      </c>
      <c r="GX472" s="49">
        <f t="shared" si="850"/>
        <v>0</v>
      </c>
      <c r="GY472" s="49">
        <f t="shared" si="850"/>
        <v>0</v>
      </c>
      <c r="GZ472" s="49">
        <f t="shared" si="850"/>
        <v>0</v>
      </c>
      <c r="HA472" s="49">
        <f t="shared" si="850"/>
        <v>0</v>
      </c>
    </row>
    <row r="473" spans="1:209" x14ac:dyDescent="0.35">
      <c r="C473" s="10" t="s">
        <v>249</v>
      </c>
      <c r="E473" s="10" t="str">
        <f>E472</f>
        <v>USD 000's</v>
      </c>
      <c r="J473" s="88">
        <f>'Financial Model'!J199</f>
        <v>0</v>
      </c>
      <c r="K473" s="88">
        <f>'Financial Model'!K199</f>
        <v>0</v>
      </c>
      <c r="L473" s="88">
        <f>'Financial Model'!L199</f>
        <v>0</v>
      </c>
      <c r="M473" s="88">
        <f>'Financial Model'!M199</f>
        <v>0</v>
      </c>
      <c r="N473" s="88">
        <f>'Financial Model'!N199</f>
        <v>0</v>
      </c>
      <c r="O473" s="88">
        <f>'Financial Model'!O199</f>
        <v>0</v>
      </c>
      <c r="P473" s="88">
        <f>'Financial Model'!P199</f>
        <v>0</v>
      </c>
      <c r="Q473" s="88">
        <f>'Financial Model'!Q199</f>
        <v>0</v>
      </c>
      <c r="R473" s="88">
        <f>'Financial Model'!R199</f>
        <v>0</v>
      </c>
      <c r="S473" s="88">
        <f>'Financial Model'!S199</f>
        <v>0</v>
      </c>
      <c r="T473" s="88">
        <f>'Financial Model'!T199</f>
        <v>0</v>
      </c>
      <c r="U473" s="88">
        <f>'Financial Model'!U199</f>
        <v>0</v>
      </c>
      <c r="V473" s="88">
        <f>'Financial Model'!V199</f>
        <v>0</v>
      </c>
      <c r="W473" s="88">
        <f>'Financial Model'!W199</f>
        <v>0</v>
      </c>
      <c r="X473" s="88">
        <f>'Financial Model'!X199</f>
        <v>0</v>
      </c>
      <c r="Y473" s="88">
        <f>'Financial Model'!Y199</f>
        <v>289.95938947699307</v>
      </c>
      <c r="Z473" s="88">
        <f>'Financial Model'!Z199</f>
        <v>291.87630237625649</v>
      </c>
      <c r="AA473" s="88">
        <f>'Financial Model'!AA199</f>
        <v>293.8075386096865</v>
      </c>
      <c r="AB473" s="88">
        <f>'Financial Model'!AB199</f>
        <v>295.75320520243889</v>
      </c>
      <c r="AC473" s="88">
        <f>'Financial Model'!AC199</f>
        <v>297.71340997937028</v>
      </c>
      <c r="AD473" s="88">
        <f>'Financial Model'!AD199</f>
        <v>299.68826157101392</v>
      </c>
      <c r="AE473" s="88">
        <f>'Financial Model'!AE199</f>
        <v>301.67786941959935</v>
      </c>
      <c r="AF473" s="88">
        <f>'Financial Model'!AF199</f>
        <v>303.68234378511767</v>
      </c>
      <c r="AG473" s="88">
        <f>'Financial Model'!AG199</f>
        <v>305.7017957514318</v>
      </c>
      <c r="AH473" s="88">
        <f>'Financial Model'!AH199</f>
        <v>307.7363372324329</v>
      </c>
      <c r="AI473" s="88">
        <f>'Financial Model'!AI199</f>
        <v>309.78608097824184</v>
      </c>
      <c r="AJ473" s="88">
        <f>'Financial Model'!AJ199</f>
        <v>311.85114058145791</v>
      </c>
      <c r="AK473" s="88">
        <f>'Financial Model'!AK199</f>
        <v>313.93163048345394</v>
      </c>
      <c r="AL473" s="88">
        <f>'Financial Model'!AL199</f>
        <v>316.02766598071833</v>
      </c>
      <c r="AM473" s="88">
        <f>'Financial Model'!AM199</f>
        <v>318.13936323124426</v>
      </c>
      <c r="AN473" s="88">
        <f>'Financial Model'!AN199</f>
        <v>320.26683926096757</v>
      </c>
      <c r="AO473" s="88">
        <f>'Financial Model'!AO199</f>
        <v>322.41021197025151</v>
      </c>
      <c r="AP473" s="88">
        <f>'Financial Model'!AP199</f>
        <v>324.56960014042062</v>
      </c>
      <c r="AQ473" s="88">
        <f>'Financial Model'!AQ199</f>
        <v>326.74512344034378</v>
      </c>
      <c r="AR473" s="88">
        <f>'Financial Model'!AR199</f>
        <v>328.93690243306543</v>
      </c>
      <c r="AS473" s="88">
        <f>'Financial Model'!AS199</f>
        <v>331.14505858248742</v>
      </c>
      <c r="AT473" s="88">
        <f>'Financial Model'!AT199</f>
        <v>333.36971426009995</v>
      </c>
      <c r="AU473" s="88">
        <f>'Financial Model'!AU199</f>
        <v>335.61099275176326</v>
      </c>
      <c r="AV473" s="88">
        <f>'Financial Model'!AV199</f>
        <v>337.86901826453999</v>
      </c>
      <c r="AW473" s="88">
        <f>'Financial Model'!AW199</f>
        <v>340.14391593357823</v>
      </c>
      <c r="AX473" s="88">
        <f>'Financial Model'!AX199</f>
        <v>342.4358118290466</v>
      </c>
      <c r="AY473" s="88">
        <f>'Financial Model'!AY199</f>
        <v>344.74483296312047</v>
      </c>
      <c r="AZ473" s="88">
        <f>'Financial Model'!AZ199</f>
        <v>347.07110729702083</v>
      </c>
      <c r="BA473" s="88">
        <f>'Financial Model'!BA199</f>
        <v>349.41476374810583</v>
      </c>
      <c r="BB473" s="88">
        <f>'Financial Model'!BB199</f>
        <v>351.77593219701475</v>
      </c>
      <c r="BC473" s="88">
        <f>'Financial Model'!BC199</f>
        <v>354.15474349486595</v>
      </c>
      <c r="BD473" s="88">
        <f>'Financial Model'!BD199</f>
        <v>356.55132947050851</v>
      </c>
      <c r="BE473" s="88">
        <f>'Financial Model'!BE199</f>
        <v>358.96582293782751</v>
      </c>
      <c r="BF473" s="88">
        <f>'Financial Model'!BF199</f>
        <v>361.39835770310469</v>
      </c>
      <c r="BG473" s="88">
        <f>'Financial Model'!BG199</f>
        <v>363.84906857243345</v>
      </c>
      <c r="BH473" s="88">
        <f>'Financial Model'!BH199</f>
        <v>366.31809135918974</v>
      </c>
      <c r="BI473" s="88">
        <f>'Financial Model'!BI199</f>
        <v>368.80556289155845</v>
      </c>
      <c r="BJ473" s="88">
        <f>'Financial Model'!BJ199</f>
        <v>371.31162102011609</v>
      </c>
      <c r="BK473" s="88">
        <f>'Financial Model'!BK199</f>
        <v>373.83640462547038</v>
      </c>
      <c r="BL473" s="88">
        <f>'Financial Model'!BL199</f>
        <v>376.38005362595641</v>
      </c>
      <c r="BM473" s="88">
        <f>'Financial Model'!BM199</f>
        <v>378.94270898539099</v>
      </c>
      <c r="BN473" s="88">
        <f>'Financial Model'!BN199</f>
        <v>381.52451272088427</v>
      </c>
      <c r="BO473" s="88">
        <f>'Financial Model'!BO199</f>
        <v>384.12560791071036</v>
      </c>
      <c r="BP473" s="88">
        <f>'Financial Model'!BP199</f>
        <v>386.74613870223607</v>
      </c>
      <c r="BQ473" s="88">
        <f>'Financial Model'!BQ199</f>
        <v>389.38625031990955</v>
      </c>
      <c r="BR473" s="88">
        <f>'Financial Model'!BR199</f>
        <v>392.04608907330811</v>
      </c>
      <c r="BS473" s="88">
        <f>'Financial Model'!BS199</f>
        <v>394.72580236524669</v>
      </c>
      <c r="BT473" s="88">
        <f>'Financial Model'!BT199</f>
        <v>397.42553869994629</v>
      </c>
      <c r="BU473" s="88">
        <f>'Financial Model'!BU199</f>
        <v>400.14544769126388</v>
      </c>
      <c r="BV473" s="88">
        <f>'Financial Model'!BV199</f>
        <v>402.88568007098399</v>
      </c>
      <c r="BW473" s="88">
        <f>'Financial Model'!BW199</f>
        <v>0</v>
      </c>
      <c r="BX473" s="88">
        <f>'Financial Model'!BX199</f>
        <v>0</v>
      </c>
      <c r="BY473" s="88">
        <f>'Financial Model'!BY199</f>
        <v>0</v>
      </c>
      <c r="BZ473" s="88">
        <f>'Financial Model'!BZ199</f>
        <v>0</v>
      </c>
      <c r="CA473" s="88">
        <f>'Financial Model'!CA199</f>
        <v>0</v>
      </c>
      <c r="CB473" s="88">
        <f>'Financial Model'!CB199</f>
        <v>0</v>
      </c>
      <c r="CC473" s="88">
        <f>'Financial Model'!CC199</f>
        <v>0</v>
      </c>
      <c r="CD473" s="88">
        <f>'Financial Model'!CD199</f>
        <v>0</v>
      </c>
      <c r="CE473" s="88">
        <f>'Financial Model'!CE199</f>
        <v>0</v>
      </c>
      <c r="CF473" s="88">
        <f>'Financial Model'!CF199</f>
        <v>0</v>
      </c>
      <c r="CG473" s="88">
        <f>'Financial Model'!CG199</f>
        <v>0</v>
      </c>
      <c r="CH473" s="88">
        <f>'Financial Model'!CH199</f>
        <v>0</v>
      </c>
      <c r="CI473" s="88">
        <f>'Financial Model'!CI199</f>
        <v>0</v>
      </c>
      <c r="CJ473" s="88">
        <f>'Financial Model'!CJ199</f>
        <v>0</v>
      </c>
      <c r="CK473" s="88">
        <f>'Financial Model'!CK199</f>
        <v>0</v>
      </c>
      <c r="CL473" s="88">
        <f>'Financial Model'!CL199</f>
        <v>0</v>
      </c>
      <c r="CM473" s="88">
        <f>'Financial Model'!CM199</f>
        <v>0</v>
      </c>
      <c r="CN473" s="88">
        <f>'Financial Model'!CN199</f>
        <v>0</v>
      </c>
      <c r="CO473" s="88">
        <f>'Financial Model'!CO199</f>
        <v>0</v>
      </c>
      <c r="CP473" s="88">
        <f>'Financial Model'!CP199</f>
        <v>0</v>
      </c>
      <c r="CQ473" s="88">
        <f>'Financial Model'!CQ199</f>
        <v>0</v>
      </c>
      <c r="CR473" s="88">
        <f>'Financial Model'!CR199</f>
        <v>0</v>
      </c>
      <c r="CS473" s="88">
        <f>'Financial Model'!CS199</f>
        <v>0</v>
      </c>
      <c r="CT473" s="88">
        <f>'Financial Model'!CT199</f>
        <v>0</v>
      </c>
      <c r="CU473" s="88">
        <f>'Financial Model'!CU199</f>
        <v>0</v>
      </c>
      <c r="CV473" s="88">
        <f>'Financial Model'!CV199</f>
        <v>0</v>
      </c>
      <c r="CW473" s="88">
        <f>'Financial Model'!CW199</f>
        <v>0</v>
      </c>
      <c r="CX473" s="88">
        <f>'Financial Model'!CX199</f>
        <v>0</v>
      </c>
      <c r="CY473" s="88">
        <f>'Financial Model'!CY199</f>
        <v>0</v>
      </c>
      <c r="CZ473" s="88">
        <f>'Financial Model'!CZ199</f>
        <v>0</v>
      </c>
      <c r="DA473" s="88">
        <f>'Financial Model'!DA199</f>
        <v>0</v>
      </c>
      <c r="DB473" s="88">
        <f>'Financial Model'!DB199</f>
        <v>0</v>
      </c>
      <c r="DC473" s="88">
        <f>'Financial Model'!DC199</f>
        <v>0</v>
      </c>
      <c r="DD473" s="88">
        <f>'Financial Model'!DD199</f>
        <v>0</v>
      </c>
      <c r="DE473" s="88">
        <f>'Financial Model'!DE199</f>
        <v>0</v>
      </c>
      <c r="DF473" s="88">
        <f>'Financial Model'!DF199</f>
        <v>0</v>
      </c>
      <c r="DG473" s="88">
        <f>'Financial Model'!DG199</f>
        <v>0</v>
      </c>
      <c r="DH473" s="88">
        <f>'Financial Model'!DH199</f>
        <v>0</v>
      </c>
      <c r="DI473" s="88">
        <f>'Financial Model'!DI199</f>
        <v>0</v>
      </c>
      <c r="DJ473" s="88">
        <f>'Financial Model'!DJ199</f>
        <v>0</v>
      </c>
      <c r="DK473" s="88">
        <f>'Financial Model'!DK199</f>
        <v>0</v>
      </c>
      <c r="DL473" s="88">
        <f>'Financial Model'!DL199</f>
        <v>0</v>
      </c>
      <c r="DM473" s="88">
        <f>'Financial Model'!DM199</f>
        <v>0</v>
      </c>
      <c r="DN473" s="88">
        <f>'Financial Model'!DN199</f>
        <v>0</v>
      </c>
      <c r="DO473" s="88">
        <f>'Financial Model'!DO199</f>
        <v>0</v>
      </c>
      <c r="DP473" s="88">
        <f>'Financial Model'!DP199</f>
        <v>0</v>
      </c>
      <c r="DQ473" s="88">
        <f>'Financial Model'!DQ199</f>
        <v>0</v>
      </c>
      <c r="DR473" s="88">
        <f>'Financial Model'!DR199</f>
        <v>0</v>
      </c>
      <c r="DS473" s="88">
        <f>'Financial Model'!DS199</f>
        <v>0</v>
      </c>
      <c r="DT473" s="88">
        <f>'Financial Model'!DT199</f>
        <v>0</v>
      </c>
      <c r="DU473" s="88">
        <f>'Financial Model'!DU199</f>
        <v>0</v>
      </c>
      <c r="DV473" s="88">
        <f>'Financial Model'!DV199</f>
        <v>0</v>
      </c>
      <c r="DW473" s="88">
        <f>'Financial Model'!DW199</f>
        <v>0</v>
      </c>
      <c r="DX473" s="88">
        <f>'Financial Model'!DX199</f>
        <v>0</v>
      </c>
      <c r="DY473" s="88">
        <f>'Financial Model'!DY199</f>
        <v>0</v>
      </c>
      <c r="DZ473" s="88">
        <f>'Financial Model'!DZ199</f>
        <v>0</v>
      </c>
      <c r="EA473" s="88">
        <f>'Financial Model'!EA199</f>
        <v>0</v>
      </c>
      <c r="EB473" s="88">
        <f>'Financial Model'!EB199</f>
        <v>0</v>
      </c>
      <c r="EC473" s="88">
        <f>'Financial Model'!EC199</f>
        <v>0</v>
      </c>
      <c r="ED473" s="88">
        <f>'Financial Model'!ED199</f>
        <v>0</v>
      </c>
      <c r="EE473" s="88">
        <f>'Financial Model'!EE199</f>
        <v>0</v>
      </c>
      <c r="EF473" s="88">
        <f>'Financial Model'!EF199</f>
        <v>0</v>
      </c>
      <c r="EG473" s="88">
        <f>'Financial Model'!EG199</f>
        <v>0</v>
      </c>
      <c r="EH473" s="88">
        <f>'Financial Model'!EH199</f>
        <v>0</v>
      </c>
      <c r="EI473" s="88">
        <f>'Financial Model'!EI199</f>
        <v>0</v>
      </c>
      <c r="EJ473" s="88">
        <f>'Financial Model'!EJ199</f>
        <v>0</v>
      </c>
      <c r="EK473" s="88">
        <f>'Financial Model'!EK199</f>
        <v>0</v>
      </c>
      <c r="EL473" s="88">
        <f>'Financial Model'!EL199</f>
        <v>0</v>
      </c>
      <c r="EM473" s="88">
        <f>'Financial Model'!EM199</f>
        <v>0</v>
      </c>
      <c r="EN473" s="88">
        <f>'Financial Model'!EN199</f>
        <v>0</v>
      </c>
      <c r="EO473" s="88">
        <f>'Financial Model'!EO199</f>
        <v>0</v>
      </c>
      <c r="EP473" s="88">
        <f>'Financial Model'!EP199</f>
        <v>0</v>
      </c>
      <c r="EQ473" s="88">
        <f>'Financial Model'!EQ199</f>
        <v>0</v>
      </c>
      <c r="ER473" s="88">
        <f>'Financial Model'!ER199</f>
        <v>0</v>
      </c>
      <c r="ES473" s="88">
        <f>'Financial Model'!ES199</f>
        <v>0</v>
      </c>
      <c r="ET473" s="88">
        <f>'Financial Model'!ET199</f>
        <v>0</v>
      </c>
      <c r="EU473" s="88">
        <f>'Financial Model'!EU199</f>
        <v>0</v>
      </c>
      <c r="EV473" s="88">
        <f>'Financial Model'!EV199</f>
        <v>0</v>
      </c>
      <c r="EW473" s="88">
        <f>'Financial Model'!EW199</f>
        <v>0</v>
      </c>
      <c r="EX473" s="88">
        <f>'Financial Model'!EX199</f>
        <v>0</v>
      </c>
      <c r="EY473" s="88">
        <f>'Financial Model'!EY199</f>
        <v>0</v>
      </c>
      <c r="EZ473" s="88">
        <f>'Financial Model'!EZ199</f>
        <v>0</v>
      </c>
      <c r="FA473" s="88">
        <f>'Financial Model'!FA199</f>
        <v>0</v>
      </c>
      <c r="FB473" s="88">
        <f>'Financial Model'!FB199</f>
        <v>0</v>
      </c>
      <c r="FC473" s="88">
        <f>'Financial Model'!FC199</f>
        <v>0</v>
      </c>
      <c r="FD473" s="88">
        <f>'Financial Model'!FD199</f>
        <v>0</v>
      </c>
      <c r="FE473" s="88">
        <f>'Financial Model'!FE199</f>
        <v>0</v>
      </c>
      <c r="FF473" s="88">
        <f>'Financial Model'!FF199</f>
        <v>0</v>
      </c>
      <c r="FG473" s="88">
        <f>'Financial Model'!FG199</f>
        <v>0</v>
      </c>
      <c r="FH473" s="88">
        <f>'Financial Model'!FH199</f>
        <v>0</v>
      </c>
      <c r="FI473" s="88">
        <f>'Financial Model'!FI199</f>
        <v>0</v>
      </c>
      <c r="FJ473" s="88">
        <f>'Financial Model'!FJ199</f>
        <v>0</v>
      </c>
      <c r="FK473" s="88">
        <f>'Financial Model'!FK199</f>
        <v>0</v>
      </c>
      <c r="FL473" s="88">
        <f>'Financial Model'!FL199</f>
        <v>0</v>
      </c>
      <c r="FM473" s="88">
        <f>'Financial Model'!FM199</f>
        <v>0</v>
      </c>
      <c r="FN473" s="88">
        <f>'Financial Model'!FN199</f>
        <v>0</v>
      </c>
      <c r="FO473" s="88">
        <f>'Financial Model'!FO199</f>
        <v>0</v>
      </c>
      <c r="FP473" s="88">
        <f>'Financial Model'!FP199</f>
        <v>0</v>
      </c>
      <c r="FQ473" s="88">
        <f>'Financial Model'!FQ199</f>
        <v>0</v>
      </c>
      <c r="FR473" s="88">
        <f>'Financial Model'!FR199</f>
        <v>0</v>
      </c>
      <c r="FS473" s="88">
        <f>'Financial Model'!FS199</f>
        <v>0</v>
      </c>
      <c r="FT473" s="88">
        <f>'Financial Model'!FT199</f>
        <v>0</v>
      </c>
      <c r="FU473" s="88">
        <f>'Financial Model'!FU199</f>
        <v>0</v>
      </c>
      <c r="FV473" s="88">
        <f>'Financial Model'!FV199</f>
        <v>0</v>
      </c>
      <c r="FW473" s="88">
        <f>'Financial Model'!FW199</f>
        <v>0</v>
      </c>
      <c r="FX473" s="88">
        <f>'Financial Model'!FX199</f>
        <v>0</v>
      </c>
      <c r="FY473" s="88">
        <f>'Financial Model'!FY199</f>
        <v>0</v>
      </c>
      <c r="FZ473" s="88">
        <f>'Financial Model'!FZ199</f>
        <v>0</v>
      </c>
      <c r="GA473" s="88">
        <f>'Financial Model'!GA199</f>
        <v>0</v>
      </c>
      <c r="GB473" s="88">
        <f>'Financial Model'!GB199</f>
        <v>0</v>
      </c>
      <c r="GC473" s="88">
        <f>'Financial Model'!GC199</f>
        <v>0</v>
      </c>
      <c r="GD473" s="88">
        <f>'Financial Model'!GD199</f>
        <v>0</v>
      </c>
      <c r="GE473" s="88">
        <f>'Financial Model'!GE199</f>
        <v>0</v>
      </c>
      <c r="GF473" s="88">
        <f>'Financial Model'!GF199</f>
        <v>0</v>
      </c>
      <c r="GG473" s="88">
        <f>'Financial Model'!GG199</f>
        <v>0</v>
      </c>
      <c r="GH473" s="88">
        <f>'Financial Model'!GH199</f>
        <v>0</v>
      </c>
      <c r="GI473" s="88">
        <f>'Financial Model'!GI199</f>
        <v>0</v>
      </c>
      <c r="GJ473" s="88">
        <f>'Financial Model'!GJ199</f>
        <v>0</v>
      </c>
      <c r="GK473" s="88">
        <f>'Financial Model'!GK199</f>
        <v>0</v>
      </c>
      <c r="GL473" s="88">
        <f>'Financial Model'!GL199</f>
        <v>0</v>
      </c>
      <c r="GM473" s="88">
        <f>'Financial Model'!GM199</f>
        <v>0</v>
      </c>
      <c r="GN473" s="88">
        <f>'Financial Model'!GN199</f>
        <v>0</v>
      </c>
      <c r="GO473" s="88">
        <f>'Financial Model'!GO199</f>
        <v>0</v>
      </c>
      <c r="GP473" s="88">
        <f>'Financial Model'!GP199</f>
        <v>0</v>
      </c>
      <c r="GQ473" s="88">
        <f>'Financial Model'!GQ199</f>
        <v>0</v>
      </c>
      <c r="GR473" s="88">
        <f>'Financial Model'!GR199</f>
        <v>0</v>
      </c>
      <c r="GS473" s="88">
        <f>'Financial Model'!GS199</f>
        <v>0</v>
      </c>
      <c r="GT473" s="49">
        <f t="shared" ref="GT473:HA473" si="851">GT199</f>
        <v>0</v>
      </c>
      <c r="GU473" s="49">
        <f t="shared" si="851"/>
        <v>0</v>
      </c>
      <c r="GV473" s="49">
        <f t="shared" si="851"/>
        <v>0</v>
      </c>
      <c r="GW473" s="49">
        <f t="shared" si="851"/>
        <v>0</v>
      </c>
      <c r="GX473" s="49">
        <f t="shared" si="851"/>
        <v>0</v>
      </c>
      <c r="GY473" s="49">
        <f t="shared" si="851"/>
        <v>0</v>
      </c>
      <c r="GZ473" s="49">
        <f t="shared" si="851"/>
        <v>0</v>
      </c>
      <c r="HA473" s="49">
        <f t="shared" si="851"/>
        <v>0</v>
      </c>
    </row>
    <row r="474" spans="1:209" ht="15" thickBot="1" x14ac:dyDescent="0.4">
      <c r="D474" s="15" t="s">
        <v>159</v>
      </c>
      <c r="E474" s="15" t="str">
        <f>E473</f>
        <v>USD 000's</v>
      </c>
      <c r="F474" s="15"/>
      <c r="G474" s="15"/>
      <c r="H474" s="15"/>
      <c r="I474" s="15"/>
      <c r="J474" s="26">
        <f>J472-J473</f>
        <v>0</v>
      </c>
      <c r="K474" s="26">
        <f t="shared" ref="K474:BV474" si="852">K472-K473</f>
        <v>0</v>
      </c>
      <c r="L474" s="26">
        <f t="shared" si="852"/>
        <v>0</v>
      </c>
      <c r="M474" s="26">
        <f t="shared" si="852"/>
        <v>0</v>
      </c>
      <c r="N474" s="26">
        <f t="shared" si="852"/>
        <v>0</v>
      </c>
      <c r="O474" s="26">
        <f t="shared" si="852"/>
        <v>0</v>
      </c>
      <c r="P474" s="26">
        <f t="shared" si="852"/>
        <v>0</v>
      </c>
      <c r="Q474" s="26">
        <f t="shared" si="852"/>
        <v>0</v>
      </c>
      <c r="R474" s="26">
        <f t="shared" si="852"/>
        <v>0</v>
      </c>
      <c r="S474" s="26">
        <f t="shared" si="852"/>
        <v>0</v>
      </c>
      <c r="T474" s="26">
        <f t="shared" si="852"/>
        <v>0</v>
      </c>
      <c r="U474" s="26">
        <f t="shared" si="852"/>
        <v>0</v>
      </c>
      <c r="V474" s="26">
        <f t="shared" si="852"/>
        <v>0</v>
      </c>
      <c r="W474" s="26">
        <f t="shared" si="852"/>
        <v>0</v>
      </c>
      <c r="X474" s="26">
        <f t="shared" si="852"/>
        <v>0</v>
      </c>
      <c r="Y474" s="26">
        <f t="shared" si="852"/>
        <v>2369.7096958298534</v>
      </c>
      <c r="Z474" s="26">
        <f t="shared" si="852"/>
        <v>2361.1684411741717</v>
      </c>
      <c r="AA474" s="26">
        <f t="shared" si="852"/>
        <v>2392.3259157051889</v>
      </c>
      <c r="AB474" s="26">
        <f t="shared" si="852"/>
        <v>2383.6899935076949</v>
      </c>
      <c r="AC474" s="26">
        <f t="shared" si="852"/>
        <v>2415.1477403983381</v>
      </c>
      <c r="AD474" s="26">
        <f t="shared" si="852"/>
        <v>2406.4160634944442</v>
      </c>
      <c r="AE474" s="26">
        <f t="shared" si="852"/>
        <v>2438.1769242454493</v>
      </c>
      <c r="AF474" s="26">
        <f t="shared" si="852"/>
        <v>2429.3483924750199</v>
      </c>
      <c r="AG474" s="26">
        <f t="shared" si="852"/>
        <v>2461.4152346665023</v>
      </c>
      <c r="AH474" s="26">
        <f t="shared" si="852"/>
        <v>2452.4887347118856</v>
      </c>
      <c r="AI474" s="26">
        <f t="shared" si="852"/>
        <v>2484.8644522299205</v>
      </c>
      <c r="AJ474" s="26">
        <f t="shared" si="852"/>
        <v>2475.8388574518585</v>
      </c>
      <c r="AK474" s="26">
        <f t="shared" si="852"/>
        <v>2508.5263707168288</v>
      </c>
      <c r="AL474" s="26">
        <f t="shared" si="852"/>
        <v>2499.4005409882529</v>
      </c>
      <c r="AM474" s="26">
        <f t="shared" si="852"/>
        <v>2532.4027971849609</v>
      </c>
      <c r="AN474" s="26">
        <f t="shared" si="852"/>
        <v>2523.1755787226193</v>
      </c>
      <c r="AO474" s="26">
        <f t="shared" si="852"/>
        <v>2556.4955520321851</v>
      </c>
      <c r="AP474" s="26">
        <f t="shared" si="852"/>
        <v>2547.1657772260874</v>
      </c>
      <c r="AQ474" s="26">
        <f t="shared" si="852"/>
        <v>2580.8064690596293</v>
      </c>
      <c r="AR474" s="26">
        <f t="shared" si="852"/>
        <v>2571.3729563002735</v>
      </c>
      <c r="AS474" s="26">
        <f t="shared" si="852"/>
        <v>2605.3373955344</v>
      </c>
      <c r="AT474" s="26">
        <f t="shared" si="852"/>
        <v>2595.7989490377495</v>
      </c>
      <c r="AU474" s="26">
        <f t="shared" si="852"/>
        <v>2630.0901922518588</v>
      </c>
      <c r="AV474" s="26">
        <f t="shared" si="852"/>
        <v>2620.4456018820433</v>
      </c>
      <c r="AW474" s="26">
        <f t="shared" si="852"/>
        <v>2655.0667335974431</v>
      </c>
      <c r="AX474" s="26">
        <f t="shared" si="852"/>
        <v>2645.3147746871546</v>
      </c>
      <c r="AY474" s="26">
        <f t="shared" si="852"/>
        <v>2680.268907608011</v>
      </c>
      <c r="AZ474" s="26">
        <f t="shared" si="852"/>
        <v>2670.4083407765561</v>
      </c>
      <c r="BA474" s="26">
        <f t="shared" si="852"/>
        <v>2705.6986160326878</v>
      </c>
      <c r="BB474" s="26">
        <f t="shared" si="852"/>
        <v>2695.7281870016714</v>
      </c>
      <c r="BC474" s="26">
        <f t="shared" si="852"/>
        <v>2731.3577743931996</v>
      </c>
      <c r="BD474" s="26">
        <f t="shared" si="852"/>
        <v>2721.2762137998066</v>
      </c>
      <c r="BE474" s="26">
        <f t="shared" si="852"/>
        <v>2757.2483120436509</v>
      </c>
      <c r="BF474" s="26">
        <f t="shared" si="852"/>
        <v>2747.0543352514906</v>
      </c>
      <c r="BG474" s="26">
        <f t="shared" si="852"/>
        <v>2783.372172229756</v>
      </c>
      <c r="BH474" s="26">
        <f t="shared" si="852"/>
        <v>2773.0644791372429</v>
      </c>
      <c r="BI474" s="26">
        <f t="shared" si="852"/>
        <v>2809.7313121474681</v>
      </c>
      <c r="BJ474" s="26">
        <f t="shared" si="852"/>
        <v>2799.3085869936931</v>
      </c>
      <c r="BK474" s="26">
        <f t="shared" si="852"/>
        <v>2836.327703001009</v>
      </c>
      <c r="BL474" s="26">
        <f t="shared" si="852"/>
        <v>2825.7886141690851</v>
      </c>
      <c r="BM474" s="26">
        <f t="shared" si="852"/>
        <v>2863.1633300602566</v>
      </c>
      <c r="BN474" s="26">
        <f t="shared" si="852"/>
        <v>2852.5065298780873</v>
      </c>
      <c r="BO474" s="26">
        <f t="shared" si="852"/>
        <v>2890.240192717481</v>
      </c>
      <c r="BP474" s="26">
        <f t="shared" si="852"/>
        <v>2879.464317255929</v>
      </c>
      <c r="BQ474" s="26">
        <f t="shared" si="852"/>
        <v>2917.5603045433882</v>
      </c>
      <c r="BR474" s="26">
        <f t="shared" si="852"/>
        <v>2906.6639734118044</v>
      </c>
      <c r="BS474" s="26">
        <f t="shared" si="852"/>
        <v>2945.125693342462</v>
      </c>
      <c r="BT474" s="26">
        <f t="shared" si="852"/>
        <v>2934.1075094815346</v>
      </c>
      <c r="BU474" s="26">
        <f t="shared" si="852"/>
        <v>2972.9384012075652</v>
      </c>
      <c r="BV474" s="26">
        <f t="shared" si="852"/>
        <v>2961.796950679467</v>
      </c>
      <c r="BW474" s="26">
        <f t="shared" ref="BW474:EH474" si="853">BW472-BW473</f>
        <v>0</v>
      </c>
      <c r="BX474" s="26">
        <f t="shared" si="853"/>
        <v>0</v>
      </c>
      <c r="BY474" s="26">
        <f t="shared" si="853"/>
        <v>0</v>
      </c>
      <c r="BZ474" s="26">
        <f t="shared" si="853"/>
        <v>0</v>
      </c>
      <c r="CA474" s="26">
        <f t="shared" si="853"/>
        <v>0</v>
      </c>
      <c r="CB474" s="26">
        <f t="shared" si="853"/>
        <v>0</v>
      </c>
      <c r="CC474" s="26">
        <f t="shared" si="853"/>
        <v>0</v>
      </c>
      <c r="CD474" s="26">
        <f t="shared" si="853"/>
        <v>0</v>
      </c>
      <c r="CE474" s="26">
        <f t="shared" si="853"/>
        <v>0</v>
      </c>
      <c r="CF474" s="26">
        <f t="shared" si="853"/>
        <v>0</v>
      </c>
      <c r="CG474" s="26">
        <f t="shared" si="853"/>
        <v>0</v>
      </c>
      <c r="CH474" s="26">
        <f t="shared" si="853"/>
        <v>0</v>
      </c>
      <c r="CI474" s="26">
        <f t="shared" si="853"/>
        <v>0</v>
      </c>
      <c r="CJ474" s="26">
        <f t="shared" si="853"/>
        <v>0</v>
      </c>
      <c r="CK474" s="26">
        <f t="shared" si="853"/>
        <v>0</v>
      </c>
      <c r="CL474" s="26">
        <f t="shared" si="853"/>
        <v>0</v>
      </c>
      <c r="CM474" s="26">
        <f t="shared" si="853"/>
        <v>0</v>
      </c>
      <c r="CN474" s="26">
        <f t="shared" si="853"/>
        <v>0</v>
      </c>
      <c r="CO474" s="26">
        <f t="shared" si="853"/>
        <v>0</v>
      </c>
      <c r="CP474" s="26">
        <f t="shared" si="853"/>
        <v>0</v>
      </c>
      <c r="CQ474" s="26">
        <f t="shared" si="853"/>
        <v>0</v>
      </c>
      <c r="CR474" s="26">
        <f t="shared" si="853"/>
        <v>0</v>
      </c>
      <c r="CS474" s="26">
        <f t="shared" si="853"/>
        <v>0</v>
      </c>
      <c r="CT474" s="26">
        <f t="shared" si="853"/>
        <v>0</v>
      </c>
      <c r="CU474" s="26">
        <f t="shared" si="853"/>
        <v>0</v>
      </c>
      <c r="CV474" s="26">
        <f t="shared" si="853"/>
        <v>0</v>
      </c>
      <c r="CW474" s="26">
        <f t="shared" si="853"/>
        <v>0</v>
      </c>
      <c r="CX474" s="26">
        <f t="shared" si="853"/>
        <v>0</v>
      </c>
      <c r="CY474" s="26">
        <f t="shared" si="853"/>
        <v>0</v>
      </c>
      <c r="CZ474" s="26">
        <f t="shared" si="853"/>
        <v>0</v>
      </c>
      <c r="DA474" s="26">
        <f t="shared" si="853"/>
        <v>0</v>
      </c>
      <c r="DB474" s="26">
        <f t="shared" si="853"/>
        <v>0</v>
      </c>
      <c r="DC474" s="26">
        <f t="shared" si="853"/>
        <v>0</v>
      </c>
      <c r="DD474" s="26">
        <f t="shared" si="853"/>
        <v>0</v>
      </c>
      <c r="DE474" s="26">
        <f t="shared" si="853"/>
        <v>0</v>
      </c>
      <c r="DF474" s="26">
        <f t="shared" si="853"/>
        <v>0</v>
      </c>
      <c r="DG474" s="26">
        <f t="shared" si="853"/>
        <v>0</v>
      </c>
      <c r="DH474" s="26">
        <f t="shared" si="853"/>
        <v>0</v>
      </c>
      <c r="DI474" s="26">
        <f t="shared" si="853"/>
        <v>0</v>
      </c>
      <c r="DJ474" s="26">
        <f t="shared" si="853"/>
        <v>0</v>
      </c>
      <c r="DK474" s="26">
        <f t="shared" si="853"/>
        <v>0</v>
      </c>
      <c r="DL474" s="26">
        <f t="shared" si="853"/>
        <v>0</v>
      </c>
      <c r="DM474" s="26">
        <f t="shared" si="853"/>
        <v>0</v>
      </c>
      <c r="DN474" s="26">
        <f t="shared" si="853"/>
        <v>0</v>
      </c>
      <c r="DO474" s="26">
        <f t="shared" si="853"/>
        <v>0</v>
      </c>
      <c r="DP474" s="26">
        <f t="shared" si="853"/>
        <v>0</v>
      </c>
      <c r="DQ474" s="26">
        <f t="shared" si="853"/>
        <v>0</v>
      </c>
      <c r="DR474" s="26">
        <f t="shared" si="853"/>
        <v>0</v>
      </c>
      <c r="DS474" s="26">
        <f t="shared" si="853"/>
        <v>0</v>
      </c>
      <c r="DT474" s="26">
        <f t="shared" si="853"/>
        <v>0</v>
      </c>
      <c r="DU474" s="26">
        <f t="shared" si="853"/>
        <v>0</v>
      </c>
      <c r="DV474" s="26">
        <f t="shared" si="853"/>
        <v>0</v>
      </c>
      <c r="DW474" s="26">
        <f t="shared" si="853"/>
        <v>0</v>
      </c>
      <c r="DX474" s="26">
        <f t="shared" si="853"/>
        <v>0</v>
      </c>
      <c r="DY474" s="26">
        <f t="shared" si="853"/>
        <v>0</v>
      </c>
      <c r="DZ474" s="26">
        <f t="shared" si="853"/>
        <v>0</v>
      </c>
      <c r="EA474" s="26">
        <f t="shared" si="853"/>
        <v>0</v>
      </c>
      <c r="EB474" s="26">
        <f t="shared" si="853"/>
        <v>0</v>
      </c>
      <c r="EC474" s="26">
        <f t="shared" si="853"/>
        <v>0</v>
      </c>
      <c r="ED474" s="26">
        <f t="shared" si="853"/>
        <v>0</v>
      </c>
      <c r="EE474" s="26">
        <f t="shared" si="853"/>
        <v>0</v>
      </c>
      <c r="EF474" s="26">
        <f t="shared" si="853"/>
        <v>0</v>
      </c>
      <c r="EG474" s="26">
        <f t="shared" si="853"/>
        <v>0</v>
      </c>
      <c r="EH474" s="26">
        <f t="shared" si="853"/>
        <v>0</v>
      </c>
      <c r="EI474" s="26">
        <f t="shared" ref="EI474:GT474" si="854">EI472-EI473</f>
        <v>0</v>
      </c>
      <c r="EJ474" s="26">
        <f t="shared" si="854"/>
        <v>0</v>
      </c>
      <c r="EK474" s="26">
        <f t="shared" si="854"/>
        <v>0</v>
      </c>
      <c r="EL474" s="26">
        <f t="shared" si="854"/>
        <v>0</v>
      </c>
      <c r="EM474" s="26">
        <f t="shared" si="854"/>
        <v>0</v>
      </c>
      <c r="EN474" s="26">
        <f t="shared" si="854"/>
        <v>0</v>
      </c>
      <c r="EO474" s="26">
        <f t="shared" si="854"/>
        <v>0</v>
      </c>
      <c r="EP474" s="26">
        <f t="shared" si="854"/>
        <v>0</v>
      </c>
      <c r="EQ474" s="26">
        <f t="shared" si="854"/>
        <v>0</v>
      </c>
      <c r="ER474" s="26">
        <f t="shared" si="854"/>
        <v>0</v>
      </c>
      <c r="ES474" s="26">
        <f t="shared" si="854"/>
        <v>0</v>
      </c>
      <c r="ET474" s="26">
        <f t="shared" si="854"/>
        <v>0</v>
      </c>
      <c r="EU474" s="26">
        <f t="shared" si="854"/>
        <v>0</v>
      </c>
      <c r="EV474" s="26">
        <f t="shared" si="854"/>
        <v>0</v>
      </c>
      <c r="EW474" s="26">
        <f t="shared" si="854"/>
        <v>0</v>
      </c>
      <c r="EX474" s="26">
        <f t="shared" si="854"/>
        <v>0</v>
      </c>
      <c r="EY474" s="26">
        <f t="shared" si="854"/>
        <v>0</v>
      </c>
      <c r="EZ474" s="26">
        <f t="shared" si="854"/>
        <v>0</v>
      </c>
      <c r="FA474" s="26">
        <f t="shared" si="854"/>
        <v>0</v>
      </c>
      <c r="FB474" s="26">
        <f t="shared" si="854"/>
        <v>0</v>
      </c>
      <c r="FC474" s="26">
        <f t="shared" si="854"/>
        <v>0</v>
      </c>
      <c r="FD474" s="26">
        <f t="shared" si="854"/>
        <v>0</v>
      </c>
      <c r="FE474" s="26">
        <f t="shared" si="854"/>
        <v>0</v>
      </c>
      <c r="FF474" s="26">
        <f t="shared" si="854"/>
        <v>0</v>
      </c>
      <c r="FG474" s="26">
        <f t="shared" si="854"/>
        <v>0</v>
      </c>
      <c r="FH474" s="26">
        <f t="shared" si="854"/>
        <v>0</v>
      </c>
      <c r="FI474" s="26">
        <f t="shared" si="854"/>
        <v>0</v>
      </c>
      <c r="FJ474" s="26">
        <f t="shared" si="854"/>
        <v>0</v>
      </c>
      <c r="FK474" s="26">
        <f t="shared" si="854"/>
        <v>0</v>
      </c>
      <c r="FL474" s="26">
        <f t="shared" si="854"/>
        <v>0</v>
      </c>
      <c r="FM474" s="26">
        <f t="shared" si="854"/>
        <v>0</v>
      </c>
      <c r="FN474" s="26">
        <f t="shared" si="854"/>
        <v>0</v>
      </c>
      <c r="FO474" s="26">
        <f t="shared" si="854"/>
        <v>0</v>
      </c>
      <c r="FP474" s="26">
        <f t="shared" si="854"/>
        <v>0</v>
      </c>
      <c r="FQ474" s="26">
        <f t="shared" si="854"/>
        <v>0</v>
      </c>
      <c r="FR474" s="26">
        <f t="shared" si="854"/>
        <v>0</v>
      </c>
      <c r="FS474" s="26">
        <f t="shared" si="854"/>
        <v>0</v>
      </c>
      <c r="FT474" s="26">
        <f t="shared" si="854"/>
        <v>0</v>
      </c>
      <c r="FU474" s="26">
        <f t="shared" si="854"/>
        <v>0</v>
      </c>
      <c r="FV474" s="26">
        <f t="shared" si="854"/>
        <v>0</v>
      </c>
      <c r="FW474" s="26">
        <f t="shared" si="854"/>
        <v>0</v>
      </c>
      <c r="FX474" s="26">
        <f t="shared" si="854"/>
        <v>0</v>
      </c>
      <c r="FY474" s="26">
        <f t="shared" si="854"/>
        <v>0</v>
      </c>
      <c r="FZ474" s="26">
        <f t="shared" si="854"/>
        <v>0</v>
      </c>
      <c r="GA474" s="26">
        <f t="shared" si="854"/>
        <v>0</v>
      </c>
      <c r="GB474" s="26">
        <f t="shared" si="854"/>
        <v>0</v>
      </c>
      <c r="GC474" s="26">
        <f t="shared" si="854"/>
        <v>0</v>
      </c>
      <c r="GD474" s="26">
        <f t="shared" si="854"/>
        <v>0</v>
      </c>
      <c r="GE474" s="26">
        <f t="shared" si="854"/>
        <v>0</v>
      </c>
      <c r="GF474" s="26">
        <f t="shared" si="854"/>
        <v>0</v>
      </c>
      <c r="GG474" s="26">
        <f t="shared" si="854"/>
        <v>0</v>
      </c>
      <c r="GH474" s="26">
        <f t="shared" si="854"/>
        <v>0</v>
      </c>
      <c r="GI474" s="26">
        <f t="shared" si="854"/>
        <v>0</v>
      </c>
      <c r="GJ474" s="26">
        <f t="shared" si="854"/>
        <v>0</v>
      </c>
      <c r="GK474" s="26">
        <f t="shared" si="854"/>
        <v>0</v>
      </c>
      <c r="GL474" s="26">
        <f t="shared" si="854"/>
        <v>0</v>
      </c>
      <c r="GM474" s="26">
        <f t="shared" si="854"/>
        <v>0</v>
      </c>
      <c r="GN474" s="26">
        <f t="shared" si="854"/>
        <v>0</v>
      </c>
      <c r="GO474" s="26">
        <f t="shared" si="854"/>
        <v>0</v>
      </c>
      <c r="GP474" s="26">
        <f t="shared" si="854"/>
        <v>0</v>
      </c>
      <c r="GQ474" s="26">
        <f t="shared" si="854"/>
        <v>0</v>
      </c>
      <c r="GR474" s="26">
        <f t="shared" si="854"/>
        <v>0</v>
      </c>
      <c r="GS474" s="26">
        <f t="shared" si="854"/>
        <v>0</v>
      </c>
      <c r="GT474" s="26">
        <f t="shared" si="854"/>
        <v>0</v>
      </c>
      <c r="GU474" s="26">
        <f t="shared" ref="GU474:HA474" si="855">GU472-GU473</f>
        <v>0</v>
      </c>
      <c r="GV474" s="26">
        <f t="shared" si="855"/>
        <v>0</v>
      </c>
      <c r="GW474" s="26">
        <f t="shared" si="855"/>
        <v>0</v>
      </c>
      <c r="GX474" s="26">
        <f t="shared" si="855"/>
        <v>0</v>
      </c>
      <c r="GY474" s="26">
        <f t="shared" si="855"/>
        <v>0</v>
      </c>
      <c r="GZ474" s="26">
        <f t="shared" si="855"/>
        <v>0</v>
      </c>
      <c r="HA474" s="26">
        <f t="shared" si="855"/>
        <v>0</v>
      </c>
    </row>
    <row r="475" spans="1:209" x14ac:dyDescent="0.35">
      <c r="C475" s="10" t="s">
        <v>250</v>
      </c>
      <c r="E475" s="10" t="str">
        <f>E474</f>
        <v>USD 000's</v>
      </c>
      <c r="J475" s="88">
        <f>J469</f>
        <v>0</v>
      </c>
      <c r="K475" s="88">
        <f t="shared" ref="K475:BV475" si="856">K469</f>
        <v>0</v>
      </c>
      <c r="L475" s="88">
        <f t="shared" si="856"/>
        <v>0</v>
      </c>
      <c r="M475" s="88">
        <f t="shared" si="856"/>
        <v>0</v>
      </c>
      <c r="N475" s="88">
        <f t="shared" si="856"/>
        <v>0</v>
      </c>
      <c r="O475" s="88">
        <f t="shared" si="856"/>
        <v>0</v>
      </c>
      <c r="P475" s="88">
        <f t="shared" si="856"/>
        <v>0</v>
      </c>
      <c r="Q475" s="88">
        <f t="shared" si="856"/>
        <v>0</v>
      </c>
      <c r="R475" s="88">
        <f t="shared" si="856"/>
        <v>0</v>
      </c>
      <c r="S475" s="88">
        <f t="shared" si="856"/>
        <v>0</v>
      </c>
      <c r="T475" s="88">
        <f t="shared" si="856"/>
        <v>0</v>
      </c>
      <c r="U475" s="88">
        <f t="shared" si="856"/>
        <v>0</v>
      </c>
      <c r="V475" s="88">
        <f t="shared" si="856"/>
        <v>0</v>
      </c>
      <c r="W475" s="88">
        <f t="shared" si="856"/>
        <v>0</v>
      </c>
      <c r="X475" s="88">
        <f t="shared" si="856"/>
        <v>0</v>
      </c>
      <c r="Y475" s="88">
        <f t="shared" si="856"/>
        <v>2407.2095365972737</v>
      </c>
      <c r="Z475" s="88">
        <f t="shared" si="856"/>
        <v>2356.6708844434979</v>
      </c>
      <c r="AA475" s="88">
        <f t="shared" si="856"/>
        <v>2307.1932763420527</v>
      </c>
      <c r="AB475" s="88">
        <f t="shared" si="856"/>
        <v>2258.7544359869221</v>
      </c>
      <c r="AC475" s="88">
        <f t="shared" si="856"/>
        <v>2211.3325547565473</v>
      </c>
      <c r="AD475" s="88">
        <f t="shared" si="856"/>
        <v>2164.906281894926</v>
      </c>
      <c r="AE475" s="88">
        <f t="shared" si="856"/>
        <v>2119.4547148988631</v>
      </c>
      <c r="AF475" s="88">
        <f t="shared" si="856"/>
        <v>2074.9573901070348</v>
      </c>
      <c r="AG475" s="88">
        <f t="shared" si="856"/>
        <v>2031.3942734866346</v>
      </c>
      <c r="AH475" s="88">
        <f t="shared" si="856"/>
        <v>1988.7457516134475</v>
      </c>
      <c r="AI475" s="88">
        <f t="shared" si="856"/>
        <v>1946.992622841298</v>
      </c>
      <c r="AJ475" s="88">
        <f t="shared" si="856"/>
        <v>1906.1160886568928</v>
      </c>
      <c r="AK475" s="88">
        <f t="shared" si="856"/>
        <v>1866.0977452161637</v>
      </c>
      <c r="AL475" s="88">
        <f t="shared" si="856"/>
        <v>1826.9195750583062</v>
      </c>
      <c r="AM475" s="88">
        <f t="shared" si="856"/>
        <v>1788.5639389937742</v>
      </c>
      <c r="AN475" s="88">
        <f t="shared" si="856"/>
        <v>1751.0135681625884</v>
      </c>
      <c r="AO475" s="88">
        <f t="shared" si="856"/>
        <v>1714.2515562593776</v>
      </c>
      <c r="AP475" s="88">
        <f t="shared" si="856"/>
        <v>1678.2613519216502</v>
      </c>
      <c r="AQ475" s="88">
        <f t="shared" si="856"/>
        <v>1643.0267512778739</v>
      </c>
      <c r="AR475" s="88">
        <f t="shared" si="856"/>
        <v>1608.5318906520067</v>
      </c>
      <c r="AS475" s="88">
        <f t="shared" si="856"/>
        <v>1574.7612394211917</v>
      </c>
      <c r="AT475" s="88">
        <f t="shared" si="856"/>
        <v>1541.6995930234059</v>
      </c>
      <c r="AU475" s="88">
        <f t="shared" si="856"/>
        <v>1509.3320661119074</v>
      </c>
      <c r="AV475" s="88">
        <f t="shared" si="856"/>
        <v>1477.6440858534063</v>
      </c>
      <c r="AW475" s="88">
        <f t="shared" si="856"/>
        <v>1446.6213853669369</v>
      </c>
      <c r="AX475" s="88">
        <f t="shared" si="856"/>
        <v>1416.249997300479</v>
      </c>
      <c r="AY475" s="88">
        <f t="shared" si="856"/>
        <v>1386.5162475424372</v>
      </c>
      <c r="AZ475" s="88">
        <f t="shared" si="856"/>
        <v>1357.406749065143</v>
      </c>
      <c r="BA475" s="88">
        <f t="shared" si="856"/>
        <v>1328.9083958976146</v>
      </c>
      <c r="BB475" s="88">
        <f t="shared" si="856"/>
        <v>1301.0083572248539</v>
      </c>
      <c r="BC475" s="88">
        <f t="shared" si="856"/>
        <v>1273.694071611028</v>
      </c>
      <c r="BD475" s="88">
        <f t="shared" si="856"/>
        <v>1246.9532413439347</v>
      </c>
      <c r="BE475" s="88">
        <f t="shared" si="856"/>
        <v>1220.7738268982002</v>
      </c>
      <c r="BF475" s="88">
        <f t="shared" si="856"/>
        <v>1195.1440415147251</v>
      </c>
      <c r="BG475" s="88">
        <f t="shared" si="856"/>
        <v>1170.0523458939315</v>
      </c>
      <c r="BH475" s="88">
        <f t="shared" si="856"/>
        <v>1145.4874430004213</v>
      </c>
      <c r="BI475" s="88">
        <f t="shared" si="856"/>
        <v>1121.4382729767144</v>
      </c>
      <c r="BJ475" s="88">
        <f t="shared" si="856"/>
        <v>1097.8940081637654</v>
      </c>
      <c r="BK475" s="88">
        <f t="shared" si="856"/>
        <v>1074.8440482260294</v>
      </c>
      <c r="BL475" s="88">
        <f t="shared" si="856"/>
        <v>1052.2780153788688</v>
      </c>
      <c r="BM475" s="88">
        <f t="shared" si="856"/>
        <v>1030.1857497161661</v>
      </c>
      <c r="BN475" s="88">
        <f t="shared" si="856"/>
        <v>1008.5573046360266</v>
      </c>
      <c r="BO475" s="88">
        <f t="shared" si="856"/>
        <v>987.38294236252</v>
      </c>
      <c r="BP475" s="88">
        <f t="shared" si="856"/>
        <v>966.6531295614418</v>
      </c>
      <c r="BQ475" s="88">
        <f t="shared" si="856"/>
        <v>946.35853304811883</v>
      </c>
      <c r="BR475" s="88">
        <f t="shared" si="856"/>
        <v>926.49001558532916</v>
      </c>
      <c r="BS475" s="88">
        <f t="shared" si="856"/>
        <v>907.03863176944344</v>
      </c>
      <c r="BT475" s="88">
        <f t="shared" si="856"/>
        <v>887.99562400293576</v>
      </c>
      <c r="BU475" s="88">
        <f t="shared" si="856"/>
        <v>869.35241855144966</v>
      </c>
      <c r="BV475" s="88">
        <f t="shared" si="856"/>
        <v>851.10062168364482</v>
      </c>
      <c r="BW475" s="88">
        <f t="shared" ref="BW475:EH475" si="857">BW469</f>
        <v>0</v>
      </c>
      <c r="BX475" s="88">
        <f t="shared" si="857"/>
        <v>0</v>
      </c>
      <c r="BY475" s="88">
        <f t="shared" si="857"/>
        <v>0</v>
      </c>
      <c r="BZ475" s="88">
        <f t="shared" si="857"/>
        <v>0</v>
      </c>
      <c r="CA475" s="88">
        <f t="shared" si="857"/>
        <v>0</v>
      </c>
      <c r="CB475" s="88">
        <f t="shared" si="857"/>
        <v>0</v>
      </c>
      <c r="CC475" s="88">
        <f t="shared" si="857"/>
        <v>0</v>
      </c>
      <c r="CD475" s="88">
        <f t="shared" si="857"/>
        <v>0</v>
      </c>
      <c r="CE475" s="88">
        <f t="shared" si="857"/>
        <v>0</v>
      </c>
      <c r="CF475" s="88">
        <f t="shared" si="857"/>
        <v>0</v>
      </c>
      <c r="CG475" s="88">
        <f t="shared" si="857"/>
        <v>0</v>
      </c>
      <c r="CH475" s="88">
        <f t="shared" si="857"/>
        <v>0</v>
      </c>
      <c r="CI475" s="88">
        <f t="shared" si="857"/>
        <v>0</v>
      </c>
      <c r="CJ475" s="88">
        <f t="shared" si="857"/>
        <v>0</v>
      </c>
      <c r="CK475" s="88">
        <f t="shared" si="857"/>
        <v>0</v>
      </c>
      <c r="CL475" s="88">
        <f t="shared" si="857"/>
        <v>0</v>
      </c>
      <c r="CM475" s="88">
        <f t="shared" si="857"/>
        <v>0</v>
      </c>
      <c r="CN475" s="88">
        <f t="shared" si="857"/>
        <v>0</v>
      </c>
      <c r="CO475" s="88">
        <f t="shared" si="857"/>
        <v>0</v>
      </c>
      <c r="CP475" s="88">
        <f t="shared" si="857"/>
        <v>0</v>
      </c>
      <c r="CQ475" s="88">
        <f t="shared" si="857"/>
        <v>0</v>
      </c>
      <c r="CR475" s="88">
        <f t="shared" si="857"/>
        <v>0</v>
      </c>
      <c r="CS475" s="88">
        <f t="shared" si="857"/>
        <v>0</v>
      </c>
      <c r="CT475" s="88">
        <f t="shared" si="857"/>
        <v>0</v>
      </c>
      <c r="CU475" s="88">
        <f t="shared" si="857"/>
        <v>0</v>
      </c>
      <c r="CV475" s="88">
        <f t="shared" si="857"/>
        <v>0</v>
      </c>
      <c r="CW475" s="88">
        <f t="shared" si="857"/>
        <v>0</v>
      </c>
      <c r="CX475" s="88">
        <f t="shared" si="857"/>
        <v>0</v>
      </c>
      <c r="CY475" s="88">
        <f t="shared" si="857"/>
        <v>0</v>
      </c>
      <c r="CZ475" s="88">
        <f t="shared" si="857"/>
        <v>0</v>
      </c>
      <c r="DA475" s="88">
        <f t="shared" si="857"/>
        <v>0</v>
      </c>
      <c r="DB475" s="88">
        <f t="shared" si="857"/>
        <v>0</v>
      </c>
      <c r="DC475" s="88">
        <f t="shared" si="857"/>
        <v>0</v>
      </c>
      <c r="DD475" s="88">
        <f t="shared" si="857"/>
        <v>0</v>
      </c>
      <c r="DE475" s="88">
        <f t="shared" si="857"/>
        <v>0</v>
      </c>
      <c r="DF475" s="88">
        <f t="shared" si="857"/>
        <v>0</v>
      </c>
      <c r="DG475" s="88">
        <f t="shared" si="857"/>
        <v>0</v>
      </c>
      <c r="DH475" s="88">
        <f t="shared" si="857"/>
        <v>0</v>
      </c>
      <c r="DI475" s="88">
        <f t="shared" si="857"/>
        <v>0</v>
      </c>
      <c r="DJ475" s="88">
        <f t="shared" si="857"/>
        <v>0</v>
      </c>
      <c r="DK475" s="88">
        <f t="shared" si="857"/>
        <v>0</v>
      </c>
      <c r="DL475" s="88">
        <f t="shared" si="857"/>
        <v>0</v>
      </c>
      <c r="DM475" s="88">
        <f t="shared" si="857"/>
        <v>0</v>
      </c>
      <c r="DN475" s="88">
        <f t="shared" si="857"/>
        <v>0</v>
      </c>
      <c r="DO475" s="88">
        <f t="shared" si="857"/>
        <v>0</v>
      </c>
      <c r="DP475" s="88">
        <f t="shared" si="857"/>
        <v>0</v>
      </c>
      <c r="DQ475" s="88">
        <f t="shared" si="857"/>
        <v>0</v>
      </c>
      <c r="DR475" s="88">
        <f t="shared" si="857"/>
        <v>0</v>
      </c>
      <c r="DS475" s="88">
        <f t="shared" si="857"/>
        <v>0</v>
      </c>
      <c r="DT475" s="88">
        <f t="shared" si="857"/>
        <v>0</v>
      </c>
      <c r="DU475" s="88">
        <f t="shared" si="857"/>
        <v>0</v>
      </c>
      <c r="DV475" s="88">
        <f t="shared" si="857"/>
        <v>0</v>
      </c>
      <c r="DW475" s="88">
        <f t="shared" si="857"/>
        <v>0</v>
      </c>
      <c r="DX475" s="88">
        <f t="shared" si="857"/>
        <v>0</v>
      </c>
      <c r="DY475" s="88">
        <f t="shared" si="857"/>
        <v>0</v>
      </c>
      <c r="DZ475" s="88">
        <f t="shared" si="857"/>
        <v>0</v>
      </c>
      <c r="EA475" s="88">
        <f t="shared" si="857"/>
        <v>0</v>
      </c>
      <c r="EB475" s="88">
        <f t="shared" si="857"/>
        <v>0</v>
      </c>
      <c r="EC475" s="88">
        <f t="shared" si="857"/>
        <v>0</v>
      </c>
      <c r="ED475" s="88">
        <f t="shared" si="857"/>
        <v>0</v>
      </c>
      <c r="EE475" s="88">
        <f t="shared" si="857"/>
        <v>0</v>
      </c>
      <c r="EF475" s="88">
        <f t="shared" si="857"/>
        <v>0</v>
      </c>
      <c r="EG475" s="88">
        <f t="shared" si="857"/>
        <v>0</v>
      </c>
      <c r="EH475" s="88">
        <f t="shared" si="857"/>
        <v>0</v>
      </c>
      <c r="EI475" s="88">
        <f t="shared" ref="EI475:GT475" si="858">EI469</f>
        <v>0</v>
      </c>
      <c r="EJ475" s="88">
        <f t="shared" si="858"/>
        <v>0</v>
      </c>
      <c r="EK475" s="88">
        <f t="shared" si="858"/>
        <v>0</v>
      </c>
      <c r="EL475" s="88">
        <f t="shared" si="858"/>
        <v>0</v>
      </c>
      <c r="EM475" s="88">
        <f t="shared" si="858"/>
        <v>0</v>
      </c>
      <c r="EN475" s="88">
        <f t="shared" si="858"/>
        <v>0</v>
      </c>
      <c r="EO475" s="88">
        <f t="shared" si="858"/>
        <v>0</v>
      </c>
      <c r="EP475" s="88">
        <f t="shared" si="858"/>
        <v>0</v>
      </c>
      <c r="EQ475" s="88">
        <f t="shared" si="858"/>
        <v>0</v>
      </c>
      <c r="ER475" s="88">
        <f t="shared" si="858"/>
        <v>0</v>
      </c>
      <c r="ES475" s="88">
        <f t="shared" si="858"/>
        <v>0</v>
      </c>
      <c r="ET475" s="88">
        <f t="shared" si="858"/>
        <v>0</v>
      </c>
      <c r="EU475" s="88">
        <f t="shared" si="858"/>
        <v>0</v>
      </c>
      <c r="EV475" s="88">
        <f t="shared" si="858"/>
        <v>0</v>
      </c>
      <c r="EW475" s="88">
        <f t="shared" si="858"/>
        <v>0</v>
      </c>
      <c r="EX475" s="88">
        <f t="shared" si="858"/>
        <v>0</v>
      </c>
      <c r="EY475" s="88">
        <f t="shared" si="858"/>
        <v>0</v>
      </c>
      <c r="EZ475" s="88">
        <f t="shared" si="858"/>
        <v>0</v>
      </c>
      <c r="FA475" s="88">
        <f t="shared" si="858"/>
        <v>0</v>
      </c>
      <c r="FB475" s="88">
        <f t="shared" si="858"/>
        <v>0</v>
      </c>
      <c r="FC475" s="88">
        <f t="shared" si="858"/>
        <v>0</v>
      </c>
      <c r="FD475" s="88">
        <f t="shared" si="858"/>
        <v>0</v>
      </c>
      <c r="FE475" s="88">
        <f t="shared" si="858"/>
        <v>0</v>
      </c>
      <c r="FF475" s="88">
        <f t="shared" si="858"/>
        <v>0</v>
      </c>
      <c r="FG475" s="88">
        <f t="shared" si="858"/>
        <v>0</v>
      </c>
      <c r="FH475" s="88">
        <f t="shared" si="858"/>
        <v>0</v>
      </c>
      <c r="FI475" s="88">
        <f t="shared" si="858"/>
        <v>0</v>
      </c>
      <c r="FJ475" s="88">
        <f t="shared" si="858"/>
        <v>0</v>
      </c>
      <c r="FK475" s="88">
        <f t="shared" si="858"/>
        <v>0</v>
      </c>
      <c r="FL475" s="88">
        <f t="shared" si="858"/>
        <v>0</v>
      </c>
      <c r="FM475" s="88">
        <f t="shared" si="858"/>
        <v>0</v>
      </c>
      <c r="FN475" s="88">
        <f t="shared" si="858"/>
        <v>0</v>
      </c>
      <c r="FO475" s="88">
        <f t="shared" si="858"/>
        <v>0</v>
      </c>
      <c r="FP475" s="88">
        <f t="shared" si="858"/>
        <v>0</v>
      </c>
      <c r="FQ475" s="88">
        <f t="shared" si="858"/>
        <v>0</v>
      </c>
      <c r="FR475" s="88">
        <f t="shared" si="858"/>
        <v>0</v>
      </c>
      <c r="FS475" s="88">
        <f t="shared" si="858"/>
        <v>0</v>
      </c>
      <c r="FT475" s="88">
        <f t="shared" si="858"/>
        <v>0</v>
      </c>
      <c r="FU475" s="88">
        <f t="shared" si="858"/>
        <v>0</v>
      </c>
      <c r="FV475" s="88">
        <f t="shared" si="858"/>
        <v>0</v>
      </c>
      <c r="FW475" s="88">
        <f t="shared" si="858"/>
        <v>0</v>
      </c>
      <c r="FX475" s="88">
        <f t="shared" si="858"/>
        <v>0</v>
      </c>
      <c r="FY475" s="88">
        <f t="shared" si="858"/>
        <v>0</v>
      </c>
      <c r="FZ475" s="88">
        <f t="shared" si="858"/>
        <v>0</v>
      </c>
      <c r="GA475" s="88">
        <f t="shared" si="858"/>
        <v>0</v>
      </c>
      <c r="GB475" s="88">
        <f t="shared" si="858"/>
        <v>0</v>
      </c>
      <c r="GC475" s="88">
        <f t="shared" si="858"/>
        <v>0</v>
      </c>
      <c r="GD475" s="88">
        <f t="shared" si="858"/>
        <v>0</v>
      </c>
      <c r="GE475" s="88">
        <f t="shared" si="858"/>
        <v>0</v>
      </c>
      <c r="GF475" s="88">
        <f t="shared" si="858"/>
        <v>0</v>
      </c>
      <c r="GG475" s="88">
        <f t="shared" si="858"/>
        <v>0</v>
      </c>
      <c r="GH475" s="88">
        <f t="shared" si="858"/>
        <v>0</v>
      </c>
      <c r="GI475" s="88">
        <f t="shared" si="858"/>
        <v>0</v>
      </c>
      <c r="GJ475" s="88">
        <f t="shared" si="858"/>
        <v>0</v>
      </c>
      <c r="GK475" s="88">
        <f t="shared" si="858"/>
        <v>0</v>
      </c>
      <c r="GL475" s="88">
        <f t="shared" si="858"/>
        <v>0</v>
      </c>
      <c r="GM475" s="88">
        <f t="shared" si="858"/>
        <v>0</v>
      </c>
      <c r="GN475" s="88">
        <f t="shared" si="858"/>
        <v>0</v>
      </c>
      <c r="GO475" s="88">
        <f t="shared" si="858"/>
        <v>0</v>
      </c>
      <c r="GP475" s="88">
        <f t="shared" si="858"/>
        <v>0</v>
      </c>
      <c r="GQ475" s="88">
        <f t="shared" si="858"/>
        <v>0</v>
      </c>
      <c r="GR475" s="88">
        <f t="shared" si="858"/>
        <v>0</v>
      </c>
      <c r="GS475" s="88">
        <f t="shared" si="858"/>
        <v>0</v>
      </c>
      <c r="GT475" s="88">
        <f t="shared" si="858"/>
        <v>0</v>
      </c>
      <c r="GU475" s="88">
        <f t="shared" ref="GU475:HA475" si="859">GU469</f>
        <v>0</v>
      </c>
      <c r="GV475" s="88">
        <f t="shared" si="859"/>
        <v>0</v>
      </c>
      <c r="GW475" s="88">
        <f t="shared" si="859"/>
        <v>0</v>
      </c>
      <c r="GX475" s="88">
        <f t="shared" si="859"/>
        <v>0</v>
      </c>
      <c r="GY475" s="88">
        <f t="shared" si="859"/>
        <v>0</v>
      </c>
      <c r="GZ475" s="88">
        <f t="shared" si="859"/>
        <v>0</v>
      </c>
      <c r="HA475" s="88">
        <f t="shared" si="859"/>
        <v>0</v>
      </c>
    </row>
    <row r="476" spans="1:209" ht="15" thickBot="1" x14ac:dyDescent="0.4">
      <c r="D476" s="15" t="s">
        <v>260</v>
      </c>
      <c r="E476" s="15" t="str">
        <f>E475</f>
        <v>USD 000's</v>
      </c>
      <c r="F476" s="15"/>
      <c r="G476" s="15"/>
      <c r="H476" s="15"/>
      <c r="I476" s="15"/>
      <c r="J476" s="26">
        <f>J474-J475</f>
        <v>0</v>
      </c>
      <c r="K476" s="26">
        <f t="shared" ref="K476:BV476" si="860">K474-K475</f>
        <v>0</v>
      </c>
      <c r="L476" s="26">
        <f t="shared" si="860"/>
        <v>0</v>
      </c>
      <c r="M476" s="26">
        <f t="shared" si="860"/>
        <v>0</v>
      </c>
      <c r="N476" s="26">
        <f t="shared" si="860"/>
        <v>0</v>
      </c>
      <c r="O476" s="26">
        <f t="shared" si="860"/>
        <v>0</v>
      </c>
      <c r="P476" s="26">
        <f t="shared" si="860"/>
        <v>0</v>
      </c>
      <c r="Q476" s="26">
        <f t="shared" si="860"/>
        <v>0</v>
      </c>
      <c r="R476" s="26">
        <f t="shared" si="860"/>
        <v>0</v>
      </c>
      <c r="S476" s="26">
        <f t="shared" si="860"/>
        <v>0</v>
      </c>
      <c r="T476" s="26">
        <f t="shared" si="860"/>
        <v>0</v>
      </c>
      <c r="U476" s="26">
        <f t="shared" si="860"/>
        <v>0</v>
      </c>
      <c r="V476" s="26">
        <f t="shared" si="860"/>
        <v>0</v>
      </c>
      <c r="W476" s="26">
        <f t="shared" si="860"/>
        <v>0</v>
      </c>
      <c r="X476" s="26">
        <f t="shared" si="860"/>
        <v>0</v>
      </c>
      <c r="Y476" s="26">
        <f t="shared" si="860"/>
        <v>-37.49984076742021</v>
      </c>
      <c r="Z476" s="26">
        <f t="shared" si="860"/>
        <v>4.4975567306737503</v>
      </c>
      <c r="AA476" s="26">
        <f t="shared" si="860"/>
        <v>85.13263936313615</v>
      </c>
      <c r="AB476" s="26">
        <f t="shared" si="860"/>
        <v>124.93555752077282</v>
      </c>
      <c r="AC476" s="26">
        <f t="shared" si="860"/>
        <v>203.81518564179078</v>
      </c>
      <c r="AD476" s="26">
        <f t="shared" si="860"/>
        <v>241.50978159951819</v>
      </c>
      <c r="AE476" s="26">
        <f t="shared" si="860"/>
        <v>318.72220934658617</v>
      </c>
      <c r="AF476" s="26">
        <f t="shared" si="860"/>
        <v>354.39100236798504</v>
      </c>
      <c r="AG476" s="26">
        <f t="shared" si="860"/>
        <v>430.02096117986775</v>
      </c>
      <c r="AH476" s="26">
        <f t="shared" si="860"/>
        <v>463.74298309843812</v>
      </c>
      <c r="AI476" s="26">
        <f t="shared" si="860"/>
        <v>537.87182938862247</v>
      </c>
      <c r="AJ476" s="26">
        <f t="shared" si="860"/>
        <v>569.72276879496576</v>
      </c>
      <c r="AK476" s="26">
        <f t="shared" si="860"/>
        <v>642.42862550066502</v>
      </c>
      <c r="AL476" s="26">
        <f t="shared" si="860"/>
        <v>672.48096592994671</v>
      </c>
      <c r="AM476" s="26">
        <f t="shared" si="860"/>
        <v>743.83885819118677</v>
      </c>
      <c r="AN476" s="26">
        <f t="shared" si="860"/>
        <v>772.16201056003092</v>
      </c>
      <c r="AO476" s="26">
        <f t="shared" si="860"/>
        <v>842.24399577280747</v>
      </c>
      <c r="AP476" s="26">
        <f t="shared" si="860"/>
        <v>868.90442530443715</v>
      </c>
      <c r="AQ476" s="26">
        <f t="shared" si="860"/>
        <v>937.77971778175538</v>
      </c>
      <c r="AR476" s="26">
        <f t="shared" si="860"/>
        <v>962.84106564826675</v>
      </c>
      <c r="AS476" s="26">
        <f t="shared" si="860"/>
        <v>1030.5761561132083</v>
      </c>
      <c r="AT476" s="26">
        <f t="shared" si="860"/>
        <v>1054.0993560143436</v>
      </c>
      <c r="AU476" s="26">
        <f t="shared" si="860"/>
        <v>1120.7581261399514</v>
      </c>
      <c r="AV476" s="26">
        <f t="shared" si="860"/>
        <v>1142.801516028637</v>
      </c>
      <c r="AW476" s="26">
        <f t="shared" si="860"/>
        <v>1208.4453482305062</v>
      </c>
      <c r="AX476" s="26">
        <f t="shared" si="860"/>
        <v>1229.0647773866756</v>
      </c>
      <c r="AY476" s="26">
        <f t="shared" si="860"/>
        <v>1293.7526600655738</v>
      </c>
      <c r="AZ476" s="26">
        <f t="shared" si="860"/>
        <v>1313.0015917114131</v>
      </c>
      <c r="BA476" s="26">
        <f t="shared" si="860"/>
        <v>1376.7902201350732</v>
      </c>
      <c r="BB476" s="26">
        <f t="shared" si="860"/>
        <v>1394.7198297768175</v>
      </c>
      <c r="BC476" s="26">
        <f t="shared" si="860"/>
        <v>1457.6637027821716</v>
      </c>
      <c r="BD476" s="26">
        <f t="shared" si="860"/>
        <v>1474.3229724558719</v>
      </c>
      <c r="BE476" s="26">
        <f t="shared" si="860"/>
        <v>1536.4744851454507</v>
      </c>
      <c r="BF476" s="26">
        <f t="shared" si="860"/>
        <v>1551.9102937367654</v>
      </c>
      <c r="BG476" s="26">
        <f t="shared" si="860"/>
        <v>1613.3198263358245</v>
      </c>
      <c r="BH476" s="26">
        <f t="shared" si="860"/>
        <v>1627.5770361368216</v>
      </c>
      <c r="BI476" s="26">
        <f t="shared" si="860"/>
        <v>1688.2930391707537</v>
      </c>
      <c r="BJ476" s="26">
        <f t="shared" si="860"/>
        <v>1701.4145788299277</v>
      </c>
      <c r="BK476" s="26">
        <f t="shared" si="860"/>
        <v>1761.4836547749796</v>
      </c>
      <c r="BL476" s="26">
        <f t="shared" si="860"/>
        <v>1773.5105987902164</v>
      </c>
      <c r="BM476" s="26">
        <f t="shared" si="860"/>
        <v>1832.9775803440905</v>
      </c>
      <c r="BN476" s="26">
        <f t="shared" si="860"/>
        <v>1843.9492252420607</v>
      </c>
      <c r="BO476" s="26">
        <f t="shared" si="860"/>
        <v>1902.857250354961</v>
      </c>
      <c r="BP476" s="26">
        <f t="shared" si="860"/>
        <v>1912.8111876944872</v>
      </c>
      <c r="BQ476" s="26">
        <f t="shared" si="860"/>
        <v>1971.2017714952694</v>
      </c>
      <c r="BR476" s="26">
        <f t="shared" si="860"/>
        <v>1980.1739578264751</v>
      </c>
      <c r="BS476" s="26">
        <f t="shared" si="860"/>
        <v>2038.0870615730187</v>
      </c>
      <c r="BT476" s="26">
        <f t="shared" si="860"/>
        <v>2046.1118854785989</v>
      </c>
      <c r="BU476" s="26">
        <f t="shared" si="860"/>
        <v>2103.5859826561154</v>
      </c>
      <c r="BV476" s="26">
        <f t="shared" si="860"/>
        <v>2110.6963289958221</v>
      </c>
      <c r="BW476" s="26">
        <f t="shared" ref="BW476:EH476" si="861">BW474-BW475</f>
        <v>0</v>
      </c>
      <c r="BX476" s="26">
        <f t="shared" si="861"/>
        <v>0</v>
      </c>
      <c r="BY476" s="26">
        <f t="shared" si="861"/>
        <v>0</v>
      </c>
      <c r="BZ476" s="26">
        <f t="shared" si="861"/>
        <v>0</v>
      </c>
      <c r="CA476" s="26">
        <f t="shared" si="861"/>
        <v>0</v>
      </c>
      <c r="CB476" s="26">
        <f t="shared" si="861"/>
        <v>0</v>
      </c>
      <c r="CC476" s="26">
        <f t="shared" si="861"/>
        <v>0</v>
      </c>
      <c r="CD476" s="26">
        <f t="shared" si="861"/>
        <v>0</v>
      </c>
      <c r="CE476" s="26">
        <f t="shared" si="861"/>
        <v>0</v>
      </c>
      <c r="CF476" s="26">
        <f t="shared" si="861"/>
        <v>0</v>
      </c>
      <c r="CG476" s="26">
        <f t="shared" si="861"/>
        <v>0</v>
      </c>
      <c r="CH476" s="26">
        <f t="shared" si="861"/>
        <v>0</v>
      </c>
      <c r="CI476" s="26">
        <f t="shared" si="861"/>
        <v>0</v>
      </c>
      <c r="CJ476" s="26">
        <f t="shared" si="861"/>
        <v>0</v>
      </c>
      <c r="CK476" s="26">
        <f t="shared" si="861"/>
        <v>0</v>
      </c>
      <c r="CL476" s="26">
        <f t="shared" si="861"/>
        <v>0</v>
      </c>
      <c r="CM476" s="26">
        <f t="shared" si="861"/>
        <v>0</v>
      </c>
      <c r="CN476" s="26">
        <f t="shared" si="861"/>
        <v>0</v>
      </c>
      <c r="CO476" s="26">
        <f t="shared" si="861"/>
        <v>0</v>
      </c>
      <c r="CP476" s="26">
        <f t="shared" si="861"/>
        <v>0</v>
      </c>
      <c r="CQ476" s="26">
        <f t="shared" si="861"/>
        <v>0</v>
      </c>
      <c r="CR476" s="26">
        <f t="shared" si="861"/>
        <v>0</v>
      </c>
      <c r="CS476" s="26">
        <f t="shared" si="861"/>
        <v>0</v>
      </c>
      <c r="CT476" s="26">
        <f t="shared" si="861"/>
        <v>0</v>
      </c>
      <c r="CU476" s="26">
        <f t="shared" si="861"/>
        <v>0</v>
      </c>
      <c r="CV476" s="26">
        <f t="shared" si="861"/>
        <v>0</v>
      </c>
      <c r="CW476" s="26">
        <f t="shared" si="861"/>
        <v>0</v>
      </c>
      <c r="CX476" s="26">
        <f t="shared" si="861"/>
        <v>0</v>
      </c>
      <c r="CY476" s="26">
        <f t="shared" si="861"/>
        <v>0</v>
      </c>
      <c r="CZ476" s="26">
        <f t="shared" si="861"/>
        <v>0</v>
      </c>
      <c r="DA476" s="26">
        <f t="shared" si="861"/>
        <v>0</v>
      </c>
      <c r="DB476" s="26">
        <f t="shared" si="861"/>
        <v>0</v>
      </c>
      <c r="DC476" s="26">
        <f t="shared" si="861"/>
        <v>0</v>
      </c>
      <c r="DD476" s="26">
        <f t="shared" si="861"/>
        <v>0</v>
      </c>
      <c r="DE476" s="26">
        <f t="shared" si="861"/>
        <v>0</v>
      </c>
      <c r="DF476" s="26">
        <f t="shared" si="861"/>
        <v>0</v>
      </c>
      <c r="DG476" s="26">
        <f t="shared" si="861"/>
        <v>0</v>
      </c>
      <c r="DH476" s="26">
        <f t="shared" si="861"/>
        <v>0</v>
      </c>
      <c r="DI476" s="26">
        <f t="shared" si="861"/>
        <v>0</v>
      </c>
      <c r="DJ476" s="26">
        <f t="shared" si="861"/>
        <v>0</v>
      </c>
      <c r="DK476" s="26">
        <f t="shared" si="861"/>
        <v>0</v>
      </c>
      <c r="DL476" s="26">
        <f t="shared" si="861"/>
        <v>0</v>
      </c>
      <c r="DM476" s="26">
        <f t="shared" si="861"/>
        <v>0</v>
      </c>
      <c r="DN476" s="26">
        <f t="shared" si="861"/>
        <v>0</v>
      </c>
      <c r="DO476" s="26">
        <f t="shared" si="861"/>
        <v>0</v>
      </c>
      <c r="DP476" s="26">
        <f t="shared" si="861"/>
        <v>0</v>
      </c>
      <c r="DQ476" s="26">
        <f t="shared" si="861"/>
        <v>0</v>
      </c>
      <c r="DR476" s="26">
        <f t="shared" si="861"/>
        <v>0</v>
      </c>
      <c r="DS476" s="26">
        <f t="shared" si="861"/>
        <v>0</v>
      </c>
      <c r="DT476" s="26">
        <f t="shared" si="861"/>
        <v>0</v>
      </c>
      <c r="DU476" s="26">
        <f t="shared" si="861"/>
        <v>0</v>
      </c>
      <c r="DV476" s="26">
        <f t="shared" si="861"/>
        <v>0</v>
      </c>
      <c r="DW476" s="26">
        <f t="shared" si="861"/>
        <v>0</v>
      </c>
      <c r="DX476" s="26">
        <f t="shared" si="861"/>
        <v>0</v>
      </c>
      <c r="DY476" s="26">
        <f t="shared" si="861"/>
        <v>0</v>
      </c>
      <c r="DZ476" s="26">
        <f t="shared" si="861"/>
        <v>0</v>
      </c>
      <c r="EA476" s="26">
        <f t="shared" si="861"/>
        <v>0</v>
      </c>
      <c r="EB476" s="26">
        <f t="shared" si="861"/>
        <v>0</v>
      </c>
      <c r="EC476" s="26">
        <f t="shared" si="861"/>
        <v>0</v>
      </c>
      <c r="ED476" s="26">
        <f t="shared" si="861"/>
        <v>0</v>
      </c>
      <c r="EE476" s="26">
        <f t="shared" si="861"/>
        <v>0</v>
      </c>
      <c r="EF476" s="26">
        <f t="shared" si="861"/>
        <v>0</v>
      </c>
      <c r="EG476" s="26">
        <f t="shared" si="861"/>
        <v>0</v>
      </c>
      <c r="EH476" s="26">
        <f t="shared" si="861"/>
        <v>0</v>
      </c>
      <c r="EI476" s="26">
        <f t="shared" ref="EI476:GT476" si="862">EI474-EI475</f>
        <v>0</v>
      </c>
      <c r="EJ476" s="26">
        <f t="shared" si="862"/>
        <v>0</v>
      </c>
      <c r="EK476" s="26">
        <f t="shared" si="862"/>
        <v>0</v>
      </c>
      <c r="EL476" s="26">
        <f t="shared" si="862"/>
        <v>0</v>
      </c>
      <c r="EM476" s="26">
        <f t="shared" si="862"/>
        <v>0</v>
      </c>
      <c r="EN476" s="26">
        <f t="shared" si="862"/>
        <v>0</v>
      </c>
      <c r="EO476" s="26">
        <f t="shared" si="862"/>
        <v>0</v>
      </c>
      <c r="EP476" s="26">
        <f t="shared" si="862"/>
        <v>0</v>
      </c>
      <c r="EQ476" s="26">
        <f t="shared" si="862"/>
        <v>0</v>
      </c>
      <c r="ER476" s="26">
        <f t="shared" si="862"/>
        <v>0</v>
      </c>
      <c r="ES476" s="26">
        <f t="shared" si="862"/>
        <v>0</v>
      </c>
      <c r="ET476" s="26">
        <f t="shared" si="862"/>
        <v>0</v>
      </c>
      <c r="EU476" s="26">
        <f t="shared" si="862"/>
        <v>0</v>
      </c>
      <c r="EV476" s="26">
        <f t="shared" si="862"/>
        <v>0</v>
      </c>
      <c r="EW476" s="26">
        <f t="shared" si="862"/>
        <v>0</v>
      </c>
      <c r="EX476" s="26">
        <f t="shared" si="862"/>
        <v>0</v>
      </c>
      <c r="EY476" s="26">
        <f t="shared" si="862"/>
        <v>0</v>
      </c>
      <c r="EZ476" s="26">
        <f t="shared" si="862"/>
        <v>0</v>
      </c>
      <c r="FA476" s="26">
        <f t="shared" si="862"/>
        <v>0</v>
      </c>
      <c r="FB476" s="26">
        <f t="shared" si="862"/>
        <v>0</v>
      </c>
      <c r="FC476" s="26">
        <f t="shared" si="862"/>
        <v>0</v>
      </c>
      <c r="FD476" s="26">
        <f t="shared" si="862"/>
        <v>0</v>
      </c>
      <c r="FE476" s="26">
        <f t="shared" si="862"/>
        <v>0</v>
      </c>
      <c r="FF476" s="26">
        <f t="shared" si="862"/>
        <v>0</v>
      </c>
      <c r="FG476" s="26">
        <f t="shared" si="862"/>
        <v>0</v>
      </c>
      <c r="FH476" s="26">
        <f t="shared" si="862"/>
        <v>0</v>
      </c>
      <c r="FI476" s="26">
        <f t="shared" si="862"/>
        <v>0</v>
      </c>
      <c r="FJ476" s="26">
        <f t="shared" si="862"/>
        <v>0</v>
      </c>
      <c r="FK476" s="26">
        <f t="shared" si="862"/>
        <v>0</v>
      </c>
      <c r="FL476" s="26">
        <f t="shared" si="862"/>
        <v>0</v>
      </c>
      <c r="FM476" s="26">
        <f t="shared" si="862"/>
        <v>0</v>
      </c>
      <c r="FN476" s="26">
        <f t="shared" si="862"/>
        <v>0</v>
      </c>
      <c r="FO476" s="26">
        <f t="shared" si="862"/>
        <v>0</v>
      </c>
      <c r="FP476" s="26">
        <f t="shared" si="862"/>
        <v>0</v>
      </c>
      <c r="FQ476" s="26">
        <f t="shared" si="862"/>
        <v>0</v>
      </c>
      <c r="FR476" s="26">
        <f t="shared" si="862"/>
        <v>0</v>
      </c>
      <c r="FS476" s="26">
        <f t="shared" si="862"/>
        <v>0</v>
      </c>
      <c r="FT476" s="26">
        <f t="shared" si="862"/>
        <v>0</v>
      </c>
      <c r="FU476" s="26">
        <f t="shared" si="862"/>
        <v>0</v>
      </c>
      <c r="FV476" s="26">
        <f t="shared" si="862"/>
        <v>0</v>
      </c>
      <c r="FW476" s="26">
        <f t="shared" si="862"/>
        <v>0</v>
      </c>
      <c r="FX476" s="26">
        <f t="shared" si="862"/>
        <v>0</v>
      </c>
      <c r="FY476" s="26">
        <f t="shared" si="862"/>
        <v>0</v>
      </c>
      <c r="FZ476" s="26">
        <f t="shared" si="862"/>
        <v>0</v>
      </c>
      <c r="GA476" s="26">
        <f t="shared" si="862"/>
        <v>0</v>
      </c>
      <c r="GB476" s="26">
        <f t="shared" si="862"/>
        <v>0</v>
      </c>
      <c r="GC476" s="26">
        <f t="shared" si="862"/>
        <v>0</v>
      </c>
      <c r="GD476" s="26">
        <f t="shared" si="862"/>
        <v>0</v>
      </c>
      <c r="GE476" s="26">
        <f t="shared" si="862"/>
        <v>0</v>
      </c>
      <c r="GF476" s="26">
        <f t="shared" si="862"/>
        <v>0</v>
      </c>
      <c r="GG476" s="26">
        <f t="shared" si="862"/>
        <v>0</v>
      </c>
      <c r="GH476" s="26">
        <f t="shared" si="862"/>
        <v>0</v>
      </c>
      <c r="GI476" s="26">
        <f t="shared" si="862"/>
        <v>0</v>
      </c>
      <c r="GJ476" s="26">
        <f t="shared" si="862"/>
        <v>0</v>
      </c>
      <c r="GK476" s="26">
        <f t="shared" si="862"/>
        <v>0</v>
      </c>
      <c r="GL476" s="26">
        <f t="shared" si="862"/>
        <v>0</v>
      </c>
      <c r="GM476" s="26">
        <f t="shared" si="862"/>
        <v>0</v>
      </c>
      <c r="GN476" s="26">
        <f t="shared" si="862"/>
        <v>0</v>
      </c>
      <c r="GO476" s="26">
        <f t="shared" si="862"/>
        <v>0</v>
      </c>
      <c r="GP476" s="26">
        <f t="shared" si="862"/>
        <v>0</v>
      </c>
      <c r="GQ476" s="26">
        <f t="shared" si="862"/>
        <v>0</v>
      </c>
      <c r="GR476" s="26">
        <f t="shared" si="862"/>
        <v>0</v>
      </c>
      <c r="GS476" s="26">
        <f t="shared" si="862"/>
        <v>0</v>
      </c>
      <c r="GT476" s="26">
        <f t="shared" si="862"/>
        <v>0</v>
      </c>
      <c r="GU476" s="26">
        <f t="shared" ref="GU476:HA476" si="863">GU474-GU475</f>
        <v>0</v>
      </c>
      <c r="GV476" s="26">
        <f t="shared" si="863"/>
        <v>0</v>
      </c>
      <c r="GW476" s="26">
        <f t="shared" si="863"/>
        <v>0</v>
      </c>
      <c r="GX476" s="26">
        <f t="shared" si="863"/>
        <v>0</v>
      </c>
      <c r="GY476" s="26">
        <f t="shared" si="863"/>
        <v>0</v>
      </c>
      <c r="GZ476" s="26">
        <f t="shared" si="863"/>
        <v>0</v>
      </c>
      <c r="HA476" s="26">
        <f t="shared" si="863"/>
        <v>0</v>
      </c>
    </row>
    <row r="477" spans="1:209" x14ac:dyDescent="0.35">
      <c r="C477" s="10" t="s">
        <v>262</v>
      </c>
      <c r="E477" s="10" t="str">
        <f>E476</f>
        <v>USD 000's</v>
      </c>
      <c r="J477" s="88">
        <f>J449</f>
        <v>0</v>
      </c>
      <c r="K477" s="88">
        <f t="shared" ref="K477:BV477" si="864">K449</f>
        <v>0</v>
      </c>
      <c r="L477" s="88">
        <f t="shared" si="864"/>
        <v>0</v>
      </c>
      <c r="M477" s="88">
        <f t="shared" si="864"/>
        <v>0</v>
      </c>
      <c r="N477" s="88">
        <f t="shared" si="864"/>
        <v>0</v>
      </c>
      <c r="O477" s="88">
        <f t="shared" si="864"/>
        <v>0</v>
      </c>
      <c r="P477" s="88">
        <f t="shared" si="864"/>
        <v>0</v>
      </c>
      <c r="Q477" s="88">
        <f t="shared" si="864"/>
        <v>0</v>
      </c>
      <c r="R477" s="88">
        <f t="shared" si="864"/>
        <v>0</v>
      </c>
      <c r="S477" s="88">
        <f t="shared" si="864"/>
        <v>0</v>
      </c>
      <c r="T477" s="88">
        <f t="shared" si="864"/>
        <v>0</v>
      </c>
      <c r="U477" s="88">
        <f t="shared" si="864"/>
        <v>0</v>
      </c>
      <c r="V477" s="88">
        <f t="shared" si="864"/>
        <v>0</v>
      </c>
      <c r="W477" s="88">
        <f t="shared" si="864"/>
        <v>0</v>
      </c>
      <c r="X477" s="88">
        <f t="shared" si="864"/>
        <v>0</v>
      </c>
      <c r="Y477" s="88">
        <f t="shared" si="864"/>
        <v>1919.119440736283</v>
      </c>
      <c r="Z477" s="88">
        <f t="shared" si="864"/>
        <v>1875.243288890782</v>
      </c>
      <c r="AA477" s="88">
        <f t="shared" si="864"/>
        <v>1831.0348184408406</v>
      </c>
      <c r="AB477" s="88">
        <f t="shared" si="864"/>
        <v>1785.3279326112224</v>
      </c>
      <c r="AC477" s="88">
        <f t="shared" si="864"/>
        <v>1739.2672036716649</v>
      </c>
      <c r="AD477" s="88">
        <f t="shared" si="864"/>
        <v>1691.6746922508132</v>
      </c>
      <c r="AE477" s="88">
        <f t="shared" si="864"/>
        <v>1643.7061165897107</v>
      </c>
      <c r="AF477" s="88">
        <f t="shared" si="864"/>
        <v>1594.1715705135043</v>
      </c>
      <c r="AG477" s="88">
        <f t="shared" si="864"/>
        <v>1544.2380226848247</v>
      </c>
      <c r="AH477" s="88">
        <f t="shared" si="864"/>
        <v>1492.7034745123192</v>
      </c>
      <c r="AI477" s="88">
        <f t="shared" si="864"/>
        <v>1440.7462503978181</v>
      </c>
      <c r="AJ477" s="88">
        <f t="shared" si="864"/>
        <v>1387.1521322963365</v>
      </c>
      <c r="AK477" s="88">
        <f t="shared" si="864"/>
        <v>1333.1109065378928</v>
      </c>
      <c r="AL477" s="88">
        <f t="shared" si="864"/>
        <v>1277.3960071437868</v>
      </c>
      <c r="AM477" s="88">
        <f t="shared" si="864"/>
        <v>1221.2087894365504</v>
      </c>
      <c r="AN477" s="88">
        <f t="shared" si="864"/>
        <v>1163.3102095616025</v>
      </c>
      <c r="AO477" s="88">
        <f t="shared" si="864"/>
        <v>1104.9132997775237</v>
      </c>
      <c r="AP477" s="88">
        <f t="shared" si="864"/>
        <v>1044.7664069301595</v>
      </c>
      <c r="AQ477" s="88">
        <f t="shared" si="864"/>
        <v>984.09434904066813</v>
      </c>
      <c r="AR477" s="88">
        <f t="shared" si="864"/>
        <v>921.63273073032747</v>
      </c>
      <c r="AS477" s="88">
        <f t="shared" si="864"/>
        <v>858.61826549608725</v>
      </c>
      <c r="AT477" s="88">
        <f t="shared" si="864"/>
        <v>793.77368128825901</v>
      </c>
      <c r="AU477" s="88">
        <f t="shared" si="864"/>
        <v>728.3476976830691</v>
      </c>
      <c r="AV477" s="88">
        <f t="shared" si="864"/>
        <v>661.05002997162001</v>
      </c>
      <c r="AW477" s="88">
        <f t="shared" si="864"/>
        <v>593.14151530665868</v>
      </c>
      <c r="AX477" s="88">
        <f t="shared" si="864"/>
        <v>523.31871876920434</v>
      </c>
      <c r="AY477" s="88">
        <f t="shared" si="864"/>
        <v>452.85470748290442</v>
      </c>
      <c r="AZ477" s="88">
        <f t="shared" si="864"/>
        <v>380.4327571840517</v>
      </c>
      <c r="BA477" s="88">
        <f t="shared" si="864"/>
        <v>307.33827826197029</v>
      </c>
      <c r="BB477" s="88">
        <f t="shared" si="864"/>
        <v>232.24111636831768</v>
      </c>
      <c r="BC477" s="88">
        <f t="shared" si="864"/>
        <v>156.43913935641484</v>
      </c>
      <c r="BD477" s="88">
        <f t="shared" si="864"/>
        <v>78.588620426243239</v>
      </c>
      <c r="BE477" s="88">
        <f t="shared" si="864"/>
        <v>2.9374976995387033E-12</v>
      </c>
      <c r="BF477" s="88">
        <f t="shared" si="864"/>
        <v>2.9764797074157296E-12</v>
      </c>
      <c r="BG477" s="88">
        <f t="shared" si="864"/>
        <v>3.0159790252938366E-12</v>
      </c>
      <c r="BH477" s="88">
        <f t="shared" si="864"/>
        <v>3.0560025181256478E-12</v>
      </c>
      <c r="BI477" s="88">
        <f t="shared" si="864"/>
        <v>3.0965571419650105E-12</v>
      </c>
      <c r="BJ477" s="88">
        <f t="shared" si="864"/>
        <v>3.1376499451759538E-12</v>
      </c>
      <c r="BK477" s="88">
        <f t="shared" si="864"/>
        <v>3.1792880696576875E-12</v>
      </c>
      <c r="BL477" s="88">
        <f t="shared" si="864"/>
        <v>3.2214787520858617E-12</v>
      </c>
      <c r="BM477" s="88">
        <f t="shared" si="864"/>
        <v>3.2642293251702951E-12</v>
      </c>
      <c r="BN477" s="88">
        <f t="shared" si="864"/>
        <v>3.3075472189293913E-12</v>
      </c>
      <c r="BO477" s="88">
        <f t="shared" si="864"/>
        <v>3.3514399619814758E-12</v>
      </c>
      <c r="BP477" s="88">
        <f t="shared" si="864"/>
        <v>3.39591518285326E-12</v>
      </c>
      <c r="BQ477" s="88">
        <f t="shared" si="864"/>
        <v>3.4409806113056761E-12</v>
      </c>
      <c r="BR477" s="88">
        <f t="shared" si="864"/>
        <v>3.4866440796773026E-12</v>
      </c>
      <c r="BS477" s="88">
        <f t="shared" si="864"/>
        <v>3.5329135242456199E-12</v>
      </c>
      <c r="BT477" s="88">
        <f t="shared" si="864"/>
        <v>3.5797969866063295E-12</v>
      </c>
      <c r="BU477" s="88">
        <f t="shared" si="864"/>
        <v>3.6273026150709767E-12</v>
      </c>
      <c r="BV477" s="88">
        <f t="shared" si="864"/>
        <v>3.6754386660831222E-12</v>
      </c>
      <c r="BW477" s="88">
        <f t="shared" ref="BW477:EH477" si="865">BW449</f>
        <v>3.7242135056533032E-12</v>
      </c>
      <c r="BX477" s="88">
        <f t="shared" si="865"/>
        <v>3.7736356108130459E-12</v>
      </c>
      <c r="BY477" s="88">
        <f t="shared" si="865"/>
        <v>3.8237135710881604E-12</v>
      </c>
      <c r="BZ477" s="88">
        <f t="shared" si="865"/>
        <v>3.8744560899915991E-12</v>
      </c>
      <c r="CA477" s="88">
        <f t="shared" si="865"/>
        <v>3.9258719865361173E-12</v>
      </c>
      <c r="CB477" s="88">
        <f t="shared" si="865"/>
        <v>3.9779701967670163E-12</v>
      </c>
      <c r="CC477" s="88">
        <f t="shared" si="865"/>
        <v>4.0307597753152143E-12</v>
      </c>
      <c r="CD477" s="88">
        <f t="shared" si="865"/>
        <v>4.0842498969709385E-12</v>
      </c>
      <c r="CE477" s="88">
        <f t="shared" si="865"/>
        <v>4.1384498582783007E-12</v>
      </c>
      <c r="CF477" s="88">
        <f t="shared" si="865"/>
        <v>4.1933690791510227E-12</v>
      </c>
      <c r="CG477" s="88">
        <f t="shared" si="865"/>
        <v>4.2490171045096162E-12</v>
      </c>
      <c r="CH477" s="88">
        <f t="shared" si="865"/>
        <v>4.3054036059402815E-12</v>
      </c>
      <c r="CI477" s="88">
        <f t="shared" si="865"/>
        <v>4.362538383375816E-12</v>
      </c>
      <c r="CJ477" s="88">
        <f t="shared" si="865"/>
        <v>4.4204313667988463E-12</v>
      </c>
      <c r="CK477" s="88">
        <f t="shared" si="865"/>
        <v>4.4790926179676448E-12</v>
      </c>
      <c r="CL477" s="88">
        <f t="shared" si="865"/>
        <v>4.5385323321648565E-12</v>
      </c>
      <c r="CM477" s="88">
        <f t="shared" si="865"/>
        <v>4.5987608399694312E-12</v>
      </c>
      <c r="CN477" s="88">
        <f t="shared" si="865"/>
        <v>4.6597886090520756E-12</v>
      </c>
      <c r="CO477" s="88">
        <f t="shared" si="865"/>
        <v>4.7216262459945211E-12</v>
      </c>
      <c r="CP477" s="88">
        <f t="shared" si="865"/>
        <v>4.7842844981329436E-12</v>
      </c>
      <c r="CQ477" s="88">
        <f t="shared" si="865"/>
        <v>4.8477742554258396E-12</v>
      </c>
      <c r="CR477" s="88">
        <f t="shared" si="865"/>
        <v>4.9121065523466954E-12</v>
      </c>
      <c r="CS477" s="88">
        <f t="shared" si="865"/>
        <v>4.9772925698017696E-12</v>
      </c>
      <c r="CT477" s="88">
        <f t="shared" si="865"/>
        <v>5.0433436370733269E-12</v>
      </c>
      <c r="CU477" s="88">
        <f t="shared" si="865"/>
        <v>5.1102712337886588E-12</v>
      </c>
      <c r="CV477" s="88">
        <f t="shared" si="865"/>
        <v>5.1780869919152337E-12</v>
      </c>
      <c r="CW477" s="88">
        <f t="shared" si="865"/>
        <v>5.2468026977823269E-12</v>
      </c>
      <c r="CX477" s="88">
        <f t="shared" si="865"/>
        <v>5.3164302941294733E-12</v>
      </c>
      <c r="CY477" s="88">
        <f t="shared" si="865"/>
        <v>5.3869818821821076E-12</v>
      </c>
      <c r="CZ477" s="88">
        <f t="shared" si="865"/>
        <v>5.4584697237547476E-12</v>
      </c>
      <c r="DA477" s="88">
        <f t="shared" si="865"/>
        <v>5.5309062433820928E-12</v>
      </c>
      <c r="DB477" s="88">
        <f t="shared" si="865"/>
        <v>5.6043040304783923E-12</v>
      </c>
      <c r="DC477" s="88">
        <f t="shared" si="865"/>
        <v>5.6786758415254844E-12</v>
      </c>
      <c r="DD477" s="88">
        <f t="shared" si="865"/>
        <v>5.7540346022898537E-12</v>
      </c>
      <c r="DE477" s="88">
        <f t="shared" si="865"/>
        <v>5.8303934100691308E-12</v>
      </c>
      <c r="DF477" s="88">
        <f t="shared" si="865"/>
        <v>5.907765535968384E-12</v>
      </c>
      <c r="DG477" s="88">
        <f t="shared" si="865"/>
        <v>5.9861644272066321E-12</v>
      </c>
      <c r="DH477" s="88">
        <f t="shared" si="865"/>
        <v>6.0656037094539636E-12</v>
      </c>
      <c r="DI477" s="88">
        <f t="shared" si="865"/>
        <v>6.1460971891996613E-12</v>
      </c>
      <c r="DJ477" s="88">
        <f t="shared" si="865"/>
        <v>6.2276588561517671E-12</v>
      </c>
      <c r="DK477" s="88">
        <f t="shared" si="865"/>
        <v>6.3103028856684746E-12</v>
      </c>
      <c r="DL477" s="88">
        <f t="shared" si="865"/>
        <v>6.3940436412218072E-12</v>
      </c>
      <c r="DM477" s="88">
        <f t="shared" si="865"/>
        <v>6.4788956768939703E-12</v>
      </c>
      <c r="DN477" s="88">
        <f t="shared" si="865"/>
        <v>6.5648737399068434E-12</v>
      </c>
      <c r="DO477" s="88">
        <f t="shared" si="865"/>
        <v>6.6519927731850375E-12</v>
      </c>
      <c r="DP477" s="88">
        <f t="shared" si="865"/>
        <v>6.7402679179529603E-12</v>
      </c>
      <c r="DQ477" s="88">
        <f t="shared" si="865"/>
        <v>6.8297145163663546E-12</v>
      </c>
      <c r="DR477" s="88">
        <f t="shared" si="865"/>
        <v>6.9203481141787516E-12</v>
      </c>
      <c r="DS477" s="88">
        <f t="shared" si="865"/>
        <v>7.0121844634433105E-12</v>
      </c>
      <c r="DT477" s="88">
        <f t="shared" si="865"/>
        <v>7.1052395252505189E-12</v>
      </c>
      <c r="DU477" s="88">
        <f t="shared" si="865"/>
        <v>7.19952947250221E-12</v>
      </c>
      <c r="DV477" s="88">
        <f t="shared" si="865"/>
        <v>7.2950706927224128E-12</v>
      </c>
      <c r="DW477" s="88">
        <f t="shared" si="865"/>
        <v>7.3918797909054764E-12</v>
      </c>
      <c r="DX477" s="88">
        <f t="shared" si="865"/>
        <v>7.489973592402022E-12</v>
      </c>
      <c r="DY477" s="88">
        <f t="shared" si="865"/>
        <v>7.5893691458431629E-12</v>
      </c>
      <c r="DZ477" s="88">
        <f t="shared" si="865"/>
        <v>7.6900837261035579E-12</v>
      </c>
      <c r="EA477" s="88">
        <f t="shared" si="865"/>
        <v>7.7921348373037593E-12</v>
      </c>
      <c r="EB477" s="88">
        <f t="shared" si="865"/>
        <v>7.8955402158524211E-12</v>
      </c>
      <c r="EC477" s="88">
        <f t="shared" si="865"/>
        <v>8.0003178335288767E-12</v>
      </c>
      <c r="ED477" s="88">
        <f t="shared" si="865"/>
        <v>8.1064859006066164E-12</v>
      </c>
      <c r="EE477" s="88">
        <f t="shared" si="865"/>
        <v>8.2140628690182259E-12</v>
      </c>
      <c r="EF477" s="88">
        <f t="shared" si="865"/>
        <v>8.3230674355623073E-12</v>
      </c>
      <c r="EG477" s="88">
        <f t="shared" si="865"/>
        <v>8.4335185451529855E-12</v>
      </c>
      <c r="EH477" s="88">
        <f t="shared" si="865"/>
        <v>8.5454353941125005E-12</v>
      </c>
      <c r="EI477" s="88">
        <f t="shared" ref="EI477:GT477" si="866">EI449</f>
        <v>8.658837433507534E-12</v>
      </c>
      <c r="EJ477" s="88">
        <f t="shared" si="866"/>
        <v>8.77374437252978E-12</v>
      </c>
      <c r="EK477" s="88">
        <f t="shared" si="866"/>
        <v>8.8901761819213855E-12</v>
      </c>
      <c r="EL477" s="88">
        <f t="shared" si="866"/>
        <v>9.0081530974458568E-12</v>
      </c>
      <c r="EM477" s="88">
        <f t="shared" si="866"/>
        <v>9.1276956234050232E-12</v>
      </c>
      <c r="EN477" s="88">
        <f t="shared" si="866"/>
        <v>9.2488245362026552E-12</v>
      </c>
      <c r="EO477" s="88">
        <f t="shared" si="866"/>
        <v>9.3715608879554056E-12</v>
      </c>
      <c r="EP477" s="88">
        <f t="shared" si="866"/>
        <v>9.4959260101516484E-12</v>
      </c>
      <c r="EQ477" s="88">
        <f t="shared" si="866"/>
        <v>9.6219415173588611E-12</v>
      </c>
      <c r="ER477" s="88">
        <f t="shared" si="866"/>
        <v>9.7496293109802357E-12</v>
      </c>
      <c r="ES477" s="88">
        <f t="shared" si="866"/>
        <v>9.8790115830611283E-12</v>
      </c>
      <c r="ET477" s="88">
        <f t="shared" si="866"/>
        <v>1.0010110820146012E-11</v>
      </c>
      <c r="EU477" s="88">
        <f t="shared" si="866"/>
        <v>1.0142949807186618E-11</v>
      </c>
      <c r="EV477" s="88">
        <f t="shared" si="866"/>
        <v>1.027755163150196E-11</v>
      </c>
      <c r="EW477" s="88">
        <f t="shared" si="866"/>
        <v>1.0413939686790876E-11</v>
      </c>
      <c r="EX477" s="88">
        <f t="shared" si="866"/>
        <v>1.055213767719785E-11</v>
      </c>
      <c r="EY477" s="88">
        <f t="shared" si="866"/>
        <v>1.0692169621432764E-11</v>
      </c>
      <c r="EZ477" s="88">
        <f t="shared" si="866"/>
        <v>1.0834059856945339E-11</v>
      </c>
      <c r="FA477" s="88">
        <f t="shared" si="866"/>
        <v>1.0977833044154962E-11</v>
      </c>
      <c r="FB477" s="88">
        <f t="shared" si="866"/>
        <v>1.1123514170736653E-11</v>
      </c>
      <c r="FC477" s="88">
        <f t="shared" si="866"/>
        <v>1.1271128555963902E-11</v>
      </c>
      <c r="FD477" s="88">
        <f t="shared" si="866"/>
        <v>1.1420701855109143E-11</v>
      </c>
      <c r="FE477" s="88">
        <f t="shared" si="866"/>
        <v>1.1572260063902613E-11</v>
      </c>
      <c r="FF477" s="88">
        <f t="shared" si="866"/>
        <v>1.1725829523050408E-11</v>
      </c>
      <c r="FG477" s="88">
        <f t="shared" si="866"/>
        <v>1.1881436922812455E-11</v>
      </c>
      <c r="FH477" s="88">
        <f t="shared" si="866"/>
        <v>1.203910930764128E-11</v>
      </c>
      <c r="FI477" s="88">
        <f t="shared" si="866"/>
        <v>1.219887408088231E-11</v>
      </c>
      <c r="FJ477" s="88">
        <f t="shared" si="866"/>
        <v>1.2360759009536544E-11</v>
      </c>
      <c r="FK477" s="88">
        <f t="shared" si="866"/>
        <v>1.252479222908645E-11</v>
      </c>
      <c r="FL477" s="88">
        <f t="shared" si="866"/>
        <v>1.2691002248385883E-11</v>
      </c>
      <c r="FM477" s="88">
        <f t="shared" si="866"/>
        <v>1.2859417954614903E-11</v>
      </c>
      <c r="FN477" s="88">
        <f t="shared" si="866"/>
        <v>1.3030068618300353E-11</v>
      </c>
      <c r="FO477" s="88">
        <f t="shared" si="866"/>
        <v>1.3202983898403054E-11</v>
      </c>
      <c r="FP477" s="88">
        <f t="shared" si="866"/>
        <v>1.3378193847472501E-11</v>
      </c>
      <c r="FQ477" s="88">
        <f t="shared" si="866"/>
        <v>1.3555728916869986E-11</v>
      </c>
      <c r="FR477" s="88">
        <f t="shared" si="866"/>
        <v>1.3735619962061013E-11</v>
      </c>
      <c r="FS477" s="88">
        <f t="shared" si="866"/>
        <v>1.3917898247977962E-11</v>
      </c>
      <c r="FT477" s="88">
        <f t="shared" si="866"/>
        <v>1.4102595454453911E-11</v>
      </c>
      <c r="FU477" s="88">
        <f t="shared" si="866"/>
        <v>1.4289743681728563E-11</v>
      </c>
      <c r="FV477" s="88">
        <f t="shared" si="866"/>
        <v>1.4479375456027246E-11</v>
      </c>
      <c r="FW477" s="88">
        <f t="shared" si="866"/>
        <v>1.4671523735213955E-11</v>
      </c>
      <c r="FX477" s="88">
        <f t="shared" si="866"/>
        <v>1.4866221914519384E-11</v>
      </c>
      <c r="FY477" s="88">
        <f t="shared" si="866"/>
        <v>1.5063503832345031E-11</v>
      </c>
      <c r="FZ477" s="88">
        <f t="shared" si="866"/>
        <v>1.5263403776144242E-11</v>
      </c>
      <c r="GA477" s="88">
        <f t="shared" si="866"/>
        <v>1.5465956488381364E-11</v>
      </c>
      <c r="GB477" s="88">
        <f t="shared" si="866"/>
        <v>1.5671197172569985E-11</v>
      </c>
      <c r="GC477" s="88">
        <f t="shared" si="866"/>
        <v>1.5879161499391242E-11</v>
      </c>
      <c r="GD477" s="88">
        <f t="shared" si="866"/>
        <v>1.6089885612893369E-11</v>
      </c>
      <c r="GE477" s="88">
        <f t="shared" si="866"/>
        <v>1.6303406136773522E-11</v>
      </c>
      <c r="GF477" s="88">
        <f t="shared" si="866"/>
        <v>1.651976018074294E-11</v>
      </c>
      <c r="GG477" s="88">
        <f t="shared" si="866"/>
        <v>1.6738985346976577E-11</v>
      </c>
      <c r="GH477" s="88">
        <f t="shared" si="866"/>
        <v>1.6961119736648349E-11</v>
      </c>
      <c r="GI477" s="88">
        <f t="shared" si="866"/>
        <v>1.7186201956553081E-11</v>
      </c>
      <c r="GJ477" s="88">
        <f t="shared" si="866"/>
        <v>1.7414271125816334E-11</v>
      </c>
      <c r="GK477" s="88">
        <f t="shared" si="866"/>
        <v>1.76453668826933E-11</v>
      </c>
      <c r="GL477" s="88">
        <f t="shared" si="866"/>
        <v>1.7879529391457877E-11</v>
      </c>
      <c r="GM477" s="88">
        <f t="shared" si="866"/>
        <v>1.8116799349383217E-11</v>
      </c>
      <c r="GN477" s="88">
        <f t="shared" si="866"/>
        <v>1.8357217993814859E-11</v>
      </c>
      <c r="GO477" s="88">
        <f t="shared" si="866"/>
        <v>1.8600827109337759E-11</v>
      </c>
      <c r="GP477" s="88">
        <f t="shared" si="866"/>
        <v>1.8847669035038421E-11</v>
      </c>
      <c r="GQ477" s="88">
        <f t="shared" si="866"/>
        <v>1.9097786671863409E-11</v>
      </c>
      <c r="GR477" s="88">
        <f t="shared" si="866"/>
        <v>1.9351223490075472E-11</v>
      </c>
      <c r="GS477" s="88">
        <f t="shared" si="866"/>
        <v>1.9608023536808675E-11</v>
      </c>
      <c r="GT477" s="88">
        <f t="shared" si="866"/>
        <v>1.9868231443723735E-11</v>
      </c>
      <c r="GU477" s="88">
        <f t="shared" ref="GU477:HA477" si="867">GU449</f>
        <v>2.0131892434765005E-11</v>
      </c>
      <c r="GV477" s="88">
        <f t="shared" si="867"/>
        <v>2.0399052334020314E-11</v>
      </c>
      <c r="GW477" s="88">
        <f t="shared" si="867"/>
        <v>2.0669757573685188E-11</v>
      </c>
      <c r="GX477" s="88">
        <f t="shared" si="867"/>
        <v>2.0944055202132745E-11</v>
      </c>
      <c r="GY477" s="88">
        <f t="shared" si="867"/>
        <v>2.122199289209064E-11</v>
      </c>
      <c r="GZ477" s="88">
        <f t="shared" si="867"/>
        <v>2.1503618948926559E-11</v>
      </c>
      <c r="HA477" s="88">
        <f t="shared" si="867"/>
        <v>2.1788982319043666E-11</v>
      </c>
    </row>
    <row r="478" spans="1:209" x14ac:dyDescent="0.35">
      <c r="C478" s="10" t="s">
        <v>261</v>
      </c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49"/>
      <c r="AS478" s="49"/>
      <c r="AT478" s="49"/>
      <c r="AU478" s="49"/>
      <c r="AV478" s="49"/>
      <c r="AW478" s="49"/>
      <c r="AX478" s="49"/>
      <c r="AY478" s="49"/>
      <c r="AZ478" s="49"/>
      <c r="BA478" s="49"/>
      <c r="BB478" s="49"/>
      <c r="BC478" s="49"/>
      <c r="BD478" s="49"/>
      <c r="BE478" s="49"/>
      <c r="BF478" s="49"/>
      <c r="BG478" s="49"/>
      <c r="BH478" s="49"/>
      <c r="BI478" s="49"/>
      <c r="BJ478" s="49"/>
      <c r="BK478" s="49"/>
      <c r="BL478" s="49"/>
      <c r="BM478" s="49"/>
      <c r="BN478" s="49"/>
      <c r="BO478" s="49"/>
      <c r="BP478" s="49"/>
      <c r="BQ478" s="49"/>
      <c r="BR478" s="49"/>
      <c r="BS478" s="49"/>
      <c r="BT478" s="49"/>
      <c r="BU478" s="49"/>
      <c r="BV478" s="49"/>
      <c r="BW478" s="49"/>
      <c r="BX478" s="49"/>
      <c r="BY478" s="49"/>
      <c r="BZ478" s="49"/>
      <c r="CA478" s="49"/>
      <c r="CB478" s="49"/>
      <c r="CC478" s="49"/>
      <c r="CD478" s="49"/>
      <c r="CE478" s="49"/>
      <c r="CF478" s="49"/>
      <c r="CG478" s="49"/>
      <c r="CH478" s="49"/>
      <c r="CI478" s="49"/>
      <c r="CJ478" s="49"/>
      <c r="CK478" s="49"/>
      <c r="CL478" s="49"/>
      <c r="CM478" s="49"/>
      <c r="CN478" s="49"/>
      <c r="CO478" s="49"/>
      <c r="CP478" s="49"/>
      <c r="CQ478" s="49"/>
      <c r="CR478" s="49"/>
      <c r="CS478" s="49"/>
      <c r="CT478" s="49"/>
      <c r="CU478" s="49"/>
      <c r="CV478" s="49"/>
      <c r="CW478" s="49"/>
      <c r="CX478" s="49"/>
      <c r="CY478" s="49"/>
      <c r="CZ478" s="49"/>
      <c r="DA478" s="49"/>
      <c r="DB478" s="49"/>
      <c r="DC478" s="49"/>
      <c r="DD478" s="49"/>
      <c r="DE478" s="49"/>
      <c r="DF478" s="49"/>
      <c r="DG478" s="49"/>
      <c r="DH478" s="49"/>
      <c r="DI478" s="49"/>
      <c r="DJ478" s="49"/>
      <c r="DK478" s="49"/>
      <c r="DL478" s="49"/>
      <c r="DM478" s="49"/>
      <c r="DN478" s="49"/>
      <c r="DO478" s="49"/>
      <c r="DP478" s="49"/>
      <c r="DQ478" s="49"/>
      <c r="DR478" s="49"/>
      <c r="DS478" s="49"/>
      <c r="DT478" s="49"/>
      <c r="DU478" s="49"/>
      <c r="DV478" s="49"/>
      <c r="DW478" s="49"/>
      <c r="DX478" s="49"/>
      <c r="DY478" s="49"/>
      <c r="DZ478" s="49"/>
      <c r="EA478" s="49"/>
      <c r="EB478" s="49"/>
      <c r="EC478" s="49"/>
      <c r="ED478" s="49"/>
      <c r="EE478" s="49"/>
      <c r="EF478" s="49"/>
      <c r="EG478" s="49"/>
      <c r="EH478" s="49"/>
      <c r="EI478" s="49"/>
      <c r="EJ478" s="49"/>
      <c r="EK478" s="49"/>
      <c r="EL478" s="49"/>
      <c r="EM478" s="49"/>
      <c r="EN478" s="49"/>
      <c r="EO478" s="49"/>
      <c r="EP478" s="49"/>
      <c r="EQ478" s="49"/>
      <c r="ER478" s="49"/>
      <c r="ES478" s="49"/>
      <c r="ET478" s="49"/>
      <c r="EU478" s="49"/>
      <c r="EV478" s="49"/>
      <c r="EW478" s="49"/>
      <c r="EX478" s="49"/>
      <c r="EY478" s="49"/>
      <c r="EZ478" s="49"/>
      <c r="FA478" s="49"/>
      <c r="FB478" s="49"/>
      <c r="FC478" s="49"/>
      <c r="FD478" s="49"/>
      <c r="FE478" s="49"/>
      <c r="FF478" s="49"/>
      <c r="FG478" s="49"/>
      <c r="FH478" s="49"/>
      <c r="FI478" s="49"/>
      <c r="FJ478" s="49"/>
      <c r="FK478" s="49"/>
      <c r="FL478" s="49"/>
      <c r="FM478" s="49"/>
      <c r="FN478" s="49"/>
      <c r="FO478" s="49"/>
      <c r="FP478" s="49"/>
      <c r="FQ478" s="49"/>
      <c r="FR478" s="49"/>
      <c r="FS478" s="49"/>
      <c r="FT478" s="49"/>
      <c r="FU478" s="49"/>
      <c r="FV478" s="49"/>
      <c r="FW478" s="49"/>
      <c r="FX478" s="49"/>
      <c r="FY478" s="49"/>
      <c r="FZ478" s="49"/>
      <c r="GA478" s="49"/>
      <c r="GB478" s="49"/>
      <c r="GC478" s="49"/>
      <c r="GD478" s="49"/>
      <c r="GE478" s="49"/>
      <c r="GF478" s="49"/>
      <c r="GG478" s="49"/>
      <c r="GH478" s="49"/>
      <c r="GI478" s="49"/>
      <c r="GJ478" s="49"/>
      <c r="GK478" s="49"/>
      <c r="GL478" s="49"/>
      <c r="GM478" s="49"/>
      <c r="GN478" s="49"/>
      <c r="GO478" s="49"/>
      <c r="GP478" s="49"/>
      <c r="GQ478" s="49"/>
      <c r="GR478" s="49"/>
      <c r="GS478" s="49"/>
      <c r="GT478" s="49"/>
      <c r="GU478" s="49"/>
      <c r="GV478" s="49"/>
      <c r="GW478" s="49"/>
      <c r="GX478" s="49"/>
      <c r="GY478" s="49"/>
      <c r="GZ478" s="49"/>
      <c r="HA478" s="49"/>
    </row>
    <row r="479" spans="1:209" ht="15" thickBot="1" x14ac:dyDescent="0.4">
      <c r="D479" s="15" t="s">
        <v>263</v>
      </c>
      <c r="E479" s="15" t="str">
        <f>E476</f>
        <v>USD 000's</v>
      </c>
      <c r="F479" s="15"/>
      <c r="G479" s="15"/>
      <c r="H479" s="15"/>
      <c r="I479" s="15"/>
      <c r="J479" s="26">
        <f>J476-J477+J478</f>
        <v>0</v>
      </c>
      <c r="K479" s="26">
        <f t="shared" ref="K479:BV479" si="868">K476-K477+K478</f>
        <v>0</v>
      </c>
      <c r="L479" s="26">
        <f t="shared" si="868"/>
        <v>0</v>
      </c>
      <c r="M479" s="26">
        <f t="shared" si="868"/>
        <v>0</v>
      </c>
      <c r="N479" s="26">
        <f t="shared" si="868"/>
        <v>0</v>
      </c>
      <c r="O479" s="26">
        <f t="shared" si="868"/>
        <v>0</v>
      </c>
      <c r="P479" s="26">
        <f t="shared" si="868"/>
        <v>0</v>
      </c>
      <c r="Q479" s="26">
        <f t="shared" si="868"/>
        <v>0</v>
      </c>
      <c r="R479" s="26">
        <f t="shared" si="868"/>
        <v>0</v>
      </c>
      <c r="S479" s="26">
        <f t="shared" si="868"/>
        <v>0</v>
      </c>
      <c r="T479" s="26">
        <f t="shared" si="868"/>
        <v>0</v>
      </c>
      <c r="U479" s="26">
        <f t="shared" si="868"/>
        <v>0</v>
      </c>
      <c r="V479" s="26">
        <f t="shared" si="868"/>
        <v>0</v>
      </c>
      <c r="W479" s="26">
        <f t="shared" si="868"/>
        <v>0</v>
      </c>
      <c r="X479" s="26">
        <f t="shared" si="868"/>
        <v>0</v>
      </c>
      <c r="Y479" s="26">
        <f t="shared" si="868"/>
        <v>-1956.6192815037032</v>
      </c>
      <c r="Z479" s="26">
        <f t="shared" si="868"/>
        <v>-1870.7457321601082</v>
      </c>
      <c r="AA479" s="26">
        <f t="shared" si="868"/>
        <v>-1745.9021790777044</v>
      </c>
      <c r="AB479" s="26">
        <f t="shared" si="868"/>
        <v>-1660.3923750904496</v>
      </c>
      <c r="AC479" s="26">
        <f t="shared" si="868"/>
        <v>-1535.4520180298741</v>
      </c>
      <c r="AD479" s="26">
        <f t="shared" si="868"/>
        <v>-1450.164910651295</v>
      </c>
      <c r="AE479" s="26">
        <f t="shared" si="868"/>
        <v>-1324.9839072431246</v>
      </c>
      <c r="AF479" s="26">
        <f t="shared" si="868"/>
        <v>-1239.7805681455193</v>
      </c>
      <c r="AG479" s="26">
        <f t="shared" si="868"/>
        <v>-1114.217061504957</v>
      </c>
      <c r="AH479" s="26">
        <f t="shared" si="868"/>
        <v>-1028.9604914138811</v>
      </c>
      <c r="AI479" s="26">
        <f t="shared" si="868"/>
        <v>-902.87442100919566</v>
      </c>
      <c r="AJ479" s="26">
        <f t="shared" si="868"/>
        <v>-817.42936350137074</v>
      </c>
      <c r="AK479" s="26">
        <f t="shared" si="868"/>
        <v>-690.68228103722777</v>
      </c>
      <c r="AL479" s="26">
        <f t="shared" si="868"/>
        <v>-604.91504121384014</v>
      </c>
      <c r="AM479" s="26">
        <f t="shared" si="868"/>
        <v>-477.36993124536366</v>
      </c>
      <c r="AN479" s="26">
        <f t="shared" si="868"/>
        <v>-391.14819900157158</v>
      </c>
      <c r="AO479" s="26">
        <f t="shared" si="868"/>
        <v>-262.6693040047162</v>
      </c>
      <c r="AP479" s="26">
        <f t="shared" si="868"/>
        <v>-175.86198162572236</v>
      </c>
      <c r="AQ479" s="26">
        <f t="shared" si="868"/>
        <v>-46.314631258912755</v>
      </c>
      <c r="AR479" s="26">
        <f t="shared" si="868"/>
        <v>41.208334917939283</v>
      </c>
      <c r="AS479" s="26">
        <f t="shared" si="868"/>
        <v>171.95789061712105</v>
      </c>
      <c r="AT479" s="26">
        <f t="shared" si="868"/>
        <v>260.32567472608457</v>
      </c>
      <c r="AU479" s="26">
        <f t="shared" si="868"/>
        <v>392.4104284568823</v>
      </c>
      <c r="AV479" s="26">
        <f t="shared" si="868"/>
        <v>481.75148605701702</v>
      </c>
      <c r="AW479" s="26">
        <f t="shared" si="868"/>
        <v>615.30383292384749</v>
      </c>
      <c r="AX479" s="26">
        <f t="shared" si="868"/>
        <v>705.74605861747125</v>
      </c>
      <c r="AY479" s="26">
        <f t="shared" si="868"/>
        <v>840.8979525826694</v>
      </c>
      <c r="AZ479" s="26">
        <f t="shared" si="868"/>
        <v>932.56883452736133</v>
      </c>
      <c r="BA479" s="26">
        <f t="shared" si="868"/>
        <v>1069.4519418731029</v>
      </c>
      <c r="BB479" s="26">
        <f t="shared" si="868"/>
        <v>1162.4787134084997</v>
      </c>
      <c r="BC479" s="26">
        <f t="shared" si="868"/>
        <v>1301.2245634257567</v>
      </c>
      <c r="BD479" s="26">
        <f t="shared" si="868"/>
        <v>1395.7343520296286</v>
      </c>
      <c r="BE479" s="26">
        <f t="shared" si="868"/>
        <v>1536.4744851454477</v>
      </c>
      <c r="BF479" s="26">
        <f t="shared" si="868"/>
        <v>1551.9102937367625</v>
      </c>
      <c r="BG479" s="26">
        <f t="shared" si="868"/>
        <v>1613.3198263358215</v>
      </c>
      <c r="BH479" s="26">
        <f t="shared" si="868"/>
        <v>1627.5770361368186</v>
      </c>
      <c r="BI479" s="26">
        <f t="shared" si="868"/>
        <v>1688.2930391707505</v>
      </c>
      <c r="BJ479" s="26">
        <f t="shared" si="868"/>
        <v>1701.4145788299245</v>
      </c>
      <c r="BK479" s="26">
        <f t="shared" si="868"/>
        <v>1761.4836547749765</v>
      </c>
      <c r="BL479" s="26">
        <f t="shared" si="868"/>
        <v>1773.5105987902132</v>
      </c>
      <c r="BM479" s="26">
        <f t="shared" si="868"/>
        <v>1832.9775803440873</v>
      </c>
      <c r="BN479" s="26">
        <f t="shared" si="868"/>
        <v>1843.9492252420573</v>
      </c>
      <c r="BO479" s="26">
        <f t="shared" si="868"/>
        <v>1902.8572503549576</v>
      </c>
      <c r="BP479" s="26">
        <f t="shared" si="868"/>
        <v>1912.8111876944838</v>
      </c>
      <c r="BQ479" s="26">
        <f t="shared" si="868"/>
        <v>1971.201771495266</v>
      </c>
      <c r="BR479" s="26">
        <f t="shared" si="868"/>
        <v>1980.1739578264717</v>
      </c>
      <c r="BS479" s="26">
        <f t="shared" si="868"/>
        <v>2038.087061573015</v>
      </c>
      <c r="BT479" s="26">
        <f t="shared" si="868"/>
        <v>2046.1118854785952</v>
      </c>
      <c r="BU479" s="26">
        <f t="shared" si="868"/>
        <v>2103.5859826561118</v>
      </c>
      <c r="BV479" s="26">
        <f t="shared" si="868"/>
        <v>2110.6963289958185</v>
      </c>
      <c r="BW479" s="26">
        <f t="shared" ref="BW479:EH479" si="869">BW476-BW477+BW478</f>
        <v>-3.7242135056533032E-12</v>
      </c>
      <c r="BX479" s="26">
        <f t="shared" si="869"/>
        <v>-3.7736356108130459E-12</v>
      </c>
      <c r="BY479" s="26">
        <f t="shared" si="869"/>
        <v>-3.8237135710881604E-12</v>
      </c>
      <c r="BZ479" s="26">
        <f t="shared" si="869"/>
        <v>-3.8744560899915991E-12</v>
      </c>
      <c r="CA479" s="26">
        <f t="shared" si="869"/>
        <v>-3.9258719865361173E-12</v>
      </c>
      <c r="CB479" s="26">
        <f t="shared" si="869"/>
        <v>-3.9779701967670163E-12</v>
      </c>
      <c r="CC479" s="26">
        <f t="shared" si="869"/>
        <v>-4.0307597753152143E-12</v>
      </c>
      <c r="CD479" s="26">
        <f t="shared" si="869"/>
        <v>-4.0842498969709385E-12</v>
      </c>
      <c r="CE479" s="26">
        <f t="shared" si="869"/>
        <v>-4.1384498582783007E-12</v>
      </c>
      <c r="CF479" s="26">
        <f t="shared" si="869"/>
        <v>-4.1933690791510227E-12</v>
      </c>
      <c r="CG479" s="26">
        <f t="shared" si="869"/>
        <v>-4.2490171045096162E-12</v>
      </c>
      <c r="CH479" s="26">
        <f t="shared" si="869"/>
        <v>-4.3054036059402815E-12</v>
      </c>
      <c r="CI479" s="26">
        <f t="shared" si="869"/>
        <v>-4.362538383375816E-12</v>
      </c>
      <c r="CJ479" s="26">
        <f t="shared" si="869"/>
        <v>-4.4204313667988463E-12</v>
      </c>
      <c r="CK479" s="26">
        <f t="shared" si="869"/>
        <v>-4.4790926179676448E-12</v>
      </c>
      <c r="CL479" s="26">
        <f t="shared" si="869"/>
        <v>-4.5385323321648565E-12</v>
      </c>
      <c r="CM479" s="26">
        <f t="shared" si="869"/>
        <v>-4.5987608399694312E-12</v>
      </c>
      <c r="CN479" s="26">
        <f t="shared" si="869"/>
        <v>-4.6597886090520756E-12</v>
      </c>
      <c r="CO479" s="26">
        <f t="shared" si="869"/>
        <v>-4.7216262459945211E-12</v>
      </c>
      <c r="CP479" s="26">
        <f t="shared" si="869"/>
        <v>-4.7842844981329436E-12</v>
      </c>
      <c r="CQ479" s="26">
        <f t="shared" si="869"/>
        <v>-4.8477742554258396E-12</v>
      </c>
      <c r="CR479" s="26">
        <f t="shared" si="869"/>
        <v>-4.9121065523466954E-12</v>
      </c>
      <c r="CS479" s="26">
        <f t="shared" si="869"/>
        <v>-4.9772925698017696E-12</v>
      </c>
      <c r="CT479" s="26">
        <f t="shared" si="869"/>
        <v>-5.0433436370733269E-12</v>
      </c>
      <c r="CU479" s="26">
        <f t="shared" si="869"/>
        <v>-5.1102712337886588E-12</v>
      </c>
      <c r="CV479" s="26">
        <f t="shared" si="869"/>
        <v>-5.1780869919152337E-12</v>
      </c>
      <c r="CW479" s="26">
        <f t="shared" si="869"/>
        <v>-5.2468026977823269E-12</v>
      </c>
      <c r="CX479" s="26">
        <f t="shared" si="869"/>
        <v>-5.3164302941294733E-12</v>
      </c>
      <c r="CY479" s="26">
        <f t="shared" si="869"/>
        <v>-5.3869818821821076E-12</v>
      </c>
      <c r="CZ479" s="26">
        <f t="shared" si="869"/>
        <v>-5.4584697237547476E-12</v>
      </c>
      <c r="DA479" s="26">
        <f t="shared" si="869"/>
        <v>-5.5309062433820928E-12</v>
      </c>
      <c r="DB479" s="26">
        <f t="shared" si="869"/>
        <v>-5.6043040304783923E-12</v>
      </c>
      <c r="DC479" s="26">
        <f t="shared" si="869"/>
        <v>-5.6786758415254844E-12</v>
      </c>
      <c r="DD479" s="26">
        <f t="shared" si="869"/>
        <v>-5.7540346022898537E-12</v>
      </c>
      <c r="DE479" s="26">
        <f t="shared" si="869"/>
        <v>-5.8303934100691308E-12</v>
      </c>
      <c r="DF479" s="26">
        <f t="shared" si="869"/>
        <v>-5.907765535968384E-12</v>
      </c>
      <c r="DG479" s="26">
        <f t="shared" si="869"/>
        <v>-5.9861644272066321E-12</v>
      </c>
      <c r="DH479" s="26">
        <f t="shared" si="869"/>
        <v>-6.0656037094539636E-12</v>
      </c>
      <c r="DI479" s="26">
        <f t="shared" si="869"/>
        <v>-6.1460971891996613E-12</v>
      </c>
      <c r="DJ479" s="26">
        <f t="shared" si="869"/>
        <v>-6.2276588561517671E-12</v>
      </c>
      <c r="DK479" s="26">
        <f t="shared" si="869"/>
        <v>-6.3103028856684746E-12</v>
      </c>
      <c r="DL479" s="26">
        <f t="shared" si="869"/>
        <v>-6.3940436412218072E-12</v>
      </c>
      <c r="DM479" s="26">
        <f t="shared" si="869"/>
        <v>-6.4788956768939703E-12</v>
      </c>
      <c r="DN479" s="26">
        <f t="shared" si="869"/>
        <v>-6.5648737399068434E-12</v>
      </c>
      <c r="DO479" s="26">
        <f t="shared" si="869"/>
        <v>-6.6519927731850375E-12</v>
      </c>
      <c r="DP479" s="26">
        <f t="shared" si="869"/>
        <v>-6.7402679179529603E-12</v>
      </c>
      <c r="DQ479" s="26">
        <f t="shared" si="869"/>
        <v>-6.8297145163663546E-12</v>
      </c>
      <c r="DR479" s="26">
        <f t="shared" si="869"/>
        <v>-6.9203481141787516E-12</v>
      </c>
      <c r="DS479" s="26">
        <f t="shared" si="869"/>
        <v>-7.0121844634433105E-12</v>
      </c>
      <c r="DT479" s="26">
        <f t="shared" si="869"/>
        <v>-7.1052395252505189E-12</v>
      </c>
      <c r="DU479" s="26">
        <f t="shared" si="869"/>
        <v>-7.19952947250221E-12</v>
      </c>
      <c r="DV479" s="26">
        <f t="shared" si="869"/>
        <v>-7.2950706927224128E-12</v>
      </c>
      <c r="DW479" s="26">
        <f t="shared" si="869"/>
        <v>-7.3918797909054764E-12</v>
      </c>
      <c r="DX479" s="26">
        <f t="shared" si="869"/>
        <v>-7.489973592402022E-12</v>
      </c>
      <c r="DY479" s="26">
        <f t="shared" si="869"/>
        <v>-7.5893691458431629E-12</v>
      </c>
      <c r="DZ479" s="26">
        <f t="shared" si="869"/>
        <v>-7.6900837261035579E-12</v>
      </c>
      <c r="EA479" s="26">
        <f t="shared" si="869"/>
        <v>-7.7921348373037593E-12</v>
      </c>
      <c r="EB479" s="26">
        <f t="shared" si="869"/>
        <v>-7.8955402158524211E-12</v>
      </c>
      <c r="EC479" s="26">
        <f t="shared" si="869"/>
        <v>-8.0003178335288767E-12</v>
      </c>
      <c r="ED479" s="26">
        <f t="shared" si="869"/>
        <v>-8.1064859006066164E-12</v>
      </c>
      <c r="EE479" s="26">
        <f t="shared" si="869"/>
        <v>-8.2140628690182259E-12</v>
      </c>
      <c r="EF479" s="26">
        <f t="shared" si="869"/>
        <v>-8.3230674355623073E-12</v>
      </c>
      <c r="EG479" s="26">
        <f t="shared" si="869"/>
        <v>-8.4335185451529855E-12</v>
      </c>
      <c r="EH479" s="26">
        <f t="shared" si="869"/>
        <v>-8.5454353941125005E-12</v>
      </c>
      <c r="EI479" s="26">
        <f t="shared" ref="EI479:GT479" si="870">EI476-EI477+EI478</f>
        <v>-8.658837433507534E-12</v>
      </c>
      <c r="EJ479" s="26">
        <f t="shared" si="870"/>
        <v>-8.77374437252978E-12</v>
      </c>
      <c r="EK479" s="26">
        <f t="shared" si="870"/>
        <v>-8.8901761819213855E-12</v>
      </c>
      <c r="EL479" s="26">
        <f t="shared" si="870"/>
        <v>-9.0081530974458568E-12</v>
      </c>
      <c r="EM479" s="26">
        <f t="shared" si="870"/>
        <v>-9.1276956234050232E-12</v>
      </c>
      <c r="EN479" s="26">
        <f t="shared" si="870"/>
        <v>-9.2488245362026552E-12</v>
      </c>
      <c r="EO479" s="26">
        <f t="shared" si="870"/>
        <v>-9.3715608879554056E-12</v>
      </c>
      <c r="EP479" s="26">
        <f t="shared" si="870"/>
        <v>-9.4959260101516484E-12</v>
      </c>
      <c r="EQ479" s="26">
        <f t="shared" si="870"/>
        <v>-9.6219415173588611E-12</v>
      </c>
      <c r="ER479" s="26">
        <f t="shared" si="870"/>
        <v>-9.7496293109802357E-12</v>
      </c>
      <c r="ES479" s="26">
        <f t="shared" si="870"/>
        <v>-9.8790115830611283E-12</v>
      </c>
      <c r="ET479" s="26">
        <f t="shared" si="870"/>
        <v>-1.0010110820146012E-11</v>
      </c>
      <c r="EU479" s="26">
        <f t="shared" si="870"/>
        <v>-1.0142949807186618E-11</v>
      </c>
      <c r="EV479" s="26">
        <f t="shared" si="870"/>
        <v>-1.027755163150196E-11</v>
      </c>
      <c r="EW479" s="26">
        <f t="shared" si="870"/>
        <v>-1.0413939686790876E-11</v>
      </c>
      <c r="EX479" s="26">
        <f t="shared" si="870"/>
        <v>-1.055213767719785E-11</v>
      </c>
      <c r="EY479" s="26">
        <f t="shared" si="870"/>
        <v>-1.0692169621432764E-11</v>
      </c>
      <c r="EZ479" s="26">
        <f t="shared" si="870"/>
        <v>-1.0834059856945339E-11</v>
      </c>
      <c r="FA479" s="26">
        <f t="shared" si="870"/>
        <v>-1.0977833044154962E-11</v>
      </c>
      <c r="FB479" s="26">
        <f t="shared" si="870"/>
        <v>-1.1123514170736653E-11</v>
      </c>
      <c r="FC479" s="26">
        <f t="shared" si="870"/>
        <v>-1.1271128555963902E-11</v>
      </c>
      <c r="FD479" s="26">
        <f t="shared" si="870"/>
        <v>-1.1420701855109143E-11</v>
      </c>
      <c r="FE479" s="26">
        <f t="shared" si="870"/>
        <v>-1.1572260063902613E-11</v>
      </c>
      <c r="FF479" s="26">
        <f t="shared" si="870"/>
        <v>-1.1725829523050408E-11</v>
      </c>
      <c r="FG479" s="26">
        <f t="shared" si="870"/>
        <v>-1.1881436922812455E-11</v>
      </c>
      <c r="FH479" s="26">
        <f t="shared" si="870"/>
        <v>-1.203910930764128E-11</v>
      </c>
      <c r="FI479" s="26">
        <f t="shared" si="870"/>
        <v>-1.219887408088231E-11</v>
      </c>
      <c r="FJ479" s="26">
        <f t="shared" si="870"/>
        <v>-1.2360759009536544E-11</v>
      </c>
      <c r="FK479" s="26">
        <f t="shared" si="870"/>
        <v>-1.252479222908645E-11</v>
      </c>
      <c r="FL479" s="26">
        <f t="shared" si="870"/>
        <v>-1.2691002248385883E-11</v>
      </c>
      <c r="FM479" s="26">
        <f t="shared" si="870"/>
        <v>-1.2859417954614903E-11</v>
      </c>
      <c r="FN479" s="26">
        <f t="shared" si="870"/>
        <v>-1.3030068618300353E-11</v>
      </c>
      <c r="FO479" s="26">
        <f t="shared" si="870"/>
        <v>-1.3202983898403054E-11</v>
      </c>
      <c r="FP479" s="26">
        <f t="shared" si="870"/>
        <v>-1.3378193847472501E-11</v>
      </c>
      <c r="FQ479" s="26">
        <f t="shared" si="870"/>
        <v>-1.3555728916869986E-11</v>
      </c>
      <c r="FR479" s="26">
        <f t="shared" si="870"/>
        <v>-1.3735619962061013E-11</v>
      </c>
      <c r="FS479" s="26">
        <f t="shared" si="870"/>
        <v>-1.3917898247977962E-11</v>
      </c>
      <c r="FT479" s="26">
        <f t="shared" si="870"/>
        <v>-1.4102595454453911E-11</v>
      </c>
      <c r="FU479" s="26">
        <f t="shared" si="870"/>
        <v>-1.4289743681728563E-11</v>
      </c>
      <c r="FV479" s="26">
        <f t="shared" si="870"/>
        <v>-1.4479375456027246E-11</v>
      </c>
      <c r="FW479" s="26">
        <f t="shared" si="870"/>
        <v>-1.4671523735213955E-11</v>
      </c>
      <c r="FX479" s="26">
        <f t="shared" si="870"/>
        <v>-1.4866221914519384E-11</v>
      </c>
      <c r="FY479" s="26">
        <f t="shared" si="870"/>
        <v>-1.5063503832345031E-11</v>
      </c>
      <c r="FZ479" s="26">
        <f t="shared" si="870"/>
        <v>-1.5263403776144242E-11</v>
      </c>
      <c r="GA479" s="26">
        <f t="shared" si="870"/>
        <v>-1.5465956488381364E-11</v>
      </c>
      <c r="GB479" s="26">
        <f t="shared" si="870"/>
        <v>-1.5671197172569985E-11</v>
      </c>
      <c r="GC479" s="26">
        <f t="shared" si="870"/>
        <v>-1.5879161499391242E-11</v>
      </c>
      <c r="GD479" s="26">
        <f t="shared" si="870"/>
        <v>-1.6089885612893369E-11</v>
      </c>
      <c r="GE479" s="26">
        <f t="shared" si="870"/>
        <v>-1.6303406136773522E-11</v>
      </c>
      <c r="GF479" s="26">
        <f t="shared" si="870"/>
        <v>-1.651976018074294E-11</v>
      </c>
      <c r="GG479" s="26">
        <f t="shared" si="870"/>
        <v>-1.6738985346976577E-11</v>
      </c>
      <c r="GH479" s="26">
        <f t="shared" si="870"/>
        <v>-1.6961119736648349E-11</v>
      </c>
      <c r="GI479" s="26">
        <f t="shared" si="870"/>
        <v>-1.7186201956553081E-11</v>
      </c>
      <c r="GJ479" s="26">
        <f t="shared" si="870"/>
        <v>-1.7414271125816334E-11</v>
      </c>
      <c r="GK479" s="26">
        <f t="shared" si="870"/>
        <v>-1.76453668826933E-11</v>
      </c>
      <c r="GL479" s="26">
        <f t="shared" si="870"/>
        <v>-1.7879529391457877E-11</v>
      </c>
      <c r="GM479" s="26">
        <f t="shared" si="870"/>
        <v>-1.8116799349383217E-11</v>
      </c>
      <c r="GN479" s="26">
        <f t="shared" si="870"/>
        <v>-1.8357217993814859E-11</v>
      </c>
      <c r="GO479" s="26">
        <f t="shared" si="870"/>
        <v>-1.8600827109337759E-11</v>
      </c>
      <c r="GP479" s="26">
        <f t="shared" si="870"/>
        <v>-1.8847669035038421E-11</v>
      </c>
      <c r="GQ479" s="26">
        <f t="shared" si="870"/>
        <v>-1.9097786671863409E-11</v>
      </c>
      <c r="GR479" s="26">
        <f t="shared" si="870"/>
        <v>-1.9351223490075472E-11</v>
      </c>
      <c r="GS479" s="26">
        <f t="shared" si="870"/>
        <v>-1.9608023536808675E-11</v>
      </c>
      <c r="GT479" s="26">
        <f t="shared" si="870"/>
        <v>-1.9868231443723735E-11</v>
      </c>
      <c r="GU479" s="26">
        <f t="shared" ref="GU479:HA479" si="871">GU476-GU477+GU478</f>
        <v>-2.0131892434765005E-11</v>
      </c>
      <c r="GV479" s="26">
        <f t="shared" si="871"/>
        <v>-2.0399052334020314E-11</v>
      </c>
      <c r="GW479" s="26">
        <f t="shared" si="871"/>
        <v>-2.0669757573685188E-11</v>
      </c>
      <c r="GX479" s="26">
        <f t="shared" si="871"/>
        <v>-2.0944055202132745E-11</v>
      </c>
      <c r="GY479" s="26">
        <f t="shared" si="871"/>
        <v>-2.122199289209064E-11</v>
      </c>
      <c r="GZ479" s="26">
        <f t="shared" si="871"/>
        <v>-2.1503618948926559E-11</v>
      </c>
      <c r="HA479" s="26">
        <f t="shared" si="871"/>
        <v>-2.1788982319043666E-11</v>
      </c>
    </row>
    <row r="480" spans="1:209" x14ac:dyDescent="0.35">
      <c r="C480" s="10" t="s">
        <v>264</v>
      </c>
      <c r="E480" s="10" t="str">
        <f>E479</f>
        <v>USD 000's</v>
      </c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49"/>
      <c r="AS480" s="49"/>
      <c r="AT480" s="49"/>
      <c r="AU480" s="49"/>
      <c r="AV480" s="49"/>
      <c r="AW480" s="49"/>
      <c r="AX480" s="49"/>
      <c r="AY480" s="49"/>
      <c r="AZ480" s="49"/>
      <c r="BA480" s="49"/>
      <c r="BB480" s="49"/>
      <c r="BC480" s="49"/>
      <c r="BD480" s="49"/>
      <c r="BE480" s="49"/>
      <c r="BF480" s="49"/>
      <c r="BG480" s="49"/>
      <c r="BH480" s="49"/>
      <c r="BI480" s="49"/>
      <c r="BJ480" s="49"/>
      <c r="BK480" s="49"/>
      <c r="BL480" s="49"/>
      <c r="BM480" s="49"/>
      <c r="BN480" s="49"/>
      <c r="BO480" s="49"/>
      <c r="BP480" s="49"/>
      <c r="BQ480" s="49"/>
      <c r="BR480" s="49"/>
      <c r="BS480" s="49"/>
      <c r="BT480" s="49"/>
      <c r="BU480" s="49"/>
      <c r="BV480" s="49"/>
      <c r="BW480" s="49"/>
      <c r="BX480" s="49"/>
      <c r="BY480" s="49"/>
      <c r="BZ480" s="49"/>
      <c r="CA480" s="49"/>
      <c r="CB480" s="49"/>
      <c r="CC480" s="49"/>
      <c r="CD480" s="49"/>
      <c r="CE480" s="49"/>
      <c r="CF480" s="49"/>
      <c r="CG480" s="49"/>
      <c r="CH480" s="49"/>
      <c r="CI480" s="49"/>
      <c r="CJ480" s="49"/>
      <c r="CK480" s="49"/>
      <c r="CL480" s="49"/>
      <c r="CM480" s="49"/>
      <c r="CN480" s="49"/>
      <c r="CO480" s="49"/>
      <c r="CP480" s="49"/>
      <c r="CQ480" s="49"/>
      <c r="CR480" s="49"/>
      <c r="CS480" s="49"/>
      <c r="CT480" s="49"/>
      <c r="CU480" s="49"/>
      <c r="CV480" s="49"/>
      <c r="CW480" s="49"/>
      <c r="CX480" s="49"/>
      <c r="CY480" s="49"/>
      <c r="CZ480" s="49"/>
      <c r="DA480" s="49"/>
      <c r="DB480" s="49"/>
      <c r="DC480" s="49"/>
      <c r="DD480" s="49"/>
      <c r="DE480" s="49"/>
      <c r="DF480" s="49"/>
      <c r="DG480" s="49"/>
      <c r="DH480" s="49"/>
      <c r="DI480" s="49"/>
      <c r="DJ480" s="49"/>
      <c r="DK480" s="49"/>
      <c r="DL480" s="49"/>
      <c r="DM480" s="49"/>
      <c r="DN480" s="49"/>
      <c r="DO480" s="49"/>
      <c r="DP480" s="49"/>
      <c r="DQ480" s="49"/>
      <c r="DR480" s="49"/>
      <c r="DS480" s="49"/>
      <c r="DT480" s="49"/>
      <c r="DU480" s="49"/>
      <c r="DV480" s="49"/>
      <c r="DW480" s="49"/>
      <c r="DX480" s="49"/>
      <c r="DY480" s="49"/>
      <c r="DZ480" s="49"/>
      <c r="EA480" s="49"/>
      <c r="EB480" s="49"/>
      <c r="EC480" s="49"/>
      <c r="ED480" s="49"/>
      <c r="EE480" s="49"/>
      <c r="EF480" s="49"/>
      <c r="EG480" s="49"/>
      <c r="EH480" s="49"/>
      <c r="EI480" s="49"/>
      <c r="EJ480" s="49"/>
      <c r="EK480" s="49"/>
      <c r="EL480" s="49"/>
      <c r="EM480" s="49"/>
      <c r="EN480" s="49"/>
      <c r="EO480" s="49"/>
      <c r="EP480" s="49"/>
      <c r="EQ480" s="49"/>
      <c r="ER480" s="49"/>
      <c r="ES480" s="49"/>
      <c r="ET480" s="49"/>
      <c r="EU480" s="49"/>
      <c r="EV480" s="49"/>
      <c r="EW480" s="49"/>
      <c r="EX480" s="49"/>
      <c r="EY480" s="49"/>
      <c r="EZ480" s="49"/>
      <c r="FA480" s="49"/>
      <c r="FB480" s="49"/>
      <c r="FC480" s="49"/>
      <c r="FD480" s="49"/>
      <c r="FE480" s="49"/>
      <c r="FF480" s="49"/>
      <c r="FG480" s="49"/>
      <c r="FH480" s="49"/>
      <c r="FI480" s="49"/>
      <c r="FJ480" s="49"/>
      <c r="FK480" s="49"/>
      <c r="FL480" s="49"/>
      <c r="FM480" s="49"/>
      <c r="FN480" s="49"/>
      <c r="FO480" s="49"/>
      <c r="FP480" s="49"/>
      <c r="FQ480" s="49"/>
      <c r="FR480" s="49"/>
      <c r="FS480" s="49"/>
      <c r="FT480" s="49"/>
      <c r="FU480" s="49"/>
      <c r="FV480" s="49"/>
      <c r="FW480" s="49"/>
      <c r="FX480" s="49"/>
      <c r="FY480" s="49"/>
      <c r="FZ480" s="49"/>
      <c r="GA480" s="49"/>
      <c r="GB480" s="49"/>
      <c r="GC480" s="49"/>
      <c r="GD480" s="49"/>
      <c r="GE480" s="49"/>
      <c r="GF480" s="49"/>
      <c r="GG480" s="49"/>
      <c r="GH480" s="49"/>
      <c r="GI480" s="49"/>
      <c r="GJ480" s="49"/>
      <c r="GK480" s="49"/>
      <c r="GL480" s="49"/>
      <c r="GM480" s="49"/>
      <c r="GN480" s="49"/>
      <c r="GO480" s="49"/>
      <c r="GP480" s="49"/>
      <c r="GQ480" s="49"/>
      <c r="GR480" s="49"/>
      <c r="GS480" s="49"/>
      <c r="GT480" s="49"/>
      <c r="GU480" s="49"/>
      <c r="GV480" s="49"/>
      <c r="GW480" s="49"/>
      <c r="GX480" s="49"/>
      <c r="GY480" s="49"/>
      <c r="GZ480" s="49"/>
      <c r="HA480" s="49"/>
    </row>
    <row r="481" spans="1:209" ht="15" thickBot="1" x14ac:dyDescent="0.4">
      <c r="D481" s="15" t="s">
        <v>265</v>
      </c>
      <c r="E481" s="15" t="str">
        <f>E480</f>
        <v>USD 000's</v>
      </c>
      <c r="F481" s="15"/>
      <c r="G481" s="15"/>
      <c r="H481" s="15"/>
      <c r="I481" s="15"/>
      <c r="J481" s="26">
        <f>J479-J480</f>
        <v>0</v>
      </c>
      <c r="K481" s="26">
        <f t="shared" ref="K481:BV481" si="872">K479-K480</f>
        <v>0</v>
      </c>
      <c r="L481" s="26">
        <f t="shared" si="872"/>
        <v>0</v>
      </c>
      <c r="M481" s="26">
        <f t="shared" si="872"/>
        <v>0</v>
      </c>
      <c r="N481" s="26">
        <f t="shared" si="872"/>
        <v>0</v>
      </c>
      <c r="O481" s="26">
        <f t="shared" si="872"/>
        <v>0</v>
      </c>
      <c r="P481" s="26">
        <f t="shared" si="872"/>
        <v>0</v>
      </c>
      <c r="Q481" s="26">
        <f t="shared" si="872"/>
        <v>0</v>
      </c>
      <c r="R481" s="26">
        <f t="shared" si="872"/>
        <v>0</v>
      </c>
      <c r="S481" s="26">
        <f t="shared" si="872"/>
        <v>0</v>
      </c>
      <c r="T481" s="26">
        <f t="shared" si="872"/>
        <v>0</v>
      </c>
      <c r="U481" s="26">
        <f t="shared" si="872"/>
        <v>0</v>
      </c>
      <c r="V481" s="26">
        <f t="shared" si="872"/>
        <v>0</v>
      </c>
      <c r="W481" s="26">
        <f t="shared" si="872"/>
        <v>0</v>
      </c>
      <c r="X481" s="26">
        <f t="shared" si="872"/>
        <v>0</v>
      </c>
      <c r="Y481" s="26">
        <f t="shared" si="872"/>
        <v>-1956.6192815037032</v>
      </c>
      <c r="Z481" s="26">
        <f t="shared" si="872"/>
        <v>-1870.7457321601082</v>
      </c>
      <c r="AA481" s="26">
        <f t="shared" si="872"/>
        <v>-1745.9021790777044</v>
      </c>
      <c r="AB481" s="26">
        <f t="shared" si="872"/>
        <v>-1660.3923750904496</v>
      </c>
      <c r="AC481" s="26">
        <f t="shared" si="872"/>
        <v>-1535.4520180298741</v>
      </c>
      <c r="AD481" s="26">
        <f t="shared" si="872"/>
        <v>-1450.164910651295</v>
      </c>
      <c r="AE481" s="26">
        <f t="shared" si="872"/>
        <v>-1324.9839072431246</v>
      </c>
      <c r="AF481" s="26">
        <f t="shared" si="872"/>
        <v>-1239.7805681455193</v>
      </c>
      <c r="AG481" s="26">
        <f t="shared" si="872"/>
        <v>-1114.217061504957</v>
      </c>
      <c r="AH481" s="26">
        <f t="shared" si="872"/>
        <v>-1028.9604914138811</v>
      </c>
      <c r="AI481" s="26">
        <f t="shared" si="872"/>
        <v>-902.87442100919566</v>
      </c>
      <c r="AJ481" s="26">
        <f t="shared" si="872"/>
        <v>-817.42936350137074</v>
      </c>
      <c r="AK481" s="26">
        <f t="shared" si="872"/>
        <v>-690.68228103722777</v>
      </c>
      <c r="AL481" s="26">
        <f t="shared" si="872"/>
        <v>-604.91504121384014</v>
      </c>
      <c r="AM481" s="26">
        <f t="shared" si="872"/>
        <v>-477.36993124536366</v>
      </c>
      <c r="AN481" s="26">
        <f t="shared" si="872"/>
        <v>-391.14819900157158</v>
      </c>
      <c r="AO481" s="26">
        <f t="shared" si="872"/>
        <v>-262.6693040047162</v>
      </c>
      <c r="AP481" s="26">
        <f t="shared" si="872"/>
        <v>-175.86198162572236</v>
      </c>
      <c r="AQ481" s="26">
        <f t="shared" si="872"/>
        <v>-46.314631258912755</v>
      </c>
      <c r="AR481" s="26">
        <f t="shared" si="872"/>
        <v>41.208334917939283</v>
      </c>
      <c r="AS481" s="26">
        <f t="shared" si="872"/>
        <v>171.95789061712105</v>
      </c>
      <c r="AT481" s="26">
        <f t="shared" si="872"/>
        <v>260.32567472608457</v>
      </c>
      <c r="AU481" s="26">
        <f t="shared" si="872"/>
        <v>392.4104284568823</v>
      </c>
      <c r="AV481" s="26">
        <f t="shared" si="872"/>
        <v>481.75148605701702</v>
      </c>
      <c r="AW481" s="26">
        <f t="shared" si="872"/>
        <v>615.30383292384749</v>
      </c>
      <c r="AX481" s="26">
        <f t="shared" si="872"/>
        <v>705.74605861747125</v>
      </c>
      <c r="AY481" s="26">
        <f t="shared" si="872"/>
        <v>840.8979525826694</v>
      </c>
      <c r="AZ481" s="26">
        <f t="shared" si="872"/>
        <v>932.56883452736133</v>
      </c>
      <c r="BA481" s="26">
        <f t="shared" si="872"/>
        <v>1069.4519418731029</v>
      </c>
      <c r="BB481" s="26">
        <f t="shared" si="872"/>
        <v>1162.4787134084997</v>
      </c>
      <c r="BC481" s="26">
        <f t="shared" si="872"/>
        <v>1301.2245634257567</v>
      </c>
      <c r="BD481" s="26">
        <f t="shared" si="872"/>
        <v>1395.7343520296286</v>
      </c>
      <c r="BE481" s="26">
        <f t="shared" si="872"/>
        <v>1536.4744851454477</v>
      </c>
      <c r="BF481" s="26">
        <f t="shared" si="872"/>
        <v>1551.9102937367625</v>
      </c>
      <c r="BG481" s="26">
        <f t="shared" si="872"/>
        <v>1613.3198263358215</v>
      </c>
      <c r="BH481" s="26">
        <f t="shared" si="872"/>
        <v>1627.5770361368186</v>
      </c>
      <c r="BI481" s="26">
        <f t="shared" si="872"/>
        <v>1688.2930391707505</v>
      </c>
      <c r="BJ481" s="26">
        <f t="shared" si="872"/>
        <v>1701.4145788299245</v>
      </c>
      <c r="BK481" s="26">
        <f t="shared" si="872"/>
        <v>1761.4836547749765</v>
      </c>
      <c r="BL481" s="26">
        <f t="shared" si="872"/>
        <v>1773.5105987902132</v>
      </c>
      <c r="BM481" s="26">
        <f t="shared" si="872"/>
        <v>1832.9775803440873</v>
      </c>
      <c r="BN481" s="26">
        <f t="shared" si="872"/>
        <v>1843.9492252420573</v>
      </c>
      <c r="BO481" s="26">
        <f t="shared" si="872"/>
        <v>1902.8572503549576</v>
      </c>
      <c r="BP481" s="26">
        <f t="shared" si="872"/>
        <v>1912.8111876944838</v>
      </c>
      <c r="BQ481" s="26">
        <f t="shared" si="872"/>
        <v>1971.201771495266</v>
      </c>
      <c r="BR481" s="26">
        <f t="shared" si="872"/>
        <v>1980.1739578264717</v>
      </c>
      <c r="BS481" s="26">
        <f t="shared" si="872"/>
        <v>2038.087061573015</v>
      </c>
      <c r="BT481" s="26">
        <f t="shared" si="872"/>
        <v>2046.1118854785952</v>
      </c>
      <c r="BU481" s="26">
        <f t="shared" si="872"/>
        <v>2103.5859826561118</v>
      </c>
      <c r="BV481" s="26">
        <f t="shared" si="872"/>
        <v>2110.6963289958185</v>
      </c>
      <c r="BW481" s="26">
        <f t="shared" ref="BW481:EH481" si="873">BW479-BW480</f>
        <v>-3.7242135056533032E-12</v>
      </c>
      <c r="BX481" s="26">
        <f t="shared" si="873"/>
        <v>-3.7736356108130459E-12</v>
      </c>
      <c r="BY481" s="26">
        <f t="shared" si="873"/>
        <v>-3.8237135710881604E-12</v>
      </c>
      <c r="BZ481" s="26">
        <f t="shared" si="873"/>
        <v>-3.8744560899915991E-12</v>
      </c>
      <c r="CA481" s="26">
        <f t="shared" si="873"/>
        <v>-3.9258719865361173E-12</v>
      </c>
      <c r="CB481" s="26">
        <f t="shared" si="873"/>
        <v>-3.9779701967670163E-12</v>
      </c>
      <c r="CC481" s="26">
        <f t="shared" si="873"/>
        <v>-4.0307597753152143E-12</v>
      </c>
      <c r="CD481" s="26">
        <f t="shared" si="873"/>
        <v>-4.0842498969709385E-12</v>
      </c>
      <c r="CE481" s="26">
        <f t="shared" si="873"/>
        <v>-4.1384498582783007E-12</v>
      </c>
      <c r="CF481" s="26">
        <f t="shared" si="873"/>
        <v>-4.1933690791510227E-12</v>
      </c>
      <c r="CG481" s="26">
        <f t="shared" si="873"/>
        <v>-4.2490171045096162E-12</v>
      </c>
      <c r="CH481" s="26">
        <f t="shared" si="873"/>
        <v>-4.3054036059402815E-12</v>
      </c>
      <c r="CI481" s="26">
        <f t="shared" si="873"/>
        <v>-4.362538383375816E-12</v>
      </c>
      <c r="CJ481" s="26">
        <f t="shared" si="873"/>
        <v>-4.4204313667988463E-12</v>
      </c>
      <c r="CK481" s="26">
        <f t="shared" si="873"/>
        <v>-4.4790926179676448E-12</v>
      </c>
      <c r="CL481" s="26">
        <f t="shared" si="873"/>
        <v>-4.5385323321648565E-12</v>
      </c>
      <c r="CM481" s="26">
        <f t="shared" si="873"/>
        <v>-4.5987608399694312E-12</v>
      </c>
      <c r="CN481" s="26">
        <f t="shared" si="873"/>
        <v>-4.6597886090520756E-12</v>
      </c>
      <c r="CO481" s="26">
        <f t="shared" si="873"/>
        <v>-4.7216262459945211E-12</v>
      </c>
      <c r="CP481" s="26">
        <f t="shared" si="873"/>
        <v>-4.7842844981329436E-12</v>
      </c>
      <c r="CQ481" s="26">
        <f t="shared" si="873"/>
        <v>-4.8477742554258396E-12</v>
      </c>
      <c r="CR481" s="26">
        <f t="shared" si="873"/>
        <v>-4.9121065523466954E-12</v>
      </c>
      <c r="CS481" s="26">
        <f t="shared" si="873"/>
        <v>-4.9772925698017696E-12</v>
      </c>
      <c r="CT481" s="26">
        <f t="shared" si="873"/>
        <v>-5.0433436370733269E-12</v>
      </c>
      <c r="CU481" s="26">
        <f t="shared" si="873"/>
        <v>-5.1102712337886588E-12</v>
      </c>
      <c r="CV481" s="26">
        <f t="shared" si="873"/>
        <v>-5.1780869919152337E-12</v>
      </c>
      <c r="CW481" s="26">
        <f t="shared" si="873"/>
        <v>-5.2468026977823269E-12</v>
      </c>
      <c r="CX481" s="26">
        <f t="shared" si="873"/>
        <v>-5.3164302941294733E-12</v>
      </c>
      <c r="CY481" s="26">
        <f t="shared" si="873"/>
        <v>-5.3869818821821076E-12</v>
      </c>
      <c r="CZ481" s="26">
        <f t="shared" si="873"/>
        <v>-5.4584697237547476E-12</v>
      </c>
      <c r="DA481" s="26">
        <f t="shared" si="873"/>
        <v>-5.5309062433820928E-12</v>
      </c>
      <c r="DB481" s="26">
        <f t="shared" si="873"/>
        <v>-5.6043040304783923E-12</v>
      </c>
      <c r="DC481" s="26">
        <f t="shared" si="873"/>
        <v>-5.6786758415254844E-12</v>
      </c>
      <c r="DD481" s="26">
        <f t="shared" si="873"/>
        <v>-5.7540346022898537E-12</v>
      </c>
      <c r="DE481" s="26">
        <f t="shared" si="873"/>
        <v>-5.8303934100691308E-12</v>
      </c>
      <c r="DF481" s="26">
        <f t="shared" si="873"/>
        <v>-5.907765535968384E-12</v>
      </c>
      <c r="DG481" s="26">
        <f t="shared" si="873"/>
        <v>-5.9861644272066321E-12</v>
      </c>
      <c r="DH481" s="26">
        <f t="shared" si="873"/>
        <v>-6.0656037094539636E-12</v>
      </c>
      <c r="DI481" s="26">
        <f t="shared" si="873"/>
        <v>-6.1460971891996613E-12</v>
      </c>
      <c r="DJ481" s="26">
        <f t="shared" si="873"/>
        <v>-6.2276588561517671E-12</v>
      </c>
      <c r="DK481" s="26">
        <f t="shared" si="873"/>
        <v>-6.3103028856684746E-12</v>
      </c>
      <c r="DL481" s="26">
        <f t="shared" si="873"/>
        <v>-6.3940436412218072E-12</v>
      </c>
      <c r="DM481" s="26">
        <f t="shared" si="873"/>
        <v>-6.4788956768939703E-12</v>
      </c>
      <c r="DN481" s="26">
        <f t="shared" si="873"/>
        <v>-6.5648737399068434E-12</v>
      </c>
      <c r="DO481" s="26">
        <f t="shared" si="873"/>
        <v>-6.6519927731850375E-12</v>
      </c>
      <c r="DP481" s="26">
        <f t="shared" si="873"/>
        <v>-6.7402679179529603E-12</v>
      </c>
      <c r="DQ481" s="26">
        <f t="shared" si="873"/>
        <v>-6.8297145163663546E-12</v>
      </c>
      <c r="DR481" s="26">
        <f t="shared" si="873"/>
        <v>-6.9203481141787516E-12</v>
      </c>
      <c r="DS481" s="26">
        <f t="shared" si="873"/>
        <v>-7.0121844634433105E-12</v>
      </c>
      <c r="DT481" s="26">
        <f t="shared" si="873"/>
        <v>-7.1052395252505189E-12</v>
      </c>
      <c r="DU481" s="26">
        <f t="shared" si="873"/>
        <v>-7.19952947250221E-12</v>
      </c>
      <c r="DV481" s="26">
        <f t="shared" si="873"/>
        <v>-7.2950706927224128E-12</v>
      </c>
      <c r="DW481" s="26">
        <f t="shared" si="873"/>
        <v>-7.3918797909054764E-12</v>
      </c>
      <c r="DX481" s="26">
        <f t="shared" si="873"/>
        <v>-7.489973592402022E-12</v>
      </c>
      <c r="DY481" s="26">
        <f t="shared" si="873"/>
        <v>-7.5893691458431629E-12</v>
      </c>
      <c r="DZ481" s="26">
        <f t="shared" si="873"/>
        <v>-7.6900837261035579E-12</v>
      </c>
      <c r="EA481" s="26">
        <f t="shared" si="873"/>
        <v>-7.7921348373037593E-12</v>
      </c>
      <c r="EB481" s="26">
        <f t="shared" si="873"/>
        <v>-7.8955402158524211E-12</v>
      </c>
      <c r="EC481" s="26">
        <f t="shared" si="873"/>
        <v>-8.0003178335288767E-12</v>
      </c>
      <c r="ED481" s="26">
        <f t="shared" si="873"/>
        <v>-8.1064859006066164E-12</v>
      </c>
      <c r="EE481" s="26">
        <f t="shared" si="873"/>
        <v>-8.2140628690182259E-12</v>
      </c>
      <c r="EF481" s="26">
        <f t="shared" si="873"/>
        <v>-8.3230674355623073E-12</v>
      </c>
      <c r="EG481" s="26">
        <f t="shared" si="873"/>
        <v>-8.4335185451529855E-12</v>
      </c>
      <c r="EH481" s="26">
        <f t="shared" si="873"/>
        <v>-8.5454353941125005E-12</v>
      </c>
      <c r="EI481" s="26">
        <f t="shared" ref="EI481:GT481" si="874">EI479-EI480</f>
        <v>-8.658837433507534E-12</v>
      </c>
      <c r="EJ481" s="26">
        <f t="shared" si="874"/>
        <v>-8.77374437252978E-12</v>
      </c>
      <c r="EK481" s="26">
        <f t="shared" si="874"/>
        <v>-8.8901761819213855E-12</v>
      </c>
      <c r="EL481" s="26">
        <f t="shared" si="874"/>
        <v>-9.0081530974458568E-12</v>
      </c>
      <c r="EM481" s="26">
        <f t="shared" si="874"/>
        <v>-9.1276956234050232E-12</v>
      </c>
      <c r="EN481" s="26">
        <f t="shared" si="874"/>
        <v>-9.2488245362026552E-12</v>
      </c>
      <c r="EO481" s="26">
        <f t="shared" si="874"/>
        <v>-9.3715608879554056E-12</v>
      </c>
      <c r="EP481" s="26">
        <f t="shared" si="874"/>
        <v>-9.4959260101516484E-12</v>
      </c>
      <c r="EQ481" s="26">
        <f t="shared" si="874"/>
        <v>-9.6219415173588611E-12</v>
      </c>
      <c r="ER481" s="26">
        <f t="shared" si="874"/>
        <v>-9.7496293109802357E-12</v>
      </c>
      <c r="ES481" s="26">
        <f t="shared" si="874"/>
        <v>-9.8790115830611283E-12</v>
      </c>
      <c r="ET481" s="26">
        <f t="shared" si="874"/>
        <v>-1.0010110820146012E-11</v>
      </c>
      <c r="EU481" s="26">
        <f t="shared" si="874"/>
        <v>-1.0142949807186618E-11</v>
      </c>
      <c r="EV481" s="26">
        <f t="shared" si="874"/>
        <v>-1.027755163150196E-11</v>
      </c>
      <c r="EW481" s="26">
        <f t="shared" si="874"/>
        <v>-1.0413939686790876E-11</v>
      </c>
      <c r="EX481" s="26">
        <f t="shared" si="874"/>
        <v>-1.055213767719785E-11</v>
      </c>
      <c r="EY481" s="26">
        <f t="shared" si="874"/>
        <v>-1.0692169621432764E-11</v>
      </c>
      <c r="EZ481" s="26">
        <f t="shared" si="874"/>
        <v>-1.0834059856945339E-11</v>
      </c>
      <c r="FA481" s="26">
        <f t="shared" si="874"/>
        <v>-1.0977833044154962E-11</v>
      </c>
      <c r="FB481" s="26">
        <f t="shared" si="874"/>
        <v>-1.1123514170736653E-11</v>
      </c>
      <c r="FC481" s="26">
        <f t="shared" si="874"/>
        <v>-1.1271128555963902E-11</v>
      </c>
      <c r="FD481" s="26">
        <f t="shared" si="874"/>
        <v>-1.1420701855109143E-11</v>
      </c>
      <c r="FE481" s="26">
        <f t="shared" si="874"/>
        <v>-1.1572260063902613E-11</v>
      </c>
      <c r="FF481" s="26">
        <f t="shared" si="874"/>
        <v>-1.1725829523050408E-11</v>
      </c>
      <c r="FG481" s="26">
        <f t="shared" si="874"/>
        <v>-1.1881436922812455E-11</v>
      </c>
      <c r="FH481" s="26">
        <f t="shared" si="874"/>
        <v>-1.203910930764128E-11</v>
      </c>
      <c r="FI481" s="26">
        <f t="shared" si="874"/>
        <v>-1.219887408088231E-11</v>
      </c>
      <c r="FJ481" s="26">
        <f t="shared" si="874"/>
        <v>-1.2360759009536544E-11</v>
      </c>
      <c r="FK481" s="26">
        <f t="shared" si="874"/>
        <v>-1.252479222908645E-11</v>
      </c>
      <c r="FL481" s="26">
        <f t="shared" si="874"/>
        <v>-1.2691002248385883E-11</v>
      </c>
      <c r="FM481" s="26">
        <f t="shared" si="874"/>
        <v>-1.2859417954614903E-11</v>
      </c>
      <c r="FN481" s="26">
        <f t="shared" si="874"/>
        <v>-1.3030068618300353E-11</v>
      </c>
      <c r="FO481" s="26">
        <f t="shared" si="874"/>
        <v>-1.3202983898403054E-11</v>
      </c>
      <c r="FP481" s="26">
        <f t="shared" si="874"/>
        <v>-1.3378193847472501E-11</v>
      </c>
      <c r="FQ481" s="26">
        <f t="shared" si="874"/>
        <v>-1.3555728916869986E-11</v>
      </c>
      <c r="FR481" s="26">
        <f t="shared" si="874"/>
        <v>-1.3735619962061013E-11</v>
      </c>
      <c r="FS481" s="26">
        <f t="shared" si="874"/>
        <v>-1.3917898247977962E-11</v>
      </c>
      <c r="FT481" s="26">
        <f t="shared" si="874"/>
        <v>-1.4102595454453911E-11</v>
      </c>
      <c r="FU481" s="26">
        <f t="shared" si="874"/>
        <v>-1.4289743681728563E-11</v>
      </c>
      <c r="FV481" s="26">
        <f t="shared" si="874"/>
        <v>-1.4479375456027246E-11</v>
      </c>
      <c r="FW481" s="26">
        <f t="shared" si="874"/>
        <v>-1.4671523735213955E-11</v>
      </c>
      <c r="FX481" s="26">
        <f t="shared" si="874"/>
        <v>-1.4866221914519384E-11</v>
      </c>
      <c r="FY481" s="26">
        <f t="shared" si="874"/>
        <v>-1.5063503832345031E-11</v>
      </c>
      <c r="FZ481" s="26">
        <f t="shared" si="874"/>
        <v>-1.5263403776144242E-11</v>
      </c>
      <c r="GA481" s="26">
        <f t="shared" si="874"/>
        <v>-1.5465956488381364E-11</v>
      </c>
      <c r="GB481" s="26">
        <f t="shared" si="874"/>
        <v>-1.5671197172569985E-11</v>
      </c>
      <c r="GC481" s="26">
        <f t="shared" si="874"/>
        <v>-1.5879161499391242E-11</v>
      </c>
      <c r="GD481" s="26">
        <f t="shared" si="874"/>
        <v>-1.6089885612893369E-11</v>
      </c>
      <c r="GE481" s="26">
        <f t="shared" si="874"/>
        <v>-1.6303406136773522E-11</v>
      </c>
      <c r="GF481" s="26">
        <f t="shared" si="874"/>
        <v>-1.651976018074294E-11</v>
      </c>
      <c r="GG481" s="26">
        <f t="shared" si="874"/>
        <v>-1.6738985346976577E-11</v>
      </c>
      <c r="GH481" s="26">
        <f t="shared" si="874"/>
        <v>-1.6961119736648349E-11</v>
      </c>
      <c r="GI481" s="26">
        <f t="shared" si="874"/>
        <v>-1.7186201956553081E-11</v>
      </c>
      <c r="GJ481" s="26">
        <f t="shared" si="874"/>
        <v>-1.7414271125816334E-11</v>
      </c>
      <c r="GK481" s="26">
        <f t="shared" si="874"/>
        <v>-1.76453668826933E-11</v>
      </c>
      <c r="GL481" s="26">
        <f t="shared" si="874"/>
        <v>-1.7879529391457877E-11</v>
      </c>
      <c r="GM481" s="26">
        <f t="shared" si="874"/>
        <v>-1.8116799349383217E-11</v>
      </c>
      <c r="GN481" s="26">
        <f t="shared" si="874"/>
        <v>-1.8357217993814859E-11</v>
      </c>
      <c r="GO481" s="26">
        <f t="shared" si="874"/>
        <v>-1.8600827109337759E-11</v>
      </c>
      <c r="GP481" s="26">
        <f t="shared" si="874"/>
        <v>-1.8847669035038421E-11</v>
      </c>
      <c r="GQ481" s="26">
        <f t="shared" si="874"/>
        <v>-1.9097786671863409E-11</v>
      </c>
      <c r="GR481" s="26">
        <f t="shared" si="874"/>
        <v>-1.9351223490075472E-11</v>
      </c>
      <c r="GS481" s="26">
        <f t="shared" si="874"/>
        <v>-1.9608023536808675E-11</v>
      </c>
      <c r="GT481" s="26">
        <f t="shared" si="874"/>
        <v>-1.9868231443723735E-11</v>
      </c>
      <c r="GU481" s="26">
        <f t="shared" ref="GU481:HA481" si="875">GU479-GU480</f>
        <v>-2.0131892434765005E-11</v>
      </c>
      <c r="GV481" s="26">
        <f t="shared" si="875"/>
        <v>-2.0399052334020314E-11</v>
      </c>
      <c r="GW481" s="26">
        <f t="shared" si="875"/>
        <v>-2.0669757573685188E-11</v>
      </c>
      <c r="GX481" s="26">
        <f t="shared" si="875"/>
        <v>-2.0944055202132745E-11</v>
      </c>
      <c r="GY481" s="26">
        <f t="shared" si="875"/>
        <v>-2.122199289209064E-11</v>
      </c>
      <c r="GZ481" s="26">
        <f t="shared" si="875"/>
        <v>-2.1503618948926559E-11</v>
      </c>
      <c r="HA481" s="26">
        <f t="shared" si="875"/>
        <v>-2.1788982319043666E-11</v>
      </c>
    </row>
    <row r="483" spans="1:209" s="80" customFormat="1" x14ac:dyDescent="0.35">
      <c r="A483" s="80" t="s">
        <v>273</v>
      </c>
    </row>
    <row r="484" spans="1:209" ht="15" thickBot="1" x14ac:dyDescent="0.4">
      <c r="C484" s="15" t="s">
        <v>159</v>
      </c>
      <c r="D484" s="15"/>
      <c r="E484" s="15" t="str">
        <f>E480</f>
        <v>USD 000's</v>
      </c>
      <c r="F484" s="15"/>
      <c r="G484" s="15"/>
      <c r="H484" s="15"/>
      <c r="I484" s="15"/>
      <c r="J484" s="95">
        <f>'Financial Model'!J474</f>
        <v>0</v>
      </c>
      <c r="K484" s="95">
        <f>'Financial Model'!K474</f>
        <v>0</v>
      </c>
      <c r="L484" s="95">
        <f>'Financial Model'!L474</f>
        <v>0</v>
      </c>
      <c r="M484" s="95">
        <f>'Financial Model'!M474</f>
        <v>0</v>
      </c>
      <c r="N484" s="95">
        <f>'Financial Model'!N474</f>
        <v>0</v>
      </c>
      <c r="O484" s="95">
        <f>'Financial Model'!O474</f>
        <v>0</v>
      </c>
      <c r="P484" s="95">
        <f>'Financial Model'!P474</f>
        <v>0</v>
      </c>
      <c r="Q484" s="95">
        <f>'Financial Model'!Q474</f>
        <v>0</v>
      </c>
      <c r="R484" s="95">
        <f>'Financial Model'!R474</f>
        <v>0</v>
      </c>
      <c r="S484" s="95">
        <f>'Financial Model'!S474</f>
        <v>0</v>
      </c>
      <c r="T484" s="95">
        <f>'Financial Model'!T474</f>
        <v>0</v>
      </c>
      <c r="U484" s="95">
        <f>'Financial Model'!U474</f>
        <v>0</v>
      </c>
      <c r="V484" s="95">
        <f>'Financial Model'!V474</f>
        <v>0</v>
      </c>
      <c r="W484" s="95">
        <f>'Financial Model'!W474</f>
        <v>0</v>
      </c>
      <c r="X484" s="95">
        <f>'Financial Model'!X474</f>
        <v>0</v>
      </c>
      <c r="Y484" s="95">
        <f>'Financial Model'!Y474</f>
        <v>2369.7096958298534</v>
      </c>
      <c r="Z484" s="95">
        <f>'Financial Model'!Z474</f>
        <v>2361.1684411741717</v>
      </c>
      <c r="AA484" s="95">
        <f>'Financial Model'!AA474</f>
        <v>2392.3259157051889</v>
      </c>
      <c r="AB484" s="95">
        <f>'Financial Model'!AB474</f>
        <v>2383.6899935076949</v>
      </c>
      <c r="AC484" s="95">
        <f>'Financial Model'!AC474</f>
        <v>2415.1477403983381</v>
      </c>
      <c r="AD484" s="95">
        <f>'Financial Model'!AD474</f>
        <v>2406.4160634944442</v>
      </c>
      <c r="AE484" s="95">
        <f>'Financial Model'!AE474</f>
        <v>2438.1769242454493</v>
      </c>
      <c r="AF484" s="95">
        <f>'Financial Model'!AF474</f>
        <v>2429.3483924750199</v>
      </c>
      <c r="AG484" s="95">
        <f>'Financial Model'!AG474</f>
        <v>2461.4152346665023</v>
      </c>
      <c r="AH484" s="95">
        <f>'Financial Model'!AH474</f>
        <v>2452.4887347118856</v>
      </c>
      <c r="AI484" s="95">
        <f>'Financial Model'!AI474</f>
        <v>2484.8644522299205</v>
      </c>
      <c r="AJ484" s="95">
        <f>'Financial Model'!AJ474</f>
        <v>2475.8388574518585</v>
      </c>
      <c r="AK484" s="95">
        <f>'Financial Model'!AK474</f>
        <v>2508.5263707168288</v>
      </c>
      <c r="AL484" s="95">
        <f>'Financial Model'!AL474</f>
        <v>2499.4005409882529</v>
      </c>
      <c r="AM484" s="95">
        <f>'Financial Model'!AM474</f>
        <v>2532.4027971849609</v>
      </c>
      <c r="AN484" s="95">
        <f>'Financial Model'!AN474</f>
        <v>2523.1755787226193</v>
      </c>
      <c r="AO484" s="95">
        <f>'Financial Model'!AO474</f>
        <v>2556.4955520321851</v>
      </c>
      <c r="AP484" s="95">
        <f>'Financial Model'!AP474</f>
        <v>2547.1657772260874</v>
      </c>
      <c r="AQ484" s="95">
        <f>'Financial Model'!AQ474</f>
        <v>2580.8064690596293</v>
      </c>
      <c r="AR484" s="95">
        <f>'Financial Model'!AR474</f>
        <v>2571.3729563002735</v>
      </c>
      <c r="AS484" s="95">
        <f>'Financial Model'!AS474</f>
        <v>2605.3373955344</v>
      </c>
      <c r="AT484" s="95">
        <f>'Financial Model'!AT474</f>
        <v>2595.7989490377495</v>
      </c>
      <c r="AU484" s="95">
        <f>'Financial Model'!AU474</f>
        <v>2630.0901922518588</v>
      </c>
      <c r="AV484" s="95">
        <f>'Financial Model'!AV474</f>
        <v>2620.4456018820433</v>
      </c>
      <c r="AW484" s="95">
        <f>'Financial Model'!AW474</f>
        <v>2655.0667335974431</v>
      </c>
      <c r="AX484" s="95">
        <f>'Financial Model'!AX474</f>
        <v>2645.3147746871546</v>
      </c>
      <c r="AY484" s="95">
        <f>'Financial Model'!AY474</f>
        <v>2680.268907608011</v>
      </c>
      <c r="AZ484" s="95">
        <f>'Financial Model'!AZ474</f>
        <v>2670.4083407765561</v>
      </c>
      <c r="BA484" s="95">
        <f>'Financial Model'!BA474</f>
        <v>2705.6986160326878</v>
      </c>
      <c r="BB484" s="95">
        <f>'Financial Model'!BB474</f>
        <v>2695.7281870016714</v>
      </c>
      <c r="BC484" s="95">
        <f>'Financial Model'!BC474</f>
        <v>2731.3577743931996</v>
      </c>
      <c r="BD484" s="95">
        <f>'Financial Model'!BD474</f>
        <v>2721.2762137998066</v>
      </c>
      <c r="BE484" s="95">
        <f>'Financial Model'!BE474</f>
        <v>2757.2483120436509</v>
      </c>
      <c r="BF484" s="95">
        <f>'Financial Model'!BF474</f>
        <v>2747.0543352514906</v>
      </c>
      <c r="BG484" s="95">
        <f>'Financial Model'!BG474</f>
        <v>2783.372172229756</v>
      </c>
      <c r="BH484" s="95">
        <f>'Financial Model'!BH474</f>
        <v>2773.0644791372429</v>
      </c>
      <c r="BI484" s="95">
        <f>'Financial Model'!BI474</f>
        <v>2809.7313121474681</v>
      </c>
      <c r="BJ484" s="95">
        <f>'Financial Model'!BJ474</f>
        <v>2799.3085869936931</v>
      </c>
      <c r="BK484" s="95">
        <f>'Financial Model'!BK474</f>
        <v>2836.327703001009</v>
      </c>
      <c r="BL484" s="95">
        <f>'Financial Model'!BL474</f>
        <v>2825.7886141690851</v>
      </c>
      <c r="BM484" s="95">
        <f>'Financial Model'!BM474</f>
        <v>2863.1633300602566</v>
      </c>
      <c r="BN484" s="95">
        <f>'Financial Model'!BN474</f>
        <v>2852.5065298780873</v>
      </c>
      <c r="BO484" s="95">
        <f>'Financial Model'!BO474</f>
        <v>2890.240192717481</v>
      </c>
      <c r="BP484" s="95">
        <f>'Financial Model'!BP474</f>
        <v>2879.464317255929</v>
      </c>
      <c r="BQ484" s="95">
        <f>'Financial Model'!BQ474</f>
        <v>2917.5603045433882</v>
      </c>
      <c r="BR484" s="95">
        <f>'Financial Model'!BR474</f>
        <v>2906.6639734118044</v>
      </c>
      <c r="BS484" s="95">
        <f>'Financial Model'!BS474</f>
        <v>2945.125693342462</v>
      </c>
      <c r="BT484" s="95">
        <f>'Financial Model'!BT474</f>
        <v>2934.1075094815346</v>
      </c>
      <c r="BU484" s="95">
        <f>'Financial Model'!BU474</f>
        <v>2972.9384012075652</v>
      </c>
      <c r="BV484" s="95">
        <f>'Financial Model'!BV474</f>
        <v>2961.796950679467</v>
      </c>
      <c r="BW484" s="95">
        <f>'Financial Model'!BW474</f>
        <v>0</v>
      </c>
      <c r="BX484" s="95">
        <f>'Financial Model'!BX474</f>
        <v>0</v>
      </c>
      <c r="BY484" s="95">
        <f>'Financial Model'!BY474</f>
        <v>0</v>
      </c>
      <c r="BZ484" s="95">
        <f>'Financial Model'!BZ474</f>
        <v>0</v>
      </c>
      <c r="CA484" s="95">
        <f>'Financial Model'!CA474</f>
        <v>0</v>
      </c>
      <c r="CB484" s="95">
        <f>'Financial Model'!CB474</f>
        <v>0</v>
      </c>
      <c r="CC484" s="95">
        <f>'Financial Model'!CC474</f>
        <v>0</v>
      </c>
      <c r="CD484" s="95">
        <f>'Financial Model'!CD474</f>
        <v>0</v>
      </c>
      <c r="CE484" s="95">
        <f>'Financial Model'!CE474</f>
        <v>0</v>
      </c>
      <c r="CF484" s="95">
        <f>'Financial Model'!CF474</f>
        <v>0</v>
      </c>
      <c r="CG484" s="95">
        <f>'Financial Model'!CG474</f>
        <v>0</v>
      </c>
      <c r="CH484" s="95">
        <f>'Financial Model'!CH474</f>
        <v>0</v>
      </c>
      <c r="CI484" s="95">
        <f>'Financial Model'!CI474</f>
        <v>0</v>
      </c>
      <c r="CJ484" s="95">
        <f>'Financial Model'!CJ474</f>
        <v>0</v>
      </c>
      <c r="CK484" s="95">
        <f>'Financial Model'!CK474</f>
        <v>0</v>
      </c>
      <c r="CL484" s="95">
        <f>'Financial Model'!CL474</f>
        <v>0</v>
      </c>
      <c r="CM484" s="95">
        <f>'Financial Model'!CM474</f>
        <v>0</v>
      </c>
      <c r="CN484" s="95">
        <f>'Financial Model'!CN474</f>
        <v>0</v>
      </c>
      <c r="CO484" s="95">
        <f>'Financial Model'!CO474</f>
        <v>0</v>
      </c>
      <c r="CP484" s="95">
        <f>'Financial Model'!CP474</f>
        <v>0</v>
      </c>
      <c r="CQ484" s="95">
        <f>'Financial Model'!CQ474</f>
        <v>0</v>
      </c>
      <c r="CR484" s="95">
        <f>'Financial Model'!CR474</f>
        <v>0</v>
      </c>
      <c r="CS484" s="95">
        <f>'Financial Model'!CS474</f>
        <v>0</v>
      </c>
      <c r="CT484" s="95">
        <f>'Financial Model'!CT474</f>
        <v>0</v>
      </c>
      <c r="CU484" s="95">
        <f>'Financial Model'!CU474</f>
        <v>0</v>
      </c>
      <c r="CV484" s="95">
        <f>'Financial Model'!CV474</f>
        <v>0</v>
      </c>
      <c r="CW484" s="95">
        <f>'Financial Model'!CW474</f>
        <v>0</v>
      </c>
      <c r="CX484" s="95">
        <f>'Financial Model'!CX474</f>
        <v>0</v>
      </c>
      <c r="CY484" s="95">
        <f>'Financial Model'!CY474</f>
        <v>0</v>
      </c>
      <c r="CZ484" s="95">
        <f>'Financial Model'!CZ474</f>
        <v>0</v>
      </c>
      <c r="DA484" s="95">
        <f>'Financial Model'!DA474</f>
        <v>0</v>
      </c>
      <c r="DB484" s="95">
        <f>'Financial Model'!DB474</f>
        <v>0</v>
      </c>
      <c r="DC484" s="95">
        <f>'Financial Model'!DC474</f>
        <v>0</v>
      </c>
      <c r="DD484" s="95">
        <f>'Financial Model'!DD474</f>
        <v>0</v>
      </c>
      <c r="DE484" s="95">
        <f>'Financial Model'!DE474</f>
        <v>0</v>
      </c>
      <c r="DF484" s="95">
        <f>'Financial Model'!DF474</f>
        <v>0</v>
      </c>
      <c r="DG484" s="95">
        <f>'Financial Model'!DG474</f>
        <v>0</v>
      </c>
      <c r="DH484" s="95">
        <f>'Financial Model'!DH474</f>
        <v>0</v>
      </c>
      <c r="DI484" s="95">
        <f>'Financial Model'!DI474</f>
        <v>0</v>
      </c>
      <c r="DJ484" s="95">
        <f>'Financial Model'!DJ474</f>
        <v>0</v>
      </c>
      <c r="DK484" s="95">
        <f>'Financial Model'!DK474</f>
        <v>0</v>
      </c>
      <c r="DL484" s="95">
        <f>'Financial Model'!DL474</f>
        <v>0</v>
      </c>
      <c r="DM484" s="95">
        <f>'Financial Model'!DM474</f>
        <v>0</v>
      </c>
      <c r="DN484" s="95">
        <f>'Financial Model'!DN474</f>
        <v>0</v>
      </c>
      <c r="DO484" s="95">
        <f>'Financial Model'!DO474</f>
        <v>0</v>
      </c>
      <c r="DP484" s="95">
        <f>'Financial Model'!DP474</f>
        <v>0</v>
      </c>
      <c r="DQ484" s="95">
        <f>'Financial Model'!DQ474</f>
        <v>0</v>
      </c>
      <c r="DR484" s="95">
        <f>'Financial Model'!DR474</f>
        <v>0</v>
      </c>
      <c r="DS484" s="95">
        <f>'Financial Model'!DS474</f>
        <v>0</v>
      </c>
      <c r="DT484" s="95">
        <f>'Financial Model'!DT474</f>
        <v>0</v>
      </c>
      <c r="DU484" s="95">
        <f>'Financial Model'!DU474</f>
        <v>0</v>
      </c>
      <c r="DV484" s="95">
        <f>'Financial Model'!DV474</f>
        <v>0</v>
      </c>
      <c r="DW484" s="95">
        <f>'Financial Model'!DW474</f>
        <v>0</v>
      </c>
      <c r="DX484" s="95">
        <f>'Financial Model'!DX474</f>
        <v>0</v>
      </c>
      <c r="DY484" s="95">
        <f>'Financial Model'!DY474</f>
        <v>0</v>
      </c>
      <c r="DZ484" s="95">
        <f>'Financial Model'!DZ474</f>
        <v>0</v>
      </c>
      <c r="EA484" s="95">
        <f>'Financial Model'!EA474</f>
        <v>0</v>
      </c>
      <c r="EB484" s="95">
        <f>'Financial Model'!EB474</f>
        <v>0</v>
      </c>
      <c r="EC484" s="95">
        <f>'Financial Model'!EC474</f>
        <v>0</v>
      </c>
      <c r="ED484" s="95">
        <f>'Financial Model'!ED474</f>
        <v>0</v>
      </c>
      <c r="EE484" s="95">
        <f>'Financial Model'!EE474</f>
        <v>0</v>
      </c>
      <c r="EF484" s="95">
        <f>'Financial Model'!EF474</f>
        <v>0</v>
      </c>
      <c r="EG484" s="95">
        <f>'Financial Model'!EG474</f>
        <v>0</v>
      </c>
      <c r="EH484" s="95">
        <f>'Financial Model'!EH474</f>
        <v>0</v>
      </c>
      <c r="EI484" s="95">
        <f>'Financial Model'!EI474</f>
        <v>0</v>
      </c>
      <c r="EJ484" s="95">
        <f>'Financial Model'!EJ474</f>
        <v>0</v>
      </c>
      <c r="EK484" s="95">
        <f>'Financial Model'!EK474</f>
        <v>0</v>
      </c>
      <c r="EL484" s="95">
        <f>'Financial Model'!EL474</f>
        <v>0</v>
      </c>
      <c r="EM484" s="95">
        <f>'Financial Model'!EM474</f>
        <v>0</v>
      </c>
      <c r="EN484" s="95">
        <f>'Financial Model'!EN474</f>
        <v>0</v>
      </c>
      <c r="EO484" s="95">
        <f>'Financial Model'!EO474</f>
        <v>0</v>
      </c>
      <c r="EP484" s="95">
        <f>'Financial Model'!EP474</f>
        <v>0</v>
      </c>
      <c r="EQ484" s="95">
        <f>'Financial Model'!EQ474</f>
        <v>0</v>
      </c>
      <c r="ER484" s="95">
        <f>'Financial Model'!ER474</f>
        <v>0</v>
      </c>
      <c r="ES484" s="95">
        <f>'Financial Model'!ES474</f>
        <v>0</v>
      </c>
      <c r="ET484" s="95">
        <f>'Financial Model'!ET474</f>
        <v>0</v>
      </c>
      <c r="EU484" s="95">
        <f>'Financial Model'!EU474</f>
        <v>0</v>
      </c>
      <c r="EV484" s="95">
        <f>'Financial Model'!EV474</f>
        <v>0</v>
      </c>
      <c r="EW484" s="95">
        <f>'Financial Model'!EW474</f>
        <v>0</v>
      </c>
      <c r="EX484" s="95">
        <f>'Financial Model'!EX474</f>
        <v>0</v>
      </c>
      <c r="EY484" s="95">
        <f>'Financial Model'!EY474</f>
        <v>0</v>
      </c>
      <c r="EZ484" s="95">
        <f>'Financial Model'!EZ474</f>
        <v>0</v>
      </c>
      <c r="FA484" s="95">
        <f>'Financial Model'!FA474</f>
        <v>0</v>
      </c>
      <c r="FB484" s="95">
        <f>'Financial Model'!FB474</f>
        <v>0</v>
      </c>
      <c r="FC484" s="95">
        <f>'Financial Model'!FC474</f>
        <v>0</v>
      </c>
      <c r="FD484" s="95">
        <f>'Financial Model'!FD474</f>
        <v>0</v>
      </c>
      <c r="FE484" s="95">
        <f>'Financial Model'!FE474</f>
        <v>0</v>
      </c>
      <c r="FF484" s="95">
        <f>'Financial Model'!FF474</f>
        <v>0</v>
      </c>
      <c r="FG484" s="95">
        <f>'Financial Model'!FG474</f>
        <v>0</v>
      </c>
      <c r="FH484" s="95">
        <f>'Financial Model'!FH474</f>
        <v>0</v>
      </c>
      <c r="FI484" s="95">
        <f>'Financial Model'!FI474</f>
        <v>0</v>
      </c>
      <c r="FJ484" s="95">
        <f>'Financial Model'!FJ474</f>
        <v>0</v>
      </c>
      <c r="FK484" s="95">
        <f>'Financial Model'!FK474</f>
        <v>0</v>
      </c>
      <c r="FL484" s="95">
        <f>'Financial Model'!FL474</f>
        <v>0</v>
      </c>
      <c r="FM484" s="95">
        <f>'Financial Model'!FM474</f>
        <v>0</v>
      </c>
      <c r="FN484" s="95">
        <f>'Financial Model'!FN474</f>
        <v>0</v>
      </c>
      <c r="FO484" s="95">
        <f>'Financial Model'!FO474</f>
        <v>0</v>
      </c>
      <c r="FP484" s="95">
        <f>'Financial Model'!FP474</f>
        <v>0</v>
      </c>
      <c r="FQ484" s="95">
        <f>'Financial Model'!FQ474</f>
        <v>0</v>
      </c>
      <c r="FR484" s="95">
        <f>'Financial Model'!FR474</f>
        <v>0</v>
      </c>
      <c r="FS484" s="95">
        <f>'Financial Model'!FS474</f>
        <v>0</v>
      </c>
      <c r="FT484" s="95">
        <f>'Financial Model'!FT474</f>
        <v>0</v>
      </c>
      <c r="FU484" s="95">
        <f>'Financial Model'!FU474</f>
        <v>0</v>
      </c>
      <c r="FV484" s="95">
        <f>'Financial Model'!FV474</f>
        <v>0</v>
      </c>
      <c r="FW484" s="95">
        <f>'Financial Model'!FW474</f>
        <v>0</v>
      </c>
      <c r="FX484" s="95">
        <f>'Financial Model'!FX474</f>
        <v>0</v>
      </c>
      <c r="FY484" s="95">
        <f>'Financial Model'!FY474</f>
        <v>0</v>
      </c>
      <c r="FZ484" s="95">
        <f>'Financial Model'!FZ474</f>
        <v>0</v>
      </c>
      <c r="GA484" s="95">
        <f>'Financial Model'!GA474</f>
        <v>0</v>
      </c>
      <c r="GB484" s="95">
        <f>'Financial Model'!GB474</f>
        <v>0</v>
      </c>
      <c r="GC484" s="95">
        <f>'Financial Model'!GC474</f>
        <v>0</v>
      </c>
      <c r="GD484" s="95">
        <f>'Financial Model'!GD474</f>
        <v>0</v>
      </c>
      <c r="GE484" s="95">
        <f>'Financial Model'!GE474</f>
        <v>0</v>
      </c>
      <c r="GF484" s="95">
        <f>'Financial Model'!GF474</f>
        <v>0</v>
      </c>
      <c r="GG484" s="95">
        <f>'Financial Model'!GG474</f>
        <v>0</v>
      </c>
      <c r="GH484" s="95">
        <f>'Financial Model'!GH474</f>
        <v>0</v>
      </c>
      <c r="GI484" s="95">
        <f>'Financial Model'!GI474</f>
        <v>0</v>
      </c>
      <c r="GJ484" s="95">
        <f>'Financial Model'!GJ474</f>
        <v>0</v>
      </c>
      <c r="GK484" s="95">
        <f>'Financial Model'!GK474</f>
        <v>0</v>
      </c>
      <c r="GL484" s="95">
        <f>'Financial Model'!GL474</f>
        <v>0</v>
      </c>
      <c r="GM484" s="95">
        <f>'Financial Model'!GM474</f>
        <v>0</v>
      </c>
      <c r="GN484" s="95">
        <f>'Financial Model'!GN474</f>
        <v>0</v>
      </c>
      <c r="GO484" s="95">
        <f>'Financial Model'!GO474</f>
        <v>0</v>
      </c>
      <c r="GP484" s="95">
        <f>'Financial Model'!GP474</f>
        <v>0</v>
      </c>
      <c r="GQ484" s="95">
        <f>'Financial Model'!GQ474</f>
        <v>0</v>
      </c>
      <c r="GR484" s="95">
        <f>'Financial Model'!GR474</f>
        <v>0</v>
      </c>
      <c r="GS484" s="95">
        <f>'Financial Model'!GS474</f>
        <v>0</v>
      </c>
      <c r="GT484" s="26">
        <f t="shared" ref="GT484" si="876">GT474</f>
        <v>0</v>
      </c>
      <c r="GU484" s="26">
        <f t="shared" ref="GU484:HA484" si="877">GU474</f>
        <v>0</v>
      </c>
      <c r="GV484" s="26">
        <f t="shared" si="877"/>
        <v>0</v>
      </c>
      <c r="GW484" s="26">
        <f t="shared" si="877"/>
        <v>0</v>
      </c>
      <c r="GX484" s="26">
        <f t="shared" si="877"/>
        <v>0</v>
      </c>
      <c r="GY484" s="26">
        <f t="shared" si="877"/>
        <v>0</v>
      </c>
      <c r="GZ484" s="26">
        <f t="shared" si="877"/>
        <v>0</v>
      </c>
      <c r="HA484" s="26">
        <f t="shared" si="877"/>
        <v>0</v>
      </c>
    </row>
    <row r="485" spans="1:209" x14ac:dyDescent="0.35">
      <c r="C485" s="10" t="s">
        <v>264</v>
      </c>
      <c r="E485" s="10" t="str">
        <f>E481</f>
        <v>USD 000's</v>
      </c>
      <c r="J485" s="88">
        <f>'Financial Model'!J480</f>
        <v>0</v>
      </c>
      <c r="K485" s="88">
        <f>'Financial Model'!K480</f>
        <v>0</v>
      </c>
      <c r="L485" s="88">
        <f>'Financial Model'!L480</f>
        <v>0</v>
      </c>
      <c r="M485" s="88">
        <f>'Financial Model'!M480</f>
        <v>0</v>
      </c>
      <c r="N485" s="88">
        <f>'Financial Model'!N480</f>
        <v>0</v>
      </c>
      <c r="O485" s="88">
        <f>'Financial Model'!O480</f>
        <v>0</v>
      </c>
      <c r="P485" s="88">
        <f>'Financial Model'!P480</f>
        <v>0</v>
      </c>
      <c r="Q485" s="88">
        <f>'Financial Model'!Q480</f>
        <v>0</v>
      </c>
      <c r="R485" s="88">
        <f>'Financial Model'!R480</f>
        <v>0</v>
      </c>
      <c r="S485" s="88">
        <f>'Financial Model'!S480</f>
        <v>0</v>
      </c>
      <c r="T485" s="88">
        <f>'Financial Model'!T480</f>
        <v>0</v>
      </c>
      <c r="U485" s="88">
        <f>'Financial Model'!U480</f>
        <v>0</v>
      </c>
      <c r="V485" s="88">
        <f>'Financial Model'!V480</f>
        <v>0</v>
      </c>
      <c r="W485" s="88">
        <f>'Financial Model'!W480</f>
        <v>0</v>
      </c>
      <c r="X485" s="88">
        <f>'Financial Model'!X480</f>
        <v>0</v>
      </c>
      <c r="Y485" s="88">
        <f>'Financial Model'!Y480</f>
        <v>0</v>
      </c>
      <c r="Z485" s="88">
        <f>'Financial Model'!Z480</f>
        <v>0</v>
      </c>
      <c r="AA485" s="88">
        <f>'Financial Model'!AA480</f>
        <v>0</v>
      </c>
      <c r="AB485" s="88">
        <f>'Financial Model'!AB480</f>
        <v>0</v>
      </c>
      <c r="AC485" s="88">
        <f>'Financial Model'!AC480</f>
        <v>0</v>
      </c>
      <c r="AD485" s="88">
        <f>'Financial Model'!AD480</f>
        <v>0</v>
      </c>
      <c r="AE485" s="88">
        <f>'Financial Model'!AE480</f>
        <v>0</v>
      </c>
      <c r="AF485" s="88">
        <f>'Financial Model'!AF480</f>
        <v>0</v>
      </c>
      <c r="AG485" s="88">
        <f>'Financial Model'!AG480</f>
        <v>0</v>
      </c>
      <c r="AH485" s="88">
        <f>'Financial Model'!AH480</f>
        <v>0</v>
      </c>
      <c r="AI485" s="88">
        <f>'Financial Model'!AI480</f>
        <v>0</v>
      </c>
      <c r="AJ485" s="88">
        <f>'Financial Model'!AJ480</f>
        <v>0</v>
      </c>
      <c r="AK485" s="88">
        <f>'Financial Model'!AK480</f>
        <v>0</v>
      </c>
      <c r="AL485" s="88">
        <f>'Financial Model'!AL480</f>
        <v>0</v>
      </c>
      <c r="AM485" s="88">
        <f>'Financial Model'!AM480</f>
        <v>0</v>
      </c>
      <c r="AN485" s="88">
        <f>'Financial Model'!AN480</f>
        <v>0</v>
      </c>
      <c r="AO485" s="88">
        <f>'Financial Model'!AO480</f>
        <v>0</v>
      </c>
      <c r="AP485" s="88">
        <f>'Financial Model'!AP480</f>
        <v>0</v>
      </c>
      <c r="AQ485" s="88">
        <f>'Financial Model'!AQ480</f>
        <v>0</v>
      </c>
      <c r="AR485" s="88">
        <f>'Financial Model'!AR480</f>
        <v>0</v>
      </c>
      <c r="AS485" s="88">
        <f>'Financial Model'!AS480</f>
        <v>0</v>
      </c>
      <c r="AT485" s="88">
        <f>'Financial Model'!AT480</f>
        <v>0</v>
      </c>
      <c r="AU485" s="88">
        <f>'Financial Model'!AU480</f>
        <v>0</v>
      </c>
      <c r="AV485" s="88">
        <f>'Financial Model'!AV480</f>
        <v>0</v>
      </c>
      <c r="AW485" s="88">
        <f>'Financial Model'!AW480</f>
        <v>0</v>
      </c>
      <c r="AX485" s="88">
        <f>'Financial Model'!AX480</f>
        <v>0</v>
      </c>
      <c r="AY485" s="88">
        <f>'Financial Model'!AY480</f>
        <v>0</v>
      </c>
      <c r="AZ485" s="88">
        <f>'Financial Model'!AZ480</f>
        <v>0</v>
      </c>
      <c r="BA485" s="88">
        <f>'Financial Model'!BA480</f>
        <v>0</v>
      </c>
      <c r="BB485" s="88">
        <f>'Financial Model'!BB480</f>
        <v>0</v>
      </c>
      <c r="BC485" s="88">
        <f>'Financial Model'!BC480</f>
        <v>0</v>
      </c>
      <c r="BD485" s="88">
        <f>'Financial Model'!BD480</f>
        <v>0</v>
      </c>
      <c r="BE485" s="88">
        <f>'Financial Model'!BE480</f>
        <v>0</v>
      </c>
      <c r="BF485" s="88">
        <f>'Financial Model'!BF480</f>
        <v>0</v>
      </c>
      <c r="BG485" s="88">
        <f>'Financial Model'!BG480</f>
        <v>0</v>
      </c>
      <c r="BH485" s="88">
        <f>'Financial Model'!BH480</f>
        <v>0</v>
      </c>
      <c r="BI485" s="88">
        <f>'Financial Model'!BI480</f>
        <v>0</v>
      </c>
      <c r="BJ485" s="88">
        <f>'Financial Model'!BJ480</f>
        <v>0</v>
      </c>
      <c r="BK485" s="88">
        <f>'Financial Model'!BK480</f>
        <v>0</v>
      </c>
      <c r="BL485" s="88">
        <f>'Financial Model'!BL480</f>
        <v>0</v>
      </c>
      <c r="BM485" s="88">
        <f>'Financial Model'!BM480</f>
        <v>0</v>
      </c>
      <c r="BN485" s="88">
        <f>'Financial Model'!BN480</f>
        <v>0</v>
      </c>
      <c r="BO485" s="88">
        <f>'Financial Model'!BO480</f>
        <v>0</v>
      </c>
      <c r="BP485" s="88">
        <f>'Financial Model'!BP480</f>
        <v>0</v>
      </c>
      <c r="BQ485" s="88">
        <f>'Financial Model'!BQ480</f>
        <v>0</v>
      </c>
      <c r="BR485" s="88">
        <f>'Financial Model'!BR480</f>
        <v>0</v>
      </c>
      <c r="BS485" s="88">
        <f>'Financial Model'!BS480</f>
        <v>0</v>
      </c>
      <c r="BT485" s="88">
        <f>'Financial Model'!BT480</f>
        <v>0</v>
      </c>
      <c r="BU485" s="88">
        <f>'Financial Model'!BU480</f>
        <v>0</v>
      </c>
      <c r="BV485" s="88">
        <f>'Financial Model'!BV480</f>
        <v>0</v>
      </c>
      <c r="BW485" s="88">
        <f>'Financial Model'!BW480</f>
        <v>0</v>
      </c>
      <c r="BX485" s="88">
        <f>'Financial Model'!BX480</f>
        <v>0</v>
      </c>
      <c r="BY485" s="88">
        <f>'Financial Model'!BY480</f>
        <v>0</v>
      </c>
      <c r="BZ485" s="88">
        <f>'Financial Model'!BZ480</f>
        <v>0</v>
      </c>
      <c r="CA485" s="88">
        <f>'Financial Model'!CA480</f>
        <v>0</v>
      </c>
      <c r="CB485" s="88">
        <f>'Financial Model'!CB480</f>
        <v>0</v>
      </c>
      <c r="CC485" s="88">
        <f>'Financial Model'!CC480</f>
        <v>0</v>
      </c>
      <c r="CD485" s="88">
        <f>'Financial Model'!CD480</f>
        <v>0</v>
      </c>
      <c r="CE485" s="88">
        <f>'Financial Model'!CE480</f>
        <v>0</v>
      </c>
      <c r="CF485" s="88">
        <f>'Financial Model'!CF480</f>
        <v>0</v>
      </c>
      <c r="CG485" s="88">
        <f>'Financial Model'!CG480</f>
        <v>0</v>
      </c>
      <c r="CH485" s="88">
        <f>'Financial Model'!CH480</f>
        <v>0</v>
      </c>
      <c r="CI485" s="88">
        <f>'Financial Model'!CI480</f>
        <v>0</v>
      </c>
      <c r="CJ485" s="88">
        <f>'Financial Model'!CJ480</f>
        <v>0</v>
      </c>
      <c r="CK485" s="88">
        <f>'Financial Model'!CK480</f>
        <v>0</v>
      </c>
      <c r="CL485" s="88">
        <f>'Financial Model'!CL480</f>
        <v>0</v>
      </c>
      <c r="CM485" s="88">
        <f>'Financial Model'!CM480</f>
        <v>0</v>
      </c>
      <c r="CN485" s="88">
        <f>'Financial Model'!CN480</f>
        <v>0</v>
      </c>
      <c r="CO485" s="88">
        <f>'Financial Model'!CO480</f>
        <v>0</v>
      </c>
      <c r="CP485" s="88">
        <f>'Financial Model'!CP480</f>
        <v>0</v>
      </c>
      <c r="CQ485" s="88">
        <f>'Financial Model'!CQ480</f>
        <v>0</v>
      </c>
      <c r="CR485" s="88">
        <f>'Financial Model'!CR480</f>
        <v>0</v>
      </c>
      <c r="CS485" s="88">
        <f>'Financial Model'!CS480</f>
        <v>0</v>
      </c>
      <c r="CT485" s="88">
        <f>'Financial Model'!CT480</f>
        <v>0</v>
      </c>
      <c r="CU485" s="88">
        <f>'Financial Model'!CU480</f>
        <v>0</v>
      </c>
      <c r="CV485" s="88">
        <f>'Financial Model'!CV480</f>
        <v>0</v>
      </c>
      <c r="CW485" s="88">
        <f>'Financial Model'!CW480</f>
        <v>0</v>
      </c>
      <c r="CX485" s="88">
        <f>'Financial Model'!CX480</f>
        <v>0</v>
      </c>
      <c r="CY485" s="88">
        <f>'Financial Model'!CY480</f>
        <v>0</v>
      </c>
      <c r="CZ485" s="88">
        <f>'Financial Model'!CZ480</f>
        <v>0</v>
      </c>
      <c r="DA485" s="88">
        <f>'Financial Model'!DA480</f>
        <v>0</v>
      </c>
      <c r="DB485" s="88">
        <f>'Financial Model'!DB480</f>
        <v>0</v>
      </c>
      <c r="DC485" s="88">
        <f>'Financial Model'!DC480</f>
        <v>0</v>
      </c>
      <c r="DD485" s="88">
        <f>'Financial Model'!DD480</f>
        <v>0</v>
      </c>
      <c r="DE485" s="88">
        <f>'Financial Model'!DE480</f>
        <v>0</v>
      </c>
      <c r="DF485" s="88">
        <f>'Financial Model'!DF480</f>
        <v>0</v>
      </c>
      <c r="DG485" s="88">
        <f>'Financial Model'!DG480</f>
        <v>0</v>
      </c>
      <c r="DH485" s="88">
        <f>'Financial Model'!DH480</f>
        <v>0</v>
      </c>
      <c r="DI485" s="88">
        <f>'Financial Model'!DI480</f>
        <v>0</v>
      </c>
      <c r="DJ485" s="88">
        <f>'Financial Model'!DJ480</f>
        <v>0</v>
      </c>
      <c r="DK485" s="88">
        <f>'Financial Model'!DK480</f>
        <v>0</v>
      </c>
      <c r="DL485" s="88">
        <f>'Financial Model'!DL480</f>
        <v>0</v>
      </c>
      <c r="DM485" s="88">
        <f>'Financial Model'!DM480</f>
        <v>0</v>
      </c>
      <c r="DN485" s="88">
        <f>'Financial Model'!DN480</f>
        <v>0</v>
      </c>
      <c r="DO485" s="88">
        <f>'Financial Model'!DO480</f>
        <v>0</v>
      </c>
      <c r="DP485" s="88">
        <f>'Financial Model'!DP480</f>
        <v>0</v>
      </c>
      <c r="DQ485" s="88">
        <f>'Financial Model'!DQ480</f>
        <v>0</v>
      </c>
      <c r="DR485" s="88">
        <f>'Financial Model'!DR480</f>
        <v>0</v>
      </c>
      <c r="DS485" s="88">
        <f>'Financial Model'!DS480</f>
        <v>0</v>
      </c>
      <c r="DT485" s="88">
        <f>'Financial Model'!DT480</f>
        <v>0</v>
      </c>
      <c r="DU485" s="88">
        <f>'Financial Model'!DU480</f>
        <v>0</v>
      </c>
      <c r="DV485" s="88">
        <f>'Financial Model'!DV480</f>
        <v>0</v>
      </c>
      <c r="DW485" s="88">
        <f>'Financial Model'!DW480</f>
        <v>0</v>
      </c>
      <c r="DX485" s="88">
        <f>'Financial Model'!DX480</f>
        <v>0</v>
      </c>
      <c r="DY485" s="88">
        <f>'Financial Model'!DY480</f>
        <v>0</v>
      </c>
      <c r="DZ485" s="88">
        <f>'Financial Model'!DZ480</f>
        <v>0</v>
      </c>
      <c r="EA485" s="88">
        <f>'Financial Model'!EA480</f>
        <v>0</v>
      </c>
      <c r="EB485" s="88">
        <f>'Financial Model'!EB480</f>
        <v>0</v>
      </c>
      <c r="EC485" s="88">
        <f>'Financial Model'!EC480</f>
        <v>0</v>
      </c>
      <c r="ED485" s="88">
        <f>'Financial Model'!ED480</f>
        <v>0</v>
      </c>
      <c r="EE485" s="88">
        <f>'Financial Model'!EE480</f>
        <v>0</v>
      </c>
      <c r="EF485" s="88">
        <f>'Financial Model'!EF480</f>
        <v>0</v>
      </c>
      <c r="EG485" s="88">
        <f>'Financial Model'!EG480</f>
        <v>0</v>
      </c>
      <c r="EH485" s="88">
        <f>'Financial Model'!EH480</f>
        <v>0</v>
      </c>
      <c r="EI485" s="88">
        <f>'Financial Model'!EI480</f>
        <v>0</v>
      </c>
      <c r="EJ485" s="88">
        <f>'Financial Model'!EJ480</f>
        <v>0</v>
      </c>
      <c r="EK485" s="88">
        <f>'Financial Model'!EK480</f>
        <v>0</v>
      </c>
      <c r="EL485" s="88">
        <f>'Financial Model'!EL480</f>
        <v>0</v>
      </c>
      <c r="EM485" s="88">
        <f>'Financial Model'!EM480</f>
        <v>0</v>
      </c>
      <c r="EN485" s="88">
        <f>'Financial Model'!EN480</f>
        <v>0</v>
      </c>
      <c r="EO485" s="88">
        <f>'Financial Model'!EO480</f>
        <v>0</v>
      </c>
      <c r="EP485" s="88">
        <f>'Financial Model'!EP480</f>
        <v>0</v>
      </c>
      <c r="EQ485" s="88">
        <f>'Financial Model'!EQ480</f>
        <v>0</v>
      </c>
      <c r="ER485" s="88">
        <f>'Financial Model'!ER480</f>
        <v>0</v>
      </c>
      <c r="ES485" s="88">
        <f>'Financial Model'!ES480</f>
        <v>0</v>
      </c>
      <c r="ET485" s="88">
        <f>'Financial Model'!ET480</f>
        <v>0</v>
      </c>
      <c r="EU485" s="88">
        <f>'Financial Model'!EU480</f>
        <v>0</v>
      </c>
      <c r="EV485" s="88">
        <f>'Financial Model'!EV480</f>
        <v>0</v>
      </c>
      <c r="EW485" s="88">
        <f>'Financial Model'!EW480</f>
        <v>0</v>
      </c>
      <c r="EX485" s="88">
        <f>'Financial Model'!EX480</f>
        <v>0</v>
      </c>
      <c r="EY485" s="88">
        <f>'Financial Model'!EY480</f>
        <v>0</v>
      </c>
      <c r="EZ485" s="88">
        <f>'Financial Model'!EZ480</f>
        <v>0</v>
      </c>
      <c r="FA485" s="88">
        <f>'Financial Model'!FA480</f>
        <v>0</v>
      </c>
      <c r="FB485" s="88">
        <f>'Financial Model'!FB480</f>
        <v>0</v>
      </c>
      <c r="FC485" s="88">
        <f>'Financial Model'!FC480</f>
        <v>0</v>
      </c>
      <c r="FD485" s="88">
        <f>'Financial Model'!FD480</f>
        <v>0</v>
      </c>
      <c r="FE485" s="88">
        <f>'Financial Model'!FE480</f>
        <v>0</v>
      </c>
      <c r="FF485" s="88">
        <f>'Financial Model'!FF480</f>
        <v>0</v>
      </c>
      <c r="FG485" s="88">
        <f>'Financial Model'!FG480</f>
        <v>0</v>
      </c>
      <c r="FH485" s="88">
        <f>'Financial Model'!FH480</f>
        <v>0</v>
      </c>
      <c r="FI485" s="88">
        <f>'Financial Model'!FI480</f>
        <v>0</v>
      </c>
      <c r="FJ485" s="88">
        <f>'Financial Model'!FJ480</f>
        <v>0</v>
      </c>
      <c r="FK485" s="88">
        <f>'Financial Model'!FK480</f>
        <v>0</v>
      </c>
      <c r="FL485" s="88">
        <f>'Financial Model'!FL480</f>
        <v>0</v>
      </c>
      <c r="FM485" s="88">
        <f>'Financial Model'!FM480</f>
        <v>0</v>
      </c>
      <c r="FN485" s="88">
        <f>'Financial Model'!FN480</f>
        <v>0</v>
      </c>
      <c r="FO485" s="88">
        <f>'Financial Model'!FO480</f>
        <v>0</v>
      </c>
      <c r="FP485" s="88">
        <f>'Financial Model'!FP480</f>
        <v>0</v>
      </c>
      <c r="FQ485" s="88">
        <f>'Financial Model'!FQ480</f>
        <v>0</v>
      </c>
      <c r="FR485" s="88">
        <f>'Financial Model'!FR480</f>
        <v>0</v>
      </c>
      <c r="FS485" s="88">
        <f>'Financial Model'!FS480</f>
        <v>0</v>
      </c>
      <c r="FT485" s="88">
        <f>'Financial Model'!FT480</f>
        <v>0</v>
      </c>
      <c r="FU485" s="88">
        <f>'Financial Model'!FU480</f>
        <v>0</v>
      </c>
      <c r="FV485" s="88">
        <f>'Financial Model'!FV480</f>
        <v>0</v>
      </c>
      <c r="FW485" s="88">
        <f>'Financial Model'!FW480</f>
        <v>0</v>
      </c>
      <c r="FX485" s="88">
        <f>'Financial Model'!FX480</f>
        <v>0</v>
      </c>
      <c r="FY485" s="88">
        <f>'Financial Model'!FY480</f>
        <v>0</v>
      </c>
      <c r="FZ485" s="88">
        <f>'Financial Model'!FZ480</f>
        <v>0</v>
      </c>
      <c r="GA485" s="88">
        <f>'Financial Model'!GA480</f>
        <v>0</v>
      </c>
      <c r="GB485" s="88">
        <f>'Financial Model'!GB480</f>
        <v>0</v>
      </c>
      <c r="GC485" s="88">
        <f>'Financial Model'!GC480</f>
        <v>0</v>
      </c>
      <c r="GD485" s="88">
        <f>'Financial Model'!GD480</f>
        <v>0</v>
      </c>
      <c r="GE485" s="88">
        <f>'Financial Model'!GE480</f>
        <v>0</v>
      </c>
      <c r="GF485" s="88">
        <f>'Financial Model'!GF480</f>
        <v>0</v>
      </c>
      <c r="GG485" s="88">
        <f>'Financial Model'!GG480</f>
        <v>0</v>
      </c>
      <c r="GH485" s="88">
        <f>'Financial Model'!GH480</f>
        <v>0</v>
      </c>
      <c r="GI485" s="88">
        <f>'Financial Model'!GI480</f>
        <v>0</v>
      </c>
      <c r="GJ485" s="88">
        <f>'Financial Model'!GJ480</f>
        <v>0</v>
      </c>
      <c r="GK485" s="88">
        <f>'Financial Model'!GK480</f>
        <v>0</v>
      </c>
      <c r="GL485" s="88">
        <f>'Financial Model'!GL480</f>
        <v>0</v>
      </c>
      <c r="GM485" s="88">
        <f>'Financial Model'!GM480</f>
        <v>0</v>
      </c>
      <c r="GN485" s="88">
        <f>'Financial Model'!GN480</f>
        <v>0</v>
      </c>
      <c r="GO485" s="88">
        <f>'Financial Model'!GO480</f>
        <v>0</v>
      </c>
      <c r="GP485" s="88">
        <f>'Financial Model'!GP480</f>
        <v>0</v>
      </c>
      <c r="GQ485" s="88">
        <f>'Financial Model'!GQ480</f>
        <v>0</v>
      </c>
      <c r="GR485" s="88">
        <f>'Financial Model'!GR480</f>
        <v>0</v>
      </c>
      <c r="GS485" s="88">
        <f>'Financial Model'!GS480</f>
        <v>0</v>
      </c>
      <c r="GT485" s="49">
        <f t="shared" ref="GT485" si="878">GT480</f>
        <v>0</v>
      </c>
      <c r="GU485" s="49">
        <f t="shared" ref="GU485:HA485" si="879">GU480</f>
        <v>0</v>
      </c>
      <c r="GV485" s="49">
        <f t="shared" si="879"/>
        <v>0</v>
      </c>
      <c r="GW485" s="49">
        <f t="shared" si="879"/>
        <v>0</v>
      </c>
      <c r="GX485" s="49">
        <f t="shared" si="879"/>
        <v>0</v>
      </c>
      <c r="GY485" s="49">
        <f t="shared" si="879"/>
        <v>0</v>
      </c>
      <c r="GZ485" s="49">
        <f t="shared" si="879"/>
        <v>0</v>
      </c>
      <c r="HA485" s="49">
        <f t="shared" si="879"/>
        <v>0</v>
      </c>
    </row>
    <row r="486" spans="1:209" x14ac:dyDescent="0.35">
      <c r="C486" s="10" t="s">
        <v>261</v>
      </c>
      <c r="E486" s="10" t="str">
        <f>E485</f>
        <v>USD 000's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  <c r="AZ486" s="49"/>
      <c r="BA486" s="49"/>
      <c r="BB486" s="49"/>
      <c r="BC486" s="49"/>
      <c r="BD486" s="49"/>
      <c r="BE486" s="49"/>
      <c r="BF486" s="49"/>
      <c r="BG486" s="49"/>
      <c r="BH486" s="49"/>
      <c r="BI486" s="49"/>
      <c r="BJ486" s="49"/>
      <c r="BK486" s="49"/>
      <c r="BL486" s="49"/>
      <c r="BM486" s="49"/>
      <c r="BN486" s="49"/>
      <c r="BO486" s="49"/>
      <c r="BP486" s="49"/>
      <c r="BQ486" s="49"/>
      <c r="BR486" s="49"/>
      <c r="BS486" s="49"/>
      <c r="BT486" s="49"/>
      <c r="BU486" s="49"/>
      <c r="BV486" s="49"/>
      <c r="BW486" s="49"/>
      <c r="BX486" s="49"/>
      <c r="BY486" s="49"/>
      <c r="BZ486" s="49"/>
      <c r="CA486" s="49"/>
      <c r="CB486" s="49"/>
      <c r="CC486" s="49"/>
      <c r="CD486" s="49"/>
      <c r="CE486" s="49"/>
      <c r="CF486" s="49"/>
      <c r="CG486" s="49"/>
      <c r="CH486" s="49"/>
      <c r="CI486" s="49"/>
      <c r="CJ486" s="49"/>
      <c r="CK486" s="49"/>
      <c r="CL486" s="49"/>
      <c r="CM486" s="49"/>
      <c r="CN486" s="49"/>
      <c r="CO486" s="49"/>
      <c r="CP486" s="49"/>
      <c r="CQ486" s="49"/>
      <c r="CR486" s="49"/>
      <c r="CS486" s="49"/>
      <c r="CT486" s="49"/>
      <c r="CU486" s="49"/>
      <c r="CV486" s="49"/>
      <c r="CW486" s="49"/>
      <c r="CX486" s="49"/>
      <c r="CY486" s="49"/>
      <c r="CZ486" s="49"/>
      <c r="DA486" s="49"/>
      <c r="DB486" s="49"/>
      <c r="DC486" s="49"/>
      <c r="DD486" s="49"/>
      <c r="DE486" s="49"/>
      <c r="DF486" s="49"/>
      <c r="DG486" s="49"/>
      <c r="DH486" s="49"/>
      <c r="DI486" s="49"/>
      <c r="DJ486" s="49"/>
      <c r="DK486" s="49"/>
      <c r="DL486" s="49"/>
      <c r="DM486" s="49"/>
      <c r="DN486" s="49"/>
      <c r="DO486" s="49"/>
      <c r="DP486" s="49"/>
      <c r="DQ486" s="49"/>
      <c r="DR486" s="49"/>
      <c r="DS486" s="49"/>
      <c r="DT486" s="49"/>
      <c r="DU486" s="49"/>
      <c r="DV486" s="49"/>
      <c r="DW486" s="49"/>
      <c r="DX486" s="49"/>
      <c r="DY486" s="49"/>
      <c r="DZ486" s="49"/>
      <c r="EA486" s="49"/>
      <c r="EB486" s="49"/>
      <c r="EC486" s="49"/>
      <c r="ED486" s="49"/>
      <c r="EE486" s="49"/>
      <c r="EF486" s="49"/>
      <c r="EG486" s="49"/>
      <c r="EH486" s="49"/>
      <c r="EI486" s="49"/>
      <c r="EJ486" s="49"/>
      <c r="EK486" s="49"/>
      <c r="EL486" s="49"/>
      <c r="EM486" s="49"/>
      <c r="EN486" s="49"/>
      <c r="EO486" s="49"/>
      <c r="EP486" s="49"/>
      <c r="EQ486" s="49"/>
      <c r="ER486" s="49"/>
      <c r="ES486" s="49"/>
      <c r="ET486" s="49"/>
      <c r="EU486" s="49"/>
      <c r="EV486" s="49"/>
      <c r="EW486" s="49"/>
      <c r="EX486" s="49"/>
      <c r="EY486" s="49"/>
      <c r="EZ486" s="49"/>
      <c r="FA486" s="49"/>
      <c r="FB486" s="49"/>
      <c r="FC486" s="49"/>
      <c r="FD486" s="49"/>
      <c r="FE486" s="49"/>
      <c r="FF486" s="49"/>
      <c r="FG486" s="49"/>
      <c r="FH486" s="49"/>
      <c r="FI486" s="49"/>
      <c r="FJ486" s="49"/>
      <c r="FK486" s="49"/>
      <c r="FL486" s="49"/>
      <c r="FM486" s="49"/>
      <c r="FN486" s="49"/>
      <c r="FO486" s="49"/>
      <c r="FP486" s="49"/>
      <c r="FQ486" s="49"/>
      <c r="FR486" s="49"/>
      <c r="FS486" s="49"/>
      <c r="FT486" s="49"/>
      <c r="FU486" s="49"/>
      <c r="FV486" s="49"/>
      <c r="FW486" s="49"/>
      <c r="FX486" s="49"/>
      <c r="FY486" s="49"/>
      <c r="FZ486" s="49"/>
      <c r="GA486" s="49"/>
      <c r="GB486" s="49"/>
      <c r="GC486" s="49"/>
      <c r="GD486" s="49"/>
      <c r="GE486" s="49"/>
      <c r="GF486" s="49"/>
      <c r="GG486" s="49"/>
      <c r="GH486" s="49"/>
      <c r="GI486" s="49"/>
      <c r="GJ486" s="49"/>
      <c r="GK486" s="49"/>
      <c r="GL486" s="49"/>
      <c r="GM486" s="49"/>
      <c r="GN486" s="49"/>
      <c r="GO486" s="49"/>
      <c r="GP486" s="49"/>
      <c r="GQ486" s="49"/>
      <c r="GR486" s="49"/>
      <c r="GS486" s="49"/>
      <c r="GT486" s="49"/>
      <c r="GU486" s="49"/>
      <c r="GV486" s="49"/>
      <c r="GW486" s="49"/>
      <c r="GX486" s="49"/>
      <c r="GY486" s="49"/>
      <c r="GZ486" s="49"/>
      <c r="HA486" s="49"/>
    </row>
    <row r="487" spans="1:209" x14ac:dyDescent="0.35">
      <c r="C487" s="10" t="s">
        <v>275</v>
      </c>
      <c r="E487" s="10" t="str">
        <f>E486</f>
        <v>USD 000's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  <c r="AS487" s="49"/>
      <c r="AT487" s="49"/>
      <c r="AU487" s="49"/>
      <c r="AV487" s="49"/>
      <c r="AW487" s="49"/>
      <c r="AX487" s="49"/>
      <c r="AY487" s="49"/>
      <c r="AZ487" s="49"/>
      <c r="BA487" s="49"/>
      <c r="BB487" s="49"/>
      <c r="BC487" s="49"/>
      <c r="BD487" s="49"/>
      <c r="BE487" s="49"/>
      <c r="BF487" s="49"/>
      <c r="BG487" s="49"/>
      <c r="BH487" s="49"/>
      <c r="BI487" s="49"/>
      <c r="BJ487" s="49"/>
      <c r="BK487" s="49"/>
      <c r="BL487" s="49"/>
      <c r="BM487" s="49"/>
      <c r="BN487" s="49"/>
      <c r="BO487" s="49"/>
      <c r="BP487" s="49"/>
      <c r="BQ487" s="49"/>
      <c r="BR487" s="49"/>
      <c r="BS487" s="49"/>
      <c r="BT487" s="49"/>
      <c r="BU487" s="49"/>
      <c r="BV487" s="49"/>
      <c r="BW487" s="49"/>
      <c r="BX487" s="49"/>
      <c r="BY487" s="49"/>
      <c r="BZ487" s="49"/>
      <c r="CA487" s="49"/>
      <c r="CB487" s="49"/>
      <c r="CC487" s="49"/>
      <c r="CD487" s="49"/>
      <c r="CE487" s="49"/>
      <c r="CF487" s="49"/>
      <c r="CG487" s="49"/>
      <c r="CH487" s="49"/>
      <c r="CI487" s="49"/>
      <c r="CJ487" s="49"/>
      <c r="CK487" s="49"/>
      <c r="CL487" s="49"/>
      <c r="CM487" s="49"/>
      <c r="CN487" s="49"/>
      <c r="CO487" s="49"/>
      <c r="CP487" s="49"/>
      <c r="CQ487" s="49"/>
      <c r="CR487" s="49"/>
      <c r="CS487" s="49"/>
      <c r="CT487" s="49"/>
      <c r="CU487" s="49"/>
      <c r="CV487" s="49"/>
      <c r="CW487" s="49"/>
      <c r="CX487" s="49"/>
      <c r="CY487" s="49"/>
      <c r="CZ487" s="49"/>
      <c r="DA487" s="49"/>
      <c r="DB487" s="49"/>
      <c r="DC487" s="49"/>
      <c r="DD487" s="49"/>
      <c r="DE487" s="49"/>
      <c r="DF487" s="49"/>
      <c r="DG487" s="49"/>
      <c r="DH487" s="49"/>
      <c r="DI487" s="49"/>
      <c r="DJ487" s="49"/>
      <c r="DK487" s="49"/>
      <c r="DL487" s="49"/>
      <c r="DM487" s="49"/>
      <c r="DN487" s="49"/>
      <c r="DO487" s="49"/>
      <c r="DP487" s="49"/>
      <c r="DQ487" s="49"/>
      <c r="DR487" s="49"/>
      <c r="DS487" s="49"/>
      <c r="DT487" s="49"/>
      <c r="DU487" s="49"/>
      <c r="DV487" s="49"/>
      <c r="DW487" s="49"/>
      <c r="DX487" s="49"/>
      <c r="DY487" s="49"/>
      <c r="DZ487" s="49"/>
      <c r="EA487" s="49"/>
      <c r="EB487" s="49"/>
      <c r="EC487" s="49"/>
      <c r="ED487" s="49"/>
      <c r="EE487" s="49"/>
      <c r="EF487" s="49"/>
      <c r="EG487" s="49"/>
      <c r="EH487" s="49"/>
      <c r="EI487" s="49"/>
      <c r="EJ487" s="49"/>
      <c r="EK487" s="49"/>
      <c r="EL487" s="49"/>
      <c r="EM487" s="49"/>
      <c r="EN487" s="49"/>
      <c r="EO487" s="49"/>
      <c r="EP487" s="49"/>
      <c r="EQ487" s="49"/>
      <c r="ER487" s="49"/>
      <c r="ES487" s="49"/>
      <c r="ET487" s="49"/>
      <c r="EU487" s="49"/>
      <c r="EV487" s="49"/>
      <c r="EW487" s="49"/>
      <c r="EX487" s="49"/>
      <c r="EY487" s="49"/>
      <c r="EZ487" s="49"/>
      <c r="FA487" s="49"/>
      <c r="FB487" s="49"/>
      <c r="FC487" s="49"/>
      <c r="FD487" s="49"/>
      <c r="FE487" s="49"/>
      <c r="FF487" s="49"/>
      <c r="FG487" s="49"/>
      <c r="FH487" s="49"/>
      <c r="FI487" s="49"/>
      <c r="FJ487" s="49"/>
      <c r="FK487" s="49"/>
      <c r="FL487" s="49"/>
      <c r="FM487" s="49"/>
      <c r="FN487" s="49"/>
      <c r="FO487" s="49"/>
      <c r="FP487" s="49"/>
      <c r="FQ487" s="49"/>
      <c r="FR487" s="49"/>
      <c r="FS487" s="49"/>
      <c r="FT487" s="49"/>
      <c r="FU487" s="49"/>
      <c r="FV487" s="49"/>
      <c r="FW487" s="49"/>
      <c r="FX487" s="49"/>
      <c r="FY487" s="49"/>
      <c r="FZ487" s="49"/>
      <c r="GA487" s="49"/>
      <c r="GB487" s="49"/>
      <c r="GC487" s="49"/>
      <c r="GD487" s="49"/>
      <c r="GE487" s="49"/>
      <c r="GF487" s="49"/>
      <c r="GG487" s="49"/>
      <c r="GH487" s="49"/>
      <c r="GI487" s="49"/>
      <c r="GJ487" s="49"/>
      <c r="GK487" s="49"/>
      <c r="GL487" s="49"/>
      <c r="GM487" s="49"/>
      <c r="GN487" s="49"/>
      <c r="GO487" s="49"/>
      <c r="GP487" s="49"/>
      <c r="GQ487" s="49"/>
      <c r="GR487" s="49"/>
      <c r="GS487" s="49"/>
      <c r="GT487" s="49"/>
      <c r="GU487" s="49"/>
      <c r="GV487" s="49"/>
      <c r="GW487" s="49"/>
      <c r="GX487" s="49"/>
      <c r="GY487" s="49"/>
      <c r="GZ487" s="49"/>
      <c r="HA487" s="49"/>
    </row>
    <row r="488" spans="1:209" ht="15" thickBot="1" x14ac:dyDescent="0.4">
      <c r="D488" s="15" t="s">
        <v>274</v>
      </c>
      <c r="E488" s="15" t="str">
        <f>E487</f>
        <v>USD 000's</v>
      </c>
      <c r="F488" s="15"/>
      <c r="G488" s="15"/>
      <c r="H488" s="15"/>
      <c r="I488" s="15"/>
      <c r="J488" s="26">
        <f>J484-J485+J486-J487</f>
        <v>0</v>
      </c>
      <c r="K488" s="26">
        <f t="shared" ref="K488:BV488" si="880">K484-K485+K486-K487</f>
        <v>0</v>
      </c>
      <c r="L488" s="26">
        <f t="shared" si="880"/>
        <v>0</v>
      </c>
      <c r="M488" s="26">
        <f t="shared" si="880"/>
        <v>0</v>
      </c>
      <c r="N488" s="26">
        <f t="shared" si="880"/>
        <v>0</v>
      </c>
      <c r="O488" s="26">
        <f t="shared" si="880"/>
        <v>0</v>
      </c>
      <c r="P488" s="26">
        <f t="shared" si="880"/>
        <v>0</v>
      </c>
      <c r="Q488" s="26">
        <f t="shared" si="880"/>
        <v>0</v>
      </c>
      <c r="R488" s="26">
        <f t="shared" si="880"/>
        <v>0</v>
      </c>
      <c r="S488" s="26">
        <f t="shared" si="880"/>
        <v>0</v>
      </c>
      <c r="T488" s="26">
        <f t="shared" si="880"/>
        <v>0</v>
      </c>
      <c r="U488" s="26">
        <f t="shared" si="880"/>
        <v>0</v>
      </c>
      <c r="V488" s="26">
        <f t="shared" si="880"/>
        <v>0</v>
      </c>
      <c r="W488" s="26">
        <f t="shared" si="880"/>
        <v>0</v>
      </c>
      <c r="X488" s="26">
        <f t="shared" si="880"/>
        <v>0</v>
      </c>
      <c r="Y488" s="26">
        <f t="shared" si="880"/>
        <v>2369.7096958298534</v>
      </c>
      <c r="Z488" s="26">
        <f t="shared" si="880"/>
        <v>2361.1684411741717</v>
      </c>
      <c r="AA488" s="26">
        <f t="shared" si="880"/>
        <v>2392.3259157051889</v>
      </c>
      <c r="AB488" s="26">
        <f t="shared" si="880"/>
        <v>2383.6899935076949</v>
      </c>
      <c r="AC488" s="26">
        <f t="shared" si="880"/>
        <v>2415.1477403983381</v>
      </c>
      <c r="AD488" s="26">
        <f t="shared" si="880"/>
        <v>2406.4160634944442</v>
      </c>
      <c r="AE488" s="26">
        <f t="shared" si="880"/>
        <v>2438.1769242454493</v>
      </c>
      <c r="AF488" s="26">
        <f t="shared" si="880"/>
        <v>2429.3483924750199</v>
      </c>
      <c r="AG488" s="26">
        <f t="shared" si="880"/>
        <v>2461.4152346665023</v>
      </c>
      <c r="AH488" s="26">
        <f t="shared" si="880"/>
        <v>2452.4887347118856</v>
      </c>
      <c r="AI488" s="26">
        <f t="shared" si="880"/>
        <v>2484.8644522299205</v>
      </c>
      <c r="AJ488" s="26">
        <f t="shared" si="880"/>
        <v>2475.8388574518585</v>
      </c>
      <c r="AK488" s="26">
        <f t="shared" si="880"/>
        <v>2508.5263707168288</v>
      </c>
      <c r="AL488" s="26">
        <f t="shared" si="880"/>
        <v>2499.4005409882529</v>
      </c>
      <c r="AM488" s="26">
        <f t="shared" si="880"/>
        <v>2532.4027971849609</v>
      </c>
      <c r="AN488" s="26">
        <f t="shared" si="880"/>
        <v>2523.1755787226193</v>
      </c>
      <c r="AO488" s="26">
        <f t="shared" si="880"/>
        <v>2556.4955520321851</v>
      </c>
      <c r="AP488" s="26">
        <f t="shared" si="880"/>
        <v>2547.1657772260874</v>
      </c>
      <c r="AQ488" s="26">
        <f t="shared" si="880"/>
        <v>2580.8064690596293</v>
      </c>
      <c r="AR488" s="26">
        <f t="shared" si="880"/>
        <v>2571.3729563002735</v>
      </c>
      <c r="AS488" s="26">
        <f t="shared" si="880"/>
        <v>2605.3373955344</v>
      </c>
      <c r="AT488" s="26">
        <f t="shared" si="880"/>
        <v>2595.7989490377495</v>
      </c>
      <c r="AU488" s="26">
        <f t="shared" si="880"/>
        <v>2630.0901922518588</v>
      </c>
      <c r="AV488" s="26">
        <f t="shared" si="880"/>
        <v>2620.4456018820433</v>
      </c>
      <c r="AW488" s="26">
        <f t="shared" si="880"/>
        <v>2655.0667335974431</v>
      </c>
      <c r="AX488" s="26">
        <f t="shared" si="880"/>
        <v>2645.3147746871546</v>
      </c>
      <c r="AY488" s="26">
        <f t="shared" si="880"/>
        <v>2680.268907608011</v>
      </c>
      <c r="AZ488" s="26">
        <f t="shared" si="880"/>
        <v>2670.4083407765561</v>
      </c>
      <c r="BA488" s="26">
        <f t="shared" si="880"/>
        <v>2705.6986160326878</v>
      </c>
      <c r="BB488" s="26">
        <f t="shared" si="880"/>
        <v>2695.7281870016714</v>
      </c>
      <c r="BC488" s="26">
        <f t="shared" si="880"/>
        <v>2731.3577743931996</v>
      </c>
      <c r="BD488" s="26">
        <f t="shared" si="880"/>
        <v>2721.2762137998066</v>
      </c>
      <c r="BE488" s="26">
        <f t="shared" si="880"/>
        <v>2757.2483120436509</v>
      </c>
      <c r="BF488" s="26">
        <f t="shared" si="880"/>
        <v>2747.0543352514906</v>
      </c>
      <c r="BG488" s="26">
        <f t="shared" si="880"/>
        <v>2783.372172229756</v>
      </c>
      <c r="BH488" s="26">
        <f t="shared" si="880"/>
        <v>2773.0644791372429</v>
      </c>
      <c r="BI488" s="26">
        <f t="shared" si="880"/>
        <v>2809.7313121474681</v>
      </c>
      <c r="BJ488" s="26">
        <f t="shared" si="880"/>
        <v>2799.3085869936931</v>
      </c>
      <c r="BK488" s="26">
        <f t="shared" si="880"/>
        <v>2836.327703001009</v>
      </c>
      <c r="BL488" s="26">
        <f t="shared" si="880"/>
        <v>2825.7886141690851</v>
      </c>
      <c r="BM488" s="26">
        <f t="shared" si="880"/>
        <v>2863.1633300602566</v>
      </c>
      <c r="BN488" s="26">
        <f t="shared" si="880"/>
        <v>2852.5065298780873</v>
      </c>
      <c r="BO488" s="26">
        <f t="shared" si="880"/>
        <v>2890.240192717481</v>
      </c>
      <c r="BP488" s="26">
        <f t="shared" si="880"/>
        <v>2879.464317255929</v>
      </c>
      <c r="BQ488" s="26">
        <f t="shared" si="880"/>
        <v>2917.5603045433882</v>
      </c>
      <c r="BR488" s="26">
        <f t="shared" si="880"/>
        <v>2906.6639734118044</v>
      </c>
      <c r="BS488" s="26">
        <f t="shared" si="880"/>
        <v>2945.125693342462</v>
      </c>
      <c r="BT488" s="26">
        <f t="shared" si="880"/>
        <v>2934.1075094815346</v>
      </c>
      <c r="BU488" s="26">
        <f t="shared" si="880"/>
        <v>2972.9384012075652</v>
      </c>
      <c r="BV488" s="26">
        <f t="shared" si="880"/>
        <v>2961.796950679467</v>
      </c>
      <c r="BW488" s="26">
        <f t="shared" ref="BW488:EH488" si="881">BW484-BW485+BW486-BW487</f>
        <v>0</v>
      </c>
      <c r="BX488" s="26">
        <f t="shared" si="881"/>
        <v>0</v>
      </c>
      <c r="BY488" s="26">
        <f t="shared" si="881"/>
        <v>0</v>
      </c>
      <c r="BZ488" s="26">
        <f t="shared" si="881"/>
        <v>0</v>
      </c>
      <c r="CA488" s="26">
        <f t="shared" si="881"/>
        <v>0</v>
      </c>
      <c r="CB488" s="26">
        <f t="shared" si="881"/>
        <v>0</v>
      </c>
      <c r="CC488" s="26">
        <f t="shared" si="881"/>
        <v>0</v>
      </c>
      <c r="CD488" s="26">
        <f t="shared" si="881"/>
        <v>0</v>
      </c>
      <c r="CE488" s="26">
        <f t="shared" si="881"/>
        <v>0</v>
      </c>
      <c r="CF488" s="26">
        <f t="shared" si="881"/>
        <v>0</v>
      </c>
      <c r="CG488" s="26">
        <f t="shared" si="881"/>
        <v>0</v>
      </c>
      <c r="CH488" s="26">
        <f t="shared" si="881"/>
        <v>0</v>
      </c>
      <c r="CI488" s="26">
        <f t="shared" si="881"/>
        <v>0</v>
      </c>
      <c r="CJ488" s="26">
        <f t="shared" si="881"/>
        <v>0</v>
      </c>
      <c r="CK488" s="26">
        <f t="shared" si="881"/>
        <v>0</v>
      </c>
      <c r="CL488" s="26">
        <f t="shared" si="881"/>
        <v>0</v>
      </c>
      <c r="CM488" s="26">
        <f t="shared" si="881"/>
        <v>0</v>
      </c>
      <c r="CN488" s="26">
        <f t="shared" si="881"/>
        <v>0</v>
      </c>
      <c r="CO488" s="26">
        <f t="shared" si="881"/>
        <v>0</v>
      </c>
      <c r="CP488" s="26">
        <f t="shared" si="881"/>
        <v>0</v>
      </c>
      <c r="CQ488" s="26">
        <f t="shared" si="881"/>
        <v>0</v>
      </c>
      <c r="CR488" s="26">
        <f t="shared" si="881"/>
        <v>0</v>
      </c>
      <c r="CS488" s="26">
        <f t="shared" si="881"/>
        <v>0</v>
      </c>
      <c r="CT488" s="26">
        <f t="shared" si="881"/>
        <v>0</v>
      </c>
      <c r="CU488" s="26">
        <f t="shared" si="881"/>
        <v>0</v>
      </c>
      <c r="CV488" s="26">
        <f t="shared" si="881"/>
        <v>0</v>
      </c>
      <c r="CW488" s="26">
        <f t="shared" si="881"/>
        <v>0</v>
      </c>
      <c r="CX488" s="26">
        <f t="shared" si="881"/>
        <v>0</v>
      </c>
      <c r="CY488" s="26">
        <f t="shared" si="881"/>
        <v>0</v>
      </c>
      <c r="CZ488" s="26">
        <f t="shared" si="881"/>
        <v>0</v>
      </c>
      <c r="DA488" s="26">
        <f t="shared" si="881"/>
        <v>0</v>
      </c>
      <c r="DB488" s="26">
        <f t="shared" si="881"/>
        <v>0</v>
      </c>
      <c r="DC488" s="26">
        <f t="shared" si="881"/>
        <v>0</v>
      </c>
      <c r="DD488" s="26">
        <f t="shared" si="881"/>
        <v>0</v>
      </c>
      <c r="DE488" s="26">
        <f t="shared" si="881"/>
        <v>0</v>
      </c>
      <c r="DF488" s="26">
        <f t="shared" si="881"/>
        <v>0</v>
      </c>
      <c r="DG488" s="26">
        <f t="shared" si="881"/>
        <v>0</v>
      </c>
      <c r="DH488" s="26">
        <f t="shared" si="881"/>
        <v>0</v>
      </c>
      <c r="DI488" s="26">
        <f t="shared" si="881"/>
        <v>0</v>
      </c>
      <c r="DJ488" s="26">
        <f t="shared" si="881"/>
        <v>0</v>
      </c>
      <c r="DK488" s="26">
        <f t="shared" si="881"/>
        <v>0</v>
      </c>
      <c r="DL488" s="26">
        <f t="shared" si="881"/>
        <v>0</v>
      </c>
      <c r="DM488" s="26">
        <f t="shared" si="881"/>
        <v>0</v>
      </c>
      <c r="DN488" s="26">
        <f t="shared" si="881"/>
        <v>0</v>
      </c>
      <c r="DO488" s="26">
        <f t="shared" si="881"/>
        <v>0</v>
      </c>
      <c r="DP488" s="26">
        <f t="shared" si="881"/>
        <v>0</v>
      </c>
      <c r="DQ488" s="26">
        <f t="shared" si="881"/>
        <v>0</v>
      </c>
      <c r="DR488" s="26">
        <f t="shared" si="881"/>
        <v>0</v>
      </c>
      <c r="DS488" s="26">
        <f t="shared" si="881"/>
        <v>0</v>
      </c>
      <c r="DT488" s="26">
        <f t="shared" si="881"/>
        <v>0</v>
      </c>
      <c r="DU488" s="26">
        <f t="shared" si="881"/>
        <v>0</v>
      </c>
      <c r="DV488" s="26">
        <f t="shared" si="881"/>
        <v>0</v>
      </c>
      <c r="DW488" s="26">
        <f t="shared" si="881"/>
        <v>0</v>
      </c>
      <c r="DX488" s="26">
        <f t="shared" si="881"/>
        <v>0</v>
      </c>
      <c r="DY488" s="26">
        <f t="shared" si="881"/>
        <v>0</v>
      </c>
      <c r="DZ488" s="26">
        <f t="shared" si="881"/>
        <v>0</v>
      </c>
      <c r="EA488" s="26">
        <f t="shared" si="881"/>
        <v>0</v>
      </c>
      <c r="EB488" s="26">
        <f t="shared" si="881"/>
        <v>0</v>
      </c>
      <c r="EC488" s="26">
        <f t="shared" si="881"/>
        <v>0</v>
      </c>
      <c r="ED488" s="26">
        <f t="shared" si="881"/>
        <v>0</v>
      </c>
      <c r="EE488" s="26">
        <f t="shared" si="881"/>
        <v>0</v>
      </c>
      <c r="EF488" s="26">
        <f t="shared" si="881"/>
        <v>0</v>
      </c>
      <c r="EG488" s="26">
        <f t="shared" si="881"/>
        <v>0</v>
      </c>
      <c r="EH488" s="26">
        <f t="shared" si="881"/>
        <v>0</v>
      </c>
      <c r="EI488" s="26">
        <f t="shared" ref="EI488:GT488" si="882">EI484-EI485+EI486-EI487</f>
        <v>0</v>
      </c>
      <c r="EJ488" s="26">
        <f t="shared" si="882"/>
        <v>0</v>
      </c>
      <c r="EK488" s="26">
        <f t="shared" si="882"/>
        <v>0</v>
      </c>
      <c r="EL488" s="26">
        <f t="shared" si="882"/>
        <v>0</v>
      </c>
      <c r="EM488" s="26">
        <f t="shared" si="882"/>
        <v>0</v>
      </c>
      <c r="EN488" s="26">
        <f t="shared" si="882"/>
        <v>0</v>
      </c>
      <c r="EO488" s="26">
        <f t="shared" si="882"/>
        <v>0</v>
      </c>
      <c r="EP488" s="26">
        <f t="shared" si="882"/>
        <v>0</v>
      </c>
      <c r="EQ488" s="26">
        <f t="shared" si="882"/>
        <v>0</v>
      </c>
      <c r="ER488" s="26">
        <f t="shared" si="882"/>
        <v>0</v>
      </c>
      <c r="ES488" s="26">
        <f t="shared" si="882"/>
        <v>0</v>
      </c>
      <c r="ET488" s="26">
        <f t="shared" si="882"/>
        <v>0</v>
      </c>
      <c r="EU488" s="26">
        <f t="shared" si="882"/>
        <v>0</v>
      </c>
      <c r="EV488" s="26">
        <f t="shared" si="882"/>
        <v>0</v>
      </c>
      <c r="EW488" s="26">
        <f t="shared" si="882"/>
        <v>0</v>
      </c>
      <c r="EX488" s="26">
        <f t="shared" si="882"/>
        <v>0</v>
      </c>
      <c r="EY488" s="26">
        <f t="shared" si="882"/>
        <v>0</v>
      </c>
      <c r="EZ488" s="26">
        <f t="shared" si="882"/>
        <v>0</v>
      </c>
      <c r="FA488" s="26">
        <f t="shared" si="882"/>
        <v>0</v>
      </c>
      <c r="FB488" s="26">
        <f t="shared" si="882"/>
        <v>0</v>
      </c>
      <c r="FC488" s="26">
        <f t="shared" si="882"/>
        <v>0</v>
      </c>
      <c r="FD488" s="26">
        <f t="shared" si="882"/>
        <v>0</v>
      </c>
      <c r="FE488" s="26">
        <f t="shared" si="882"/>
        <v>0</v>
      </c>
      <c r="FF488" s="26">
        <f t="shared" si="882"/>
        <v>0</v>
      </c>
      <c r="FG488" s="26">
        <f t="shared" si="882"/>
        <v>0</v>
      </c>
      <c r="FH488" s="26">
        <f t="shared" si="882"/>
        <v>0</v>
      </c>
      <c r="FI488" s="26">
        <f t="shared" si="882"/>
        <v>0</v>
      </c>
      <c r="FJ488" s="26">
        <f t="shared" si="882"/>
        <v>0</v>
      </c>
      <c r="FK488" s="26">
        <f t="shared" si="882"/>
        <v>0</v>
      </c>
      <c r="FL488" s="26">
        <f t="shared" si="882"/>
        <v>0</v>
      </c>
      <c r="FM488" s="26">
        <f t="shared" si="882"/>
        <v>0</v>
      </c>
      <c r="FN488" s="26">
        <f t="shared" si="882"/>
        <v>0</v>
      </c>
      <c r="FO488" s="26">
        <f t="shared" si="882"/>
        <v>0</v>
      </c>
      <c r="FP488" s="26">
        <f t="shared" si="882"/>
        <v>0</v>
      </c>
      <c r="FQ488" s="26">
        <f t="shared" si="882"/>
        <v>0</v>
      </c>
      <c r="FR488" s="26">
        <f t="shared" si="882"/>
        <v>0</v>
      </c>
      <c r="FS488" s="26">
        <f t="shared" si="882"/>
        <v>0</v>
      </c>
      <c r="FT488" s="26">
        <f t="shared" si="882"/>
        <v>0</v>
      </c>
      <c r="FU488" s="26">
        <f t="shared" si="882"/>
        <v>0</v>
      </c>
      <c r="FV488" s="26">
        <f t="shared" si="882"/>
        <v>0</v>
      </c>
      <c r="FW488" s="26">
        <f t="shared" si="882"/>
        <v>0</v>
      </c>
      <c r="FX488" s="26">
        <f t="shared" si="882"/>
        <v>0</v>
      </c>
      <c r="FY488" s="26">
        <f t="shared" si="882"/>
        <v>0</v>
      </c>
      <c r="FZ488" s="26">
        <f t="shared" si="882"/>
        <v>0</v>
      </c>
      <c r="GA488" s="26">
        <f t="shared" si="882"/>
        <v>0</v>
      </c>
      <c r="GB488" s="26">
        <f t="shared" si="882"/>
        <v>0</v>
      </c>
      <c r="GC488" s="26">
        <f t="shared" si="882"/>
        <v>0</v>
      </c>
      <c r="GD488" s="26">
        <f t="shared" si="882"/>
        <v>0</v>
      </c>
      <c r="GE488" s="26">
        <f t="shared" si="882"/>
        <v>0</v>
      </c>
      <c r="GF488" s="26">
        <f t="shared" si="882"/>
        <v>0</v>
      </c>
      <c r="GG488" s="26">
        <f t="shared" si="882"/>
        <v>0</v>
      </c>
      <c r="GH488" s="26">
        <f t="shared" si="882"/>
        <v>0</v>
      </c>
      <c r="GI488" s="26">
        <f t="shared" si="882"/>
        <v>0</v>
      </c>
      <c r="GJ488" s="26">
        <f t="shared" si="882"/>
        <v>0</v>
      </c>
      <c r="GK488" s="26">
        <f t="shared" si="882"/>
        <v>0</v>
      </c>
      <c r="GL488" s="26">
        <f t="shared" si="882"/>
        <v>0</v>
      </c>
      <c r="GM488" s="26">
        <f t="shared" si="882"/>
        <v>0</v>
      </c>
      <c r="GN488" s="26">
        <f t="shared" si="882"/>
        <v>0</v>
      </c>
      <c r="GO488" s="26">
        <f t="shared" si="882"/>
        <v>0</v>
      </c>
      <c r="GP488" s="26">
        <f t="shared" si="882"/>
        <v>0</v>
      </c>
      <c r="GQ488" s="26">
        <f t="shared" si="882"/>
        <v>0</v>
      </c>
      <c r="GR488" s="26">
        <f t="shared" si="882"/>
        <v>0</v>
      </c>
      <c r="GS488" s="26">
        <f t="shared" si="882"/>
        <v>0</v>
      </c>
      <c r="GT488" s="26">
        <f t="shared" si="882"/>
        <v>0</v>
      </c>
      <c r="GU488" s="26">
        <f t="shared" ref="GU488:HA488" si="883">GU484-GU485+GU486-GU487</f>
        <v>0</v>
      </c>
      <c r="GV488" s="26">
        <f t="shared" si="883"/>
        <v>0</v>
      </c>
      <c r="GW488" s="26">
        <f t="shared" si="883"/>
        <v>0</v>
      </c>
      <c r="GX488" s="26">
        <f t="shared" si="883"/>
        <v>0</v>
      </c>
      <c r="GY488" s="26">
        <f t="shared" si="883"/>
        <v>0</v>
      </c>
      <c r="GZ488" s="26">
        <f t="shared" si="883"/>
        <v>0</v>
      </c>
      <c r="HA488" s="26">
        <f t="shared" si="883"/>
        <v>0</v>
      </c>
    </row>
    <row r="489" spans="1:209" x14ac:dyDescent="0.35">
      <c r="C489" s="10" t="s">
        <v>262</v>
      </c>
      <c r="E489" s="10" t="str">
        <f>E487</f>
        <v>USD 000's</v>
      </c>
      <c r="J489" s="88">
        <f>'Financial Model'!J477</f>
        <v>0</v>
      </c>
      <c r="K489" s="88">
        <f>'Financial Model'!K477</f>
        <v>0</v>
      </c>
      <c r="L489" s="88">
        <f>'Financial Model'!L477</f>
        <v>0</v>
      </c>
      <c r="M489" s="88">
        <f>'Financial Model'!M477</f>
        <v>0</v>
      </c>
      <c r="N489" s="88">
        <f>'Financial Model'!N477</f>
        <v>0</v>
      </c>
      <c r="O489" s="88">
        <f>'Financial Model'!O477</f>
        <v>0</v>
      </c>
      <c r="P489" s="88">
        <f>'Financial Model'!P477</f>
        <v>0</v>
      </c>
      <c r="Q489" s="88">
        <f>'Financial Model'!Q477</f>
        <v>0</v>
      </c>
      <c r="R489" s="88">
        <f>'Financial Model'!R477</f>
        <v>0</v>
      </c>
      <c r="S489" s="88">
        <f>'Financial Model'!S477</f>
        <v>0</v>
      </c>
      <c r="T489" s="88">
        <f>'Financial Model'!T477</f>
        <v>0</v>
      </c>
      <c r="U489" s="88">
        <f>'Financial Model'!U477</f>
        <v>0</v>
      </c>
      <c r="V489" s="88">
        <f>'Financial Model'!V477</f>
        <v>0</v>
      </c>
      <c r="W489" s="88">
        <f>'Financial Model'!W477</f>
        <v>0</v>
      </c>
      <c r="X489" s="88">
        <f>'Financial Model'!X477</f>
        <v>0</v>
      </c>
      <c r="Y489" s="88">
        <f>'Financial Model'!Y477</f>
        <v>1919.119440736283</v>
      </c>
      <c r="Z489" s="88">
        <f>'Financial Model'!Z477</f>
        <v>1875.243288890782</v>
      </c>
      <c r="AA489" s="88">
        <f>'Financial Model'!AA477</f>
        <v>1831.0348184408406</v>
      </c>
      <c r="AB489" s="88">
        <f>'Financial Model'!AB477</f>
        <v>1785.3279326112224</v>
      </c>
      <c r="AC489" s="88">
        <f>'Financial Model'!AC477</f>
        <v>1739.2672036716649</v>
      </c>
      <c r="AD489" s="88">
        <f>'Financial Model'!AD477</f>
        <v>1691.6746922508132</v>
      </c>
      <c r="AE489" s="88">
        <f>'Financial Model'!AE477</f>
        <v>1643.7061165897107</v>
      </c>
      <c r="AF489" s="88">
        <f>'Financial Model'!AF477</f>
        <v>1594.1715705135043</v>
      </c>
      <c r="AG489" s="88">
        <f>'Financial Model'!AG477</f>
        <v>1544.2380226848247</v>
      </c>
      <c r="AH489" s="88">
        <f>'Financial Model'!AH477</f>
        <v>1492.7034745123192</v>
      </c>
      <c r="AI489" s="88">
        <f>'Financial Model'!AI477</f>
        <v>1440.7462503978181</v>
      </c>
      <c r="AJ489" s="88">
        <f>'Financial Model'!AJ477</f>
        <v>1387.1521322963365</v>
      </c>
      <c r="AK489" s="88">
        <f>'Financial Model'!AK477</f>
        <v>1333.1109065378928</v>
      </c>
      <c r="AL489" s="88">
        <f>'Financial Model'!AL477</f>
        <v>1277.3960071437868</v>
      </c>
      <c r="AM489" s="88">
        <f>'Financial Model'!AM477</f>
        <v>1221.2087894365504</v>
      </c>
      <c r="AN489" s="88">
        <f>'Financial Model'!AN477</f>
        <v>1163.3102095616025</v>
      </c>
      <c r="AO489" s="88">
        <f>'Financial Model'!AO477</f>
        <v>1104.9132997775237</v>
      </c>
      <c r="AP489" s="88">
        <f>'Financial Model'!AP477</f>
        <v>1044.7664069301595</v>
      </c>
      <c r="AQ489" s="88">
        <f>'Financial Model'!AQ477</f>
        <v>984.09434904066813</v>
      </c>
      <c r="AR489" s="88">
        <f>'Financial Model'!AR477</f>
        <v>921.63273073032747</v>
      </c>
      <c r="AS489" s="88">
        <f>'Financial Model'!AS477</f>
        <v>858.61826549608725</v>
      </c>
      <c r="AT489" s="88">
        <f>'Financial Model'!AT477</f>
        <v>793.77368128825901</v>
      </c>
      <c r="AU489" s="88">
        <f>'Financial Model'!AU477</f>
        <v>728.3476976830691</v>
      </c>
      <c r="AV489" s="88">
        <f>'Financial Model'!AV477</f>
        <v>661.05002997162001</v>
      </c>
      <c r="AW489" s="88">
        <f>'Financial Model'!AW477</f>
        <v>593.14151530665868</v>
      </c>
      <c r="AX489" s="88">
        <f>'Financial Model'!AX477</f>
        <v>523.31871876920434</v>
      </c>
      <c r="AY489" s="88">
        <f>'Financial Model'!AY477</f>
        <v>452.85470748290442</v>
      </c>
      <c r="AZ489" s="88">
        <f>'Financial Model'!AZ477</f>
        <v>380.4327571840517</v>
      </c>
      <c r="BA489" s="88">
        <f>'Financial Model'!BA477</f>
        <v>307.33827826197029</v>
      </c>
      <c r="BB489" s="88">
        <f>'Financial Model'!BB477</f>
        <v>232.24111636831768</v>
      </c>
      <c r="BC489" s="88">
        <f>'Financial Model'!BC477</f>
        <v>156.43913935641484</v>
      </c>
      <c r="BD489" s="88">
        <f>'Financial Model'!BD477</f>
        <v>78.588620426243239</v>
      </c>
      <c r="BE489" s="88">
        <f>'Financial Model'!BE477</f>
        <v>2.9374976995387033E-12</v>
      </c>
      <c r="BF489" s="88">
        <f>'Financial Model'!BF477</f>
        <v>2.9764797074157296E-12</v>
      </c>
      <c r="BG489" s="88">
        <f>'Financial Model'!BG477</f>
        <v>3.0159790252938366E-12</v>
      </c>
      <c r="BH489" s="88">
        <f>'Financial Model'!BH477</f>
        <v>3.0560025181256478E-12</v>
      </c>
      <c r="BI489" s="88">
        <f>'Financial Model'!BI477</f>
        <v>3.0965571419650105E-12</v>
      </c>
      <c r="BJ489" s="88">
        <f>'Financial Model'!BJ477</f>
        <v>3.1376499451759538E-12</v>
      </c>
      <c r="BK489" s="88">
        <f>'Financial Model'!BK477</f>
        <v>3.1792880696576875E-12</v>
      </c>
      <c r="BL489" s="88">
        <f>'Financial Model'!BL477</f>
        <v>3.2214787520858617E-12</v>
      </c>
      <c r="BM489" s="88">
        <f>'Financial Model'!BM477</f>
        <v>3.2642293251702951E-12</v>
      </c>
      <c r="BN489" s="88">
        <f>'Financial Model'!BN477</f>
        <v>3.3075472189293913E-12</v>
      </c>
      <c r="BO489" s="88">
        <f>'Financial Model'!BO477</f>
        <v>3.3514399619814758E-12</v>
      </c>
      <c r="BP489" s="88">
        <f>'Financial Model'!BP477</f>
        <v>3.39591518285326E-12</v>
      </c>
      <c r="BQ489" s="88">
        <f>'Financial Model'!BQ477</f>
        <v>3.4409806113056761E-12</v>
      </c>
      <c r="BR489" s="88">
        <f>'Financial Model'!BR477</f>
        <v>3.4866440796773026E-12</v>
      </c>
      <c r="BS489" s="88">
        <f>'Financial Model'!BS477</f>
        <v>3.5329135242456199E-12</v>
      </c>
      <c r="BT489" s="88">
        <f>'Financial Model'!BT477</f>
        <v>3.5797969866063295E-12</v>
      </c>
      <c r="BU489" s="88">
        <f>'Financial Model'!BU477</f>
        <v>3.6273026150709767E-12</v>
      </c>
      <c r="BV489" s="88">
        <f>'Financial Model'!BV477</f>
        <v>3.6754386660831222E-12</v>
      </c>
      <c r="BW489" s="88">
        <f>'Financial Model'!BW477</f>
        <v>3.7242135056533032E-12</v>
      </c>
      <c r="BX489" s="88">
        <f>'Financial Model'!BX477</f>
        <v>3.7736356108130459E-12</v>
      </c>
      <c r="BY489" s="88">
        <f>'Financial Model'!BY477</f>
        <v>3.8237135710881604E-12</v>
      </c>
      <c r="BZ489" s="88">
        <f>'Financial Model'!BZ477</f>
        <v>3.8744560899915991E-12</v>
      </c>
      <c r="CA489" s="88">
        <f>'Financial Model'!CA477</f>
        <v>3.9258719865361173E-12</v>
      </c>
      <c r="CB489" s="88">
        <f>'Financial Model'!CB477</f>
        <v>3.9779701967670163E-12</v>
      </c>
      <c r="CC489" s="88">
        <f>'Financial Model'!CC477</f>
        <v>4.0307597753152143E-12</v>
      </c>
      <c r="CD489" s="88">
        <f>'Financial Model'!CD477</f>
        <v>4.0842498969709385E-12</v>
      </c>
      <c r="CE489" s="88">
        <f>'Financial Model'!CE477</f>
        <v>4.1384498582783007E-12</v>
      </c>
      <c r="CF489" s="88">
        <f>'Financial Model'!CF477</f>
        <v>4.1933690791510227E-12</v>
      </c>
      <c r="CG489" s="88">
        <f>'Financial Model'!CG477</f>
        <v>4.2490171045096162E-12</v>
      </c>
      <c r="CH489" s="88">
        <f>'Financial Model'!CH477</f>
        <v>4.3054036059402815E-12</v>
      </c>
      <c r="CI489" s="88">
        <f>'Financial Model'!CI477</f>
        <v>4.362538383375816E-12</v>
      </c>
      <c r="CJ489" s="88">
        <f>'Financial Model'!CJ477</f>
        <v>4.4204313667988463E-12</v>
      </c>
      <c r="CK489" s="88">
        <f>'Financial Model'!CK477</f>
        <v>4.4790926179676448E-12</v>
      </c>
      <c r="CL489" s="88">
        <f>'Financial Model'!CL477</f>
        <v>4.5385323321648565E-12</v>
      </c>
      <c r="CM489" s="88">
        <f>'Financial Model'!CM477</f>
        <v>4.5987608399694312E-12</v>
      </c>
      <c r="CN489" s="88">
        <f>'Financial Model'!CN477</f>
        <v>4.6597886090520756E-12</v>
      </c>
      <c r="CO489" s="88">
        <f>'Financial Model'!CO477</f>
        <v>4.7216262459945211E-12</v>
      </c>
      <c r="CP489" s="88">
        <f>'Financial Model'!CP477</f>
        <v>4.7842844981329436E-12</v>
      </c>
      <c r="CQ489" s="88">
        <f>'Financial Model'!CQ477</f>
        <v>4.8477742554258396E-12</v>
      </c>
      <c r="CR489" s="88">
        <f>'Financial Model'!CR477</f>
        <v>4.9121065523466954E-12</v>
      </c>
      <c r="CS489" s="88">
        <f>'Financial Model'!CS477</f>
        <v>4.9772925698017696E-12</v>
      </c>
      <c r="CT489" s="88">
        <f>'Financial Model'!CT477</f>
        <v>5.0433436370733269E-12</v>
      </c>
      <c r="CU489" s="88">
        <f>'Financial Model'!CU477</f>
        <v>5.1102712337886588E-12</v>
      </c>
      <c r="CV489" s="88">
        <f>'Financial Model'!CV477</f>
        <v>5.1780869919152337E-12</v>
      </c>
      <c r="CW489" s="88">
        <f>'Financial Model'!CW477</f>
        <v>5.2468026977823269E-12</v>
      </c>
      <c r="CX489" s="88">
        <f>'Financial Model'!CX477</f>
        <v>5.3164302941294733E-12</v>
      </c>
      <c r="CY489" s="88">
        <f>'Financial Model'!CY477</f>
        <v>5.3869818821821076E-12</v>
      </c>
      <c r="CZ489" s="88">
        <f>'Financial Model'!CZ477</f>
        <v>5.4584697237547476E-12</v>
      </c>
      <c r="DA489" s="88">
        <f>'Financial Model'!DA477</f>
        <v>5.5309062433820928E-12</v>
      </c>
      <c r="DB489" s="88">
        <f>'Financial Model'!DB477</f>
        <v>5.6043040304783923E-12</v>
      </c>
      <c r="DC489" s="88">
        <f>'Financial Model'!DC477</f>
        <v>5.6786758415254844E-12</v>
      </c>
      <c r="DD489" s="88">
        <f>'Financial Model'!DD477</f>
        <v>5.7540346022898537E-12</v>
      </c>
      <c r="DE489" s="88">
        <f>'Financial Model'!DE477</f>
        <v>5.8303934100691308E-12</v>
      </c>
      <c r="DF489" s="88">
        <f>'Financial Model'!DF477</f>
        <v>5.907765535968384E-12</v>
      </c>
      <c r="DG489" s="88">
        <f>'Financial Model'!DG477</f>
        <v>5.9861644272066321E-12</v>
      </c>
      <c r="DH489" s="88">
        <f>'Financial Model'!DH477</f>
        <v>6.0656037094539636E-12</v>
      </c>
      <c r="DI489" s="88">
        <f>'Financial Model'!DI477</f>
        <v>6.1460971891996613E-12</v>
      </c>
      <c r="DJ489" s="88">
        <f>'Financial Model'!DJ477</f>
        <v>6.2276588561517671E-12</v>
      </c>
      <c r="DK489" s="88">
        <f>'Financial Model'!DK477</f>
        <v>6.3103028856684746E-12</v>
      </c>
      <c r="DL489" s="88">
        <f>'Financial Model'!DL477</f>
        <v>6.3940436412218072E-12</v>
      </c>
      <c r="DM489" s="88">
        <f>'Financial Model'!DM477</f>
        <v>6.4788956768939703E-12</v>
      </c>
      <c r="DN489" s="88">
        <f>'Financial Model'!DN477</f>
        <v>6.5648737399068434E-12</v>
      </c>
      <c r="DO489" s="88">
        <f>'Financial Model'!DO477</f>
        <v>6.6519927731850375E-12</v>
      </c>
      <c r="DP489" s="88">
        <f>'Financial Model'!DP477</f>
        <v>6.7402679179529603E-12</v>
      </c>
      <c r="DQ489" s="88">
        <f>'Financial Model'!DQ477</f>
        <v>6.8297145163663546E-12</v>
      </c>
      <c r="DR489" s="88">
        <f>'Financial Model'!DR477</f>
        <v>6.9203481141787516E-12</v>
      </c>
      <c r="DS489" s="88">
        <f>'Financial Model'!DS477</f>
        <v>7.0121844634433105E-12</v>
      </c>
      <c r="DT489" s="88">
        <f>'Financial Model'!DT477</f>
        <v>7.1052395252505189E-12</v>
      </c>
      <c r="DU489" s="88">
        <f>'Financial Model'!DU477</f>
        <v>7.19952947250221E-12</v>
      </c>
      <c r="DV489" s="88">
        <f>'Financial Model'!DV477</f>
        <v>7.2950706927224128E-12</v>
      </c>
      <c r="DW489" s="88">
        <f>'Financial Model'!DW477</f>
        <v>7.3918797909054764E-12</v>
      </c>
      <c r="DX489" s="88">
        <f>'Financial Model'!DX477</f>
        <v>7.489973592402022E-12</v>
      </c>
      <c r="DY489" s="88">
        <f>'Financial Model'!DY477</f>
        <v>7.5893691458431629E-12</v>
      </c>
      <c r="DZ489" s="88">
        <f>'Financial Model'!DZ477</f>
        <v>7.6900837261035579E-12</v>
      </c>
      <c r="EA489" s="88">
        <f>'Financial Model'!EA477</f>
        <v>7.7921348373037593E-12</v>
      </c>
      <c r="EB489" s="88">
        <f>'Financial Model'!EB477</f>
        <v>7.8955402158524211E-12</v>
      </c>
      <c r="EC489" s="88">
        <f>'Financial Model'!EC477</f>
        <v>8.0003178335288767E-12</v>
      </c>
      <c r="ED489" s="88">
        <f>'Financial Model'!ED477</f>
        <v>8.1064859006066164E-12</v>
      </c>
      <c r="EE489" s="88">
        <f>'Financial Model'!EE477</f>
        <v>8.2140628690182259E-12</v>
      </c>
      <c r="EF489" s="88">
        <f>'Financial Model'!EF477</f>
        <v>8.3230674355623073E-12</v>
      </c>
      <c r="EG489" s="88">
        <f>'Financial Model'!EG477</f>
        <v>8.4335185451529855E-12</v>
      </c>
      <c r="EH489" s="88">
        <f>'Financial Model'!EH477</f>
        <v>8.5454353941125005E-12</v>
      </c>
      <c r="EI489" s="88">
        <f>'Financial Model'!EI477</f>
        <v>8.658837433507534E-12</v>
      </c>
      <c r="EJ489" s="88">
        <f>'Financial Model'!EJ477</f>
        <v>8.77374437252978E-12</v>
      </c>
      <c r="EK489" s="88">
        <f>'Financial Model'!EK477</f>
        <v>8.8901761819213855E-12</v>
      </c>
      <c r="EL489" s="88">
        <f>'Financial Model'!EL477</f>
        <v>9.0081530974458568E-12</v>
      </c>
      <c r="EM489" s="88">
        <f>'Financial Model'!EM477</f>
        <v>9.1276956234050232E-12</v>
      </c>
      <c r="EN489" s="88">
        <f>'Financial Model'!EN477</f>
        <v>9.2488245362026552E-12</v>
      </c>
      <c r="EO489" s="88">
        <f>'Financial Model'!EO477</f>
        <v>9.3715608879554056E-12</v>
      </c>
      <c r="EP489" s="88">
        <f>'Financial Model'!EP477</f>
        <v>9.4959260101516484E-12</v>
      </c>
      <c r="EQ489" s="88">
        <f>'Financial Model'!EQ477</f>
        <v>9.6219415173588611E-12</v>
      </c>
      <c r="ER489" s="88">
        <f>'Financial Model'!ER477</f>
        <v>9.7496293109802357E-12</v>
      </c>
      <c r="ES489" s="88">
        <f>'Financial Model'!ES477</f>
        <v>9.8790115830611283E-12</v>
      </c>
      <c r="ET489" s="88">
        <f>'Financial Model'!ET477</f>
        <v>1.0010110820146012E-11</v>
      </c>
      <c r="EU489" s="88">
        <f>'Financial Model'!EU477</f>
        <v>1.0142949807186618E-11</v>
      </c>
      <c r="EV489" s="88">
        <f>'Financial Model'!EV477</f>
        <v>1.027755163150196E-11</v>
      </c>
      <c r="EW489" s="88">
        <f>'Financial Model'!EW477</f>
        <v>1.0413939686790876E-11</v>
      </c>
      <c r="EX489" s="88">
        <f>'Financial Model'!EX477</f>
        <v>1.055213767719785E-11</v>
      </c>
      <c r="EY489" s="88">
        <f>'Financial Model'!EY477</f>
        <v>1.0692169621432764E-11</v>
      </c>
      <c r="EZ489" s="88">
        <f>'Financial Model'!EZ477</f>
        <v>1.0834059856945339E-11</v>
      </c>
      <c r="FA489" s="88">
        <f>'Financial Model'!FA477</f>
        <v>1.0977833044154962E-11</v>
      </c>
      <c r="FB489" s="88">
        <f>'Financial Model'!FB477</f>
        <v>1.1123514170736653E-11</v>
      </c>
      <c r="FC489" s="88">
        <f>'Financial Model'!FC477</f>
        <v>1.1271128555963902E-11</v>
      </c>
      <c r="FD489" s="88">
        <f>'Financial Model'!FD477</f>
        <v>1.1420701855109143E-11</v>
      </c>
      <c r="FE489" s="88">
        <f>'Financial Model'!FE477</f>
        <v>1.1572260063902613E-11</v>
      </c>
      <c r="FF489" s="88">
        <f>'Financial Model'!FF477</f>
        <v>1.1725829523050408E-11</v>
      </c>
      <c r="FG489" s="88">
        <f>'Financial Model'!FG477</f>
        <v>1.1881436922812455E-11</v>
      </c>
      <c r="FH489" s="88">
        <f>'Financial Model'!FH477</f>
        <v>1.203910930764128E-11</v>
      </c>
      <c r="FI489" s="88">
        <f>'Financial Model'!FI477</f>
        <v>1.219887408088231E-11</v>
      </c>
      <c r="FJ489" s="88">
        <f>'Financial Model'!FJ477</f>
        <v>1.2360759009536544E-11</v>
      </c>
      <c r="FK489" s="88">
        <f>'Financial Model'!FK477</f>
        <v>1.252479222908645E-11</v>
      </c>
      <c r="FL489" s="88">
        <f>'Financial Model'!FL477</f>
        <v>1.2691002248385883E-11</v>
      </c>
      <c r="FM489" s="88">
        <f>'Financial Model'!FM477</f>
        <v>1.2859417954614903E-11</v>
      </c>
      <c r="FN489" s="88">
        <f>'Financial Model'!FN477</f>
        <v>1.3030068618300353E-11</v>
      </c>
      <c r="FO489" s="88">
        <f>'Financial Model'!FO477</f>
        <v>1.3202983898403054E-11</v>
      </c>
      <c r="FP489" s="88">
        <f>'Financial Model'!FP477</f>
        <v>1.3378193847472501E-11</v>
      </c>
      <c r="FQ489" s="88">
        <f>'Financial Model'!FQ477</f>
        <v>1.3555728916869986E-11</v>
      </c>
      <c r="FR489" s="88">
        <f>'Financial Model'!FR477</f>
        <v>1.3735619962061013E-11</v>
      </c>
      <c r="FS489" s="88">
        <f>'Financial Model'!FS477</f>
        <v>1.3917898247977962E-11</v>
      </c>
      <c r="FT489" s="88">
        <f>'Financial Model'!FT477</f>
        <v>1.4102595454453911E-11</v>
      </c>
      <c r="FU489" s="88">
        <f>'Financial Model'!FU477</f>
        <v>1.4289743681728563E-11</v>
      </c>
      <c r="FV489" s="88">
        <f>'Financial Model'!FV477</f>
        <v>1.4479375456027246E-11</v>
      </c>
      <c r="FW489" s="88">
        <f>'Financial Model'!FW477</f>
        <v>1.4671523735213955E-11</v>
      </c>
      <c r="FX489" s="88">
        <f>'Financial Model'!FX477</f>
        <v>1.4866221914519384E-11</v>
      </c>
      <c r="FY489" s="88">
        <f>'Financial Model'!FY477</f>
        <v>1.5063503832345031E-11</v>
      </c>
      <c r="FZ489" s="88">
        <f>'Financial Model'!FZ477</f>
        <v>1.5263403776144242E-11</v>
      </c>
      <c r="GA489" s="88">
        <f>'Financial Model'!GA477</f>
        <v>1.5465956488381364E-11</v>
      </c>
      <c r="GB489" s="88">
        <f>'Financial Model'!GB477</f>
        <v>1.5671197172569985E-11</v>
      </c>
      <c r="GC489" s="88">
        <f>'Financial Model'!GC477</f>
        <v>1.5879161499391242E-11</v>
      </c>
      <c r="GD489" s="88">
        <f>'Financial Model'!GD477</f>
        <v>1.6089885612893369E-11</v>
      </c>
      <c r="GE489" s="88">
        <f>'Financial Model'!GE477</f>
        <v>1.6303406136773522E-11</v>
      </c>
      <c r="GF489" s="88">
        <f>'Financial Model'!GF477</f>
        <v>1.651976018074294E-11</v>
      </c>
      <c r="GG489" s="88">
        <f>'Financial Model'!GG477</f>
        <v>1.6738985346976577E-11</v>
      </c>
      <c r="GH489" s="88">
        <f>'Financial Model'!GH477</f>
        <v>1.6961119736648349E-11</v>
      </c>
      <c r="GI489" s="88">
        <f>'Financial Model'!GI477</f>
        <v>1.7186201956553081E-11</v>
      </c>
      <c r="GJ489" s="88">
        <f>'Financial Model'!GJ477</f>
        <v>1.7414271125816334E-11</v>
      </c>
      <c r="GK489" s="88">
        <f>'Financial Model'!GK477</f>
        <v>1.76453668826933E-11</v>
      </c>
      <c r="GL489" s="88">
        <f>'Financial Model'!GL477</f>
        <v>1.7879529391457877E-11</v>
      </c>
      <c r="GM489" s="88">
        <f>'Financial Model'!GM477</f>
        <v>1.8116799349383217E-11</v>
      </c>
      <c r="GN489" s="88">
        <f>'Financial Model'!GN477</f>
        <v>1.8357217993814859E-11</v>
      </c>
      <c r="GO489" s="88">
        <f>'Financial Model'!GO477</f>
        <v>1.8600827109337759E-11</v>
      </c>
      <c r="GP489" s="88">
        <f>'Financial Model'!GP477</f>
        <v>1.8847669035038421E-11</v>
      </c>
      <c r="GQ489" s="88">
        <f>'Financial Model'!GQ477</f>
        <v>1.9097786671863409E-11</v>
      </c>
      <c r="GR489" s="88">
        <f>'Financial Model'!GR477</f>
        <v>1.9351223490075472E-11</v>
      </c>
      <c r="GS489" s="88">
        <f>'Financial Model'!GS477</f>
        <v>1.9608023536808675E-11</v>
      </c>
      <c r="GT489" s="49">
        <f t="shared" ref="GT489" si="884">GT477</f>
        <v>1.9868231443723735E-11</v>
      </c>
      <c r="GU489" s="49">
        <f t="shared" ref="GU489:HA489" si="885">GU477</f>
        <v>2.0131892434765005E-11</v>
      </c>
      <c r="GV489" s="49">
        <f t="shared" si="885"/>
        <v>2.0399052334020314E-11</v>
      </c>
      <c r="GW489" s="49">
        <f t="shared" si="885"/>
        <v>2.0669757573685188E-11</v>
      </c>
      <c r="GX489" s="49">
        <f t="shared" si="885"/>
        <v>2.0944055202132745E-11</v>
      </c>
      <c r="GY489" s="49">
        <f t="shared" si="885"/>
        <v>2.122199289209064E-11</v>
      </c>
      <c r="GZ489" s="49">
        <f t="shared" si="885"/>
        <v>2.1503618948926559E-11</v>
      </c>
      <c r="HA489" s="49">
        <f t="shared" si="885"/>
        <v>2.1788982319043666E-11</v>
      </c>
    </row>
    <row r="490" spans="1:209" x14ac:dyDescent="0.35">
      <c r="C490" s="10" t="s">
        <v>276</v>
      </c>
      <c r="E490" s="10" t="str">
        <f>E487</f>
        <v>USD 000's</v>
      </c>
      <c r="J490" s="88">
        <f>J452</f>
        <v>0</v>
      </c>
      <c r="K490" s="88">
        <f t="shared" ref="K490:BV490" si="886">K452</f>
        <v>0</v>
      </c>
      <c r="L490" s="88">
        <f t="shared" si="886"/>
        <v>0</v>
      </c>
      <c r="M490" s="88">
        <f t="shared" si="886"/>
        <v>0</v>
      </c>
      <c r="N490" s="88">
        <f t="shared" si="886"/>
        <v>0</v>
      </c>
      <c r="O490" s="88">
        <f t="shared" si="886"/>
        <v>0</v>
      </c>
      <c r="P490" s="88">
        <f t="shared" si="886"/>
        <v>0</v>
      </c>
      <c r="Q490" s="88">
        <f t="shared" si="886"/>
        <v>0</v>
      </c>
      <c r="R490" s="88">
        <f t="shared" si="886"/>
        <v>0</v>
      </c>
      <c r="S490" s="88">
        <f t="shared" si="886"/>
        <v>0</v>
      </c>
      <c r="T490" s="88">
        <f t="shared" si="886"/>
        <v>0</v>
      </c>
      <c r="U490" s="88">
        <f t="shared" si="886"/>
        <v>0</v>
      </c>
      <c r="V490" s="88">
        <f t="shared" si="886"/>
        <v>0</v>
      </c>
      <c r="W490" s="88">
        <f t="shared" si="886"/>
        <v>0</v>
      </c>
      <c r="X490" s="88">
        <f t="shared" si="886"/>
        <v>0</v>
      </c>
      <c r="Y490" s="88">
        <f t="shared" si="886"/>
        <v>104.61950920103985</v>
      </c>
      <c r="Z490" s="88">
        <f t="shared" si="886"/>
        <v>141.20140480981507</v>
      </c>
      <c r="AA490" s="88">
        <f t="shared" si="886"/>
        <v>212.01844883358305</v>
      </c>
      <c r="AB490" s="88">
        <f t="shared" si="886"/>
        <v>250.35023207133051</v>
      </c>
      <c r="AC490" s="88">
        <f t="shared" si="886"/>
        <v>323.27596805031351</v>
      </c>
      <c r="AD490" s="88">
        <f t="shared" si="886"/>
        <v>363.41160208243957</v>
      </c>
      <c r="AE490" s="88">
        <f t="shared" si="886"/>
        <v>438.50404489843197</v>
      </c>
      <c r="AF490" s="88">
        <f t="shared" si="886"/>
        <v>480.49899924911261</v>
      </c>
      <c r="AG490" s="88">
        <f t="shared" si="886"/>
        <v>557.81772326987868</v>
      </c>
      <c r="AH490" s="88">
        <f t="shared" si="886"/>
        <v>601.72901460355615</v>
      </c>
      <c r="AI490" s="88">
        <f t="shared" si="886"/>
        <v>681.33519533443757</v>
      </c>
      <c r="AJ490" s="88">
        <f t="shared" si="886"/>
        <v>727.2214293305974</v>
      </c>
      <c r="AK490" s="88">
        <f t="shared" si="886"/>
        <v>809.17788617718793</v>
      </c>
      <c r="AL490" s="88">
        <f t="shared" si="886"/>
        <v>857.09930052765571</v>
      </c>
      <c r="AM490" s="88">
        <f t="shared" si="886"/>
        <v>941.47054069917101</v>
      </c>
      <c r="AN490" s="88">
        <f t="shared" si="886"/>
        <v>991.48904925792249</v>
      </c>
      <c r="AO490" s="88">
        <f t="shared" si="886"/>
        <v>1078.3413128417108</v>
      </c>
      <c r="AP490" s="88">
        <f t="shared" si="886"/>
        <v>1130.5205509580037</v>
      </c>
      <c r="AQ490" s="88">
        <f t="shared" si="886"/>
        <v>1219.9218571964307</v>
      </c>
      <c r="AR490" s="88">
        <f t="shared" si="886"/>
        <v>1274.3272282628855</v>
      </c>
      <c r="AS490" s="88">
        <f t="shared" si="886"/>
        <v>1366.3474230646925</v>
      </c>
      <c r="AT490" s="88">
        <f t="shared" si="886"/>
        <v>1423.0461463127863</v>
      </c>
      <c r="AU490" s="88">
        <f t="shared" si="886"/>
        <v>1517.7569510318406</v>
      </c>
      <c r="AV490" s="88">
        <f t="shared" si="886"/>
        <v>1576.8181106081649</v>
      </c>
      <c r="AW490" s="88">
        <f t="shared" si="886"/>
        <v>1674.2931721234268</v>
      </c>
      <c r="AX490" s="88">
        <f t="shared" si="886"/>
        <v>1735.7877674809354</v>
      </c>
      <c r="AY490" s="88">
        <f t="shared" si="886"/>
        <v>1836.1027096123539</v>
      </c>
      <c r="AZ490" s="88">
        <f t="shared" si="886"/>
        <v>1900.1037072517345</v>
      </c>
      <c r="BA490" s="88">
        <f t="shared" si="886"/>
        <v>2003.3361835477233</v>
      </c>
      <c r="BB490" s="88">
        <f t="shared" si="886"/>
        <v>2069.9185701449919</v>
      </c>
      <c r="BC490" s="88">
        <f t="shared" si="886"/>
        <v>2176.1483180780838</v>
      </c>
      <c r="BD490" s="88">
        <f t="shared" si="886"/>
        <v>2245.3891550354351</v>
      </c>
      <c r="BE490" s="88">
        <f t="shared" si="886"/>
        <v>-2.9374976995387033E-12</v>
      </c>
      <c r="BF490" s="88">
        <f t="shared" si="886"/>
        <v>-2.9764797074157296E-12</v>
      </c>
      <c r="BG490" s="88">
        <f t="shared" si="886"/>
        <v>-3.0159790252938366E-12</v>
      </c>
      <c r="BH490" s="88">
        <f t="shared" si="886"/>
        <v>-3.0560025181256478E-12</v>
      </c>
      <c r="BI490" s="88">
        <f t="shared" si="886"/>
        <v>-3.0965571419650105E-12</v>
      </c>
      <c r="BJ490" s="88">
        <f t="shared" si="886"/>
        <v>-3.1376499451759538E-12</v>
      </c>
      <c r="BK490" s="88">
        <f t="shared" si="886"/>
        <v>-3.1792880696576875E-12</v>
      </c>
      <c r="BL490" s="88">
        <f t="shared" si="886"/>
        <v>-3.2214787520858617E-12</v>
      </c>
      <c r="BM490" s="88">
        <f t="shared" si="886"/>
        <v>-3.2642293251702951E-12</v>
      </c>
      <c r="BN490" s="88">
        <f t="shared" si="886"/>
        <v>-3.3075472189293913E-12</v>
      </c>
      <c r="BO490" s="88">
        <f t="shared" si="886"/>
        <v>-3.3514399619814758E-12</v>
      </c>
      <c r="BP490" s="88">
        <f t="shared" si="886"/>
        <v>-3.39591518285326E-12</v>
      </c>
      <c r="BQ490" s="88">
        <f t="shared" si="886"/>
        <v>-3.4409806113056761E-12</v>
      </c>
      <c r="BR490" s="88">
        <f t="shared" si="886"/>
        <v>-3.4866440796773026E-12</v>
      </c>
      <c r="BS490" s="88">
        <f t="shared" si="886"/>
        <v>-3.5329135242456199E-12</v>
      </c>
      <c r="BT490" s="88">
        <f t="shared" si="886"/>
        <v>-3.5797969866063295E-12</v>
      </c>
      <c r="BU490" s="88">
        <f t="shared" si="886"/>
        <v>-3.6273026150709767E-12</v>
      </c>
      <c r="BV490" s="88">
        <f t="shared" si="886"/>
        <v>-3.6754386660831222E-12</v>
      </c>
      <c r="BW490" s="88">
        <f t="shared" ref="BW490:EH490" si="887">BW452</f>
        <v>-3.7242135056533032E-12</v>
      </c>
      <c r="BX490" s="88">
        <f t="shared" si="887"/>
        <v>-3.7736356108130459E-12</v>
      </c>
      <c r="BY490" s="88">
        <f t="shared" si="887"/>
        <v>-3.8237135710881604E-12</v>
      </c>
      <c r="BZ490" s="88">
        <f t="shared" si="887"/>
        <v>-3.8744560899915991E-12</v>
      </c>
      <c r="CA490" s="88">
        <f t="shared" si="887"/>
        <v>-3.9258719865361173E-12</v>
      </c>
      <c r="CB490" s="88">
        <f t="shared" si="887"/>
        <v>-3.9779701967670163E-12</v>
      </c>
      <c r="CC490" s="88">
        <f t="shared" si="887"/>
        <v>-4.0307597753152143E-12</v>
      </c>
      <c r="CD490" s="88">
        <f t="shared" si="887"/>
        <v>-4.0842498969709385E-12</v>
      </c>
      <c r="CE490" s="88">
        <f t="shared" si="887"/>
        <v>-4.1384498582783007E-12</v>
      </c>
      <c r="CF490" s="88">
        <f t="shared" si="887"/>
        <v>-4.1933690791510227E-12</v>
      </c>
      <c r="CG490" s="88">
        <f t="shared" si="887"/>
        <v>-4.2490171045096162E-12</v>
      </c>
      <c r="CH490" s="88">
        <f t="shared" si="887"/>
        <v>-4.3054036059402815E-12</v>
      </c>
      <c r="CI490" s="88">
        <f t="shared" si="887"/>
        <v>-4.362538383375816E-12</v>
      </c>
      <c r="CJ490" s="88">
        <f t="shared" si="887"/>
        <v>-4.4204313667988463E-12</v>
      </c>
      <c r="CK490" s="88">
        <f t="shared" si="887"/>
        <v>-4.4790926179676448E-12</v>
      </c>
      <c r="CL490" s="88">
        <f t="shared" si="887"/>
        <v>-4.5385323321648565E-12</v>
      </c>
      <c r="CM490" s="88">
        <f t="shared" si="887"/>
        <v>-4.5987608399694312E-12</v>
      </c>
      <c r="CN490" s="88">
        <f t="shared" si="887"/>
        <v>-4.6597886090520756E-12</v>
      </c>
      <c r="CO490" s="88">
        <f t="shared" si="887"/>
        <v>-4.7216262459945211E-12</v>
      </c>
      <c r="CP490" s="88">
        <f t="shared" si="887"/>
        <v>-4.7842844981329436E-12</v>
      </c>
      <c r="CQ490" s="88">
        <f t="shared" si="887"/>
        <v>-4.8477742554258396E-12</v>
      </c>
      <c r="CR490" s="88">
        <f t="shared" si="887"/>
        <v>-4.9121065523466954E-12</v>
      </c>
      <c r="CS490" s="88">
        <f t="shared" si="887"/>
        <v>-4.9772925698017696E-12</v>
      </c>
      <c r="CT490" s="88">
        <f t="shared" si="887"/>
        <v>-5.0433436370733269E-12</v>
      </c>
      <c r="CU490" s="88">
        <f t="shared" si="887"/>
        <v>-5.1102712337886588E-12</v>
      </c>
      <c r="CV490" s="88">
        <f t="shared" si="887"/>
        <v>-5.1780869919152337E-12</v>
      </c>
      <c r="CW490" s="88">
        <f t="shared" si="887"/>
        <v>-5.2468026977823269E-12</v>
      </c>
      <c r="CX490" s="88">
        <f t="shared" si="887"/>
        <v>-5.3164302941294733E-12</v>
      </c>
      <c r="CY490" s="88">
        <f t="shared" si="887"/>
        <v>-5.3869818821821076E-12</v>
      </c>
      <c r="CZ490" s="88">
        <f t="shared" si="887"/>
        <v>-5.4584697237547476E-12</v>
      </c>
      <c r="DA490" s="88">
        <f t="shared" si="887"/>
        <v>-5.5309062433820928E-12</v>
      </c>
      <c r="DB490" s="88">
        <f t="shared" si="887"/>
        <v>-5.6043040304783923E-12</v>
      </c>
      <c r="DC490" s="88">
        <f t="shared" si="887"/>
        <v>-5.6786758415254844E-12</v>
      </c>
      <c r="DD490" s="88">
        <f t="shared" si="887"/>
        <v>-5.7540346022898537E-12</v>
      </c>
      <c r="DE490" s="88">
        <f t="shared" si="887"/>
        <v>-5.8303934100691308E-12</v>
      </c>
      <c r="DF490" s="88">
        <f t="shared" si="887"/>
        <v>-5.907765535968384E-12</v>
      </c>
      <c r="DG490" s="88">
        <f t="shared" si="887"/>
        <v>-5.9861644272066321E-12</v>
      </c>
      <c r="DH490" s="88">
        <f t="shared" si="887"/>
        <v>-6.0656037094539636E-12</v>
      </c>
      <c r="DI490" s="88">
        <f t="shared" si="887"/>
        <v>-6.1460971891996613E-12</v>
      </c>
      <c r="DJ490" s="88">
        <f t="shared" si="887"/>
        <v>-6.2276588561517671E-12</v>
      </c>
      <c r="DK490" s="88">
        <f t="shared" si="887"/>
        <v>-6.3103028856684746E-12</v>
      </c>
      <c r="DL490" s="88">
        <f t="shared" si="887"/>
        <v>-6.3940436412218072E-12</v>
      </c>
      <c r="DM490" s="88">
        <f t="shared" si="887"/>
        <v>-6.4788956768939703E-12</v>
      </c>
      <c r="DN490" s="88">
        <f t="shared" si="887"/>
        <v>-6.5648737399068434E-12</v>
      </c>
      <c r="DO490" s="88">
        <f t="shared" si="887"/>
        <v>-6.6519927731850375E-12</v>
      </c>
      <c r="DP490" s="88">
        <f t="shared" si="887"/>
        <v>-6.7402679179529603E-12</v>
      </c>
      <c r="DQ490" s="88">
        <f t="shared" si="887"/>
        <v>-6.8297145163663546E-12</v>
      </c>
      <c r="DR490" s="88">
        <f t="shared" si="887"/>
        <v>-6.9203481141787516E-12</v>
      </c>
      <c r="DS490" s="88">
        <f t="shared" si="887"/>
        <v>-7.0121844634433105E-12</v>
      </c>
      <c r="DT490" s="88">
        <f t="shared" si="887"/>
        <v>-7.1052395252505189E-12</v>
      </c>
      <c r="DU490" s="88">
        <f t="shared" si="887"/>
        <v>-7.19952947250221E-12</v>
      </c>
      <c r="DV490" s="88">
        <f t="shared" si="887"/>
        <v>-7.2950706927224128E-12</v>
      </c>
      <c r="DW490" s="88">
        <f t="shared" si="887"/>
        <v>-7.3918797909054764E-12</v>
      </c>
      <c r="DX490" s="88">
        <f t="shared" si="887"/>
        <v>-7.489973592402022E-12</v>
      </c>
      <c r="DY490" s="88">
        <f t="shared" si="887"/>
        <v>-7.5893691458431629E-12</v>
      </c>
      <c r="DZ490" s="88">
        <f t="shared" si="887"/>
        <v>-7.6900837261035579E-12</v>
      </c>
      <c r="EA490" s="88">
        <f t="shared" si="887"/>
        <v>-7.7921348373037593E-12</v>
      </c>
      <c r="EB490" s="88">
        <f t="shared" si="887"/>
        <v>-7.8955402158524211E-12</v>
      </c>
      <c r="EC490" s="88">
        <f t="shared" si="887"/>
        <v>-8.0003178335288767E-12</v>
      </c>
      <c r="ED490" s="88">
        <f t="shared" si="887"/>
        <v>-8.1064859006066164E-12</v>
      </c>
      <c r="EE490" s="88">
        <f t="shared" si="887"/>
        <v>-8.2140628690182259E-12</v>
      </c>
      <c r="EF490" s="88">
        <f t="shared" si="887"/>
        <v>-8.3230674355623073E-12</v>
      </c>
      <c r="EG490" s="88">
        <f t="shared" si="887"/>
        <v>-8.4335185451529855E-12</v>
      </c>
      <c r="EH490" s="88">
        <f t="shared" si="887"/>
        <v>-8.5454353941125005E-12</v>
      </c>
      <c r="EI490" s="88">
        <f t="shared" ref="EI490:GT490" si="888">EI452</f>
        <v>-8.658837433507534E-12</v>
      </c>
      <c r="EJ490" s="88">
        <f t="shared" si="888"/>
        <v>-8.77374437252978E-12</v>
      </c>
      <c r="EK490" s="88">
        <f t="shared" si="888"/>
        <v>-8.8901761819213855E-12</v>
      </c>
      <c r="EL490" s="88">
        <f t="shared" si="888"/>
        <v>-9.0081530974458568E-12</v>
      </c>
      <c r="EM490" s="88">
        <f t="shared" si="888"/>
        <v>-9.1276956234050232E-12</v>
      </c>
      <c r="EN490" s="88">
        <f t="shared" si="888"/>
        <v>-9.2488245362026552E-12</v>
      </c>
      <c r="EO490" s="88">
        <f t="shared" si="888"/>
        <v>-9.3715608879554056E-12</v>
      </c>
      <c r="EP490" s="88">
        <f t="shared" si="888"/>
        <v>-9.4959260101516484E-12</v>
      </c>
      <c r="EQ490" s="88">
        <f t="shared" si="888"/>
        <v>-9.6219415173588611E-12</v>
      </c>
      <c r="ER490" s="88">
        <f t="shared" si="888"/>
        <v>-9.7496293109802357E-12</v>
      </c>
      <c r="ES490" s="88">
        <f t="shared" si="888"/>
        <v>-9.8790115830611283E-12</v>
      </c>
      <c r="ET490" s="88">
        <f t="shared" si="888"/>
        <v>-1.0010110820146012E-11</v>
      </c>
      <c r="EU490" s="88">
        <f t="shared" si="888"/>
        <v>-1.0142949807186618E-11</v>
      </c>
      <c r="EV490" s="88">
        <f t="shared" si="888"/>
        <v>-1.027755163150196E-11</v>
      </c>
      <c r="EW490" s="88">
        <f t="shared" si="888"/>
        <v>-1.0413939686790876E-11</v>
      </c>
      <c r="EX490" s="88">
        <f t="shared" si="888"/>
        <v>-1.055213767719785E-11</v>
      </c>
      <c r="EY490" s="88">
        <f t="shared" si="888"/>
        <v>-1.0692169621432764E-11</v>
      </c>
      <c r="EZ490" s="88">
        <f t="shared" si="888"/>
        <v>-1.0834059856945339E-11</v>
      </c>
      <c r="FA490" s="88">
        <f t="shared" si="888"/>
        <v>-1.0977833044154962E-11</v>
      </c>
      <c r="FB490" s="88">
        <f t="shared" si="888"/>
        <v>-1.1123514170736653E-11</v>
      </c>
      <c r="FC490" s="88">
        <f t="shared" si="888"/>
        <v>-1.1271128555963902E-11</v>
      </c>
      <c r="FD490" s="88">
        <f t="shared" si="888"/>
        <v>-1.1420701855109143E-11</v>
      </c>
      <c r="FE490" s="88">
        <f t="shared" si="888"/>
        <v>-1.1572260063902613E-11</v>
      </c>
      <c r="FF490" s="88">
        <f t="shared" si="888"/>
        <v>-1.1725829523050408E-11</v>
      </c>
      <c r="FG490" s="88">
        <f t="shared" si="888"/>
        <v>-1.1881436922812455E-11</v>
      </c>
      <c r="FH490" s="88">
        <f t="shared" si="888"/>
        <v>-1.203910930764128E-11</v>
      </c>
      <c r="FI490" s="88">
        <f t="shared" si="888"/>
        <v>-1.219887408088231E-11</v>
      </c>
      <c r="FJ490" s="88">
        <f t="shared" si="888"/>
        <v>-1.2360759009536544E-11</v>
      </c>
      <c r="FK490" s="88">
        <f t="shared" si="888"/>
        <v>-1.252479222908645E-11</v>
      </c>
      <c r="FL490" s="88">
        <f t="shared" si="888"/>
        <v>-1.2691002248385883E-11</v>
      </c>
      <c r="FM490" s="88">
        <f t="shared" si="888"/>
        <v>-1.2859417954614903E-11</v>
      </c>
      <c r="FN490" s="88">
        <f t="shared" si="888"/>
        <v>-1.3030068618300353E-11</v>
      </c>
      <c r="FO490" s="88">
        <f t="shared" si="888"/>
        <v>-1.3202983898403054E-11</v>
      </c>
      <c r="FP490" s="88">
        <f t="shared" si="888"/>
        <v>-1.3378193847472501E-11</v>
      </c>
      <c r="FQ490" s="88">
        <f t="shared" si="888"/>
        <v>-1.3555728916869986E-11</v>
      </c>
      <c r="FR490" s="88">
        <f t="shared" si="888"/>
        <v>-1.3735619962061013E-11</v>
      </c>
      <c r="FS490" s="88">
        <f t="shared" si="888"/>
        <v>-1.3917898247977962E-11</v>
      </c>
      <c r="FT490" s="88">
        <f t="shared" si="888"/>
        <v>-1.4102595454453911E-11</v>
      </c>
      <c r="FU490" s="88">
        <f t="shared" si="888"/>
        <v>-1.4289743681728563E-11</v>
      </c>
      <c r="FV490" s="88">
        <f t="shared" si="888"/>
        <v>-1.4479375456027246E-11</v>
      </c>
      <c r="FW490" s="88">
        <f t="shared" si="888"/>
        <v>-1.4671523735213955E-11</v>
      </c>
      <c r="FX490" s="88">
        <f t="shared" si="888"/>
        <v>-1.4866221914519384E-11</v>
      </c>
      <c r="FY490" s="88">
        <f t="shared" si="888"/>
        <v>-1.5063503832345031E-11</v>
      </c>
      <c r="FZ490" s="88">
        <f t="shared" si="888"/>
        <v>-1.5263403776144242E-11</v>
      </c>
      <c r="GA490" s="88">
        <f t="shared" si="888"/>
        <v>-1.5465956488381364E-11</v>
      </c>
      <c r="GB490" s="88">
        <f t="shared" si="888"/>
        <v>-1.5671197172569985E-11</v>
      </c>
      <c r="GC490" s="88">
        <f t="shared" si="888"/>
        <v>-1.5879161499391242E-11</v>
      </c>
      <c r="GD490" s="88">
        <f t="shared" si="888"/>
        <v>-1.6089885612893369E-11</v>
      </c>
      <c r="GE490" s="88">
        <f t="shared" si="888"/>
        <v>-1.6303406136773522E-11</v>
      </c>
      <c r="GF490" s="88">
        <f t="shared" si="888"/>
        <v>-1.651976018074294E-11</v>
      </c>
      <c r="GG490" s="88">
        <f t="shared" si="888"/>
        <v>-1.6738985346976577E-11</v>
      </c>
      <c r="GH490" s="88">
        <f t="shared" si="888"/>
        <v>-1.6961119736648349E-11</v>
      </c>
      <c r="GI490" s="88">
        <f t="shared" si="888"/>
        <v>-1.7186201956553081E-11</v>
      </c>
      <c r="GJ490" s="88">
        <f t="shared" si="888"/>
        <v>-1.7414271125816334E-11</v>
      </c>
      <c r="GK490" s="88">
        <f t="shared" si="888"/>
        <v>-1.76453668826933E-11</v>
      </c>
      <c r="GL490" s="88">
        <f t="shared" si="888"/>
        <v>-1.7879529391457877E-11</v>
      </c>
      <c r="GM490" s="88">
        <f t="shared" si="888"/>
        <v>-1.8116799349383217E-11</v>
      </c>
      <c r="GN490" s="88">
        <f t="shared" si="888"/>
        <v>-1.8357217993814859E-11</v>
      </c>
      <c r="GO490" s="88">
        <f t="shared" si="888"/>
        <v>-1.8600827109337759E-11</v>
      </c>
      <c r="GP490" s="88">
        <f t="shared" si="888"/>
        <v>-1.8847669035038421E-11</v>
      </c>
      <c r="GQ490" s="88">
        <f t="shared" si="888"/>
        <v>-1.9097786671863409E-11</v>
      </c>
      <c r="GR490" s="88">
        <f t="shared" si="888"/>
        <v>-1.9351223490075472E-11</v>
      </c>
      <c r="GS490" s="88">
        <f t="shared" si="888"/>
        <v>-1.9608023536808675E-11</v>
      </c>
      <c r="GT490" s="88">
        <f t="shared" si="888"/>
        <v>-1.9868231443723735E-11</v>
      </c>
      <c r="GU490" s="88">
        <f t="shared" ref="GU490:HA490" si="889">GU452</f>
        <v>-2.0131892434765005E-11</v>
      </c>
      <c r="GV490" s="88">
        <f t="shared" si="889"/>
        <v>-2.0399052334020314E-11</v>
      </c>
      <c r="GW490" s="88">
        <f t="shared" si="889"/>
        <v>-2.0669757573685188E-11</v>
      </c>
      <c r="GX490" s="88">
        <f t="shared" si="889"/>
        <v>-2.0944055202132745E-11</v>
      </c>
      <c r="GY490" s="88">
        <f t="shared" si="889"/>
        <v>-2.122199289209064E-11</v>
      </c>
      <c r="GZ490" s="88">
        <f t="shared" si="889"/>
        <v>-2.1503618948926559E-11</v>
      </c>
      <c r="HA490" s="88">
        <f t="shared" si="889"/>
        <v>-2.1788982319043666E-11</v>
      </c>
    </row>
    <row r="491" spans="1:209" ht="15" thickBot="1" x14ac:dyDescent="0.4">
      <c r="D491" s="15" t="s">
        <v>277</v>
      </c>
      <c r="E491" s="15" t="str">
        <f>E490</f>
        <v>USD 000's</v>
      </c>
      <c r="F491" s="15"/>
      <c r="G491" s="15"/>
      <c r="H491" s="15"/>
      <c r="I491" s="15"/>
      <c r="J491" s="26">
        <f>J488-J489-J490</f>
        <v>0</v>
      </c>
      <c r="K491" s="26">
        <f t="shared" ref="K491:BV491" si="890">K488-K489-K490</f>
        <v>0</v>
      </c>
      <c r="L491" s="26">
        <f t="shared" si="890"/>
        <v>0</v>
      </c>
      <c r="M491" s="26">
        <f t="shared" si="890"/>
        <v>0</v>
      </c>
      <c r="N491" s="26">
        <f t="shared" si="890"/>
        <v>0</v>
      </c>
      <c r="O491" s="26">
        <f t="shared" si="890"/>
        <v>0</v>
      </c>
      <c r="P491" s="26">
        <f t="shared" si="890"/>
        <v>0</v>
      </c>
      <c r="Q491" s="26">
        <f t="shared" si="890"/>
        <v>0</v>
      </c>
      <c r="R491" s="26">
        <f t="shared" si="890"/>
        <v>0</v>
      </c>
      <c r="S491" s="26">
        <f t="shared" si="890"/>
        <v>0</v>
      </c>
      <c r="T491" s="26">
        <f t="shared" si="890"/>
        <v>0</v>
      </c>
      <c r="U491" s="26">
        <f t="shared" si="890"/>
        <v>0</v>
      </c>
      <c r="V491" s="26">
        <f t="shared" si="890"/>
        <v>0</v>
      </c>
      <c r="W491" s="26">
        <f t="shared" si="890"/>
        <v>0</v>
      </c>
      <c r="X491" s="26">
        <f t="shared" si="890"/>
        <v>0</v>
      </c>
      <c r="Y491" s="26">
        <f t="shared" si="890"/>
        <v>345.97074589253066</v>
      </c>
      <c r="Z491" s="26">
        <f t="shared" si="890"/>
        <v>344.72374747357463</v>
      </c>
      <c r="AA491" s="26">
        <f t="shared" si="890"/>
        <v>349.27264843076523</v>
      </c>
      <c r="AB491" s="26">
        <f t="shared" si="890"/>
        <v>348.01182882514195</v>
      </c>
      <c r="AC491" s="26">
        <f t="shared" si="890"/>
        <v>352.60456867635969</v>
      </c>
      <c r="AD491" s="26">
        <f t="shared" si="890"/>
        <v>351.32976916119139</v>
      </c>
      <c r="AE491" s="26">
        <f t="shared" si="890"/>
        <v>355.96676275730658</v>
      </c>
      <c r="AF491" s="26">
        <f t="shared" si="890"/>
        <v>354.67782271240293</v>
      </c>
      <c r="AG491" s="26">
        <f t="shared" si="890"/>
        <v>359.35948871179892</v>
      </c>
      <c r="AH491" s="26">
        <f t="shared" si="890"/>
        <v>358.05624559601029</v>
      </c>
      <c r="AI491" s="26">
        <f t="shared" si="890"/>
        <v>362.78300649766481</v>
      </c>
      <c r="AJ491" s="26">
        <f t="shared" si="890"/>
        <v>361.46529582492462</v>
      </c>
      <c r="AK491" s="26">
        <f t="shared" si="890"/>
        <v>366.23757800174803</v>
      </c>
      <c r="AL491" s="26">
        <f t="shared" si="890"/>
        <v>364.90523331681038</v>
      </c>
      <c r="AM491" s="26">
        <f t="shared" si="890"/>
        <v>369.7234670492395</v>
      </c>
      <c r="AN491" s="26">
        <f t="shared" si="890"/>
        <v>368.37631990309433</v>
      </c>
      <c r="AO491" s="26">
        <f t="shared" si="890"/>
        <v>373.24093941295064</v>
      </c>
      <c r="AP491" s="26">
        <f t="shared" si="890"/>
        <v>371.87881933792414</v>
      </c>
      <c r="AQ491" s="26">
        <f t="shared" si="890"/>
        <v>376.79026282253062</v>
      </c>
      <c r="AR491" s="26">
        <f t="shared" si="890"/>
        <v>375.41299730706055</v>
      </c>
      <c r="AS491" s="26">
        <f t="shared" si="890"/>
        <v>380.37170697362035</v>
      </c>
      <c r="AT491" s="26">
        <f t="shared" si="890"/>
        <v>378.97912143670419</v>
      </c>
      <c r="AU491" s="26">
        <f t="shared" si="890"/>
        <v>383.98554353694908</v>
      </c>
      <c r="AV491" s="26">
        <f t="shared" si="890"/>
        <v>382.57746130225837</v>
      </c>
      <c r="AW491" s="26">
        <f t="shared" si="890"/>
        <v>387.63204616735766</v>
      </c>
      <c r="AX491" s="26">
        <f t="shared" si="890"/>
        <v>386.20828843701497</v>
      </c>
      <c r="AY491" s="26">
        <f t="shared" si="890"/>
        <v>391.3114905127527</v>
      </c>
      <c r="AZ491" s="26">
        <f t="shared" si="890"/>
        <v>389.87187634076986</v>
      </c>
      <c r="BA491" s="26">
        <f t="shared" si="890"/>
        <v>395.02415422299441</v>
      </c>
      <c r="BB491" s="26">
        <f t="shared" si="890"/>
        <v>393.56850048836168</v>
      </c>
      <c r="BC491" s="26">
        <f t="shared" si="890"/>
        <v>398.77031695870119</v>
      </c>
      <c r="BD491" s="26">
        <f t="shared" si="890"/>
        <v>397.29843833812811</v>
      </c>
      <c r="BE491" s="26">
        <f t="shared" si="890"/>
        <v>2757.2483120436509</v>
      </c>
      <c r="BF491" s="26">
        <f t="shared" si="890"/>
        <v>2747.0543352514906</v>
      </c>
      <c r="BG491" s="26">
        <f t="shared" si="890"/>
        <v>2783.372172229756</v>
      </c>
      <c r="BH491" s="26">
        <f t="shared" si="890"/>
        <v>2773.0644791372429</v>
      </c>
      <c r="BI491" s="26">
        <f t="shared" si="890"/>
        <v>2809.7313121474681</v>
      </c>
      <c r="BJ491" s="26">
        <f t="shared" si="890"/>
        <v>2799.3085869936931</v>
      </c>
      <c r="BK491" s="26">
        <f t="shared" si="890"/>
        <v>2836.327703001009</v>
      </c>
      <c r="BL491" s="26">
        <f t="shared" si="890"/>
        <v>2825.7886141690851</v>
      </c>
      <c r="BM491" s="26">
        <f t="shared" si="890"/>
        <v>2863.1633300602566</v>
      </c>
      <c r="BN491" s="26">
        <f t="shared" si="890"/>
        <v>2852.5065298780873</v>
      </c>
      <c r="BO491" s="26">
        <f t="shared" si="890"/>
        <v>2890.240192717481</v>
      </c>
      <c r="BP491" s="26">
        <f t="shared" si="890"/>
        <v>2879.464317255929</v>
      </c>
      <c r="BQ491" s="26">
        <f t="shared" si="890"/>
        <v>2917.5603045433882</v>
      </c>
      <c r="BR491" s="26">
        <f t="shared" si="890"/>
        <v>2906.6639734118044</v>
      </c>
      <c r="BS491" s="26">
        <f t="shared" si="890"/>
        <v>2945.125693342462</v>
      </c>
      <c r="BT491" s="26">
        <f t="shared" si="890"/>
        <v>2934.1075094815346</v>
      </c>
      <c r="BU491" s="26">
        <f t="shared" si="890"/>
        <v>2972.9384012075652</v>
      </c>
      <c r="BV491" s="26">
        <f t="shared" si="890"/>
        <v>2961.796950679467</v>
      </c>
      <c r="BW491" s="26">
        <f t="shared" ref="BW491:EH491" si="891">BW488-BW489-BW490</f>
        <v>0</v>
      </c>
      <c r="BX491" s="26">
        <f t="shared" si="891"/>
        <v>0</v>
      </c>
      <c r="BY491" s="26">
        <f t="shared" si="891"/>
        <v>0</v>
      </c>
      <c r="BZ491" s="26">
        <f t="shared" si="891"/>
        <v>0</v>
      </c>
      <c r="CA491" s="26">
        <f t="shared" si="891"/>
        <v>0</v>
      </c>
      <c r="CB491" s="26">
        <f t="shared" si="891"/>
        <v>0</v>
      </c>
      <c r="CC491" s="26">
        <f t="shared" si="891"/>
        <v>0</v>
      </c>
      <c r="CD491" s="26">
        <f t="shared" si="891"/>
        <v>0</v>
      </c>
      <c r="CE491" s="26">
        <f t="shared" si="891"/>
        <v>0</v>
      </c>
      <c r="CF491" s="26">
        <f t="shared" si="891"/>
        <v>0</v>
      </c>
      <c r="CG491" s="26">
        <f t="shared" si="891"/>
        <v>0</v>
      </c>
      <c r="CH491" s="26">
        <f t="shared" si="891"/>
        <v>0</v>
      </c>
      <c r="CI491" s="26">
        <f t="shared" si="891"/>
        <v>0</v>
      </c>
      <c r="CJ491" s="26">
        <f t="shared" si="891"/>
        <v>0</v>
      </c>
      <c r="CK491" s="26">
        <f t="shared" si="891"/>
        <v>0</v>
      </c>
      <c r="CL491" s="26">
        <f t="shared" si="891"/>
        <v>0</v>
      </c>
      <c r="CM491" s="26">
        <f t="shared" si="891"/>
        <v>0</v>
      </c>
      <c r="CN491" s="26">
        <f t="shared" si="891"/>
        <v>0</v>
      </c>
      <c r="CO491" s="26">
        <f t="shared" si="891"/>
        <v>0</v>
      </c>
      <c r="CP491" s="26">
        <f t="shared" si="891"/>
        <v>0</v>
      </c>
      <c r="CQ491" s="26">
        <f t="shared" si="891"/>
        <v>0</v>
      </c>
      <c r="CR491" s="26">
        <f t="shared" si="891"/>
        <v>0</v>
      </c>
      <c r="CS491" s="26">
        <f t="shared" si="891"/>
        <v>0</v>
      </c>
      <c r="CT491" s="26">
        <f t="shared" si="891"/>
        <v>0</v>
      </c>
      <c r="CU491" s="26">
        <f t="shared" si="891"/>
        <v>0</v>
      </c>
      <c r="CV491" s="26">
        <f t="shared" si="891"/>
        <v>0</v>
      </c>
      <c r="CW491" s="26">
        <f t="shared" si="891"/>
        <v>0</v>
      </c>
      <c r="CX491" s="26">
        <f t="shared" si="891"/>
        <v>0</v>
      </c>
      <c r="CY491" s="26">
        <f t="shared" si="891"/>
        <v>0</v>
      </c>
      <c r="CZ491" s="26">
        <f t="shared" si="891"/>
        <v>0</v>
      </c>
      <c r="DA491" s="26">
        <f t="shared" si="891"/>
        <v>0</v>
      </c>
      <c r="DB491" s="26">
        <f t="shared" si="891"/>
        <v>0</v>
      </c>
      <c r="DC491" s="26">
        <f t="shared" si="891"/>
        <v>0</v>
      </c>
      <c r="DD491" s="26">
        <f t="shared" si="891"/>
        <v>0</v>
      </c>
      <c r="DE491" s="26">
        <f t="shared" si="891"/>
        <v>0</v>
      </c>
      <c r="DF491" s="26">
        <f t="shared" si="891"/>
        <v>0</v>
      </c>
      <c r="DG491" s="26">
        <f t="shared" si="891"/>
        <v>0</v>
      </c>
      <c r="DH491" s="26">
        <f t="shared" si="891"/>
        <v>0</v>
      </c>
      <c r="DI491" s="26">
        <f t="shared" si="891"/>
        <v>0</v>
      </c>
      <c r="DJ491" s="26">
        <f t="shared" si="891"/>
        <v>0</v>
      </c>
      <c r="DK491" s="26">
        <f t="shared" si="891"/>
        <v>0</v>
      </c>
      <c r="DL491" s="26">
        <f t="shared" si="891"/>
        <v>0</v>
      </c>
      <c r="DM491" s="26">
        <f t="shared" si="891"/>
        <v>0</v>
      </c>
      <c r="DN491" s="26">
        <f t="shared" si="891"/>
        <v>0</v>
      </c>
      <c r="DO491" s="26">
        <f t="shared" si="891"/>
        <v>0</v>
      </c>
      <c r="DP491" s="26">
        <f t="shared" si="891"/>
        <v>0</v>
      </c>
      <c r="DQ491" s="26">
        <f t="shared" si="891"/>
        <v>0</v>
      </c>
      <c r="DR491" s="26">
        <f t="shared" si="891"/>
        <v>0</v>
      </c>
      <c r="DS491" s="26">
        <f t="shared" si="891"/>
        <v>0</v>
      </c>
      <c r="DT491" s="26">
        <f t="shared" si="891"/>
        <v>0</v>
      </c>
      <c r="DU491" s="26">
        <f t="shared" si="891"/>
        <v>0</v>
      </c>
      <c r="DV491" s="26">
        <f t="shared" si="891"/>
        <v>0</v>
      </c>
      <c r="DW491" s="26">
        <f t="shared" si="891"/>
        <v>0</v>
      </c>
      <c r="DX491" s="26">
        <f t="shared" si="891"/>
        <v>0</v>
      </c>
      <c r="DY491" s="26">
        <f t="shared" si="891"/>
        <v>0</v>
      </c>
      <c r="DZ491" s="26">
        <f t="shared" si="891"/>
        <v>0</v>
      </c>
      <c r="EA491" s="26">
        <f t="shared" si="891"/>
        <v>0</v>
      </c>
      <c r="EB491" s="26">
        <f t="shared" si="891"/>
        <v>0</v>
      </c>
      <c r="EC491" s="26">
        <f t="shared" si="891"/>
        <v>0</v>
      </c>
      <c r="ED491" s="26">
        <f t="shared" si="891"/>
        <v>0</v>
      </c>
      <c r="EE491" s="26">
        <f t="shared" si="891"/>
        <v>0</v>
      </c>
      <c r="EF491" s="26">
        <f t="shared" si="891"/>
        <v>0</v>
      </c>
      <c r="EG491" s="26">
        <f t="shared" si="891"/>
        <v>0</v>
      </c>
      <c r="EH491" s="26">
        <f t="shared" si="891"/>
        <v>0</v>
      </c>
      <c r="EI491" s="26">
        <f t="shared" ref="EI491:GT491" si="892">EI488-EI489-EI490</f>
        <v>0</v>
      </c>
      <c r="EJ491" s="26">
        <f t="shared" si="892"/>
        <v>0</v>
      </c>
      <c r="EK491" s="26">
        <f t="shared" si="892"/>
        <v>0</v>
      </c>
      <c r="EL491" s="26">
        <f t="shared" si="892"/>
        <v>0</v>
      </c>
      <c r="EM491" s="26">
        <f t="shared" si="892"/>
        <v>0</v>
      </c>
      <c r="EN491" s="26">
        <f t="shared" si="892"/>
        <v>0</v>
      </c>
      <c r="EO491" s="26">
        <f t="shared" si="892"/>
        <v>0</v>
      </c>
      <c r="EP491" s="26">
        <f t="shared" si="892"/>
        <v>0</v>
      </c>
      <c r="EQ491" s="26">
        <f t="shared" si="892"/>
        <v>0</v>
      </c>
      <c r="ER491" s="26">
        <f t="shared" si="892"/>
        <v>0</v>
      </c>
      <c r="ES491" s="26">
        <f t="shared" si="892"/>
        <v>0</v>
      </c>
      <c r="ET491" s="26">
        <f t="shared" si="892"/>
        <v>0</v>
      </c>
      <c r="EU491" s="26">
        <f t="shared" si="892"/>
        <v>0</v>
      </c>
      <c r="EV491" s="26">
        <f t="shared" si="892"/>
        <v>0</v>
      </c>
      <c r="EW491" s="26">
        <f t="shared" si="892"/>
        <v>0</v>
      </c>
      <c r="EX491" s="26">
        <f t="shared" si="892"/>
        <v>0</v>
      </c>
      <c r="EY491" s="26">
        <f t="shared" si="892"/>
        <v>0</v>
      </c>
      <c r="EZ491" s="26">
        <f t="shared" si="892"/>
        <v>0</v>
      </c>
      <c r="FA491" s="26">
        <f t="shared" si="892"/>
        <v>0</v>
      </c>
      <c r="FB491" s="26">
        <f t="shared" si="892"/>
        <v>0</v>
      </c>
      <c r="FC491" s="26">
        <f t="shared" si="892"/>
        <v>0</v>
      </c>
      <c r="FD491" s="26">
        <f t="shared" si="892"/>
        <v>0</v>
      </c>
      <c r="FE491" s="26">
        <f t="shared" si="892"/>
        <v>0</v>
      </c>
      <c r="FF491" s="26">
        <f t="shared" si="892"/>
        <v>0</v>
      </c>
      <c r="FG491" s="26">
        <f t="shared" si="892"/>
        <v>0</v>
      </c>
      <c r="FH491" s="26">
        <f t="shared" si="892"/>
        <v>0</v>
      </c>
      <c r="FI491" s="26">
        <f t="shared" si="892"/>
        <v>0</v>
      </c>
      <c r="FJ491" s="26">
        <f t="shared" si="892"/>
        <v>0</v>
      </c>
      <c r="FK491" s="26">
        <f t="shared" si="892"/>
        <v>0</v>
      </c>
      <c r="FL491" s="26">
        <f t="shared" si="892"/>
        <v>0</v>
      </c>
      <c r="FM491" s="26">
        <f t="shared" si="892"/>
        <v>0</v>
      </c>
      <c r="FN491" s="26">
        <f t="shared" si="892"/>
        <v>0</v>
      </c>
      <c r="FO491" s="26">
        <f t="shared" si="892"/>
        <v>0</v>
      </c>
      <c r="FP491" s="26">
        <f t="shared" si="892"/>
        <v>0</v>
      </c>
      <c r="FQ491" s="26">
        <f t="shared" si="892"/>
        <v>0</v>
      </c>
      <c r="FR491" s="26">
        <f t="shared" si="892"/>
        <v>0</v>
      </c>
      <c r="FS491" s="26">
        <f t="shared" si="892"/>
        <v>0</v>
      </c>
      <c r="FT491" s="26">
        <f t="shared" si="892"/>
        <v>0</v>
      </c>
      <c r="FU491" s="26">
        <f t="shared" si="892"/>
        <v>0</v>
      </c>
      <c r="FV491" s="26">
        <f t="shared" si="892"/>
        <v>0</v>
      </c>
      <c r="FW491" s="26">
        <f t="shared" si="892"/>
        <v>0</v>
      </c>
      <c r="FX491" s="26">
        <f t="shared" si="892"/>
        <v>0</v>
      </c>
      <c r="FY491" s="26">
        <f t="shared" si="892"/>
        <v>0</v>
      </c>
      <c r="FZ491" s="26">
        <f t="shared" si="892"/>
        <v>0</v>
      </c>
      <c r="GA491" s="26">
        <f t="shared" si="892"/>
        <v>0</v>
      </c>
      <c r="GB491" s="26">
        <f t="shared" si="892"/>
        <v>0</v>
      </c>
      <c r="GC491" s="26">
        <f t="shared" si="892"/>
        <v>0</v>
      </c>
      <c r="GD491" s="26">
        <f t="shared" si="892"/>
        <v>0</v>
      </c>
      <c r="GE491" s="26">
        <f t="shared" si="892"/>
        <v>0</v>
      </c>
      <c r="GF491" s="26">
        <f t="shared" si="892"/>
        <v>0</v>
      </c>
      <c r="GG491" s="26">
        <f t="shared" si="892"/>
        <v>0</v>
      </c>
      <c r="GH491" s="26">
        <f t="shared" si="892"/>
        <v>0</v>
      </c>
      <c r="GI491" s="26">
        <f t="shared" si="892"/>
        <v>0</v>
      </c>
      <c r="GJ491" s="26">
        <f t="shared" si="892"/>
        <v>0</v>
      </c>
      <c r="GK491" s="26">
        <f t="shared" si="892"/>
        <v>0</v>
      </c>
      <c r="GL491" s="26">
        <f t="shared" si="892"/>
        <v>0</v>
      </c>
      <c r="GM491" s="26">
        <f t="shared" si="892"/>
        <v>0</v>
      </c>
      <c r="GN491" s="26">
        <f t="shared" si="892"/>
        <v>0</v>
      </c>
      <c r="GO491" s="26">
        <f t="shared" si="892"/>
        <v>0</v>
      </c>
      <c r="GP491" s="26">
        <f t="shared" si="892"/>
        <v>0</v>
      </c>
      <c r="GQ491" s="26">
        <f t="shared" si="892"/>
        <v>0</v>
      </c>
      <c r="GR491" s="26">
        <f t="shared" si="892"/>
        <v>0</v>
      </c>
      <c r="GS491" s="26">
        <f t="shared" si="892"/>
        <v>0</v>
      </c>
      <c r="GT491" s="26">
        <f t="shared" si="892"/>
        <v>0</v>
      </c>
      <c r="GU491" s="26">
        <f t="shared" ref="GU491:HA491" si="893">GU488-GU489-GU490</f>
        <v>0</v>
      </c>
      <c r="GV491" s="26">
        <f t="shared" si="893"/>
        <v>0</v>
      </c>
      <c r="GW491" s="26">
        <f t="shared" si="893"/>
        <v>0</v>
      </c>
      <c r="GX491" s="26">
        <f t="shared" si="893"/>
        <v>0</v>
      </c>
      <c r="GY491" s="26">
        <f t="shared" si="893"/>
        <v>0</v>
      </c>
      <c r="GZ491" s="26">
        <f t="shared" si="893"/>
        <v>0</v>
      </c>
      <c r="HA491" s="26">
        <f t="shared" si="893"/>
        <v>0</v>
      </c>
    </row>
    <row r="492" spans="1:209" x14ac:dyDescent="0.35">
      <c r="C492" s="10" t="s">
        <v>278</v>
      </c>
      <c r="E492" s="10" t="str">
        <f>E490</f>
        <v>USD 000's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  <c r="AS492" s="49"/>
      <c r="AT492" s="49"/>
      <c r="AU492" s="49"/>
      <c r="AV492" s="49"/>
      <c r="AW492" s="49"/>
      <c r="AX492" s="49"/>
      <c r="AY492" s="49"/>
      <c r="AZ492" s="49"/>
      <c r="BA492" s="49"/>
      <c r="BB492" s="49"/>
      <c r="BC492" s="49"/>
      <c r="BD492" s="49"/>
      <c r="BE492" s="49"/>
      <c r="BF492" s="49"/>
      <c r="BG492" s="49"/>
      <c r="BH492" s="49"/>
      <c r="BI492" s="49"/>
      <c r="BJ492" s="49"/>
      <c r="BK492" s="49"/>
      <c r="BL492" s="49"/>
      <c r="BM492" s="49"/>
      <c r="BN492" s="49"/>
      <c r="BO492" s="49"/>
      <c r="BP492" s="49"/>
      <c r="BQ492" s="49"/>
      <c r="BR492" s="49"/>
      <c r="BS492" s="49"/>
      <c r="BT492" s="49"/>
      <c r="BU492" s="49"/>
      <c r="BV492" s="49"/>
      <c r="BW492" s="49"/>
      <c r="BX492" s="49"/>
      <c r="BY492" s="49"/>
      <c r="BZ492" s="49"/>
      <c r="CA492" s="49"/>
      <c r="CB492" s="49"/>
      <c r="CC492" s="49"/>
      <c r="CD492" s="49"/>
      <c r="CE492" s="49"/>
      <c r="CF492" s="49"/>
      <c r="CG492" s="49"/>
      <c r="CH492" s="49"/>
      <c r="CI492" s="49"/>
      <c r="CJ492" s="49"/>
      <c r="CK492" s="49"/>
      <c r="CL492" s="49"/>
      <c r="CM492" s="49"/>
      <c r="CN492" s="49"/>
      <c r="CO492" s="49"/>
      <c r="CP492" s="49"/>
      <c r="CQ492" s="49"/>
      <c r="CR492" s="49"/>
      <c r="CS492" s="49"/>
      <c r="CT492" s="49"/>
      <c r="CU492" s="49"/>
      <c r="CV492" s="49"/>
      <c r="CW492" s="49"/>
      <c r="CX492" s="49"/>
      <c r="CY492" s="49"/>
      <c r="CZ492" s="49"/>
      <c r="DA492" s="49"/>
      <c r="DB492" s="49"/>
      <c r="DC492" s="49"/>
      <c r="DD492" s="49"/>
      <c r="DE492" s="49"/>
      <c r="DF492" s="49"/>
      <c r="DG492" s="49"/>
      <c r="DH492" s="49"/>
      <c r="DI492" s="49"/>
      <c r="DJ492" s="49"/>
      <c r="DK492" s="49"/>
      <c r="DL492" s="49"/>
      <c r="DM492" s="49"/>
      <c r="DN492" s="49"/>
      <c r="DO492" s="49"/>
      <c r="DP492" s="49"/>
      <c r="DQ492" s="49"/>
      <c r="DR492" s="49"/>
      <c r="DS492" s="49"/>
      <c r="DT492" s="49"/>
      <c r="DU492" s="49"/>
      <c r="DV492" s="49"/>
      <c r="DW492" s="49"/>
      <c r="DX492" s="49"/>
      <c r="DY492" s="49"/>
      <c r="DZ492" s="49"/>
      <c r="EA492" s="49"/>
      <c r="EB492" s="49"/>
      <c r="EC492" s="49"/>
      <c r="ED492" s="49"/>
      <c r="EE492" s="49"/>
      <c r="EF492" s="49"/>
      <c r="EG492" s="49"/>
      <c r="EH492" s="49"/>
      <c r="EI492" s="49"/>
      <c r="EJ492" s="49"/>
      <c r="EK492" s="49"/>
      <c r="EL492" s="49"/>
      <c r="EM492" s="49"/>
      <c r="EN492" s="49"/>
      <c r="EO492" s="49"/>
      <c r="EP492" s="49"/>
      <c r="EQ492" s="49"/>
      <c r="ER492" s="49"/>
      <c r="ES492" s="49"/>
      <c r="ET492" s="49"/>
      <c r="EU492" s="49"/>
      <c r="EV492" s="49"/>
      <c r="EW492" s="49"/>
      <c r="EX492" s="49"/>
      <c r="EY492" s="49"/>
      <c r="EZ492" s="49"/>
      <c r="FA492" s="49"/>
      <c r="FB492" s="49"/>
      <c r="FC492" s="49"/>
      <c r="FD492" s="49"/>
      <c r="FE492" s="49"/>
      <c r="FF492" s="49"/>
      <c r="FG492" s="49"/>
      <c r="FH492" s="49"/>
      <c r="FI492" s="49"/>
      <c r="FJ492" s="49"/>
      <c r="FK492" s="49"/>
      <c r="FL492" s="49"/>
      <c r="FM492" s="49"/>
      <c r="FN492" s="49"/>
      <c r="FO492" s="49"/>
      <c r="FP492" s="49"/>
      <c r="FQ492" s="49"/>
      <c r="FR492" s="49"/>
      <c r="FS492" s="49"/>
      <c r="FT492" s="49"/>
      <c r="FU492" s="49"/>
      <c r="FV492" s="49"/>
      <c r="FW492" s="49"/>
      <c r="FX492" s="49"/>
      <c r="FY492" s="49"/>
      <c r="FZ492" s="49"/>
      <c r="GA492" s="49"/>
      <c r="GB492" s="49"/>
      <c r="GC492" s="49"/>
      <c r="GD492" s="49"/>
      <c r="GE492" s="49"/>
      <c r="GF492" s="49"/>
      <c r="GG492" s="49"/>
      <c r="GH492" s="49"/>
      <c r="GI492" s="49"/>
      <c r="GJ492" s="49"/>
      <c r="GK492" s="49"/>
      <c r="GL492" s="49"/>
      <c r="GM492" s="49"/>
      <c r="GN492" s="49"/>
      <c r="GO492" s="49"/>
      <c r="GP492" s="49"/>
      <c r="GQ492" s="49"/>
      <c r="GR492" s="49"/>
      <c r="GS492" s="49"/>
      <c r="GT492" s="49"/>
      <c r="GU492" s="49"/>
      <c r="GV492" s="49"/>
      <c r="GW492" s="49"/>
      <c r="GX492" s="49"/>
      <c r="GY492" s="49"/>
      <c r="GZ492" s="49"/>
      <c r="HA492" s="49"/>
    </row>
    <row r="493" spans="1:209" x14ac:dyDescent="0.35">
      <c r="C493" s="10" t="s">
        <v>279</v>
      </c>
      <c r="E493" s="10" t="str">
        <f>E492</f>
        <v>USD 000's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/>
      <c r="AU493" s="49"/>
      <c r="AV493" s="49"/>
      <c r="AW493" s="49"/>
      <c r="AX493" s="49"/>
      <c r="AY493" s="49"/>
      <c r="AZ493" s="49"/>
      <c r="BA493" s="49"/>
      <c r="BB493" s="49"/>
      <c r="BC493" s="49"/>
      <c r="BD493" s="49"/>
      <c r="BE493" s="49"/>
      <c r="BF493" s="49"/>
      <c r="BG493" s="49"/>
      <c r="BH493" s="49"/>
      <c r="BI493" s="49"/>
      <c r="BJ493" s="49"/>
      <c r="BK493" s="49"/>
      <c r="BL493" s="49"/>
      <c r="BM493" s="49"/>
      <c r="BN493" s="49"/>
      <c r="BO493" s="49"/>
      <c r="BP493" s="49"/>
      <c r="BQ493" s="49"/>
      <c r="BR493" s="49"/>
      <c r="BS493" s="49"/>
      <c r="BT493" s="49"/>
      <c r="BU493" s="49"/>
      <c r="BV493" s="49"/>
      <c r="BW493" s="49"/>
      <c r="BX493" s="49"/>
      <c r="BY493" s="49"/>
      <c r="BZ493" s="49"/>
      <c r="CA493" s="49"/>
      <c r="CB493" s="49"/>
      <c r="CC493" s="49"/>
      <c r="CD493" s="49"/>
      <c r="CE493" s="49"/>
      <c r="CF493" s="49"/>
      <c r="CG493" s="49"/>
      <c r="CH493" s="49"/>
      <c r="CI493" s="49"/>
      <c r="CJ493" s="49"/>
      <c r="CK493" s="49"/>
      <c r="CL493" s="49"/>
      <c r="CM493" s="49"/>
      <c r="CN493" s="49"/>
      <c r="CO493" s="49"/>
      <c r="CP493" s="49"/>
      <c r="CQ493" s="49"/>
      <c r="CR493" s="49"/>
      <c r="CS493" s="49"/>
      <c r="CT493" s="49"/>
      <c r="CU493" s="49"/>
      <c r="CV493" s="49"/>
      <c r="CW493" s="49"/>
      <c r="CX493" s="49"/>
      <c r="CY493" s="49"/>
      <c r="CZ493" s="49"/>
      <c r="DA493" s="49"/>
      <c r="DB493" s="49"/>
      <c r="DC493" s="49"/>
      <c r="DD493" s="49"/>
      <c r="DE493" s="49"/>
      <c r="DF493" s="49"/>
      <c r="DG493" s="49"/>
      <c r="DH493" s="49"/>
      <c r="DI493" s="49"/>
      <c r="DJ493" s="49"/>
      <c r="DK493" s="49"/>
      <c r="DL493" s="49"/>
      <c r="DM493" s="49"/>
      <c r="DN493" s="49"/>
      <c r="DO493" s="49"/>
      <c r="DP493" s="49"/>
      <c r="DQ493" s="49"/>
      <c r="DR493" s="49"/>
      <c r="DS493" s="49"/>
      <c r="DT493" s="49"/>
      <c r="DU493" s="49"/>
      <c r="DV493" s="49"/>
      <c r="DW493" s="49"/>
      <c r="DX493" s="49"/>
      <c r="DY493" s="49"/>
      <c r="DZ493" s="49"/>
      <c r="EA493" s="49"/>
      <c r="EB493" s="49"/>
      <c r="EC493" s="49"/>
      <c r="ED493" s="49"/>
      <c r="EE493" s="49"/>
      <c r="EF493" s="49"/>
      <c r="EG493" s="49"/>
      <c r="EH493" s="49"/>
      <c r="EI493" s="49"/>
      <c r="EJ493" s="49"/>
      <c r="EK493" s="49"/>
      <c r="EL493" s="49"/>
      <c r="EM493" s="49"/>
      <c r="EN493" s="49"/>
      <c r="EO493" s="49"/>
      <c r="EP493" s="49"/>
      <c r="EQ493" s="49"/>
      <c r="ER493" s="49"/>
      <c r="ES493" s="49"/>
      <c r="ET493" s="49"/>
      <c r="EU493" s="49"/>
      <c r="EV493" s="49"/>
      <c r="EW493" s="49"/>
      <c r="EX493" s="49"/>
      <c r="EY493" s="49"/>
      <c r="EZ493" s="49"/>
      <c r="FA493" s="49"/>
      <c r="FB493" s="49"/>
      <c r="FC493" s="49"/>
      <c r="FD493" s="49"/>
      <c r="FE493" s="49"/>
      <c r="FF493" s="49"/>
      <c r="FG493" s="49"/>
      <c r="FH493" s="49"/>
      <c r="FI493" s="49"/>
      <c r="FJ493" s="49"/>
      <c r="FK493" s="49"/>
      <c r="FL493" s="49"/>
      <c r="FM493" s="49"/>
      <c r="FN493" s="49"/>
      <c r="FO493" s="49"/>
      <c r="FP493" s="49"/>
      <c r="FQ493" s="49"/>
      <c r="FR493" s="49"/>
      <c r="FS493" s="49"/>
      <c r="FT493" s="49"/>
      <c r="FU493" s="49"/>
      <c r="FV493" s="49"/>
      <c r="FW493" s="49"/>
      <c r="FX493" s="49"/>
      <c r="FY493" s="49"/>
      <c r="FZ493" s="49"/>
      <c r="GA493" s="49"/>
      <c r="GB493" s="49"/>
      <c r="GC493" s="49"/>
      <c r="GD493" s="49"/>
      <c r="GE493" s="49"/>
      <c r="GF493" s="49"/>
      <c r="GG493" s="49"/>
      <c r="GH493" s="49"/>
      <c r="GI493" s="49"/>
      <c r="GJ493" s="49"/>
      <c r="GK493" s="49"/>
      <c r="GL493" s="49"/>
      <c r="GM493" s="49"/>
      <c r="GN493" s="49"/>
      <c r="GO493" s="49"/>
      <c r="GP493" s="49"/>
      <c r="GQ493" s="49"/>
      <c r="GR493" s="49"/>
      <c r="GS493" s="49"/>
      <c r="GT493" s="49"/>
      <c r="GU493" s="49"/>
      <c r="GV493" s="49"/>
      <c r="GW493" s="49"/>
      <c r="GX493" s="49"/>
      <c r="GY493" s="49"/>
      <c r="GZ493" s="49"/>
      <c r="HA493" s="49"/>
    </row>
    <row r="494" spans="1:209" x14ac:dyDescent="0.35">
      <c r="C494" s="10" t="s">
        <v>280</v>
      </c>
      <c r="E494" s="10" t="str">
        <f>E493</f>
        <v>USD 000's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  <c r="AT494" s="49"/>
      <c r="AU494" s="49"/>
      <c r="AV494" s="49"/>
      <c r="AW494" s="49"/>
      <c r="AX494" s="49"/>
      <c r="AY494" s="49"/>
      <c r="AZ494" s="49"/>
      <c r="BA494" s="49"/>
      <c r="BB494" s="49"/>
      <c r="BC494" s="49"/>
      <c r="BD494" s="49"/>
      <c r="BE494" s="49"/>
      <c r="BF494" s="49"/>
      <c r="BG494" s="49"/>
      <c r="BH494" s="49"/>
      <c r="BI494" s="49"/>
      <c r="BJ494" s="49"/>
      <c r="BK494" s="49"/>
      <c r="BL494" s="49"/>
      <c r="BM494" s="49"/>
      <c r="BN494" s="49"/>
      <c r="BO494" s="49"/>
      <c r="BP494" s="49"/>
      <c r="BQ494" s="49"/>
      <c r="BR494" s="49"/>
      <c r="BS494" s="49"/>
      <c r="BT494" s="49"/>
      <c r="BU494" s="49"/>
      <c r="BV494" s="49"/>
      <c r="BW494" s="49"/>
      <c r="BX494" s="49"/>
      <c r="BY494" s="49"/>
      <c r="BZ494" s="49"/>
      <c r="CA494" s="49"/>
      <c r="CB494" s="49"/>
      <c r="CC494" s="49"/>
      <c r="CD494" s="49"/>
      <c r="CE494" s="49"/>
      <c r="CF494" s="49"/>
      <c r="CG494" s="49"/>
      <c r="CH494" s="49"/>
      <c r="CI494" s="49"/>
      <c r="CJ494" s="49"/>
      <c r="CK494" s="49"/>
      <c r="CL494" s="49"/>
      <c r="CM494" s="49"/>
      <c r="CN494" s="49"/>
      <c r="CO494" s="49"/>
      <c r="CP494" s="49"/>
      <c r="CQ494" s="49"/>
      <c r="CR494" s="49"/>
      <c r="CS494" s="49"/>
      <c r="CT494" s="49"/>
      <c r="CU494" s="49"/>
      <c r="CV494" s="49"/>
      <c r="CW494" s="49"/>
      <c r="CX494" s="49"/>
      <c r="CY494" s="49"/>
      <c r="CZ494" s="49"/>
      <c r="DA494" s="49"/>
      <c r="DB494" s="49"/>
      <c r="DC494" s="49"/>
      <c r="DD494" s="49"/>
      <c r="DE494" s="49"/>
      <c r="DF494" s="49"/>
      <c r="DG494" s="49"/>
      <c r="DH494" s="49"/>
      <c r="DI494" s="49"/>
      <c r="DJ494" s="49"/>
      <c r="DK494" s="49"/>
      <c r="DL494" s="49"/>
      <c r="DM494" s="49"/>
      <c r="DN494" s="49"/>
      <c r="DO494" s="49"/>
      <c r="DP494" s="49"/>
      <c r="DQ494" s="49"/>
      <c r="DR494" s="49"/>
      <c r="DS494" s="49"/>
      <c r="DT494" s="49"/>
      <c r="DU494" s="49"/>
      <c r="DV494" s="49"/>
      <c r="DW494" s="49"/>
      <c r="DX494" s="49"/>
      <c r="DY494" s="49"/>
      <c r="DZ494" s="49"/>
      <c r="EA494" s="49"/>
      <c r="EB494" s="49"/>
      <c r="EC494" s="49"/>
      <c r="ED494" s="49"/>
      <c r="EE494" s="49"/>
      <c r="EF494" s="49"/>
      <c r="EG494" s="49"/>
      <c r="EH494" s="49"/>
      <c r="EI494" s="49"/>
      <c r="EJ494" s="49"/>
      <c r="EK494" s="49"/>
      <c r="EL494" s="49"/>
      <c r="EM494" s="49"/>
      <c r="EN494" s="49"/>
      <c r="EO494" s="49"/>
      <c r="EP494" s="49"/>
      <c r="EQ494" s="49"/>
      <c r="ER494" s="49"/>
      <c r="ES494" s="49"/>
      <c r="ET494" s="49"/>
      <c r="EU494" s="49"/>
      <c r="EV494" s="49"/>
      <c r="EW494" s="49"/>
      <c r="EX494" s="49"/>
      <c r="EY494" s="49"/>
      <c r="EZ494" s="49"/>
      <c r="FA494" s="49"/>
      <c r="FB494" s="49"/>
      <c r="FC494" s="49"/>
      <c r="FD494" s="49"/>
      <c r="FE494" s="49"/>
      <c r="FF494" s="49"/>
      <c r="FG494" s="49"/>
      <c r="FH494" s="49"/>
      <c r="FI494" s="49"/>
      <c r="FJ494" s="49"/>
      <c r="FK494" s="49"/>
      <c r="FL494" s="49"/>
      <c r="FM494" s="49"/>
      <c r="FN494" s="49"/>
      <c r="FO494" s="49"/>
      <c r="FP494" s="49"/>
      <c r="FQ494" s="49"/>
      <c r="FR494" s="49"/>
      <c r="FS494" s="49"/>
      <c r="FT494" s="49"/>
      <c r="FU494" s="49"/>
      <c r="FV494" s="49"/>
      <c r="FW494" s="49"/>
      <c r="FX494" s="49"/>
      <c r="FY494" s="49"/>
      <c r="FZ494" s="49"/>
      <c r="GA494" s="49"/>
      <c r="GB494" s="49"/>
      <c r="GC494" s="49"/>
      <c r="GD494" s="49"/>
      <c r="GE494" s="49"/>
      <c r="GF494" s="49"/>
      <c r="GG494" s="49"/>
      <c r="GH494" s="49"/>
      <c r="GI494" s="49"/>
      <c r="GJ494" s="49"/>
      <c r="GK494" s="49"/>
      <c r="GL494" s="49"/>
      <c r="GM494" s="49"/>
      <c r="GN494" s="49"/>
      <c r="GO494" s="49"/>
      <c r="GP494" s="49"/>
      <c r="GQ494" s="49"/>
      <c r="GR494" s="49"/>
      <c r="GS494" s="49"/>
      <c r="GT494" s="49"/>
      <c r="GU494" s="49"/>
      <c r="GV494" s="49"/>
      <c r="GW494" s="49"/>
      <c r="GX494" s="49"/>
      <c r="GY494" s="49"/>
      <c r="GZ494" s="49"/>
      <c r="HA494" s="49"/>
    </row>
    <row r="495" spans="1:209" ht="15" thickBot="1" x14ac:dyDescent="0.4">
      <c r="D495" s="15" t="s">
        <v>281</v>
      </c>
      <c r="E495" s="15" t="str">
        <f>E494</f>
        <v>USD 000's</v>
      </c>
      <c r="F495" s="15"/>
      <c r="G495" s="15"/>
      <c r="H495" s="15"/>
      <c r="I495" s="15"/>
      <c r="J495" s="26">
        <f>J491-J492-J493-J494</f>
        <v>0</v>
      </c>
      <c r="K495" s="26">
        <f t="shared" ref="K495:BV495" si="894">K491-K492-K493-K494</f>
        <v>0</v>
      </c>
      <c r="L495" s="26">
        <f t="shared" si="894"/>
        <v>0</v>
      </c>
      <c r="M495" s="26">
        <f t="shared" si="894"/>
        <v>0</v>
      </c>
      <c r="N495" s="26">
        <f t="shared" si="894"/>
        <v>0</v>
      </c>
      <c r="O495" s="26">
        <f t="shared" si="894"/>
        <v>0</v>
      </c>
      <c r="P495" s="26">
        <f t="shared" si="894"/>
        <v>0</v>
      </c>
      <c r="Q495" s="26">
        <f t="shared" si="894"/>
        <v>0</v>
      </c>
      <c r="R495" s="26">
        <f t="shared" si="894"/>
        <v>0</v>
      </c>
      <c r="S495" s="26">
        <f t="shared" si="894"/>
        <v>0</v>
      </c>
      <c r="T495" s="26">
        <f t="shared" si="894"/>
        <v>0</v>
      </c>
      <c r="U495" s="26">
        <f t="shared" si="894"/>
        <v>0</v>
      </c>
      <c r="V495" s="26">
        <f t="shared" si="894"/>
        <v>0</v>
      </c>
      <c r="W495" s="26">
        <f t="shared" si="894"/>
        <v>0</v>
      </c>
      <c r="X495" s="26">
        <f t="shared" si="894"/>
        <v>0</v>
      </c>
      <c r="Y495" s="26">
        <f t="shared" si="894"/>
        <v>345.97074589253066</v>
      </c>
      <c r="Z495" s="26">
        <f t="shared" si="894"/>
        <v>344.72374747357463</v>
      </c>
      <c r="AA495" s="26">
        <f t="shared" si="894"/>
        <v>349.27264843076523</v>
      </c>
      <c r="AB495" s="26">
        <f t="shared" si="894"/>
        <v>348.01182882514195</v>
      </c>
      <c r="AC495" s="26">
        <f t="shared" si="894"/>
        <v>352.60456867635969</v>
      </c>
      <c r="AD495" s="26">
        <f t="shared" si="894"/>
        <v>351.32976916119139</v>
      </c>
      <c r="AE495" s="26">
        <f t="shared" si="894"/>
        <v>355.96676275730658</v>
      </c>
      <c r="AF495" s="26">
        <f t="shared" si="894"/>
        <v>354.67782271240293</v>
      </c>
      <c r="AG495" s="26">
        <f t="shared" si="894"/>
        <v>359.35948871179892</v>
      </c>
      <c r="AH495" s="26">
        <f t="shared" si="894"/>
        <v>358.05624559601029</v>
      </c>
      <c r="AI495" s="26">
        <f t="shared" si="894"/>
        <v>362.78300649766481</v>
      </c>
      <c r="AJ495" s="26">
        <f t="shared" si="894"/>
        <v>361.46529582492462</v>
      </c>
      <c r="AK495" s="26">
        <f t="shared" si="894"/>
        <v>366.23757800174803</v>
      </c>
      <c r="AL495" s="26">
        <f t="shared" si="894"/>
        <v>364.90523331681038</v>
      </c>
      <c r="AM495" s="26">
        <f t="shared" si="894"/>
        <v>369.7234670492395</v>
      </c>
      <c r="AN495" s="26">
        <f t="shared" si="894"/>
        <v>368.37631990309433</v>
      </c>
      <c r="AO495" s="26">
        <f t="shared" si="894"/>
        <v>373.24093941295064</v>
      </c>
      <c r="AP495" s="26">
        <f t="shared" si="894"/>
        <v>371.87881933792414</v>
      </c>
      <c r="AQ495" s="26">
        <f t="shared" si="894"/>
        <v>376.79026282253062</v>
      </c>
      <c r="AR495" s="26">
        <f t="shared" si="894"/>
        <v>375.41299730706055</v>
      </c>
      <c r="AS495" s="26">
        <f t="shared" si="894"/>
        <v>380.37170697362035</v>
      </c>
      <c r="AT495" s="26">
        <f t="shared" si="894"/>
        <v>378.97912143670419</v>
      </c>
      <c r="AU495" s="26">
        <f t="shared" si="894"/>
        <v>383.98554353694908</v>
      </c>
      <c r="AV495" s="26">
        <f t="shared" si="894"/>
        <v>382.57746130225837</v>
      </c>
      <c r="AW495" s="26">
        <f t="shared" si="894"/>
        <v>387.63204616735766</v>
      </c>
      <c r="AX495" s="26">
        <f t="shared" si="894"/>
        <v>386.20828843701497</v>
      </c>
      <c r="AY495" s="26">
        <f t="shared" si="894"/>
        <v>391.3114905127527</v>
      </c>
      <c r="AZ495" s="26">
        <f t="shared" si="894"/>
        <v>389.87187634076986</v>
      </c>
      <c r="BA495" s="26">
        <f t="shared" si="894"/>
        <v>395.02415422299441</v>
      </c>
      <c r="BB495" s="26">
        <f t="shared" si="894"/>
        <v>393.56850048836168</v>
      </c>
      <c r="BC495" s="26">
        <f t="shared" si="894"/>
        <v>398.77031695870119</v>
      </c>
      <c r="BD495" s="26">
        <f t="shared" si="894"/>
        <v>397.29843833812811</v>
      </c>
      <c r="BE495" s="26">
        <f t="shared" si="894"/>
        <v>2757.2483120436509</v>
      </c>
      <c r="BF495" s="26">
        <f t="shared" si="894"/>
        <v>2747.0543352514906</v>
      </c>
      <c r="BG495" s="26">
        <f t="shared" si="894"/>
        <v>2783.372172229756</v>
      </c>
      <c r="BH495" s="26">
        <f t="shared" si="894"/>
        <v>2773.0644791372429</v>
      </c>
      <c r="BI495" s="26">
        <f t="shared" si="894"/>
        <v>2809.7313121474681</v>
      </c>
      <c r="BJ495" s="26">
        <f t="shared" si="894"/>
        <v>2799.3085869936931</v>
      </c>
      <c r="BK495" s="26">
        <f t="shared" si="894"/>
        <v>2836.327703001009</v>
      </c>
      <c r="BL495" s="26">
        <f t="shared" si="894"/>
        <v>2825.7886141690851</v>
      </c>
      <c r="BM495" s="26">
        <f t="shared" si="894"/>
        <v>2863.1633300602566</v>
      </c>
      <c r="BN495" s="26">
        <f t="shared" si="894"/>
        <v>2852.5065298780873</v>
      </c>
      <c r="BO495" s="26">
        <f t="shared" si="894"/>
        <v>2890.240192717481</v>
      </c>
      <c r="BP495" s="26">
        <f t="shared" si="894"/>
        <v>2879.464317255929</v>
      </c>
      <c r="BQ495" s="26">
        <f t="shared" si="894"/>
        <v>2917.5603045433882</v>
      </c>
      <c r="BR495" s="26">
        <f t="shared" si="894"/>
        <v>2906.6639734118044</v>
      </c>
      <c r="BS495" s="26">
        <f t="shared" si="894"/>
        <v>2945.125693342462</v>
      </c>
      <c r="BT495" s="26">
        <f t="shared" si="894"/>
        <v>2934.1075094815346</v>
      </c>
      <c r="BU495" s="26">
        <f t="shared" si="894"/>
        <v>2972.9384012075652</v>
      </c>
      <c r="BV495" s="26">
        <f t="shared" si="894"/>
        <v>2961.796950679467</v>
      </c>
      <c r="BW495" s="26">
        <f t="shared" ref="BW495:EH495" si="895">BW491-BW492-BW493-BW494</f>
        <v>0</v>
      </c>
      <c r="BX495" s="26">
        <f t="shared" si="895"/>
        <v>0</v>
      </c>
      <c r="BY495" s="26">
        <f t="shared" si="895"/>
        <v>0</v>
      </c>
      <c r="BZ495" s="26">
        <f t="shared" si="895"/>
        <v>0</v>
      </c>
      <c r="CA495" s="26">
        <f t="shared" si="895"/>
        <v>0</v>
      </c>
      <c r="CB495" s="26">
        <f t="shared" si="895"/>
        <v>0</v>
      </c>
      <c r="CC495" s="26">
        <f t="shared" si="895"/>
        <v>0</v>
      </c>
      <c r="CD495" s="26">
        <f t="shared" si="895"/>
        <v>0</v>
      </c>
      <c r="CE495" s="26">
        <f t="shared" si="895"/>
        <v>0</v>
      </c>
      <c r="CF495" s="26">
        <f t="shared" si="895"/>
        <v>0</v>
      </c>
      <c r="CG495" s="26">
        <f t="shared" si="895"/>
        <v>0</v>
      </c>
      <c r="CH495" s="26">
        <f t="shared" si="895"/>
        <v>0</v>
      </c>
      <c r="CI495" s="26">
        <f t="shared" si="895"/>
        <v>0</v>
      </c>
      <c r="CJ495" s="26">
        <f t="shared" si="895"/>
        <v>0</v>
      </c>
      <c r="CK495" s="26">
        <f t="shared" si="895"/>
        <v>0</v>
      </c>
      <c r="CL495" s="26">
        <f t="shared" si="895"/>
        <v>0</v>
      </c>
      <c r="CM495" s="26">
        <f t="shared" si="895"/>
        <v>0</v>
      </c>
      <c r="CN495" s="26">
        <f t="shared" si="895"/>
        <v>0</v>
      </c>
      <c r="CO495" s="26">
        <f t="shared" si="895"/>
        <v>0</v>
      </c>
      <c r="CP495" s="26">
        <f t="shared" si="895"/>
        <v>0</v>
      </c>
      <c r="CQ495" s="26">
        <f t="shared" si="895"/>
        <v>0</v>
      </c>
      <c r="CR495" s="26">
        <f t="shared" si="895"/>
        <v>0</v>
      </c>
      <c r="CS495" s="26">
        <f t="shared" si="895"/>
        <v>0</v>
      </c>
      <c r="CT495" s="26">
        <f t="shared" si="895"/>
        <v>0</v>
      </c>
      <c r="CU495" s="26">
        <f t="shared" si="895"/>
        <v>0</v>
      </c>
      <c r="CV495" s="26">
        <f t="shared" si="895"/>
        <v>0</v>
      </c>
      <c r="CW495" s="26">
        <f t="shared" si="895"/>
        <v>0</v>
      </c>
      <c r="CX495" s="26">
        <f t="shared" si="895"/>
        <v>0</v>
      </c>
      <c r="CY495" s="26">
        <f t="shared" si="895"/>
        <v>0</v>
      </c>
      <c r="CZ495" s="26">
        <f t="shared" si="895"/>
        <v>0</v>
      </c>
      <c r="DA495" s="26">
        <f t="shared" si="895"/>
        <v>0</v>
      </c>
      <c r="DB495" s="26">
        <f t="shared" si="895"/>
        <v>0</v>
      </c>
      <c r="DC495" s="26">
        <f t="shared" si="895"/>
        <v>0</v>
      </c>
      <c r="DD495" s="26">
        <f t="shared" si="895"/>
        <v>0</v>
      </c>
      <c r="DE495" s="26">
        <f t="shared" si="895"/>
        <v>0</v>
      </c>
      <c r="DF495" s="26">
        <f t="shared" si="895"/>
        <v>0</v>
      </c>
      <c r="DG495" s="26">
        <f t="shared" si="895"/>
        <v>0</v>
      </c>
      <c r="DH495" s="26">
        <f t="shared" si="895"/>
        <v>0</v>
      </c>
      <c r="DI495" s="26">
        <f t="shared" si="895"/>
        <v>0</v>
      </c>
      <c r="DJ495" s="26">
        <f t="shared" si="895"/>
        <v>0</v>
      </c>
      <c r="DK495" s="26">
        <f t="shared" si="895"/>
        <v>0</v>
      </c>
      <c r="DL495" s="26">
        <f t="shared" si="895"/>
        <v>0</v>
      </c>
      <c r="DM495" s="26">
        <f t="shared" si="895"/>
        <v>0</v>
      </c>
      <c r="DN495" s="26">
        <f t="shared" si="895"/>
        <v>0</v>
      </c>
      <c r="DO495" s="26">
        <f t="shared" si="895"/>
        <v>0</v>
      </c>
      <c r="DP495" s="26">
        <f t="shared" si="895"/>
        <v>0</v>
      </c>
      <c r="DQ495" s="26">
        <f t="shared" si="895"/>
        <v>0</v>
      </c>
      <c r="DR495" s="26">
        <f t="shared" si="895"/>
        <v>0</v>
      </c>
      <c r="DS495" s="26">
        <f t="shared" si="895"/>
        <v>0</v>
      </c>
      <c r="DT495" s="26">
        <f t="shared" si="895"/>
        <v>0</v>
      </c>
      <c r="DU495" s="26">
        <f t="shared" si="895"/>
        <v>0</v>
      </c>
      <c r="DV495" s="26">
        <f t="shared" si="895"/>
        <v>0</v>
      </c>
      <c r="DW495" s="26">
        <f t="shared" si="895"/>
        <v>0</v>
      </c>
      <c r="DX495" s="26">
        <f t="shared" si="895"/>
        <v>0</v>
      </c>
      <c r="DY495" s="26">
        <f t="shared" si="895"/>
        <v>0</v>
      </c>
      <c r="DZ495" s="26">
        <f t="shared" si="895"/>
        <v>0</v>
      </c>
      <c r="EA495" s="26">
        <f t="shared" si="895"/>
        <v>0</v>
      </c>
      <c r="EB495" s="26">
        <f t="shared" si="895"/>
        <v>0</v>
      </c>
      <c r="EC495" s="26">
        <f t="shared" si="895"/>
        <v>0</v>
      </c>
      <c r="ED495" s="26">
        <f t="shared" si="895"/>
        <v>0</v>
      </c>
      <c r="EE495" s="26">
        <f t="shared" si="895"/>
        <v>0</v>
      </c>
      <c r="EF495" s="26">
        <f t="shared" si="895"/>
        <v>0</v>
      </c>
      <c r="EG495" s="26">
        <f t="shared" si="895"/>
        <v>0</v>
      </c>
      <c r="EH495" s="26">
        <f t="shared" si="895"/>
        <v>0</v>
      </c>
      <c r="EI495" s="26">
        <f t="shared" ref="EI495:GT495" si="896">EI491-EI492-EI493-EI494</f>
        <v>0</v>
      </c>
      <c r="EJ495" s="26">
        <f t="shared" si="896"/>
        <v>0</v>
      </c>
      <c r="EK495" s="26">
        <f t="shared" si="896"/>
        <v>0</v>
      </c>
      <c r="EL495" s="26">
        <f t="shared" si="896"/>
        <v>0</v>
      </c>
      <c r="EM495" s="26">
        <f t="shared" si="896"/>
        <v>0</v>
      </c>
      <c r="EN495" s="26">
        <f t="shared" si="896"/>
        <v>0</v>
      </c>
      <c r="EO495" s="26">
        <f t="shared" si="896"/>
        <v>0</v>
      </c>
      <c r="EP495" s="26">
        <f t="shared" si="896"/>
        <v>0</v>
      </c>
      <c r="EQ495" s="26">
        <f t="shared" si="896"/>
        <v>0</v>
      </c>
      <c r="ER495" s="26">
        <f t="shared" si="896"/>
        <v>0</v>
      </c>
      <c r="ES495" s="26">
        <f t="shared" si="896"/>
        <v>0</v>
      </c>
      <c r="ET495" s="26">
        <f t="shared" si="896"/>
        <v>0</v>
      </c>
      <c r="EU495" s="26">
        <f t="shared" si="896"/>
        <v>0</v>
      </c>
      <c r="EV495" s="26">
        <f t="shared" si="896"/>
        <v>0</v>
      </c>
      <c r="EW495" s="26">
        <f t="shared" si="896"/>
        <v>0</v>
      </c>
      <c r="EX495" s="26">
        <f t="shared" si="896"/>
        <v>0</v>
      </c>
      <c r="EY495" s="26">
        <f t="shared" si="896"/>
        <v>0</v>
      </c>
      <c r="EZ495" s="26">
        <f t="shared" si="896"/>
        <v>0</v>
      </c>
      <c r="FA495" s="26">
        <f t="shared" si="896"/>
        <v>0</v>
      </c>
      <c r="FB495" s="26">
        <f t="shared" si="896"/>
        <v>0</v>
      </c>
      <c r="FC495" s="26">
        <f t="shared" si="896"/>
        <v>0</v>
      </c>
      <c r="FD495" s="26">
        <f t="shared" si="896"/>
        <v>0</v>
      </c>
      <c r="FE495" s="26">
        <f t="shared" si="896"/>
        <v>0</v>
      </c>
      <c r="FF495" s="26">
        <f t="shared" si="896"/>
        <v>0</v>
      </c>
      <c r="FG495" s="26">
        <f t="shared" si="896"/>
        <v>0</v>
      </c>
      <c r="FH495" s="26">
        <f t="shared" si="896"/>
        <v>0</v>
      </c>
      <c r="FI495" s="26">
        <f t="shared" si="896"/>
        <v>0</v>
      </c>
      <c r="FJ495" s="26">
        <f t="shared" si="896"/>
        <v>0</v>
      </c>
      <c r="FK495" s="26">
        <f t="shared" si="896"/>
        <v>0</v>
      </c>
      <c r="FL495" s="26">
        <f t="shared" si="896"/>
        <v>0</v>
      </c>
      <c r="FM495" s="26">
        <f t="shared" si="896"/>
        <v>0</v>
      </c>
      <c r="FN495" s="26">
        <f t="shared" si="896"/>
        <v>0</v>
      </c>
      <c r="FO495" s="26">
        <f t="shared" si="896"/>
        <v>0</v>
      </c>
      <c r="FP495" s="26">
        <f t="shared" si="896"/>
        <v>0</v>
      </c>
      <c r="FQ495" s="26">
        <f t="shared" si="896"/>
        <v>0</v>
      </c>
      <c r="FR495" s="26">
        <f t="shared" si="896"/>
        <v>0</v>
      </c>
      <c r="FS495" s="26">
        <f t="shared" si="896"/>
        <v>0</v>
      </c>
      <c r="FT495" s="26">
        <f t="shared" si="896"/>
        <v>0</v>
      </c>
      <c r="FU495" s="26">
        <f t="shared" si="896"/>
        <v>0</v>
      </c>
      <c r="FV495" s="26">
        <f t="shared" si="896"/>
        <v>0</v>
      </c>
      <c r="FW495" s="26">
        <f t="shared" si="896"/>
        <v>0</v>
      </c>
      <c r="FX495" s="26">
        <f t="shared" si="896"/>
        <v>0</v>
      </c>
      <c r="FY495" s="26">
        <f t="shared" si="896"/>
        <v>0</v>
      </c>
      <c r="FZ495" s="26">
        <f t="shared" si="896"/>
        <v>0</v>
      </c>
      <c r="GA495" s="26">
        <f t="shared" si="896"/>
        <v>0</v>
      </c>
      <c r="GB495" s="26">
        <f t="shared" si="896"/>
        <v>0</v>
      </c>
      <c r="GC495" s="26">
        <f t="shared" si="896"/>
        <v>0</v>
      </c>
      <c r="GD495" s="26">
        <f t="shared" si="896"/>
        <v>0</v>
      </c>
      <c r="GE495" s="26">
        <f t="shared" si="896"/>
        <v>0</v>
      </c>
      <c r="GF495" s="26">
        <f t="shared" si="896"/>
        <v>0</v>
      </c>
      <c r="GG495" s="26">
        <f t="shared" si="896"/>
        <v>0</v>
      </c>
      <c r="GH495" s="26">
        <f t="shared" si="896"/>
        <v>0</v>
      </c>
      <c r="GI495" s="26">
        <f t="shared" si="896"/>
        <v>0</v>
      </c>
      <c r="GJ495" s="26">
        <f t="shared" si="896"/>
        <v>0</v>
      </c>
      <c r="GK495" s="26">
        <f t="shared" si="896"/>
        <v>0</v>
      </c>
      <c r="GL495" s="26">
        <f t="shared" si="896"/>
        <v>0</v>
      </c>
      <c r="GM495" s="26">
        <f t="shared" si="896"/>
        <v>0</v>
      </c>
      <c r="GN495" s="26">
        <f t="shared" si="896"/>
        <v>0</v>
      </c>
      <c r="GO495" s="26">
        <f t="shared" si="896"/>
        <v>0</v>
      </c>
      <c r="GP495" s="26">
        <f t="shared" si="896"/>
        <v>0</v>
      </c>
      <c r="GQ495" s="26">
        <f t="shared" si="896"/>
        <v>0</v>
      </c>
      <c r="GR495" s="26">
        <f t="shared" si="896"/>
        <v>0</v>
      </c>
      <c r="GS495" s="26">
        <f t="shared" si="896"/>
        <v>0</v>
      </c>
      <c r="GT495" s="26">
        <f t="shared" si="896"/>
        <v>0</v>
      </c>
      <c r="GU495" s="26">
        <f t="shared" ref="GU495:HA495" si="897">GU491-GU492-GU493-GU494</f>
        <v>0</v>
      </c>
      <c r="GV495" s="26">
        <f t="shared" si="897"/>
        <v>0</v>
      </c>
      <c r="GW495" s="26">
        <f t="shared" si="897"/>
        <v>0</v>
      </c>
      <c r="GX495" s="26">
        <f t="shared" si="897"/>
        <v>0</v>
      </c>
      <c r="GY495" s="26">
        <f t="shared" si="897"/>
        <v>0</v>
      </c>
      <c r="GZ495" s="26">
        <f t="shared" si="897"/>
        <v>0</v>
      </c>
      <c r="HA495" s="26">
        <f t="shared" si="897"/>
        <v>0</v>
      </c>
    </row>
    <row r="497" spans="1:209" s="80" customFormat="1" x14ac:dyDescent="0.35">
      <c r="A497" s="80" t="s">
        <v>282</v>
      </c>
    </row>
    <row r="498" spans="1:209" x14ac:dyDescent="0.35">
      <c r="B498" s="10" t="s">
        <v>281</v>
      </c>
    </row>
    <row r="499" spans="1:209" x14ac:dyDescent="0.35">
      <c r="C499" s="10" t="s">
        <v>283</v>
      </c>
      <c r="E499" s="10" t="str">
        <f>E477</f>
        <v>USD 000's</v>
      </c>
      <c r="J499" s="79">
        <f>J413</f>
        <v>293.12380670263633</v>
      </c>
      <c r="K499" s="79">
        <f t="shared" ref="K499:BV499" si="898">K413</f>
        <v>293.12380670263633</v>
      </c>
      <c r="L499" s="79">
        <f t="shared" si="898"/>
        <v>293.12380670263633</v>
      </c>
      <c r="M499" s="79">
        <f t="shared" si="898"/>
        <v>293.12380670263633</v>
      </c>
      <c r="N499" s="79">
        <f t="shared" si="898"/>
        <v>293.12380670263633</v>
      </c>
      <c r="O499" s="79">
        <f t="shared" si="898"/>
        <v>293.12380670263633</v>
      </c>
      <c r="P499" s="79">
        <f t="shared" si="898"/>
        <v>293.12380670263633</v>
      </c>
      <c r="Q499" s="79">
        <f t="shared" si="898"/>
        <v>293.12380670263633</v>
      </c>
      <c r="R499" s="79">
        <f t="shared" si="898"/>
        <v>293.12380670263633</v>
      </c>
      <c r="S499" s="79">
        <f t="shared" si="898"/>
        <v>293.12380670263633</v>
      </c>
      <c r="T499" s="79">
        <f t="shared" si="898"/>
        <v>293.12380670263633</v>
      </c>
      <c r="U499" s="79">
        <f t="shared" si="898"/>
        <v>293.12380670263633</v>
      </c>
      <c r="V499" s="79">
        <f t="shared" si="898"/>
        <v>1705.5118492191641</v>
      </c>
      <c r="W499" s="79">
        <f t="shared" si="898"/>
        <v>4455.4818618800637</v>
      </c>
      <c r="X499" s="79">
        <f t="shared" si="898"/>
        <v>4455.4818618800655</v>
      </c>
      <c r="Y499" s="79">
        <f t="shared" si="898"/>
        <v>0</v>
      </c>
      <c r="Z499" s="79">
        <f t="shared" si="898"/>
        <v>0</v>
      </c>
      <c r="AA499" s="79">
        <f t="shared" si="898"/>
        <v>0</v>
      </c>
      <c r="AB499" s="79">
        <f t="shared" si="898"/>
        <v>0</v>
      </c>
      <c r="AC499" s="79">
        <f t="shared" si="898"/>
        <v>0</v>
      </c>
      <c r="AD499" s="79">
        <f t="shared" si="898"/>
        <v>0</v>
      </c>
      <c r="AE499" s="79">
        <f t="shared" si="898"/>
        <v>0</v>
      </c>
      <c r="AF499" s="79">
        <f t="shared" si="898"/>
        <v>0</v>
      </c>
      <c r="AG499" s="79">
        <f t="shared" si="898"/>
        <v>0</v>
      </c>
      <c r="AH499" s="79">
        <f t="shared" si="898"/>
        <v>0</v>
      </c>
      <c r="AI499" s="79">
        <f t="shared" si="898"/>
        <v>0</v>
      </c>
      <c r="AJ499" s="79">
        <f t="shared" si="898"/>
        <v>0</v>
      </c>
      <c r="AK499" s="79">
        <f t="shared" si="898"/>
        <v>0</v>
      </c>
      <c r="AL499" s="79">
        <f t="shared" si="898"/>
        <v>0</v>
      </c>
      <c r="AM499" s="79">
        <f t="shared" si="898"/>
        <v>0</v>
      </c>
      <c r="AN499" s="79">
        <f t="shared" si="898"/>
        <v>0</v>
      </c>
      <c r="AO499" s="79">
        <f t="shared" si="898"/>
        <v>0</v>
      </c>
      <c r="AP499" s="79">
        <f t="shared" si="898"/>
        <v>0</v>
      </c>
      <c r="AQ499" s="79">
        <f t="shared" si="898"/>
        <v>0</v>
      </c>
      <c r="AR499" s="79">
        <f t="shared" si="898"/>
        <v>0</v>
      </c>
      <c r="AS499" s="79">
        <f t="shared" si="898"/>
        <v>0</v>
      </c>
      <c r="AT499" s="79">
        <f t="shared" si="898"/>
        <v>0</v>
      </c>
      <c r="AU499" s="79">
        <f t="shared" si="898"/>
        <v>0</v>
      </c>
      <c r="AV499" s="79">
        <f t="shared" si="898"/>
        <v>0</v>
      </c>
      <c r="AW499" s="79">
        <f t="shared" si="898"/>
        <v>0</v>
      </c>
      <c r="AX499" s="79">
        <f t="shared" si="898"/>
        <v>0</v>
      </c>
      <c r="AY499" s="79">
        <f t="shared" si="898"/>
        <v>0</v>
      </c>
      <c r="AZ499" s="79">
        <f t="shared" si="898"/>
        <v>0</v>
      </c>
      <c r="BA499" s="79">
        <f t="shared" si="898"/>
        <v>0</v>
      </c>
      <c r="BB499" s="79">
        <f t="shared" si="898"/>
        <v>0</v>
      </c>
      <c r="BC499" s="79">
        <f t="shared" si="898"/>
        <v>0</v>
      </c>
      <c r="BD499" s="79">
        <f t="shared" si="898"/>
        <v>0</v>
      </c>
      <c r="BE499" s="79">
        <f t="shared" si="898"/>
        <v>0</v>
      </c>
      <c r="BF499" s="79">
        <f t="shared" si="898"/>
        <v>0</v>
      </c>
      <c r="BG499" s="79">
        <f t="shared" si="898"/>
        <v>0</v>
      </c>
      <c r="BH499" s="79">
        <f t="shared" si="898"/>
        <v>0</v>
      </c>
      <c r="BI499" s="79">
        <f t="shared" si="898"/>
        <v>0</v>
      </c>
      <c r="BJ499" s="79">
        <f t="shared" si="898"/>
        <v>0</v>
      </c>
      <c r="BK499" s="79">
        <f t="shared" si="898"/>
        <v>0</v>
      </c>
      <c r="BL499" s="79">
        <f t="shared" si="898"/>
        <v>0</v>
      </c>
      <c r="BM499" s="79">
        <f t="shared" si="898"/>
        <v>0</v>
      </c>
      <c r="BN499" s="79">
        <f t="shared" si="898"/>
        <v>0</v>
      </c>
      <c r="BO499" s="79">
        <f t="shared" si="898"/>
        <v>0</v>
      </c>
      <c r="BP499" s="79">
        <f t="shared" si="898"/>
        <v>0</v>
      </c>
      <c r="BQ499" s="79">
        <f t="shared" si="898"/>
        <v>0</v>
      </c>
      <c r="BR499" s="79">
        <f t="shared" si="898"/>
        <v>0</v>
      </c>
      <c r="BS499" s="79">
        <f t="shared" si="898"/>
        <v>0</v>
      </c>
      <c r="BT499" s="79">
        <f t="shared" si="898"/>
        <v>0</v>
      </c>
      <c r="BU499" s="79">
        <f t="shared" si="898"/>
        <v>0</v>
      </c>
      <c r="BV499" s="79">
        <f t="shared" si="898"/>
        <v>0</v>
      </c>
      <c r="BW499" s="79">
        <f t="shared" ref="BW499:EH499" si="899">BW413</f>
        <v>0</v>
      </c>
      <c r="BX499" s="79">
        <f t="shared" si="899"/>
        <v>0</v>
      </c>
      <c r="BY499" s="79">
        <f t="shared" si="899"/>
        <v>0</v>
      </c>
      <c r="BZ499" s="79">
        <f t="shared" si="899"/>
        <v>0</v>
      </c>
      <c r="CA499" s="79">
        <f t="shared" si="899"/>
        <v>0</v>
      </c>
      <c r="CB499" s="79">
        <f t="shared" si="899"/>
        <v>0</v>
      </c>
      <c r="CC499" s="79">
        <f t="shared" si="899"/>
        <v>0</v>
      </c>
      <c r="CD499" s="79">
        <f t="shared" si="899"/>
        <v>0</v>
      </c>
      <c r="CE499" s="79">
        <f t="shared" si="899"/>
        <v>0</v>
      </c>
      <c r="CF499" s="79">
        <f t="shared" si="899"/>
        <v>0</v>
      </c>
      <c r="CG499" s="79">
        <f t="shared" si="899"/>
        <v>0</v>
      </c>
      <c r="CH499" s="79">
        <f t="shared" si="899"/>
        <v>0</v>
      </c>
      <c r="CI499" s="79">
        <f t="shared" si="899"/>
        <v>0</v>
      </c>
      <c r="CJ499" s="79">
        <f t="shared" si="899"/>
        <v>0</v>
      </c>
      <c r="CK499" s="79">
        <f t="shared" si="899"/>
        <v>0</v>
      </c>
      <c r="CL499" s="79">
        <f t="shared" si="899"/>
        <v>0</v>
      </c>
      <c r="CM499" s="79">
        <f t="shared" si="899"/>
        <v>0</v>
      </c>
      <c r="CN499" s="79">
        <f t="shared" si="899"/>
        <v>0</v>
      </c>
      <c r="CO499" s="79">
        <f t="shared" si="899"/>
        <v>0</v>
      </c>
      <c r="CP499" s="79">
        <f t="shared" si="899"/>
        <v>0</v>
      </c>
      <c r="CQ499" s="79">
        <f t="shared" si="899"/>
        <v>0</v>
      </c>
      <c r="CR499" s="79">
        <f t="shared" si="899"/>
        <v>0</v>
      </c>
      <c r="CS499" s="79">
        <f t="shared" si="899"/>
        <v>0</v>
      </c>
      <c r="CT499" s="79">
        <f t="shared" si="899"/>
        <v>0</v>
      </c>
      <c r="CU499" s="79">
        <f t="shared" si="899"/>
        <v>0</v>
      </c>
      <c r="CV499" s="79">
        <f t="shared" si="899"/>
        <v>0</v>
      </c>
      <c r="CW499" s="79">
        <f t="shared" si="899"/>
        <v>0</v>
      </c>
      <c r="CX499" s="79">
        <f t="shared" si="899"/>
        <v>0</v>
      </c>
      <c r="CY499" s="79">
        <f t="shared" si="899"/>
        <v>0</v>
      </c>
      <c r="CZ499" s="79">
        <f t="shared" si="899"/>
        <v>0</v>
      </c>
      <c r="DA499" s="79">
        <f t="shared" si="899"/>
        <v>0</v>
      </c>
      <c r="DB499" s="79">
        <f t="shared" si="899"/>
        <v>0</v>
      </c>
      <c r="DC499" s="79">
        <f t="shared" si="899"/>
        <v>0</v>
      </c>
      <c r="DD499" s="79">
        <f t="shared" si="899"/>
        <v>0</v>
      </c>
      <c r="DE499" s="79">
        <f t="shared" si="899"/>
        <v>0</v>
      </c>
      <c r="DF499" s="79">
        <f t="shared" si="899"/>
        <v>0</v>
      </c>
      <c r="DG499" s="79">
        <f t="shared" si="899"/>
        <v>0</v>
      </c>
      <c r="DH499" s="79">
        <f t="shared" si="899"/>
        <v>0</v>
      </c>
      <c r="DI499" s="79">
        <f t="shared" si="899"/>
        <v>0</v>
      </c>
      <c r="DJ499" s="79">
        <f t="shared" si="899"/>
        <v>0</v>
      </c>
      <c r="DK499" s="79">
        <f t="shared" si="899"/>
        <v>0</v>
      </c>
      <c r="DL499" s="79">
        <f t="shared" si="899"/>
        <v>0</v>
      </c>
      <c r="DM499" s="79">
        <f t="shared" si="899"/>
        <v>0</v>
      </c>
      <c r="DN499" s="79">
        <f t="shared" si="899"/>
        <v>0</v>
      </c>
      <c r="DO499" s="79">
        <f t="shared" si="899"/>
        <v>0</v>
      </c>
      <c r="DP499" s="79">
        <f t="shared" si="899"/>
        <v>0</v>
      </c>
      <c r="DQ499" s="79">
        <f t="shared" si="899"/>
        <v>0</v>
      </c>
      <c r="DR499" s="79">
        <f t="shared" si="899"/>
        <v>0</v>
      </c>
      <c r="DS499" s="79">
        <f t="shared" si="899"/>
        <v>0</v>
      </c>
      <c r="DT499" s="79">
        <f t="shared" si="899"/>
        <v>0</v>
      </c>
      <c r="DU499" s="79">
        <f t="shared" si="899"/>
        <v>0</v>
      </c>
      <c r="DV499" s="79">
        <f t="shared" si="899"/>
        <v>0</v>
      </c>
      <c r="DW499" s="79">
        <f t="shared" si="899"/>
        <v>0</v>
      </c>
      <c r="DX499" s="79">
        <f t="shared" si="899"/>
        <v>0</v>
      </c>
      <c r="DY499" s="79">
        <f t="shared" si="899"/>
        <v>0</v>
      </c>
      <c r="DZ499" s="79">
        <f t="shared" si="899"/>
        <v>0</v>
      </c>
      <c r="EA499" s="79">
        <f t="shared" si="899"/>
        <v>0</v>
      </c>
      <c r="EB499" s="79">
        <f t="shared" si="899"/>
        <v>0</v>
      </c>
      <c r="EC499" s="79">
        <f t="shared" si="899"/>
        <v>0</v>
      </c>
      <c r="ED499" s="79">
        <f t="shared" si="899"/>
        <v>0</v>
      </c>
      <c r="EE499" s="79">
        <f t="shared" si="899"/>
        <v>0</v>
      </c>
      <c r="EF499" s="79">
        <f t="shared" si="899"/>
        <v>0</v>
      </c>
      <c r="EG499" s="79">
        <f t="shared" si="899"/>
        <v>0</v>
      </c>
      <c r="EH499" s="79">
        <f t="shared" si="899"/>
        <v>0</v>
      </c>
      <c r="EI499" s="79">
        <f t="shared" ref="EI499:GT499" si="900">EI413</f>
        <v>0</v>
      </c>
      <c r="EJ499" s="79">
        <f t="shared" si="900"/>
        <v>0</v>
      </c>
      <c r="EK499" s="79">
        <f t="shared" si="900"/>
        <v>0</v>
      </c>
      <c r="EL499" s="79">
        <f t="shared" si="900"/>
        <v>0</v>
      </c>
      <c r="EM499" s="79">
        <f t="shared" si="900"/>
        <v>0</v>
      </c>
      <c r="EN499" s="79">
        <f t="shared" si="900"/>
        <v>0</v>
      </c>
      <c r="EO499" s="79">
        <f t="shared" si="900"/>
        <v>0</v>
      </c>
      <c r="EP499" s="79">
        <f t="shared" si="900"/>
        <v>0</v>
      </c>
      <c r="EQ499" s="79">
        <f t="shared" si="900"/>
        <v>0</v>
      </c>
      <c r="ER499" s="79">
        <f t="shared" si="900"/>
        <v>0</v>
      </c>
      <c r="ES499" s="79">
        <f t="shared" si="900"/>
        <v>0</v>
      </c>
      <c r="ET499" s="79">
        <f t="shared" si="900"/>
        <v>0</v>
      </c>
      <c r="EU499" s="79">
        <f t="shared" si="900"/>
        <v>0</v>
      </c>
      <c r="EV499" s="79">
        <f t="shared" si="900"/>
        <v>0</v>
      </c>
      <c r="EW499" s="79">
        <f t="shared" si="900"/>
        <v>0</v>
      </c>
      <c r="EX499" s="79">
        <f t="shared" si="900"/>
        <v>0</v>
      </c>
      <c r="EY499" s="79">
        <f t="shared" si="900"/>
        <v>0</v>
      </c>
      <c r="EZ499" s="79">
        <f t="shared" si="900"/>
        <v>0</v>
      </c>
      <c r="FA499" s="79">
        <f t="shared" si="900"/>
        <v>0</v>
      </c>
      <c r="FB499" s="79">
        <f t="shared" si="900"/>
        <v>0</v>
      </c>
      <c r="FC499" s="79">
        <f t="shared" si="900"/>
        <v>0</v>
      </c>
      <c r="FD499" s="79">
        <f t="shared" si="900"/>
        <v>0</v>
      </c>
      <c r="FE499" s="79">
        <f t="shared" si="900"/>
        <v>0</v>
      </c>
      <c r="FF499" s="79">
        <f t="shared" si="900"/>
        <v>0</v>
      </c>
      <c r="FG499" s="79">
        <f t="shared" si="900"/>
        <v>0</v>
      </c>
      <c r="FH499" s="79">
        <f t="shared" si="900"/>
        <v>0</v>
      </c>
      <c r="FI499" s="79">
        <f t="shared" si="900"/>
        <v>0</v>
      </c>
      <c r="FJ499" s="79">
        <f t="shared" si="900"/>
        <v>0</v>
      </c>
      <c r="FK499" s="79">
        <f t="shared" si="900"/>
        <v>0</v>
      </c>
      <c r="FL499" s="79">
        <f t="shared" si="900"/>
        <v>0</v>
      </c>
      <c r="FM499" s="79">
        <f t="shared" si="900"/>
        <v>0</v>
      </c>
      <c r="FN499" s="79">
        <f t="shared" si="900"/>
        <v>0</v>
      </c>
      <c r="FO499" s="79">
        <f t="shared" si="900"/>
        <v>0</v>
      </c>
      <c r="FP499" s="79">
        <f t="shared" si="900"/>
        <v>0</v>
      </c>
      <c r="FQ499" s="79">
        <f t="shared" si="900"/>
        <v>0</v>
      </c>
      <c r="FR499" s="79">
        <f t="shared" si="900"/>
        <v>0</v>
      </c>
      <c r="FS499" s="79">
        <f t="shared" si="900"/>
        <v>0</v>
      </c>
      <c r="FT499" s="79">
        <f t="shared" si="900"/>
        <v>0</v>
      </c>
      <c r="FU499" s="79">
        <f t="shared" si="900"/>
        <v>0</v>
      </c>
      <c r="FV499" s="79">
        <f t="shared" si="900"/>
        <v>0</v>
      </c>
      <c r="FW499" s="79">
        <f t="shared" si="900"/>
        <v>0</v>
      </c>
      <c r="FX499" s="79">
        <f t="shared" si="900"/>
        <v>0</v>
      </c>
      <c r="FY499" s="79">
        <f t="shared" si="900"/>
        <v>0</v>
      </c>
      <c r="FZ499" s="79">
        <f t="shared" si="900"/>
        <v>0</v>
      </c>
      <c r="GA499" s="79">
        <f t="shared" si="900"/>
        <v>0</v>
      </c>
      <c r="GB499" s="79">
        <f t="shared" si="900"/>
        <v>0</v>
      </c>
      <c r="GC499" s="79">
        <f t="shared" si="900"/>
        <v>0</v>
      </c>
      <c r="GD499" s="79">
        <f t="shared" si="900"/>
        <v>0</v>
      </c>
      <c r="GE499" s="79">
        <f t="shared" si="900"/>
        <v>0</v>
      </c>
      <c r="GF499" s="79">
        <f t="shared" si="900"/>
        <v>0</v>
      </c>
      <c r="GG499" s="79">
        <f t="shared" si="900"/>
        <v>0</v>
      </c>
      <c r="GH499" s="79">
        <f t="shared" si="900"/>
        <v>0</v>
      </c>
      <c r="GI499" s="79">
        <f t="shared" si="900"/>
        <v>0</v>
      </c>
      <c r="GJ499" s="79">
        <f t="shared" si="900"/>
        <v>0</v>
      </c>
      <c r="GK499" s="79">
        <f t="shared" si="900"/>
        <v>0</v>
      </c>
      <c r="GL499" s="79">
        <f t="shared" si="900"/>
        <v>0</v>
      </c>
      <c r="GM499" s="79">
        <f t="shared" si="900"/>
        <v>0</v>
      </c>
      <c r="GN499" s="79">
        <f t="shared" si="900"/>
        <v>0</v>
      </c>
      <c r="GO499" s="79">
        <f t="shared" si="900"/>
        <v>0</v>
      </c>
      <c r="GP499" s="79">
        <f t="shared" si="900"/>
        <v>0</v>
      </c>
      <c r="GQ499" s="79">
        <f t="shared" si="900"/>
        <v>0</v>
      </c>
      <c r="GR499" s="79">
        <f t="shared" si="900"/>
        <v>0</v>
      </c>
      <c r="GS499" s="79">
        <f t="shared" si="900"/>
        <v>0</v>
      </c>
      <c r="GT499" s="79">
        <f t="shared" si="900"/>
        <v>0</v>
      </c>
      <c r="GU499" s="79">
        <f t="shared" ref="GU499:HA499" si="901">GU413</f>
        <v>0</v>
      </c>
      <c r="GV499" s="79">
        <f t="shared" si="901"/>
        <v>0</v>
      </c>
      <c r="GW499" s="79">
        <f t="shared" si="901"/>
        <v>0</v>
      </c>
      <c r="GX499" s="79">
        <f t="shared" si="901"/>
        <v>0</v>
      </c>
      <c r="GY499" s="79">
        <f t="shared" si="901"/>
        <v>0</v>
      </c>
      <c r="GZ499" s="79">
        <f t="shared" si="901"/>
        <v>0</v>
      </c>
      <c r="HA499" s="79">
        <f t="shared" si="901"/>
        <v>0</v>
      </c>
    </row>
    <row r="500" spans="1:209" x14ac:dyDescent="0.35">
      <c r="C500" s="10" t="s">
        <v>284</v>
      </c>
      <c r="E500" s="10" t="str">
        <f>E499</f>
        <v>USD 000's</v>
      </c>
      <c r="J500" s="79">
        <f>'Financial Model'!J495</f>
        <v>0</v>
      </c>
      <c r="K500" s="79">
        <f>'Financial Model'!K495</f>
        <v>0</v>
      </c>
      <c r="L500" s="79">
        <f>'Financial Model'!L495</f>
        <v>0</v>
      </c>
      <c r="M500" s="79">
        <f>'Financial Model'!M495</f>
        <v>0</v>
      </c>
      <c r="N500" s="79">
        <f>'Financial Model'!N495</f>
        <v>0</v>
      </c>
      <c r="O500" s="79">
        <f>'Financial Model'!O495</f>
        <v>0</v>
      </c>
      <c r="P500" s="79">
        <f>'Financial Model'!P495</f>
        <v>0</v>
      </c>
      <c r="Q500" s="79">
        <f>'Financial Model'!Q495</f>
        <v>0</v>
      </c>
      <c r="R500" s="79">
        <f>'Financial Model'!R495</f>
        <v>0</v>
      </c>
      <c r="S500" s="79">
        <f>'Financial Model'!S495</f>
        <v>0</v>
      </c>
      <c r="T500" s="79">
        <f>'Financial Model'!T495</f>
        <v>0</v>
      </c>
      <c r="U500" s="79">
        <f>'Financial Model'!U495</f>
        <v>0</v>
      </c>
      <c r="V500" s="79">
        <f>'Financial Model'!V495</f>
        <v>0</v>
      </c>
      <c r="W500" s="79">
        <f>'Financial Model'!W495</f>
        <v>0</v>
      </c>
      <c r="X500" s="79">
        <f>'Financial Model'!X495</f>
        <v>0</v>
      </c>
      <c r="Y500" s="79">
        <f>'Financial Model'!Y495</f>
        <v>345.97074589253066</v>
      </c>
      <c r="Z500" s="79">
        <f>'Financial Model'!Z495</f>
        <v>344.72374747357463</v>
      </c>
      <c r="AA500" s="79">
        <f>'Financial Model'!AA495</f>
        <v>349.27264843076523</v>
      </c>
      <c r="AB500" s="79">
        <f>'Financial Model'!AB495</f>
        <v>348.01182882514195</v>
      </c>
      <c r="AC500" s="79">
        <f>'Financial Model'!AC495</f>
        <v>352.60456867635969</v>
      </c>
      <c r="AD500" s="79">
        <f>'Financial Model'!AD495</f>
        <v>351.32976916119139</v>
      </c>
      <c r="AE500" s="79">
        <f>'Financial Model'!AE495</f>
        <v>355.96676275730658</v>
      </c>
      <c r="AF500" s="79">
        <f>'Financial Model'!AF495</f>
        <v>354.67782271240293</v>
      </c>
      <c r="AG500" s="79">
        <f>'Financial Model'!AG495</f>
        <v>359.35948871179892</v>
      </c>
      <c r="AH500" s="79">
        <f>'Financial Model'!AH495</f>
        <v>358.05624559601029</v>
      </c>
      <c r="AI500" s="79">
        <f>'Financial Model'!AI495</f>
        <v>362.78300649766481</v>
      </c>
      <c r="AJ500" s="79">
        <f>'Financial Model'!AJ495</f>
        <v>361.46529582492462</v>
      </c>
      <c r="AK500" s="79">
        <f>'Financial Model'!AK495</f>
        <v>366.23757800174803</v>
      </c>
      <c r="AL500" s="79">
        <f>'Financial Model'!AL495</f>
        <v>364.90523331681038</v>
      </c>
      <c r="AM500" s="79">
        <f>'Financial Model'!AM495</f>
        <v>369.7234670492395</v>
      </c>
      <c r="AN500" s="79">
        <f>'Financial Model'!AN495</f>
        <v>368.37631990309433</v>
      </c>
      <c r="AO500" s="79">
        <f>'Financial Model'!AO495</f>
        <v>373.24093941295064</v>
      </c>
      <c r="AP500" s="79">
        <f>'Financial Model'!AP495</f>
        <v>371.87881933792414</v>
      </c>
      <c r="AQ500" s="79">
        <f>'Financial Model'!AQ495</f>
        <v>376.79026282253062</v>
      </c>
      <c r="AR500" s="79">
        <f>'Financial Model'!AR495</f>
        <v>375.41299730706055</v>
      </c>
      <c r="AS500" s="79">
        <f>'Financial Model'!AS495</f>
        <v>380.37170697362035</v>
      </c>
      <c r="AT500" s="79">
        <f>'Financial Model'!AT495</f>
        <v>378.97912143670419</v>
      </c>
      <c r="AU500" s="79">
        <f>'Financial Model'!AU495</f>
        <v>383.98554353694908</v>
      </c>
      <c r="AV500" s="79">
        <f>'Financial Model'!AV495</f>
        <v>382.57746130225837</v>
      </c>
      <c r="AW500" s="79">
        <f>'Financial Model'!AW495</f>
        <v>387.63204616735766</v>
      </c>
      <c r="AX500" s="79">
        <f>'Financial Model'!AX495</f>
        <v>386.20828843701497</v>
      </c>
      <c r="AY500" s="79">
        <f>'Financial Model'!AY495</f>
        <v>391.3114905127527</v>
      </c>
      <c r="AZ500" s="79">
        <f>'Financial Model'!AZ495</f>
        <v>389.87187634076986</v>
      </c>
      <c r="BA500" s="79">
        <f>'Financial Model'!BA495</f>
        <v>395.02415422299441</v>
      </c>
      <c r="BB500" s="79">
        <f>'Financial Model'!BB495</f>
        <v>393.56850048836168</v>
      </c>
      <c r="BC500" s="79">
        <f>'Financial Model'!BC495</f>
        <v>398.77031695870119</v>
      </c>
      <c r="BD500" s="79">
        <f>'Financial Model'!BD495</f>
        <v>397.29843833812811</v>
      </c>
      <c r="BE500" s="79">
        <f>'Financial Model'!BE495</f>
        <v>2757.2483120436509</v>
      </c>
      <c r="BF500" s="79">
        <f>'Financial Model'!BF495</f>
        <v>2747.0543352514906</v>
      </c>
      <c r="BG500" s="79">
        <f>'Financial Model'!BG495</f>
        <v>2783.372172229756</v>
      </c>
      <c r="BH500" s="79">
        <f>'Financial Model'!BH495</f>
        <v>2773.0644791372429</v>
      </c>
      <c r="BI500" s="79">
        <f>'Financial Model'!BI495</f>
        <v>2809.7313121474681</v>
      </c>
      <c r="BJ500" s="79">
        <f>'Financial Model'!BJ495</f>
        <v>2799.3085869936931</v>
      </c>
      <c r="BK500" s="79">
        <f>'Financial Model'!BK495</f>
        <v>2836.327703001009</v>
      </c>
      <c r="BL500" s="79">
        <f>'Financial Model'!BL495</f>
        <v>2825.7886141690851</v>
      </c>
      <c r="BM500" s="79">
        <f>'Financial Model'!BM495</f>
        <v>2863.1633300602566</v>
      </c>
      <c r="BN500" s="79">
        <f>'Financial Model'!BN495</f>
        <v>2852.5065298780873</v>
      </c>
      <c r="BO500" s="79">
        <f>'Financial Model'!BO495</f>
        <v>2890.240192717481</v>
      </c>
      <c r="BP500" s="79">
        <f>'Financial Model'!BP495</f>
        <v>2879.464317255929</v>
      </c>
      <c r="BQ500" s="79">
        <f>'Financial Model'!BQ495</f>
        <v>2917.5603045433882</v>
      </c>
      <c r="BR500" s="79">
        <f>'Financial Model'!BR495</f>
        <v>2906.6639734118044</v>
      </c>
      <c r="BS500" s="79">
        <f>'Financial Model'!BS495</f>
        <v>2945.125693342462</v>
      </c>
      <c r="BT500" s="79">
        <f>'Financial Model'!BT495</f>
        <v>2934.1075094815346</v>
      </c>
      <c r="BU500" s="79">
        <f>'Financial Model'!BU495</f>
        <v>2972.9384012075652</v>
      </c>
      <c r="BV500" s="79">
        <f>'Financial Model'!BV495</f>
        <v>2961.796950679467</v>
      </c>
      <c r="BW500" s="79">
        <f>'Financial Model'!BW495</f>
        <v>0</v>
      </c>
      <c r="BX500" s="79">
        <f>'Financial Model'!BX495</f>
        <v>0</v>
      </c>
      <c r="BY500" s="79">
        <f>'Financial Model'!BY495</f>
        <v>0</v>
      </c>
      <c r="BZ500" s="79">
        <f>'Financial Model'!BZ495</f>
        <v>0</v>
      </c>
      <c r="CA500" s="79">
        <f>'Financial Model'!CA495</f>
        <v>0</v>
      </c>
      <c r="CB500" s="79">
        <f>'Financial Model'!CB495</f>
        <v>0</v>
      </c>
      <c r="CC500" s="79">
        <f>'Financial Model'!CC495</f>
        <v>0</v>
      </c>
      <c r="CD500" s="79">
        <f>'Financial Model'!CD495</f>
        <v>0</v>
      </c>
      <c r="CE500" s="79">
        <f>'Financial Model'!CE495</f>
        <v>0</v>
      </c>
      <c r="CF500" s="79">
        <f>'Financial Model'!CF495</f>
        <v>0</v>
      </c>
      <c r="CG500" s="79">
        <f>'Financial Model'!CG495</f>
        <v>0</v>
      </c>
      <c r="CH500" s="79">
        <f>'Financial Model'!CH495</f>
        <v>0</v>
      </c>
      <c r="CI500" s="79">
        <f>'Financial Model'!CI495</f>
        <v>0</v>
      </c>
      <c r="CJ500" s="79">
        <f>'Financial Model'!CJ495</f>
        <v>0</v>
      </c>
      <c r="CK500" s="79">
        <f>'Financial Model'!CK495</f>
        <v>0</v>
      </c>
      <c r="CL500" s="79">
        <f>'Financial Model'!CL495</f>
        <v>0</v>
      </c>
      <c r="CM500" s="79">
        <f>'Financial Model'!CM495</f>
        <v>0</v>
      </c>
      <c r="CN500" s="79">
        <f>'Financial Model'!CN495</f>
        <v>0</v>
      </c>
      <c r="CO500" s="79">
        <f>'Financial Model'!CO495</f>
        <v>0</v>
      </c>
      <c r="CP500" s="79">
        <f>'Financial Model'!CP495</f>
        <v>0</v>
      </c>
      <c r="CQ500" s="79">
        <f>'Financial Model'!CQ495</f>
        <v>0</v>
      </c>
      <c r="CR500" s="79">
        <f>'Financial Model'!CR495</f>
        <v>0</v>
      </c>
      <c r="CS500" s="79">
        <f>'Financial Model'!CS495</f>
        <v>0</v>
      </c>
      <c r="CT500" s="79">
        <f>'Financial Model'!CT495</f>
        <v>0</v>
      </c>
      <c r="CU500" s="79">
        <f>'Financial Model'!CU495</f>
        <v>0</v>
      </c>
      <c r="CV500" s="79">
        <f>'Financial Model'!CV495</f>
        <v>0</v>
      </c>
      <c r="CW500" s="79">
        <f>'Financial Model'!CW495</f>
        <v>0</v>
      </c>
      <c r="CX500" s="79">
        <f>'Financial Model'!CX495</f>
        <v>0</v>
      </c>
      <c r="CY500" s="79">
        <f>'Financial Model'!CY495</f>
        <v>0</v>
      </c>
      <c r="CZ500" s="79">
        <f>'Financial Model'!CZ495</f>
        <v>0</v>
      </c>
      <c r="DA500" s="79">
        <f>'Financial Model'!DA495</f>
        <v>0</v>
      </c>
      <c r="DB500" s="79">
        <f>'Financial Model'!DB495</f>
        <v>0</v>
      </c>
      <c r="DC500" s="79">
        <f>'Financial Model'!DC495</f>
        <v>0</v>
      </c>
      <c r="DD500" s="79">
        <f>'Financial Model'!DD495</f>
        <v>0</v>
      </c>
      <c r="DE500" s="79">
        <f>'Financial Model'!DE495</f>
        <v>0</v>
      </c>
      <c r="DF500" s="79">
        <f>'Financial Model'!DF495</f>
        <v>0</v>
      </c>
      <c r="DG500" s="79">
        <f>'Financial Model'!DG495</f>
        <v>0</v>
      </c>
      <c r="DH500" s="79">
        <f>'Financial Model'!DH495</f>
        <v>0</v>
      </c>
      <c r="DI500" s="79">
        <f>'Financial Model'!DI495</f>
        <v>0</v>
      </c>
      <c r="DJ500" s="79">
        <f>'Financial Model'!DJ495</f>
        <v>0</v>
      </c>
      <c r="DK500" s="79">
        <f>'Financial Model'!DK495</f>
        <v>0</v>
      </c>
      <c r="DL500" s="79">
        <f>'Financial Model'!DL495</f>
        <v>0</v>
      </c>
      <c r="DM500" s="79">
        <f>'Financial Model'!DM495</f>
        <v>0</v>
      </c>
      <c r="DN500" s="79">
        <f>'Financial Model'!DN495</f>
        <v>0</v>
      </c>
      <c r="DO500" s="79">
        <f>'Financial Model'!DO495</f>
        <v>0</v>
      </c>
      <c r="DP500" s="79">
        <f>'Financial Model'!DP495</f>
        <v>0</v>
      </c>
      <c r="DQ500" s="79">
        <f>'Financial Model'!DQ495</f>
        <v>0</v>
      </c>
      <c r="DR500" s="79">
        <f>'Financial Model'!DR495</f>
        <v>0</v>
      </c>
      <c r="DS500" s="79">
        <f>'Financial Model'!DS495</f>
        <v>0</v>
      </c>
      <c r="DT500" s="79">
        <f>'Financial Model'!DT495</f>
        <v>0</v>
      </c>
      <c r="DU500" s="79">
        <f>'Financial Model'!DU495</f>
        <v>0</v>
      </c>
      <c r="DV500" s="79">
        <f>'Financial Model'!DV495</f>
        <v>0</v>
      </c>
      <c r="DW500" s="79">
        <f>'Financial Model'!DW495</f>
        <v>0</v>
      </c>
      <c r="DX500" s="79">
        <f>'Financial Model'!DX495</f>
        <v>0</v>
      </c>
      <c r="DY500" s="79">
        <f>'Financial Model'!DY495</f>
        <v>0</v>
      </c>
      <c r="DZ500" s="79">
        <f>'Financial Model'!DZ495</f>
        <v>0</v>
      </c>
      <c r="EA500" s="79">
        <f>'Financial Model'!EA495</f>
        <v>0</v>
      </c>
      <c r="EB500" s="79">
        <f>'Financial Model'!EB495</f>
        <v>0</v>
      </c>
      <c r="EC500" s="79">
        <f>'Financial Model'!EC495</f>
        <v>0</v>
      </c>
      <c r="ED500" s="79">
        <f>'Financial Model'!ED495</f>
        <v>0</v>
      </c>
      <c r="EE500" s="79">
        <f>'Financial Model'!EE495</f>
        <v>0</v>
      </c>
      <c r="EF500" s="79">
        <f>'Financial Model'!EF495</f>
        <v>0</v>
      </c>
      <c r="EG500" s="79">
        <f>'Financial Model'!EG495</f>
        <v>0</v>
      </c>
      <c r="EH500" s="79">
        <f>'Financial Model'!EH495</f>
        <v>0</v>
      </c>
      <c r="EI500" s="79">
        <f>'Financial Model'!EI495</f>
        <v>0</v>
      </c>
      <c r="EJ500" s="79">
        <f>'Financial Model'!EJ495</f>
        <v>0</v>
      </c>
      <c r="EK500" s="79">
        <f>'Financial Model'!EK495</f>
        <v>0</v>
      </c>
      <c r="EL500" s="79">
        <f>'Financial Model'!EL495</f>
        <v>0</v>
      </c>
      <c r="EM500" s="79">
        <f>'Financial Model'!EM495</f>
        <v>0</v>
      </c>
      <c r="EN500" s="79">
        <f>'Financial Model'!EN495</f>
        <v>0</v>
      </c>
      <c r="EO500" s="79">
        <f>'Financial Model'!EO495</f>
        <v>0</v>
      </c>
      <c r="EP500" s="79">
        <f>'Financial Model'!EP495</f>
        <v>0</v>
      </c>
      <c r="EQ500" s="79">
        <f>'Financial Model'!EQ495</f>
        <v>0</v>
      </c>
      <c r="ER500" s="79">
        <f>'Financial Model'!ER495</f>
        <v>0</v>
      </c>
      <c r="ES500" s="79">
        <f>'Financial Model'!ES495</f>
        <v>0</v>
      </c>
      <c r="ET500" s="79">
        <f>'Financial Model'!ET495</f>
        <v>0</v>
      </c>
      <c r="EU500" s="79">
        <f>'Financial Model'!EU495</f>
        <v>0</v>
      </c>
      <c r="EV500" s="79">
        <f>'Financial Model'!EV495</f>
        <v>0</v>
      </c>
      <c r="EW500" s="79">
        <f>'Financial Model'!EW495</f>
        <v>0</v>
      </c>
      <c r="EX500" s="79">
        <f>'Financial Model'!EX495</f>
        <v>0</v>
      </c>
      <c r="EY500" s="79">
        <f>'Financial Model'!EY495</f>
        <v>0</v>
      </c>
      <c r="EZ500" s="79">
        <f>'Financial Model'!EZ495</f>
        <v>0</v>
      </c>
      <c r="FA500" s="79">
        <f>'Financial Model'!FA495</f>
        <v>0</v>
      </c>
      <c r="FB500" s="79">
        <f>'Financial Model'!FB495</f>
        <v>0</v>
      </c>
      <c r="FC500" s="79">
        <f>'Financial Model'!FC495</f>
        <v>0</v>
      </c>
      <c r="FD500" s="79">
        <f>'Financial Model'!FD495</f>
        <v>0</v>
      </c>
      <c r="FE500" s="79">
        <f>'Financial Model'!FE495</f>
        <v>0</v>
      </c>
      <c r="FF500" s="79">
        <f>'Financial Model'!FF495</f>
        <v>0</v>
      </c>
      <c r="FG500" s="79">
        <f>'Financial Model'!FG495</f>
        <v>0</v>
      </c>
      <c r="FH500" s="79">
        <f>'Financial Model'!FH495</f>
        <v>0</v>
      </c>
      <c r="FI500" s="79">
        <f>'Financial Model'!FI495</f>
        <v>0</v>
      </c>
      <c r="FJ500" s="79">
        <f>'Financial Model'!FJ495</f>
        <v>0</v>
      </c>
      <c r="FK500" s="79">
        <f>'Financial Model'!FK495</f>
        <v>0</v>
      </c>
      <c r="FL500" s="79">
        <f>'Financial Model'!FL495</f>
        <v>0</v>
      </c>
      <c r="FM500" s="79">
        <f>'Financial Model'!FM495</f>
        <v>0</v>
      </c>
      <c r="FN500" s="79">
        <f>'Financial Model'!FN495</f>
        <v>0</v>
      </c>
      <c r="FO500" s="79">
        <f>'Financial Model'!FO495</f>
        <v>0</v>
      </c>
      <c r="FP500" s="79">
        <f>'Financial Model'!FP495</f>
        <v>0</v>
      </c>
      <c r="FQ500" s="79">
        <f>'Financial Model'!FQ495</f>
        <v>0</v>
      </c>
      <c r="FR500" s="79">
        <f>'Financial Model'!FR495</f>
        <v>0</v>
      </c>
      <c r="FS500" s="79">
        <f>'Financial Model'!FS495</f>
        <v>0</v>
      </c>
      <c r="FT500" s="79">
        <f>'Financial Model'!FT495</f>
        <v>0</v>
      </c>
      <c r="FU500" s="79">
        <f>'Financial Model'!FU495</f>
        <v>0</v>
      </c>
      <c r="FV500" s="79">
        <f>'Financial Model'!FV495</f>
        <v>0</v>
      </c>
      <c r="FW500" s="79">
        <f>'Financial Model'!FW495</f>
        <v>0</v>
      </c>
      <c r="FX500" s="79">
        <f>'Financial Model'!FX495</f>
        <v>0</v>
      </c>
      <c r="FY500" s="79">
        <f>'Financial Model'!FY495</f>
        <v>0</v>
      </c>
      <c r="FZ500" s="79">
        <f>'Financial Model'!FZ495</f>
        <v>0</v>
      </c>
      <c r="GA500" s="79">
        <f>'Financial Model'!GA495</f>
        <v>0</v>
      </c>
      <c r="GB500" s="79">
        <f>'Financial Model'!GB495</f>
        <v>0</v>
      </c>
      <c r="GC500" s="79">
        <f>'Financial Model'!GC495</f>
        <v>0</v>
      </c>
      <c r="GD500" s="79">
        <f>'Financial Model'!GD495</f>
        <v>0</v>
      </c>
      <c r="GE500" s="79">
        <f>'Financial Model'!GE495</f>
        <v>0</v>
      </c>
      <c r="GF500" s="79">
        <f>'Financial Model'!GF495</f>
        <v>0</v>
      </c>
      <c r="GG500" s="79">
        <f>'Financial Model'!GG495</f>
        <v>0</v>
      </c>
      <c r="GH500" s="79">
        <f>'Financial Model'!GH495</f>
        <v>0</v>
      </c>
      <c r="GI500" s="79">
        <f>'Financial Model'!GI495</f>
        <v>0</v>
      </c>
      <c r="GJ500" s="79">
        <f>'Financial Model'!GJ495</f>
        <v>0</v>
      </c>
      <c r="GK500" s="79">
        <f>'Financial Model'!GK495</f>
        <v>0</v>
      </c>
      <c r="GL500" s="79">
        <f>'Financial Model'!GL495</f>
        <v>0</v>
      </c>
      <c r="GM500" s="79">
        <f>'Financial Model'!GM495</f>
        <v>0</v>
      </c>
      <c r="GN500" s="79">
        <f>'Financial Model'!GN495</f>
        <v>0</v>
      </c>
      <c r="GO500" s="79">
        <f>'Financial Model'!GO495</f>
        <v>0</v>
      </c>
      <c r="GP500" s="79">
        <f>'Financial Model'!GP495</f>
        <v>0</v>
      </c>
      <c r="GQ500" s="79">
        <f>'Financial Model'!GQ495</f>
        <v>0</v>
      </c>
      <c r="GR500" s="79">
        <f>'Financial Model'!GR495</f>
        <v>0</v>
      </c>
      <c r="GS500" s="79">
        <f>'Financial Model'!GS495</f>
        <v>0</v>
      </c>
      <c r="GT500" s="14">
        <f t="shared" ref="GT500" si="902">GT495</f>
        <v>0</v>
      </c>
      <c r="GU500" s="14">
        <f t="shared" ref="GU500:HA500" si="903">GU495</f>
        <v>0</v>
      </c>
      <c r="GV500" s="14">
        <f t="shared" si="903"/>
        <v>0</v>
      </c>
      <c r="GW500" s="14">
        <f t="shared" si="903"/>
        <v>0</v>
      </c>
      <c r="GX500" s="14">
        <f t="shared" si="903"/>
        <v>0</v>
      </c>
      <c r="GY500" s="14">
        <f t="shared" si="903"/>
        <v>0</v>
      </c>
      <c r="GZ500" s="14">
        <f t="shared" si="903"/>
        <v>0</v>
      </c>
      <c r="HA500" s="14">
        <f t="shared" si="903"/>
        <v>0</v>
      </c>
    </row>
    <row r="501" spans="1:209" x14ac:dyDescent="0.35">
      <c r="D501" s="10" t="s">
        <v>285</v>
      </c>
      <c r="E501" s="10" t="str">
        <f>E500</f>
        <v>USD 000's</v>
      </c>
      <c r="J501" s="14">
        <f>J500-J499</f>
        <v>-293.12380670263633</v>
      </c>
      <c r="K501" s="14">
        <f t="shared" ref="K501:BV501" si="904">K500-K499</f>
        <v>-293.12380670263633</v>
      </c>
      <c r="L501" s="14">
        <f t="shared" si="904"/>
        <v>-293.12380670263633</v>
      </c>
      <c r="M501" s="14">
        <f t="shared" si="904"/>
        <v>-293.12380670263633</v>
      </c>
      <c r="N501" s="14">
        <f t="shared" si="904"/>
        <v>-293.12380670263633</v>
      </c>
      <c r="O501" s="14">
        <f t="shared" si="904"/>
        <v>-293.12380670263633</v>
      </c>
      <c r="P501" s="14">
        <f t="shared" si="904"/>
        <v>-293.12380670263633</v>
      </c>
      <c r="Q501" s="14">
        <f t="shared" si="904"/>
        <v>-293.12380670263633</v>
      </c>
      <c r="R501" s="14">
        <f t="shared" si="904"/>
        <v>-293.12380670263633</v>
      </c>
      <c r="S501" s="14">
        <f t="shared" si="904"/>
        <v>-293.12380670263633</v>
      </c>
      <c r="T501" s="14">
        <f t="shared" si="904"/>
        <v>-293.12380670263633</v>
      </c>
      <c r="U501" s="14">
        <f t="shared" si="904"/>
        <v>-293.12380670263633</v>
      </c>
      <c r="V501" s="14">
        <f t="shared" si="904"/>
        <v>-1705.5118492191641</v>
      </c>
      <c r="W501" s="14">
        <f t="shared" si="904"/>
        <v>-4455.4818618800637</v>
      </c>
      <c r="X501" s="14">
        <f t="shared" si="904"/>
        <v>-4455.4818618800655</v>
      </c>
      <c r="Y501" s="14">
        <f t="shared" si="904"/>
        <v>345.97074589253066</v>
      </c>
      <c r="Z501" s="14">
        <f t="shared" si="904"/>
        <v>344.72374747357463</v>
      </c>
      <c r="AA501" s="14">
        <f t="shared" si="904"/>
        <v>349.27264843076523</v>
      </c>
      <c r="AB501" s="14">
        <f t="shared" si="904"/>
        <v>348.01182882514195</v>
      </c>
      <c r="AC501" s="14">
        <f t="shared" si="904"/>
        <v>352.60456867635969</v>
      </c>
      <c r="AD501" s="14">
        <f t="shared" si="904"/>
        <v>351.32976916119139</v>
      </c>
      <c r="AE501" s="14">
        <f t="shared" si="904"/>
        <v>355.96676275730658</v>
      </c>
      <c r="AF501" s="14">
        <f t="shared" si="904"/>
        <v>354.67782271240293</v>
      </c>
      <c r="AG501" s="14">
        <f t="shared" si="904"/>
        <v>359.35948871179892</v>
      </c>
      <c r="AH501" s="14">
        <f t="shared" si="904"/>
        <v>358.05624559601029</v>
      </c>
      <c r="AI501" s="14">
        <f t="shared" si="904"/>
        <v>362.78300649766481</v>
      </c>
      <c r="AJ501" s="14">
        <f t="shared" si="904"/>
        <v>361.46529582492462</v>
      </c>
      <c r="AK501" s="14">
        <f t="shared" si="904"/>
        <v>366.23757800174803</v>
      </c>
      <c r="AL501" s="14">
        <f t="shared" si="904"/>
        <v>364.90523331681038</v>
      </c>
      <c r="AM501" s="14">
        <f t="shared" si="904"/>
        <v>369.7234670492395</v>
      </c>
      <c r="AN501" s="14">
        <f t="shared" si="904"/>
        <v>368.37631990309433</v>
      </c>
      <c r="AO501" s="14">
        <f t="shared" si="904"/>
        <v>373.24093941295064</v>
      </c>
      <c r="AP501" s="14">
        <f t="shared" si="904"/>
        <v>371.87881933792414</v>
      </c>
      <c r="AQ501" s="14">
        <f t="shared" si="904"/>
        <v>376.79026282253062</v>
      </c>
      <c r="AR501" s="14">
        <f t="shared" si="904"/>
        <v>375.41299730706055</v>
      </c>
      <c r="AS501" s="14">
        <f t="shared" si="904"/>
        <v>380.37170697362035</v>
      </c>
      <c r="AT501" s="14">
        <f t="shared" si="904"/>
        <v>378.97912143670419</v>
      </c>
      <c r="AU501" s="14">
        <f t="shared" si="904"/>
        <v>383.98554353694908</v>
      </c>
      <c r="AV501" s="14">
        <f t="shared" si="904"/>
        <v>382.57746130225837</v>
      </c>
      <c r="AW501" s="14">
        <f t="shared" si="904"/>
        <v>387.63204616735766</v>
      </c>
      <c r="AX501" s="14">
        <f t="shared" si="904"/>
        <v>386.20828843701497</v>
      </c>
      <c r="AY501" s="14">
        <f t="shared" si="904"/>
        <v>391.3114905127527</v>
      </c>
      <c r="AZ501" s="14">
        <f t="shared" si="904"/>
        <v>389.87187634076986</v>
      </c>
      <c r="BA501" s="14">
        <f t="shared" si="904"/>
        <v>395.02415422299441</v>
      </c>
      <c r="BB501" s="14">
        <f t="shared" si="904"/>
        <v>393.56850048836168</v>
      </c>
      <c r="BC501" s="14">
        <f t="shared" si="904"/>
        <v>398.77031695870119</v>
      </c>
      <c r="BD501" s="14">
        <f t="shared" si="904"/>
        <v>397.29843833812811</v>
      </c>
      <c r="BE501" s="14">
        <f t="shared" si="904"/>
        <v>2757.2483120436509</v>
      </c>
      <c r="BF501" s="14">
        <f t="shared" si="904"/>
        <v>2747.0543352514906</v>
      </c>
      <c r="BG501" s="14">
        <f t="shared" si="904"/>
        <v>2783.372172229756</v>
      </c>
      <c r="BH501" s="14">
        <f t="shared" si="904"/>
        <v>2773.0644791372429</v>
      </c>
      <c r="BI501" s="14">
        <f t="shared" si="904"/>
        <v>2809.7313121474681</v>
      </c>
      <c r="BJ501" s="14">
        <f t="shared" si="904"/>
        <v>2799.3085869936931</v>
      </c>
      <c r="BK501" s="14">
        <f t="shared" si="904"/>
        <v>2836.327703001009</v>
      </c>
      <c r="BL501" s="14">
        <f t="shared" si="904"/>
        <v>2825.7886141690851</v>
      </c>
      <c r="BM501" s="14">
        <f t="shared" si="904"/>
        <v>2863.1633300602566</v>
      </c>
      <c r="BN501" s="14">
        <f t="shared" si="904"/>
        <v>2852.5065298780873</v>
      </c>
      <c r="BO501" s="14">
        <f t="shared" si="904"/>
        <v>2890.240192717481</v>
      </c>
      <c r="BP501" s="14">
        <f t="shared" si="904"/>
        <v>2879.464317255929</v>
      </c>
      <c r="BQ501" s="14">
        <f t="shared" si="904"/>
        <v>2917.5603045433882</v>
      </c>
      <c r="BR501" s="14">
        <f t="shared" si="904"/>
        <v>2906.6639734118044</v>
      </c>
      <c r="BS501" s="14">
        <f t="shared" si="904"/>
        <v>2945.125693342462</v>
      </c>
      <c r="BT501" s="14">
        <f t="shared" si="904"/>
        <v>2934.1075094815346</v>
      </c>
      <c r="BU501" s="14">
        <f t="shared" si="904"/>
        <v>2972.9384012075652</v>
      </c>
      <c r="BV501" s="14">
        <f t="shared" si="904"/>
        <v>2961.796950679467</v>
      </c>
      <c r="BW501" s="14">
        <f t="shared" ref="BW501:EH501" si="905">BW500-BW499</f>
        <v>0</v>
      </c>
      <c r="BX501" s="14">
        <f t="shared" si="905"/>
        <v>0</v>
      </c>
      <c r="BY501" s="14">
        <f t="shared" si="905"/>
        <v>0</v>
      </c>
      <c r="BZ501" s="14">
        <f t="shared" si="905"/>
        <v>0</v>
      </c>
      <c r="CA501" s="14">
        <f t="shared" si="905"/>
        <v>0</v>
      </c>
      <c r="CB501" s="14">
        <f t="shared" si="905"/>
        <v>0</v>
      </c>
      <c r="CC501" s="14">
        <f t="shared" si="905"/>
        <v>0</v>
      </c>
      <c r="CD501" s="14">
        <f t="shared" si="905"/>
        <v>0</v>
      </c>
      <c r="CE501" s="14">
        <f t="shared" si="905"/>
        <v>0</v>
      </c>
      <c r="CF501" s="14">
        <f t="shared" si="905"/>
        <v>0</v>
      </c>
      <c r="CG501" s="14">
        <f t="shared" si="905"/>
        <v>0</v>
      </c>
      <c r="CH501" s="14">
        <f t="shared" si="905"/>
        <v>0</v>
      </c>
      <c r="CI501" s="14">
        <f t="shared" si="905"/>
        <v>0</v>
      </c>
      <c r="CJ501" s="14">
        <f t="shared" si="905"/>
        <v>0</v>
      </c>
      <c r="CK501" s="14">
        <f t="shared" si="905"/>
        <v>0</v>
      </c>
      <c r="CL501" s="14">
        <f t="shared" si="905"/>
        <v>0</v>
      </c>
      <c r="CM501" s="14">
        <f t="shared" si="905"/>
        <v>0</v>
      </c>
      <c r="CN501" s="14">
        <f t="shared" si="905"/>
        <v>0</v>
      </c>
      <c r="CO501" s="14">
        <f t="shared" si="905"/>
        <v>0</v>
      </c>
      <c r="CP501" s="14">
        <f t="shared" si="905"/>
        <v>0</v>
      </c>
      <c r="CQ501" s="14">
        <f t="shared" si="905"/>
        <v>0</v>
      </c>
      <c r="CR501" s="14">
        <f t="shared" si="905"/>
        <v>0</v>
      </c>
      <c r="CS501" s="14">
        <f t="shared" si="905"/>
        <v>0</v>
      </c>
      <c r="CT501" s="14">
        <f t="shared" si="905"/>
        <v>0</v>
      </c>
      <c r="CU501" s="14">
        <f t="shared" si="905"/>
        <v>0</v>
      </c>
      <c r="CV501" s="14">
        <f t="shared" si="905"/>
        <v>0</v>
      </c>
      <c r="CW501" s="14">
        <f t="shared" si="905"/>
        <v>0</v>
      </c>
      <c r="CX501" s="14">
        <f t="shared" si="905"/>
        <v>0</v>
      </c>
      <c r="CY501" s="14">
        <f t="shared" si="905"/>
        <v>0</v>
      </c>
      <c r="CZ501" s="14">
        <f t="shared" si="905"/>
        <v>0</v>
      </c>
      <c r="DA501" s="14">
        <f t="shared" si="905"/>
        <v>0</v>
      </c>
      <c r="DB501" s="14">
        <f t="shared" si="905"/>
        <v>0</v>
      </c>
      <c r="DC501" s="14">
        <f t="shared" si="905"/>
        <v>0</v>
      </c>
      <c r="DD501" s="14">
        <f t="shared" si="905"/>
        <v>0</v>
      </c>
      <c r="DE501" s="14">
        <f t="shared" si="905"/>
        <v>0</v>
      </c>
      <c r="DF501" s="14">
        <f t="shared" si="905"/>
        <v>0</v>
      </c>
      <c r="DG501" s="14">
        <f t="shared" si="905"/>
        <v>0</v>
      </c>
      <c r="DH501" s="14">
        <f t="shared" si="905"/>
        <v>0</v>
      </c>
      <c r="DI501" s="14">
        <f t="shared" si="905"/>
        <v>0</v>
      </c>
      <c r="DJ501" s="14">
        <f t="shared" si="905"/>
        <v>0</v>
      </c>
      <c r="DK501" s="14">
        <f t="shared" si="905"/>
        <v>0</v>
      </c>
      <c r="DL501" s="14">
        <f t="shared" si="905"/>
        <v>0</v>
      </c>
      <c r="DM501" s="14">
        <f t="shared" si="905"/>
        <v>0</v>
      </c>
      <c r="DN501" s="14">
        <f t="shared" si="905"/>
        <v>0</v>
      </c>
      <c r="DO501" s="14">
        <f t="shared" si="905"/>
        <v>0</v>
      </c>
      <c r="DP501" s="14">
        <f t="shared" si="905"/>
        <v>0</v>
      </c>
      <c r="DQ501" s="14">
        <f t="shared" si="905"/>
        <v>0</v>
      </c>
      <c r="DR501" s="14">
        <f t="shared" si="905"/>
        <v>0</v>
      </c>
      <c r="DS501" s="14">
        <f t="shared" si="905"/>
        <v>0</v>
      </c>
      <c r="DT501" s="14">
        <f t="shared" si="905"/>
        <v>0</v>
      </c>
      <c r="DU501" s="14">
        <f t="shared" si="905"/>
        <v>0</v>
      </c>
      <c r="DV501" s="14">
        <f t="shared" si="905"/>
        <v>0</v>
      </c>
      <c r="DW501" s="14">
        <f t="shared" si="905"/>
        <v>0</v>
      </c>
      <c r="DX501" s="14">
        <f t="shared" si="905"/>
        <v>0</v>
      </c>
      <c r="DY501" s="14">
        <f t="shared" si="905"/>
        <v>0</v>
      </c>
      <c r="DZ501" s="14">
        <f t="shared" si="905"/>
        <v>0</v>
      </c>
      <c r="EA501" s="14">
        <f t="shared" si="905"/>
        <v>0</v>
      </c>
      <c r="EB501" s="14">
        <f t="shared" si="905"/>
        <v>0</v>
      </c>
      <c r="EC501" s="14">
        <f t="shared" si="905"/>
        <v>0</v>
      </c>
      <c r="ED501" s="14">
        <f t="shared" si="905"/>
        <v>0</v>
      </c>
      <c r="EE501" s="14">
        <f t="shared" si="905"/>
        <v>0</v>
      </c>
      <c r="EF501" s="14">
        <f t="shared" si="905"/>
        <v>0</v>
      </c>
      <c r="EG501" s="14">
        <f t="shared" si="905"/>
        <v>0</v>
      </c>
      <c r="EH501" s="14">
        <f t="shared" si="905"/>
        <v>0</v>
      </c>
      <c r="EI501" s="14">
        <f t="shared" ref="EI501:GT501" si="906">EI500-EI499</f>
        <v>0</v>
      </c>
      <c r="EJ501" s="14">
        <f t="shared" si="906"/>
        <v>0</v>
      </c>
      <c r="EK501" s="14">
        <f t="shared" si="906"/>
        <v>0</v>
      </c>
      <c r="EL501" s="14">
        <f t="shared" si="906"/>
        <v>0</v>
      </c>
      <c r="EM501" s="14">
        <f t="shared" si="906"/>
        <v>0</v>
      </c>
      <c r="EN501" s="14">
        <f t="shared" si="906"/>
        <v>0</v>
      </c>
      <c r="EO501" s="14">
        <f t="shared" si="906"/>
        <v>0</v>
      </c>
      <c r="EP501" s="14">
        <f t="shared" si="906"/>
        <v>0</v>
      </c>
      <c r="EQ501" s="14">
        <f t="shared" si="906"/>
        <v>0</v>
      </c>
      <c r="ER501" s="14">
        <f t="shared" si="906"/>
        <v>0</v>
      </c>
      <c r="ES501" s="14">
        <f t="shared" si="906"/>
        <v>0</v>
      </c>
      <c r="ET501" s="14">
        <f t="shared" si="906"/>
        <v>0</v>
      </c>
      <c r="EU501" s="14">
        <f t="shared" si="906"/>
        <v>0</v>
      </c>
      <c r="EV501" s="14">
        <f t="shared" si="906"/>
        <v>0</v>
      </c>
      <c r="EW501" s="14">
        <f t="shared" si="906"/>
        <v>0</v>
      </c>
      <c r="EX501" s="14">
        <f t="shared" si="906"/>
        <v>0</v>
      </c>
      <c r="EY501" s="14">
        <f t="shared" si="906"/>
        <v>0</v>
      </c>
      <c r="EZ501" s="14">
        <f t="shared" si="906"/>
        <v>0</v>
      </c>
      <c r="FA501" s="14">
        <f t="shared" si="906"/>
        <v>0</v>
      </c>
      <c r="FB501" s="14">
        <f t="shared" si="906"/>
        <v>0</v>
      </c>
      <c r="FC501" s="14">
        <f t="shared" si="906"/>
        <v>0</v>
      </c>
      <c r="FD501" s="14">
        <f t="shared" si="906"/>
        <v>0</v>
      </c>
      <c r="FE501" s="14">
        <f t="shared" si="906"/>
        <v>0</v>
      </c>
      <c r="FF501" s="14">
        <f t="shared" si="906"/>
        <v>0</v>
      </c>
      <c r="FG501" s="14">
        <f t="shared" si="906"/>
        <v>0</v>
      </c>
      <c r="FH501" s="14">
        <f t="shared" si="906"/>
        <v>0</v>
      </c>
      <c r="FI501" s="14">
        <f t="shared" si="906"/>
        <v>0</v>
      </c>
      <c r="FJ501" s="14">
        <f t="shared" si="906"/>
        <v>0</v>
      </c>
      <c r="FK501" s="14">
        <f t="shared" si="906"/>
        <v>0</v>
      </c>
      <c r="FL501" s="14">
        <f t="shared" si="906"/>
        <v>0</v>
      </c>
      <c r="FM501" s="14">
        <f t="shared" si="906"/>
        <v>0</v>
      </c>
      <c r="FN501" s="14">
        <f t="shared" si="906"/>
        <v>0</v>
      </c>
      <c r="FO501" s="14">
        <f t="shared" si="906"/>
        <v>0</v>
      </c>
      <c r="FP501" s="14">
        <f t="shared" si="906"/>
        <v>0</v>
      </c>
      <c r="FQ501" s="14">
        <f t="shared" si="906"/>
        <v>0</v>
      </c>
      <c r="FR501" s="14">
        <f t="shared" si="906"/>
        <v>0</v>
      </c>
      <c r="FS501" s="14">
        <f t="shared" si="906"/>
        <v>0</v>
      </c>
      <c r="FT501" s="14">
        <f t="shared" si="906"/>
        <v>0</v>
      </c>
      <c r="FU501" s="14">
        <f t="shared" si="906"/>
        <v>0</v>
      </c>
      <c r="FV501" s="14">
        <f t="shared" si="906"/>
        <v>0</v>
      </c>
      <c r="FW501" s="14">
        <f t="shared" si="906"/>
        <v>0</v>
      </c>
      <c r="FX501" s="14">
        <f t="shared" si="906"/>
        <v>0</v>
      </c>
      <c r="FY501" s="14">
        <f t="shared" si="906"/>
        <v>0</v>
      </c>
      <c r="FZ501" s="14">
        <f t="shared" si="906"/>
        <v>0</v>
      </c>
      <c r="GA501" s="14">
        <f t="shared" si="906"/>
        <v>0</v>
      </c>
      <c r="GB501" s="14">
        <f t="shared" si="906"/>
        <v>0</v>
      </c>
      <c r="GC501" s="14">
        <f t="shared" si="906"/>
        <v>0</v>
      </c>
      <c r="GD501" s="14">
        <f t="shared" si="906"/>
        <v>0</v>
      </c>
      <c r="GE501" s="14">
        <f t="shared" si="906"/>
        <v>0</v>
      </c>
      <c r="GF501" s="14">
        <f t="shared" si="906"/>
        <v>0</v>
      </c>
      <c r="GG501" s="14">
        <f t="shared" si="906"/>
        <v>0</v>
      </c>
      <c r="GH501" s="14">
        <f t="shared" si="906"/>
        <v>0</v>
      </c>
      <c r="GI501" s="14">
        <f t="shared" si="906"/>
        <v>0</v>
      </c>
      <c r="GJ501" s="14">
        <f t="shared" si="906"/>
        <v>0</v>
      </c>
      <c r="GK501" s="14">
        <f t="shared" si="906"/>
        <v>0</v>
      </c>
      <c r="GL501" s="14">
        <f t="shared" si="906"/>
        <v>0</v>
      </c>
      <c r="GM501" s="14">
        <f t="shared" si="906"/>
        <v>0</v>
      </c>
      <c r="GN501" s="14">
        <f t="shared" si="906"/>
        <v>0</v>
      </c>
      <c r="GO501" s="14">
        <f t="shared" si="906"/>
        <v>0</v>
      </c>
      <c r="GP501" s="14">
        <f t="shared" si="906"/>
        <v>0</v>
      </c>
      <c r="GQ501" s="14">
        <f t="shared" si="906"/>
        <v>0</v>
      </c>
      <c r="GR501" s="14">
        <f t="shared" si="906"/>
        <v>0</v>
      </c>
      <c r="GS501" s="14">
        <f t="shared" si="906"/>
        <v>0</v>
      </c>
      <c r="GT501" s="14">
        <f t="shared" si="906"/>
        <v>0</v>
      </c>
      <c r="GU501" s="14">
        <f t="shared" ref="GU501:HA501" si="907">GU500-GU499</f>
        <v>0</v>
      </c>
      <c r="GV501" s="14">
        <f t="shared" si="907"/>
        <v>0</v>
      </c>
      <c r="GW501" s="14">
        <f t="shared" si="907"/>
        <v>0</v>
      </c>
      <c r="GX501" s="14">
        <f t="shared" si="907"/>
        <v>0</v>
      </c>
      <c r="GY501" s="14">
        <f t="shared" si="907"/>
        <v>0</v>
      </c>
      <c r="GZ501" s="14">
        <f t="shared" si="907"/>
        <v>0</v>
      </c>
      <c r="HA501" s="14">
        <f t="shared" si="907"/>
        <v>0</v>
      </c>
    </row>
    <row r="503" spans="1:209" x14ac:dyDescent="0.35">
      <c r="C503" s="10" t="s">
        <v>191</v>
      </c>
      <c r="F503" s="12">
        <f>XIRR(J501:HA501,J6:HA6)</f>
        <v>9.2762407660484311E-2</v>
      </c>
    </row>
    <row r="505" spans="1:209" x14ac:dyDescent="0.35">
      <c r="C505" s="10" t="s">
        <v>295</v>
      </c>
      <c r="F505" s="14">
        <f>MIN(J505:HA505)</f>
        <v>1.1709562124617137</v>
      </c>
      <c r="J505" s="14" t="b">
        <f>IF(J489+J490,J488/(J489+J490))</f>
        <v>0</v>
      </c>
      <c r="K505" s="14" t="b">
        <f t="shared" ref="K505:BV505" si="908">IF(K489+K490,K488/(K489+K490))</f>
        <v>0</v>
      </c>
      <c r="L505" s="14" t="b">
        <f t="shared" si="908"/>
        <v>0</v>
      </c>
      <c r="M505" s="14" t="b">
        <f t="shared" si="908"/>
        <v>0</v>
      </c>
      <c r="N505" s="14" t="b">
        <f t="shared" si="908"/>
        <v>0</v>
      </c>
      <c r="O505" s="14" t="b">
        <f t="shared" si="908"/>
        <v>0</v>
      </c>
      <c r="P505" s="14" t="b">
        <f t="shared" si="908"/>
        <v>0</v>
      </c>
      <c r="Q505" s="14" t="b">
        <f t="shared" si="908"/>
        <v>0</v>
      </c>
      <c r="R505" s="14" t="b">
        <f t="shared" si="908"/>
        <v>0</v>
      </c>
      <c r="S505" s="14" t="b">
        <f t="shared" si="908"/>
        <v>0</v>
      </c>
      <c r="T505" s="14" t="b">
        <f t="shared" si="908"/>
        <v>0</v>
      </c>
      <c r="U505" s="14" t="b">
        <f t="shared" si="908"/>
        <v>0</v>
      </c>
      <c r="V505" s="14" t="b">
        <f t="shared" si="908"/>
        <v>0</v>
      </c>
      <c r="W505" s="14" t="b">
        <f t="shared" si="908"/>
        <v>0</v>
      </c>
      <c r="X505" s="14" t="b">
        <f t="shared" si="908"/>
        <v>0</v>
      </c>
      <c r="Y505" s="14">
        <f t="shared" si="908"/>
        <v>1.1709562124617139</v>
      </c>
      <c r="Z505" s="14">
        <f t="shared" si="908"/>
        <v>1.1709562124617137</v>
      </c>
      <c r="AA505" s="14">
        <f t="shared" si="908"/>
        <v>1.1709562124617139</v>
      </c>
      <c r="AB505" s="14">
        <f t="shared" si="908"/>
        <v>1.1709562124617137</v>
      </c>
      <c r="AC505" s="14">
        <f t="shared" si="908"/>
        <v>1.1709562124617139</v>
      </c>
      <c r="AD505" s="14">
        <f t="shared" si="908"/>
        <v>1.1709562124617137</v>
      </c>
      <c r="AE505" s="14">
        <f t="shared" si="908"/>
        <v>1.1709562124617139</v>
      </c>
      <c r="AF505" s="14">
        <f t="shared" si="908"/>
        <v>1.1709562124617139</v>
      </c>
      <c r="AG505" s="14">
        <f t="shared" si="908"/>
        <v>1.1709562124617139</v>
      </c>
      <c r="AH505" s="14">
        <f t="shared" si="908"/>
        <v>1.1709562124617141</v>
      </c>
      <c r="AI505" s="14">
        <f t="shared" si="908"/>
        <v>1.1709562124617139</v>
      </c>
      <c r="AJ505" s="14">
        <f t="shared" si="908"/>
        <v>1.1709562124617137</v>
      </c>
      <c r="AK505" s="14">
        <f t="shared" si="908"/>
        <v>1.1709562124617141</v>
      </c>
      <c r="AL505" s="14">
        <f t="shared" si="908"/>
        <v>1.1709562124617137</v>
      </c>
      <c r="AM505" s="14">
        <f t="shared" si="908"/>
        <v>1.1709562124617139</v>
      </c>
      <c r="AN505" s="14">
        <f t="shared" si="908"/>
        <v>1.1709562124617141</v>
      </c>
      <c r="AO505" s="14">
        <f t="shared" si="908"/>
        <v>1.1709562124617137</v>
      </c>
      <c r="AP505" s="14">
        <f t="shared" si="908"/>
        <v>1.1709562124617139</v>
      </c>
      <c r="AQ505" s="14">
        <f t="shared" si="908"/>
        <v>1.1709562124617141</v>
      </c>
      <c r="AR505" s="14">
        <f t="shared" si="908"/>
        <v>1.1709562124617139</v>
      </c>
      <c r="AS505" s="14">
        <f t="shared" si="908"/>
        <v>1.1709562124617139</v>
      </c>
      <c r="AT505" s="14">
        <f t="shared" si="908"/>
        <v>1.1709562124617139</v>
      </c>
      <c r="AU505" s="14">
        <f t="shared" si="908"/>
        <v>1.1709562124617137</v>
      </c>
      <c r="AV505" s="14">
        <f t="shared" si="908"/>
        <v>1.1709562124617139</v>
      </c>
      <c r="AW505" s="14">
        <f t="shared" si="908"/>
        <v>1.1709562124617139</v>
      </c>
      <c r="AX505" s="14">
        <f t="shared" si="908"/>
        <v>1.1709562124617139</v>
      </c>
      <c r="AY505" s="14">
        <f t="shared" si="908"/>
        <v>1.1709562124617139</v>
      </c>
      <c r="AZ505" s="14">
        <f t="shared" si="908"/>
        <v>1.1709562124617139</v>
      </c>
      <c r="BA505" s="14">
        <f t="shared" si="908"/>
        <v>1.1709562124617139</v>
      </c>
      <c r="BB505" s="14">
        <f t="shared" si="908"/>
        <v>1.1709562124617137</v>
      </c>
      <c r="BC505" s="14">
        <f t="shared" si="908"/>
        <v>1.1709562124617139</v>
      </c>
      <c r="BD505" s="14">
        <f t="shared" si="908"/>
        <v>1.1709562124617139</v>
      </c>
      <c r="BE505" s="14" t="b">
        <f t="shared" si="908"/>
        <v>0</v>
      </c>
      <c r="BF505" s="14" t="b">
        <f t="shared" si="908"/>
        <v>0</v>
      </c>
      <c r="BG505" s="14" t="b">
        <f t="shared" si="908"/>
        <v>0</v>
      </c>
      <c r="BH505" s="14" t="b">
        <f t="shared" si="908"/>
        <v>0</v>
      </c>
      <c r="BI505" s="14" t="b">
        <f t="shared" si="908"/>
        <v>0</v>
      </c>
      <c r="BJ505" s="14" t="b">
        <f t="shared" si="908"/>
        <v>0</v>
      </c>
      <c r="BK505" s="14" t="b">
        <f t="shared" si="908"/>
        <v>0</v>
      </c>
      <c r="BL505" s="14" t="b">
        <f t="shared" si="908"/>
        <v>0</v>
      </c>
      <c r="BM505" s="14" t="b">
        <f t="shared" si="908"/>
        <v>0</v>
      </c>
      <c r="BN505" s="14" t="b">
        <f t="shared" si="908"/>
        <v>0</v>
      </c>
      <c r="BO505" s="14" t="b">
        <f t="shared" si="908"/>
        <v>0</v>
      </c>
      <c r="BP505" s="14" t="b">
        <f t="shared" si="908"/>
        <v>0</v>
      </c>
      <c r="BQ505" s="14" t="b">
        <f t="shared" si="908"/>
        <v>0</v>
      </c>
      <c r="BR505" s="14" t="b">
        <f t="shared" si="908"/>
        <v>0</v>
      </c>
      <c r="BS505" s="14" t="b">
        <f t="shared" si="908"/>
        <v>0</v>
      </c>
      <c r="BT505" s="14" t="b">
        <f t="shared" si="908"/>
        <v>0</v>
      </c>
      <c r="BU505" s="14" t="b">
        <f t="shared" si="908"/>
        <v>0</v>
      </c>
      <c r="BV505" s="14" t="b">
        <f t="shared" si="908"/>
        <v>0</v>
      </c>
      <c r="BW505" s="14" t="b">
        <f t="shared" ref="BW505:EH505" si="909">IF(BW489+BW490,BW488/(BW489+BW490))</f>
        <v>0</v>
      </c>
      <c r="BX505" s="14" t="b">
        <f t="shared" si="909"/>
        <v>0</v>
      </c>
      <c r="BY505" s="14" t="b">
        <f t="shared" si="909"/>
        <v>0</v>
      </c>
      <c r="BZ505" s="14" t="b">
        <f t="shared" si="909"/>
        <v>0</v>
      </c>
      <c r="CA505" s="14" t="b">
        <f t="shared" si="909"/>
        <v>0</v>
      </c>
      <c r="CB505" s="14" t="b">
        <f t="shared" si="909"/>
        <v>0</v>
      </c>
      <c r="CC505" s="14" t="b">
        <f t="shared" si="909"/>
        <v>0</v>
      </c>
      <c r="CD505" s="14" t="b">
        <f t="shared" si="909"/>
        <v>0</v>
      </c>
      <c r="CE505" s="14" t="b">
        <f t="shared" si="909"/>
        <v>0</v>
      </c>
      <c r="CF505" s="14" t="b">
        <f t="shared" si="909"/>
        <v>0</v>
      </c>
      <c r="CG505" s="14" t="b">
        <f t="shared" si="909"/>
        <v>0</v>
      </c>
      <c r="CH505" s="14" t="b">
        <f t="shared" si="909"/>
        <v>0</v>
      </c>
      <c r="CI505" s="14" t="b">
        <f t="shared" si="909"/>
        <v>0</v>
      </c>
      <c r="CJ505" s="14" t="b">
        <f t="shared" si="909"/>
        <v>0</v>
      </c>
      <c r="CK505" s="14" t="b">
        <f t="shared" si="909"/>
        <v>0</v>
      </c>
      <c r="CL505" s="14" t="b">
        <f t="shared" si="909"/>
        <v>0</v>
      </c>
      <c r="CM505" s="14" t="b">
        <f t="shared" si="909"/>
        <v>0</v>
      </c>
      <c r="CN505" s="14" t="b">
        <f t="shared" si="909"/>
        <v>0</v>
      </c>
      <c r="CO505" s="14" t="b">
        <f t="shared" si="909"/>
        <v>0</v>
      </c>
      <c r="CP505" s="14" t="b">
        <f t="shared" si="909"/>
        <v>0</v>
      </c>
      <c r="CQ505" s="14" t="b">
        <f t="shared" si="909"/>
        <v>0</v>
      </c>
      <c r="CR505" s="14" t="b">
        <f t="shared" si="909"/>
        <v>0</v>
      </c>
      <c r="CS505" s="14" t="b">
        <f t="shared" si="909"/>
        <v>0</v>
      </c>
      <c r="CT505" s="14" t="b">
        <f t="shared" si="909"/>
        <v>0</v>
      </c>
      <c r="CU505" s="14" t="b">
        <f t="shared" si="909"/>
        <v>0</v>
      </c>
      <c r="CV505" s="14" t="b">
        <f t="shared" si="909"/>
        <v>0</v>
      </c>
      <c r="CW505" s="14" t="b">
        <f t="shared" si="909"/>
        <v>0</v>
      </c>
      <c r="CX505" s="14" t="b">
        <f t="shared" si="909"/>
        <v>0</v>
      </c>
      <c r="CY505" s="14" t="b">
        <f t="shared" si="909"/>
        <v>0</v>
      </c>
      <c r="CZ505" s="14" t="b">
        <f t="shared" si="909"/>
        <v>0</v>
      </c>
      <c r="DA505" s="14" t="b">
        <f t="shared" si="909"/>
        <v>0</v>
      </c>
      <c r="DB505" s="14" t="b">
        <f t="shared" si="909"/>
        <v>0</v>
      </c>
      <c r="DC505" s="14" t="b">
        <f t="shared" si="909"/>
        <v>0</v>
      </c>
      <c r="DD505" s="14" t="b">
        <f t="shared" si="909"/>
        <v>0</v>
      </c>
      <c r="DE505" s="14" t="b">
        <f t="shared" si="909"/>
        <v>0</v>
      </c>
      <c r="DF505" s="14" t="b">
        <f t="shared" si="909"/>
        <v>0</v>
      </c>
      <c r="DG505" s="14" t="b">
        <f t="shared" si="909"/>
        <v>0</v>
      </c>
      <c r="DH505" s="14" t="b">
        <f t="shared" si="909"/>
        <v>0</v>
      </c>
      <c r="DI505" s="14" t="b">
        <f t="shared" si="909"/>
        <v>0</v>
      </c>
      <c r="DJ505" s="14" t="b">
        <f t="shared" si="909"/>
        <v>0</v>
      </c>
      <c r="DK505" s="14" t="b">
        <f t="shared" si="909"/>
        <v>0</v>
      </c>
      <c r="DL505" s="14" t="b">
        <f t="shared" si="909"/>
        <v>0</v>
      </c>
      <c r="DM505" s="14" t="b">
        <f t="shared" si="909"/>
        <v>0</v>
      </c>
      <c r="DN505" s="14" t="b">
        <f t="shared" si="909"/>
        <v>0</v>
      </c>
      <c r="DO505" s="14" t="b">
        <f t="shared" si="909"/>
        <v>0</v>
      </c>
      <c r="DP505" s="14" t="b">
        <f t="shared" si="909"/>
        <v>0</v>
      </c>
      <c r="DQ505" s="14" t="b">
        <f t="shared" si="909"/>
        <v>0</v>
      </c>
      <c r="DR505" s="14" t="b">
        <f t="shared" si="909"/>
        <v>0</v>
      </c>
      <c r="DS505" s="14" t="b">
        <f t="shared" si="909"/>
        <v>0</v>
      </c>
      <c r="DT505" s="14" t="b">
        <f t="shared" si="909"/>
        <v>0</v>
      </c>
      <c r="DU505" s="14" t="b">
        <f t="shared" si="909"/>
        <v>0</v>
      </c>
      <c r="DV505" s="14" t="b">
        <f t="shared" si="909"/>
        <v>0</v>
      </c>
      <c r="DW505" s="14" t="b">
        <f t="shared" si="909"/>
        <v>0</v>
      </c>
      <c r="DX505" s="14" t="b">
        <f t="shared" si="909"/>
        <v>0</v>
      </c>
      <c r="DY505" s="14" t="b">
        <f t="shared" si="909"/>
        <v>0</v>
      </c>
      <c r="DZ505" s="14" t="b">
        <f t="shared" si="909"/>
        <v>0</v>
      </c>
      <c r="EA505" s="14" t="b">
        <f t="shared" si="909"/>
        <v>0</v>
      </c>
      <c r="EB505" s="14" t="b">
        <f t="shared" si="909"/>
        <v>0</v>
      </c>
      <c r="EC505" s="14" t="b">
        <f t="shared" si="909"/>
        <v>0</v>
      </c>
      <c r="ED505" s="14" t="b">
        <f t="shared" si="909"/>
        <v>0</v>
      </c>
      <c r="EE505" s="14" t="b">
        <f t="shared" si="909"/>
        <v>0</v>
      </c>
      <c r="EF505" s="14" t="b">
        <f t="shared" si="909"/>
        <v>0</v>
      </c>
      <c r="EG505" s="14" t="b">
        <f t="shared" si="909"/>
        <v>0</v>
      </c>
      <c r="EH505" s="14" t="b">
        <f t="shared" si="909"/>
        <v>0</v>
      </c>
      <c r="EI505" s="14" t="b">
        <f t="shared" ref="EI505:GT505" si="910">IF(EI489+EI490,EI488/(EI489+EI490))</f>
        <v>0</v>
      </c>
      <c r="EJ505" s="14" t="b">
        <f t="shared" si="910"/>
        <v>0</v>
      </c>
      <c r="EK505" s="14" t="b">
        <f t="shared" si="910"/>
        <v>0</v>
      </c>
      <c r="EL505" s="14" t="b">
        <f t="shared" si="910"/>
        <v>0</v>
      </c>
      <c r="EM505" s="14" t="b">
        <f t="shared" si="910"/>
        <v>0</v>
      </c>
      <c r="EN505" s="14" t="b">
        <f t="shared" si="910"/>
        <v>0</v>
      </c>
      <c r="EO505" s="14" t="b">
        <f t="shared" si="910"/>
        <v>0</v>
      </c>
      <c r="EP505" s="14" t="b">
        <f t="shared" si="910"/>
        <v>0</v>
      </c>
      <c r="EQ505" s="14" t="b">
        <f t="shared" si="910"/>
        <v>0</v>
      </c>
      <c r="ER505" s="14" t="b">
        <f t="shared" si="910"/>
        <v>0</v>
      </c>
      <c r="ES505" s="14" t="b">
        <f t="shared" si="910"/>
        <v>0</v>
      </c>
      <c r="ET505" s="14" t="b">
        <f t="shared" si="910"/>
        <v>0</v>
      </c>
      <c r="EU505" s="14" t="b">
        <f t="shared" si="910"/>
        <v>0</v>
      </c>
      <c r="EV505" s="14" t="b">
        <f t="shared" si="910"/>
        <v>0</v>
      </c>
      <c r="EW505" s="14" t="b">
        <f t="shared" si="910"/>
        <v>0</v>
      </c>
      <c r="EX505" s="14" t="b">
        <f t="shared" si="910"/>
        <v>0</v>
      </c>
      <c r="EY505" s="14" t="b">
        <f t="shared" si="910"/>
        <v>0</v>
      </c>
      <c r="EZ505" s="14" t="b">
        <f t="shared" si="910"/>
        <v>0</v>
      </c>
      <c r="FA505" s="14" t="b">
        <f t="shared" si="910"/>
        <v>0</v>
      </c>
      <c r="FB505" s="14" t="b">
        <f t="shared" si="910"/>
        <v>0</v>
      </c>
      <c r="FC505" s="14" t="b">
        <f t="shared" si="910"/>
        <v>0</v>
      </c>
      <c r="FD505" s="14" t="b">
        <f t="shared" si="910"/>
        <v>0</v>
      </c>
      <c r="FE505" s="14" t="b">
        <f t="shared" si="910"/>
        <v>0</v>
      </c>
      <c r="FF505" s="14" t="b">
        <f t="shared" si="910"/>
        <v>0</v>
      </c>
      <c r="FG505" s="14" t="b">
        <f t="shared" si="910"/>
        <v>0</v>
      </c>
      <c r="FH505" s="14" t="b">
        <f t="shared" si="910"/>
        <v>0</v>
      </c>
      <c r="FI505" s="14" t="b">
        <f t="shared" si="910"/>
        <v>0</v>
      </c>
      <c r="FJ505" s="14" t="b">
        <f t="shared" si="910"/>
        <v>0</v>
      </c>
      <c r="FK505" s="14" t="b">
        <f t="shared" si="910"/>
        <v>0</v>
      </c>
      <c r="FL505" s="14" t="b">
        <f t="shared" si="910"/>
        <v>0</v>
      </c>
      <c r="FM505" s="14" t="b">
        <f t="shared" si="910"/>
        <v>0</v>
      </c>
      <c r="FN505" s="14" t="b">
        <f t="shared" si="910"/>
        <v>0</v>
      </c>
      <c r="FO505" s="14" t="b">
        <f t="shared" si="910"/>
        <v>0</v>
      </c>
      <c r="FP505" s="14" t="b">
        <f t="shared" si="910"/>
        <v>0</v>
      </c>
      <c r="FQ505" s="14" t="b">
        <f t="shared" si="910"/>
        <v>0</v>
      </c>
      <c r="FR505" s="14" t="b">
        <f t="shared" si="910"/>
        <v>0</v>
      </c>
      <c r="FS505" s="14" t="b">
        <f t="shared" si="910"/>
        <v>0</v>
      </c>
      <c r="FT505" s="14" t="b">
        <f t="shared" si="910"/>
        <v>0</v>
      </c>
      <c r="FU505" s="14" t="b">
        <f t="shared" si="910"/>
        <v>0</v>
      </c>
      <c r="FV505" s="14" t="b">
        <f t="shared" si="910"/>
        <v>0</v>
      </c>
      <c r="FW505" s="14" t="b">
        <f t="shared" si="910"/>
        <v>0</v>
      </c>
      <c r="FX505" s="14" t="b">
        <f t="shared" si="910"/>
        <v>0</v>
      </c>
      <c r="FY505" s="14" t="b">
        <f t="shared" si="910"/>
        <v>0</v>
      </c>
      <c r="FZ505" s="14" t="b">
        <f t="shared" si="910"/>
        <v>0</v>
      </c>
      <c r="GA505" s="14" t="b">
        <f t="shared" si="910"/>
        <v>0</v>
      </c>
      <c r="GB505" s="14" t="b">
        <f t="shared" si="910"/>
        <v>0</v>
      </c>
      <c r="GC505" s="14" t="b">
        <f t="shared" si="910"/>
        <v>0</v>
      </c>
      <c r="GD505" s="14" t="b">
        <f t="shared" si="910"/>
        <v>0</v>
      </c>
      <c r="GE505" s="14" t="b">
        <f t="shared" si="910"/>
        <v>0</v>
      </c>
      <c r="GF505" s="14" t="b">
        <f t="shared" si="910"/>
        <v>0</v>
      </c>
      <c r="GG505" s="14" t="b">
        <f t="shared" si="910"/>
        <v>0</v>
      </c>
      <c r="GH505" s="14" t="b">
        <f t="shared" si="910"/>
        <v>0</v>
      </c>
      <c r="GI505" s="14" t="b">
        <f t="shared" si="910"/>
        <v>0</v>
      </c>
      <c r="GJ505" s="14" t="b">
        <f t="shared" si="910"/>
        <v>0</v>
      </c>
      <c r="GK505" s="14" t="b">
        <f t="shared" si="910"/>
        <v>0</v>
      </c>
      <c r="GL505" s="14" t="b">
        <f t="shared" si="910"/>
        <v>0</v>
      </c>
      <c r="GM505" s="14" t="b">
        <f t="shared" si="910"/>
        <v>0</v>
      </c>
      <c r="GN505" s="14" t="b">
        <f t="shared" si="910"/>
        <v>0</v>
      </c>
      <c r="GO505" s="14" t="b">
        <f t="shared" si="910"/>
        <v>0</v>
      </c>
      <c r="GP505" s="14" t="b">
        <f t="shared" si="910"/>
        <v>0</v>
      </c>
      <c r="GQ505" s="14" t="b">
        <f t="shared" si="910"/>
        <v>0</v>
      </c>
      <c r="GR505" s="14" t="b">
        <f t="shared" si="910"/>
        <v>0</v>
      </c>
      <c r="GS505" s="14" t="b">
        <f t="shared" si="910"/>
        <v>0</v>
      </c>
      <c r="GT505" s="14" t="b">
        <f t="shared" si="910"/>
        <v>0</v>
      </c>
      <c r="GU505" s="14" t="b">
        <f t="shared" ref="GU505:HA505" si="911">IF(GU489+GU490,GU488/(GU489+GU490))</f>
        <v>0</v>
      </c>
      <c r="GV505" s="14" t="b">
        <f t="shared" si="911"/>
        <v>0</v>
      </c>
      <c r="GW505" s="14" t="b">
        <f t="shared" si="911"/>
        <v>0</v>
      </c>
      <c r="GX505" s="14" t="b">
        <f t="shared" si="911"/>
        <v>0</v>
      </c>
      <c r="GY505" s="14" t="b">
        <f t="shared" si="911"/>
        <v>0</v>
      </c>
      <c r="GZ505" s="14" t="b">
        <f t="shared" si="911"/>
        <v>0</v>
      </c>
      <c r="HA505" s="14" t="b">
        <f t="shared" si="911"/>
        <v>0</v>
      </c>
    </row>
  </sheetData>
  <conditionalFormatting sqref="A1:XFD434 A436:XFD1048576">
    <cfRule type="containsText" dxfId="5" priority="1" operator="containsText" text="FALSE">
      <formula>NOT(ISERROR(SEARCH("FALSE",A1)))</formula>
    </cfRule>
    <cfRule type="cellIs" dxfId="4" priority="2" operator="equal">
      <formula>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5</xdr:col>
                    <xdr:colOff>63500</xdr:colOff>
                    <xdr:row>38</xdr:row>
                    <xdr:rowOff>6350</xdr:rowOff>
                  </from>
                  <to>
                    <xdr:col>6</xdr:col>
                    <xdr:colOff>266700</xdr:colOff>
                    <xdr:row>38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91</xdr:row>
                    <xdr:rowOff>19050</xdr:rowOff>
                  </from>
                  <to>
                    <xdr:col>6</xdr:col>
                    <xdr:colOff>304800</xdr:colOff>
                    <xdr:row>92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6" name="Drop Down 10">
              <controlPr defaultSize="0" autoLine="0" autoPict="0">
                <anchor moveWithCells="1">
                  <from>
                    <xdr:col>5</xdr:col>
                    <xdr:colOff>63500</xdr:colOff>
                    <xdr:row>5</xdr:row>
                    <xdr:rowOff>6350</xdr:rowOff>
                  </from>
                  <to>
                    <xdr:col>6</xdr:col>
                    <xdr:colOff>266700</xdr:colOff>
                    <xdr:row>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Spinner 11">
              <controlPr defaultSize="0" autoPict="0">
                <anchor moveWithCells="1" sizeWithCells="1">
                  <from>
                    <xdr:col>6</xdr:col>
                    <xdr:colOff>44450</xdr:colOff>
                    <xdr:row>13</xdr:row>
                    <xdr:rowOff>6350</xdr:rowOff>
                  </from>
                  <to>
                    <xdr:col>6</xdr:col>
                    <xdr:colOff>266700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Spinner 12">
              <controlPr defaultSize="0" autoPict="0">
                <anchor moveWithCells="1" sizeWithCells="1">
                  <from>
                    <xdr:col>6</xdr:col>
                    <xdr:colOff>38100</xdr:colOff>
                    <xdr:row>95</xdr:row>
                    <xdr:rowOff>0</xdr:rowOff>
                  </from>
                  <to>
                    <xdr:col>6</xdr:col>
                    <xdr:colOff>247650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Spinner 13">
              <controlPr defaultSize="0" autoPict="0">
                <anchor moveWithCells="1" sizeWithCells="1">
                  <from>
                    <xdr:col>6</xdr:col>
                    <xdr:colOff>44450</xdr:colOff>
                    <xdr:row>58</xdr:row>
                    <xdr:rowOff>6350</xdr:rowOff>
                  </from>
                  <to>
                    <xdr:col>6</xdr:col>
                    <xdr:colOff>311150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Drop Down 14">
              <controlPr defaultSize="0" autoLine="0" autoPict="0">
                <anchor moveWithCells="1">
                  <from>
                    <xdr:col>6</xdr:col>
                    <xdr:colOff>12700</xdr:colOff>
                    <xdr:row>107</xdr:row>
                    <xdr:rowOff>19050</xdr:rowOff>
                  </from>
                  <to>
                    <xdr:col>6</xdr:col>
                    <xdr:colOff>914400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Spinner 15">
              <controlPr defaultSize="0" autoPict="0">
                <anchor moveWithCells="1" sizeWithCells="1">
                  <from>
                    <xdr:col>5</xdr:col>
                    <xdr:colOff>444500</xdr:colOff>
                    <xdr:row>21</xdr:row>
                    <xdr:rowOff>177800</xdr:rowOff>
                  </from>
                  <to>
                    <xdr:col>5</xdr:col>
                    <xdr:colOff>641350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topLeftCell="B1" workbookViewId="0">
      <selection activeCell="G9" sqref="G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-0.249977111117893"/>
  </sheetPr>
  <dimension ref="A1:Q23"/>
  <sheetViews>
    <sheetView workbookViewId="0">
      <selection activeCell="A16" sqref="A16"/>
    </sheetView>
  </sheetViews>
  <sheetFormatPr defaultRowHeight="14.5" x14ac:dyDescent="0.35"/>
  <cols>
    <col min="3" max="6" width="9.7265625" customWidth="1"/>
    <col min="12" max="12" width="12.54296875" bestFit="1" customWidth="1"/>
    <col min="13" max="13" width="9.1796875" bestFit="1" customWidth="1"/>
    <col min="15" max="15" width="9.1796875" customWidth="1"/>
    <col min="16" max="16" width="8.453125" customWidth="1"/>
  </cols>
  <sheetData>
    <row r="1" spans="1:17" x14ac:dyDescent="0.35">
      <c r="C1" t="s">
        <v>448</v>
      </c>
      <c r="D1" t="s">
        <v>449</v>
      </c>
      <c r="E1" t="s">
        <v>32</v>
      </c>
      <c r="F1" t="s">
        <v>33</v>
      </c>
    </row>
    <row r="2" spans="1:17" x14ac:dyDescent="0.35">
      <c r="A2" t="s">
        <v>451</v>
      </c>
      <c r="C2">
        <v>1832.3</v>
      </c>
      <c r="D2" s="1">
        <f>C2/8760</f>
        <v>0.20916666666666667</v>
      </c>
      <c r="E2" s="1">
        <f>M2</f>
        <v>0.78200000000000003</v>
      </c>
      <c r="F2" s="1">
        <f>D2*M2</f>
        <v>0.16356833333333334</v>
      </c>
      <c r="L2" t="s">
        <v>32</v>
      </c>
      <c r="M2" s="1">
        <v>0.78200000000000003</v>
      </c>
      <c r="O2">
        <v>8760</v>
      </c>
      <c r="Q2">
        <f>Q11*Q21</f>
        <v>0.82321249166527033</v>
      </c>
    </row>
    <row r="3" spans="1:17" x14ac:dyDescent="0.35">
      <c r="A3" t="s">
        <v>450</v>
      </c>
      <c r="C3">
        <v>1743.7</v>
      </c>
      <c r="D3" s="1">
        <f>C3/8760</f>
        <v>0.19905251141552513</v>
      </c>
      <c r="E3" s="1"/>
      <c r="F3" s="1"/>
      <c r="L3" t="s">
        <v>31</v>
      </c>
      <c r="M3">
        <v>2640</v>
      </c>
    </row>
    <row r="4" spans="1:17" x14ac:dyDescent="0.35">
      <c r="L4" t="s">
        <v>29</v>
      </c>
      <c r="M4">
        <v>1433.7</v>
      </c>
    </row>
    <row r="5" spans="1:17" x14ac:dyDescent="0.35">
      <c r="L5" t="s">
        <v>33</v>
      </c>
      <c r="M5" s="1">
        <f>M4/O2</f>
        <v>0.16366438356164384</v>
      </c>
    </row>
    <row r="7" spans="1:17" x14ac:dyDescent="0.35">
      <c r="L7">
        <v>1743.7</v>
      </c>
      <c r="M7" s="1">
        <f>L7/$O$2</f>
        <v>0.19905251141552513</v>
      </c>
    </row>
    <row r="8" spans="1:17" x14ac:dyDescent="0.35">
      <c r="L8" s="4">
        <v>1832.3</v>
      </c>
      <c r="M8" s="5">
        <f t="shared" ref="M8:M11" si="0">L8/$O$2</f>
        <v>0.20916666666666667</v>
      </c>
    </row>
    <row r="9" spans="1:17" x14ac:dyDescent="0.35">
      <c r="L9" s="8">
        <v>1790.9</v>
      </c>
      <c r="M9" s="9">
        <f t="shared" si="0"/>
        <v>0.20444063926940639</v>
      </c>
    </row>
    <row r="10" spans="1:17" x14ac:dyDescent="0.35">
      <c r="L10">
        <v>1737.2</v>
      </c>
      <c r="M10" s="1">
        <f t="shared" si="0"/>
        <v>0.19831050228310504</v>
      </c>
    </row>
    <row r="11" spans="1:17" x14ac:dyDescent="0.35">
      <c r="L11">
        <v>1702.5</v>
      </c>
      <c r="M11" s="1">
        <f t="shared" si="0"/>
        <v>0.19434931506849315</v>
      </c>
      <c r="Q11">
        <f>L11/L7</f>
        <v>0.97637208235361583</v>
      </c>
    </row>
    <row r="13" spans="1:17" x14ac:dyDescent="0.35">
      <c r="L13" t="s">
        <v>34</v>
      </c>
      <c r="M13" t="s">
        <v>31</v>
      </c>
      <c r="N13" t="s">
        <v>29</v>
      </c>
      <c r="O13" s="99" t="s">
        <v>33</v>
      </c>
    </row>
    <row r="14" spans="1:17" x14ac:dyDescent="0.35">
      <c r="L14" s="2">
        <v>4489239</v>
      </c>
      <c r="M14" s="2">
        <f>$M$3</f>
        <v>2640</v>
      </c>
      <c r="N14" s="3">
        <f>L14/M14</f>
        <v>1700.4693181818182</v>
      </c>
      <c r="O14" s="1">
        <f>N14/$O$2</f>
        <v>0.19411750207555001</v>
      </c>
    </row>
    <row r="15" spans="1:17" x14ac:dyDescent="0.35">
      <c r="L15" s="2">
        <v>4356246</v>
      </c>
      <c r="M15" s="2">
        <f t="shared" ref="M15:M21" si="1">$M$3</f>
        <v>2640</v>
      </c>
      <c r="N15" s="3">
        <f t="shared" ref="N15:N21" si="2">L15/M15</f>
        <v>1650.0931818181818</v>
      </c>
      <c r="O15" s="1">
        <f t="shared" ref="O15:O21" si="3">N15/$O$2</f>
        <v>0.18836680157741803</v>
      </c>
      <c r="P15" s="1"/>
    </row>
    <row r="16" spans="1:17" x14ac:dyDescent="0.35">
      <c r="L16" s="2">
        <v>3999443</v>
      </c>
      <c r="M16" s="2">
        <f t="shared" si="1"/>
        <v>2640</v>
      </c>
      <c r="N16" s="3">
        <f t="shared" si="2"/>
        <v>1514.9405303030303</v>
      </c>
      <c r="O16" s="1">
        <f t="shared" si="3"/>
        <v>0.17293841670125917</v>
      </c>
    </row>
    <row r="17" spans="12:17" x14ac:dyDescent="0.35">
      <c r="L17" s="2">
        <v>3907199</v>
      </c>
      <c r="M17" s="2">
        <f t="shared" si="1"/>
        <v>2640</v>
      </c>
      <c r="N17" s="3">
        <f t="shared" si="2"/>
        <v>1479.9996212121212</v>
      </c>
      <c r="O17" s="1">
        <f t="shared" si="3"/>
        <v>0.16894972844887227</v>
      </c>
    </row>
    <row r="18" spans="12:17" x14ac:dyDescent="0.35">
      <c r="L18" s="2">
        <v>3884223</v>
      </c>
      <c r="M18" s="2">
        <f t="shared" si="1"/>
        <v>2640</v>
      </c>
      <c r="N18" s="3">
        <f t="shared" si="2"/>
        <v>1471.2965909090908</v>
      </c>
      <c r="O18" s="1">
        <f t="shared" si="3"/>
        <v>0.16795623183893732</v>
      </c>
    </row>
    <row r="19" spans="12:17" x14ac:dyDescent="0.35">
      <c r="L19" s="2">
        <v>3881727</v>
      </c>
      <c r="M19" s="2">
        <f t="shared" si="1"/>
        <v>2640</v>
      </c>
      <c r="N19" s="3">
        <f t="shared" si="2"/>
        <v>1470.3511363636364</v>
      </c>
      <c r="O19" s="1">
        <f t="shared" si="3"/>
        <v>0.16784830323785804</v>
      </c>
    </row>
    <row r="20" spans="12:17" x14ac:dyDescent="0.35">
      <c r="L20" s="2">
        <v>3804050</v>
      </c>
      <c r="M20" s="2">
        <f t="shared" si="1"/>
        <v>2640</v>
      </c>
      <c r="N20" s="3">
        <f t="shared" si="2"/>
        <v>1440.9280303030303</v>
      </c>
      <c r="O20" s="1">
        <f t="shared" si="3"/>
        <v>0.164489501176145</v>
      </c>
    </row>
    <row r="21" spans="12:17" x14ac:dyDescent="0.35">
      <c r="L21" s="2">
        <v>3785030</v>
      </c>
      <c r="M21" s="2">
        <f t="shared" si="1"/>
        <v>2640</v>
      </c>
      <c r="N21" s="3">
        <f t="shared" si="2"/>
        <v>1433.7234848484848</v>
      </c>
      <c r="O21" s="1">
        <f t="shared" si="3"/>
        <v>0.16366706448042062</v>
      </c>
      <c r="Q21">
        <f>L21/L14</f>
        <v>0.84313399219778673</v>
      </c>
    </row>
    <row r="23" spans="12:17" x14ac:dyDescent="0.35">
      <c r="M23" t="s">
        <v>32</v>
      </c>
      <c r="O23" s="1">
        <f>O21/M8</f>
        <v>0.78247202142033767</v>
      </c>
      <c r="P23" s="1">
        <f>O23*M8</f>
        <v>0.16366706448042062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S20"/>
  <sheetViews>
    <sheetView workbookViewId="0">
      <selection activeCell="A2" sqref="A2"/>
    </sheetView>
  </sheetViews>
  <sheetFormatPr defaultRowHeight="14.5" x14ac:dyDescent="0.35"/>
  <cols>
    <col min="1" max="1" width="16.26953125" customWidth="1"/>
    <col min="2" max="6" width="8.81640625" customWidth="1"/>
    <col min="7" max="8" width="9.81640625" customWidth="1"/>
    <col min="9" max="9" width="8.81640625" customWidth="1"/>
    <col min="12" max="13" width="10.08984375" bestFit="1" customWidth="1"/>
  </cols>
  <sheetData>
    <row r="1" spans="1:19" x14ac:dyDescent="0.35"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32</v>
      </c>
      <c r="J1" t="s">
        <v>402</v>
      </c>
      <c r="K1" t="s">
        <v>461</v>
      </c>
      <c r="L1" t="s">
        <v>462</v>
      </c>
      <c r="M1" t="s">
        <v>107</v>
      </c>
      <c r="N1" t="s">
        <v>464</v>
      </c>
      <c r="O1" t="s">
        <v>465</v>
      </c>
      <c r="P1" t="s">
        <v>467</v>
      </c>
      <c r="Q1" t="s">
        <v>471</v>
      </c>
      <c r="R1" t="s">
        <v>468</v>
      </c>
      <c r="S1" t="s">
        <v>469</v>
      </c>
    </row>
    <row r="2" spans="1:19" x14ac:dyDescent="0.35">
      <c r="B2" t="s">
        <v>43</v>
      </c>
      <c r="C2" t="s">
        <v>44</v>
      </c>
      <c r="D2" t="s">
        <v>45</v>
      </c>
      <c r="E2" t="s">
        <v>44</v>
      </c>
      <c r="F2" t="s">
        <v>44</v>
      </c>
      <c r="G2" t="s">
        <v>46</v>
      </c>
      <c r="H2" t="s">
        <v>46</v>
      </c>
      <c r="L2" t="s">
        <v>463</v>
      </c>
      <c r="M2" t="s">
        <v>31</v>
      </c>
      <c r="N2" t="s">
        <v>33</v>
      </c>
      <c r="O2" t="s">
        <v>33</v>
      </c>
      <c r="Q2" t="s">
        <v>466</v>
      </c>
      <c r="S2" t="s">
        <v>470</v>
      </c>
    </row>
    <row r="3" spans="1:19" s="6" customFormat="1" x14ac:dyDescent="0.35">
      <c r="A3" s="6" t="s">
        <v>47</v>
      </c>
      <c r="B3" s="6">
        <v>127.6</v>
      </c>
      <c r="C3" s="6">
        <v>55.45</v>
      </c>
      <c r="D3" s="6">
        <v>21.68</v>
      </c>
      <c r="E3" s="6">
        <v>165</v>
      </c>
      <c r="F3" s="6">
        <v>161.69999999999999</v>
      </c>
      <c r="G3" s="6">
        <v>13208</v>
      </c>
      <c r="H3" s="6">
        <v>12977</v>
      </c>
      <c r="I3" s="6">
        <v>0.83399999999999996</v>
      </c>
      <c r="J3" s="6">
        <v>31</v>
      </c>
      <c r="K3" s="6">
        <f>J3*24</f>
        <v>744</v>
      </c>
      <c r="L3" s="2">
        <f>H3/K3*1000</f>
        <v>17442.204301075268</v>
      </c>
      <c r="M3" s="2">
        <f>$G$16</f>
        <v>94319</v>
      </c>
      <c r="N3" s="1">
        <f>L3/M3</f>
        <v>0.18492779080646812</v>
      </c>
      <c r="O3" s="1">
        <f>E3/K3</f>
        <v>0.22177419354838709</v>
      </c>
      <c r="P3" s="1">
        <f>O3-N3</f>
        <v>3.6846402741918971E-2</v>
      </c>
      <c r="Q3" s="6">
        <v>16</v>
      </c>
      <c r="R3" s="6">
        <f>D3-Q3</f>
        <v>5.68</v>
      </c>
      <c r="S3" s="1">
        <f>P3/R3</f>
        <v>6.4870427362533406E-3</v>
      </c>
    </row>
    <row r="4" spans="1:19" s="6" customFormat="1" x14ac:dyDescent="0.35">
      <c r="A4" s="6" t="s">
        <v>48</v>
      </c>
      <c r="B4" s="6">
        <v>137.19999999999999</v>
      </c>
      <c r="C4" s="6">
        <v>55.9</v>
      </c>
      <c r="D4" s="6">
        <v>23.04</v>
      </c>
      <c r="E4" s="6">
        <v>164.2</v>
      </c>
      <c r="F4" s="6">
        <v>160.80000000000001</v>
      </c>
      <c r="G4" s="6">
        <v>12938</v>
      </c>
      <c r="H4" s="6">
        <v>12710</v>
      </c>
      <c r="I4" s="6">
        <v>0.82099999999999995</v>
      </c>
      <c r="J4" s="6">
        <v>28</v>
      </c>
      <c r="K4" s="6">
        <f t="shared" ref="K4:K15" si="0">J4*24</f>
        <v>672</v>
      </c>
      <c r="L4" s="2">
        <f t="shared" ref="L4:L15" si="1">H4/K4*1000</f>
        <v>18913.690476190473</v>
      </c>
      <c r="M4" s="2">
        <f t="shared" ref="M4:M15" si="2">$G$16</f>
        <v>94319</v>
      </c>
      <c r="N4" s="1">
        <f t="shared" ref="N4:N15" si="3">L4/M4</f>
        <v>0.20052895467711143</v>
      </c>
      <c r="O4" s="1">
        <f t="shared" ref="O4:O15" si="4">E4/K4</f>
        <v>0.24434523809523809</v>
      </c>
      <c r="P4" s="1">
        <f t="shared" ref="P4:P15" si="5">O4-N4</f>
        <v>4.3816283418126656E-2</v>
      </c>
      <c r="Q4" s="6">
        <f>Q3</f>
        <v>16</v>
      </c>
      <c r="R4" s="6">
        <f t="shared" ref="R4:R15" si="6">D4-Q4</f>
        <v>7.0399999999999991</v>
      </c>
      <c r="S4" s="1">
        <f t="shared" ref="S4:S15" si="7">P4/R4</f>
        <v>6.2239038946202644E-3</v>
      </c>
    </row>
    <row r="5" spans="1:19" s="6" customFormat="1" x14ac:dyDescent="0.35">
      <c r="A5" s="6" t="s">
        <v>49</v>
      </c>
      <c r="B5" s="6">
        <v>181.1</v>
      </c>
      <c r="C5" s="6">
        <v>66.23</v>
      </c>
      <c r="D5" s="6">
        <v>24.87</v>
      </c>
      <c r="E5" s="6">
        <v>196.3</v>
      </c>
      <c r="F5" s="6">
        <v>191.9</v>
      </c>
      <c r="G5" s="6">
        <v>15180</v>
      </c>
      <c r="H5" s="6">
        <v>14910</v>
      </c>
      <c r="I5" s="6">
        <v>0.80500000000000005</v>
      </c>
      <c r="J5" s="6">
        <v>31</v>
      </c>
      <c r="K5" s="6">
        <f t="shared" si="0"/>
        <v>744</v>
      </c>
      <c r="L5" s="2">
        <f t="shared" si="1"/>
        <v>20040.322580645159</v>
      </c>
      <c r="M5" s="2">
        <f t="shared" si="2"/>
        <v>94319</v>
      </c>
      <c r="N5" s="1">
        <f t="shared" si="3"/>
        <v>0.21247386614197733</v>
      </c>
      <c r="O5" s="1">
        <f t="shared" si="4"/>
        <v>0.26384408602150539</v>
      </c>
      <c r="P5" s="1">
        <f t="shared" si="5"/>
        <v>5.1370219879528056E-2</v>
      </c>
      <c r="Q5" s="6">
        <f t="shared" ref="Q5:Q15" si="8">Q4</f>
        <v>16</v>
      </c>
      <c r="R5" s="6">
        <f t="shared" si="6"/>
        <v>8.870000000000001</v>
      </c>
      <c r="S5" s="1">
        <f t="shared" si="7"/>
        <v>5.7914565816829817E-3</v>
      </c>
    </row>
    <row r="6" spans="1:19" s="6" customFormat="1" x14ac:dyDescent="0.35">
      <c r="A6" s="6" t="s">
        <v>50</v>
      </c>
      <c r="B6" s="6">
        <v>195.7</v>
      </c>
      <c r="C6" s="6">
        <v>71.06</v>
      </c>
      <c r="D6" s="6">
        <v>25.96</v>
      </c>
      <c r="E6" s="6">
        <v>187.6</v>
      </c>
      <c r="F6" s="6">
        <v>182.2</v>
      </c>
      <c r="G6" s="6">
        <v>14525</v>
      </c>
      <c r="H6" s="6">
        <v>14271</v>
      </c>
      <c r="I6" s="6">
        <v>0.80600000000000005</v>
      </c>
      <c r="J6" s="6">
        <v>30</v>
      </c>
      <c r="K6" s="6">
        <f t="shared" si="0"/>
        <v>720</v>
      </c>
      <c r="L6" s="2">
        <f t="shared" si="1"/>
        <v>19820.833333333332</v>
      </c>
      <c r="M6" s="2">
        <f t="shared" si="2"/>
        <v>94319</v>
      </c>
      <c r="N6" s="1">
        <f t="shared" si="3"/>
        <v>0.21014677141756519</v>
      </c>
      <c r="O6" s="1">
        <f t="shared" si="4"/>
        <v>0.26055555555555554</v>
      </c>
      <c r="P6" s="1">
        <f t="shared" si="5"/>
        <v>5.0408784137990353E-2</v>
      </c>
      <c r="Q6" s="6">
        <f t="shared" si="8"/>
        <v>16</v>
      </c>
      <c r="R6" s="6">
        <f t="shared" si="6"/>
        <v>9.9600000000000009</v>
      </c>
      <c r="S6" s="1">
        <f t="shared" si="7"/>
        <v>5.0611229054207179E-3</v>
      </c>
    </row>
    <row r="7" spans="1:19" s="6" customFormat="1" x14ac:dyDescent="0.35">
      <c r="A7" s="6" t="s">
        <v>51</v>
      </c>
      <c r="B7" s="6">
        <v>200.8</v>
      </c>
      <c r="C7" s="6">
        <v>81.180000000000007</v>
      </c>
      <c r="D7" s="6">
        <v>28.22</v>
      </c>
      <c r="E7" s="6">
        <v>175.2</v>
      </c>
      <c r="F7" s="6">
        <v>169.5</v>
      </c>
      <c r="G7" s="6">
        <v>13567</v>
      </c>
      <c r="H7" s="6">
        <v>13334</v>
      </c>
      <c r="I7" s="6">
        <v>0.80700000000000005</v>
      </c>
      <c r="J7" s="6">
        <v>31</v>
      </c>
      <c r="K7" s="6">
        <f t="shared" si="0"/>
        <v>744</v>
      </c>
      <c r="L7" s="2">
        <f t="shared" si="1"/>
        <v>17922.043010752688</v>
      </c>
      <c r="M7" s="2">
        <f t="shared" si="2"/>
        <v>94319</v>
      </c>
      <c r="N7" s="1">
        <f t="shared" si="3"/>
        <v>0.1900151932352197</v>
      </c>
      <c r="O7" s="1">
        <f t="shared" si="4"/>
        <v>0.23548387096774193</v>
      </c>
      <c r="P7" s="1">
        <f t="shared" si="5"/>
        <v>4.5468677732522222E-2</v>
      </c>
      <c r="Q7" s="6">
        <f t="shared" si="8"/>
        <v>16</v>
      </c>
      <c r="R7" s="6">
        <f t="shared" si="6"/>
        <v>12.219999999999999</v>
      </c>
      <c r="S7" s="1">
        <f t="shared" si="7"/>
        <v>3.7208410583078745E-3</v>
      </c>
    </row>
    <row r="8" spans="1:19" s="6" customFormat="1" x14ac:dyDescent="0.35">
      <c r="A8" s="6" t="s">
        <v>52</v>
      </c>
      <c r="B8" s="6">
        <v>181.5</v>
      </c>
      <c r="C8" s="6">
        <v>89.59</v>
      </c>
      <c r="D8" s="6">
        <v>28.28</v>
      </c>
      <c r="E8" s="6">
        <v>153.9</v>
      </c>
      <c r="F8" s="6">
        <v>148.6</v>
      </c>
      <c r="G8" s="6">
        <v>12053</v>
      </c>
      <c r="H8" s="6">
        <v>11847</v>
      </c>
      <c r="I8" s="6">
        <v>0.81599999999999995</v>
      </c>
      <c r="J8" s="6">
        <v>30</v>
      </c>
      <c r="K8" s="6">
        <f t="shared" si="0"/>
        <v>720</v>
      </c>
      <c r="L8" s="2">
        <f t="shared" si="1"/>
        <v>16454.166666666664</v>
      </c>
      <c r="M8" s="2">
        <f t="shared" si="2"/>
        <v>94319</v>
      </c>
      <c r="N8" s="1">
        <f t="shared" si="3"/>
        <v>0.17445230193987069</v>
      </c>
      <c r="O8" s="1">
        <f t="shared" si="4"/>
        <v>0.21375</v>
      </c>
      <c r="P8" s="1">
        <f t="shared" si="5"/>
        <v>3.929769806012931E-2</v>
      </c>
      <c r="Q8" s="6">
        <f t="shared" si="8"/>
        <v>16</v>
      </c>
      <c r="R8" s="6">
        <f t="shared" si="6"/>
        <v>12.280000000000001</v>
      </c>
      <c r="S8" s="1">
        <f t="shared" si="7"/>
        <v>3.2001382785121586E-3</v>
      </c>
    </row>
    <row r="9" spans="1:19" s="6" customFormat="1" x14ac:dyDescent="0.35">
      <c r="A9" s="6" t="s">
        <v>53</v>
      </c>
      <c r="B9" s="6">
        <v>206</v>
      </c>
      <c r="C9" s="6">
        <v>89.12</v>
      </c>
      <c r="D9" s="6">
        <v>28.92</v>
      </c>
      <c r="E9" s="6">
        <v>176.3</v>
      </c>
      <c r="F9" s="6">
        <v>170.1</v>
      </c>
      <c r="G9" s="6">
        <v>13652</v>
      </c>
      <c r="H9" s="6">
        <v>13420</v>
      </c>
      <c r="I9" s="6">
        <v>0.80700000000000005</v>
      </c>
      <c r="J9" s="6">
        <v>31</v>
      </c>
      <c r="K9" s="6">
        <f t="shared" si="0"/>
        <v>744</v>
      </c>
      <c r="L9" s="2">
        <f t="shared" si="1"/>
        <v>18037.634408602153</v>
      </c>
      <c r="M9" s="2">
        <f t="shared" si="2"/>
        <v>94319</v>
      </c>
      <c r="N9" s="1">
        <f t="shared" si="3"/>
        <v>0.19124072995475092</v>
      </c>
      <c r="O9" s="1">
        <f t="shared" si="4"/>
        <v>0.23696236559139786</v>
      </c>
      <c r="P9" s="1">
        <f t="shared" si="5"/>
        <v>4.572163563664694E-2</v>
      </c>
      <c r="Q9" s="6">
        <f t="shared" si="8"/>
        <v>16</v>
      </c>
      <c r="R9" s="6">
        <f t="shared" si="6"/>
        <v>12.920000000000002</v>
      </c>
      <c r="S9" s="1">
        <f t="shared" si="7"/>
        <v>3.5388262876661714E-3</v>
      </c>
    </row>
    <row r="10" spans="1:19" s="6" customFormat="1" x14ac:dyDescent="0.35">
      <c r="A10" s="6" t="s">
        <v>54</v>
      </c>
      <c r="B10" s="6">
        <v>191.9</v>
      </c>
      <c r="C10" s="6">
        <v>80.66</v>
      </c>
      <c r="D10" s="6">
        <v>28.49</v>
      </c>
      <c r="E10" s="6">
        <v>177.7</v>
      </c>
      <c r="F10" s="6">
        <v>172.2</v>
      </c>
      <c r="G10" s="6">
        <v>13684</v>
      </c>
      <c r="H10" s="6">
        <v>13450</v>
      </c>
      <c r="I10" s="6">
        <v>0.80300000000000005</v>
      </c>
      <c r="J10" s="6">
        <v>31</v>
      </c>
      <c r="K10" s="6">
        <f t="shared" si="0"/>
        <v>744</v>
      </c>
      <c r="L10" s="2">
        <f t="shared" si="1"/>
        <v>18077.956989247312</v>
      </c>
      <c r="M10" s="2">
        <f t="shared" si="2"/>
        <v>94319</v>
      </c>
      <c r="N10" s="1">
        <f t="shared" si="3"/>
        <v>0.19166824276388969</v>
      </c>
      <c r="O10" s="1">
        <f t="shared" si="4"/>
        <v>0.23884408602150536</v>
      </c>
      <c r="P10" s="1">
        <f t="shared" si="5"/>
        <v>4.7175843257615674E-2</v>
      </c>
      <c r="Q10" s="6">
        <f t="shared" si="8"/>
        <v>16</v>
      </c>
      <c r="R10" s="6">
        <f t="shared" si="6"/>
        <v>12.489999999999998</v>
      </c>
      <c r="S10" s="1">
        <f t="shared" si="7"/>
        <v>3.7770891319147864E-3</v>
      </c>
    </row>
    <row r="11" spans="1:19" s="6" customFormat="1" x14ac:dyDescent="0.35">
      <c r="A11" s="6" t="s">
        <v>55</v>
      </c>
      <c r="B11" s="6">
        <v>164.1</v>
      </c>
      <c r="C11" s="6">
        <v>69.180000000000007</v>
      </c>
      <c r="D11" s="6">
        <v>26.9</v>
      </c>
      <c r="E11" s="6">
        <v>168.2</v>
      </c>
      <c r="F11" s="6">
        <v>163.80000000000001</v>
      </c>
      <c r="G11" s="6">
        <v>12993</v>
      </c>
      <c r="H11" s="6">
        <v>12767</v>
      </c>
      <c r="I11" s="6">
        <v>0.80500000000000005</v>
      </c>
      <c r="J11" s="6">
        <v>30</v>
      </c>
      <c r="K11" s="6">
        <f t="shared" si="0"/>
        <v>720</v>
      </c>
      <c r="L11" s="2">
        <f t="shared" si="1"/>
        <v>17731.944444444445</v>
      </c>
      <c r="M11" s="2">
        <f t="shared" si="2"/>
        <v>94319</v>
      </c>
      <c r="N11" s="1">
        <f t="shared" si="3"/>
        <v>0.18799970784724654</v>
      </c>
      <c r="O11" s="1">
        <f t="shared" si="4"/>
        <v>0.2336111111111111</v>
      </c>
      <c r="P11" s="1">
        <f t="shared" si="5"/>
        <v>4.5611403263864564E-2</v>
      </c>
      <c r="Q11" s="6">
        <f t="shared" si="8"/>
        <v>16</v>
      </c>
      <c r="R11" s="6">
        <f t="shared" si="6"/>
        <v>10.899999999999999</v>
      </c>
      <c r="S11" s="1">
        <f t="shared" si="7"/>
        <v>4.18453240952886E-3</v>
      </c>
    </row>
    <row r="12" spans="1:19" s="6" customFormat="1" x14ac:dyDescent="0.35">
      <c r="A12" s="6" t="s">
        <v>56</v>
      </c>
      <c r="B12" s="6">
        <v>141.4</v>
      </c>
      <c r="C12" s="6">
        <v>70.22</v>
      </c>
      <c r="D12" s="6">
        <v>26.19</v>
      </c>
      <c r="E12" s="6">
        <v>161.1</v>
      </c>
      <c r="F12" s="6">
        <v>157.1</v>
      </c>
      <c r="G12" s="6">
        <v>12618</v>
      </c>
      <c r="H12" s="6">
        <v>12399</v>
      </c>
      <c r="I12" s="6">
        <v>0.81599999999999995</v>
      </c>
      <c r="J12" s="6">
        <v>31</v>
      </c>
      <c r="K12" s="6">
        <f t="shared" si="0"/>
        <v>744</v>
      </c>
      <c r="L12" s="2">
        <f t="shared" si="1"/>
        <v>16665.322580645159</v>
      </c>
      <c r="M12" s="2">
        <f t="shared" si="2"/>
        <v>94319</v>
      </c>
      <c r="N12" s="1">
        <f t="shared" si="3"/>
        <v>0.17669104401706082</v>
      </c>
      <c r="O12" s="1">
        <f t="shared" si="4"/>
        <v>0.21653225806451612</v>
      </c>
      <c r="P12" s="1">
        <f t="shared" si="5"/>
        <v>3.9841214047455303E-2</v>
      </c>
      <c r="Q12" s="6">
        <f t="shared" si="8"/>
        <v>16</v>
      </c>
      <c r="R12" s="6">
        <f t="shared" si="6"/>
        <v>10.190000000000001</v>
      </c>
      <c r="S12" s="1">
        <f t="shared" si="7"/>
        <v>3.9098345483273107E-3</v>
      </c>
    </row>
    <row r="13" spans="1:19" s="6" customFormat="1" x14ac:dyDescent="0.35">
      <c r="A13" s="6" t="s">
        <v>57</v>
      </c>
      <c r="B13" s="6">
        <v>123.7</v>
      </c>
      <c r="C13" s="6">
        <v>46.79</v>
      </c>
      <c r="D13" s="6">
        <v>23.65</v>
      </c>
      <c r="E13" s="6">
        <v>158.6</v>
      </c>
      <c r="F13" s="6">
        <v>155.5</v>
      </c>
      <c r="G13" s="6">
        <v>12446</v>
      </c>
      <c r="H13" s="6">
        <v>12224</v>
      </c>
      <c r="I13" s="6">
        <v>0.81699999999999995</v>
      </c>
      <c r="J13" s="6">
        <v>30</v>
      </c>
      <c r="K13" s="6">
        <f t="shared" si="0"/>
        <v>720</v>
      </c>
      <c r="L13" s="2">
        <f t="shared" si="1"/>
        <v>16977.777777777777</v>
      </c>
      <c r="M13" s="2">
        <f t="shared" si="2"/>
        <v>94319</v>
      </c>
      <c r="N13" s="1">
        <f t="shared" si="3"/>
        <v>0.18000379327365407</v>
      </c>
      <c r="O13" s="1">
        <f t="shared" si="4"/>
        <v>0.22027777777777777</v>
      </c>
      <c r="P13" s="1">
        <f t="shared" si="5"/>
        <v>4.02739845041237E-2</v>
      </c>
      <c r="Q13" s="6">
        <f t="shared" si="8"/>
        <v>16</v>
      </c>
      <c r="R13" s="6">
        <f t="shared" si="6"/>
        <v>7.6499999999999986</v>
      </c>
      <c r="S13" s="1">
        <f t="shared" si="7"/>
        <v>5.2645731377939488E-3</v>
      </c>
    </row>
    <row r="14" spans="1:19" s="6" customFormat="1" x14ac:dyDescent="0.35">
      <c r="A14" s="6" t="s">
        <v>58</v>
      </c>
      <c r="B14" s="6">
        <v>115.4</v>
      </c>
      <c r="C14" s="6">
        <v>47.07</v>
      </c>
      <c r="D14" s="6">
        <v>22.55</v>
      </c>
      <c r="E14" s="6">
        <v>155.19999999999999</v>
      </c>
      <c r="F14" s="6">
        <v>152.1</v>
      </c>
      <c r="G14" s="6">
        <v>12398</v>
      </c>
      <c r="H14" s="6">
        <v>12180</v>
      </c>
      <c r="I14" s="6">
        <v>0.83199999999999996</v>
      </c>
      <c r="J14" s="6">
        <v>31</v>
      </c>
      <c r="K14" s="6">
        <f t="shared" si="0"/>
        <v>744</v>
      </c>
      <c r="L14" s="2">
        <f t="shared" si="1"/>
        <v>16370.967741935485</v>
      </c>
      <c r="M14" s="2">
        <f t="shared" si="2"/>
        <v>94319</v>
      </c>
      <c r="N14" s="1">
        <f t="shared" si="3"/>
        <v>0.17357020051034769</v>
      </c>
      <c r="O14" s="1">
        <f t="shared" si="4"/>
        <v>0.2086021505376344</v>
      </c>
      <c r="P14" s="1">
        <f t="shared" si="5"/>
        <v>3.5031950027286707E-2</v>
      </c>
      <c r="Q14" s="6">
        <f t="shared" si="8"/>
        <v>16</v>
      </c>
      <c r="R14" s="6">
        <f t="shared" si="6"/>
        <v>6.5500000000000007</v>
      </c>
      <c r="S14" s="1">
        <f t="shared" si="7"/>
        <v>5.3483893171430083E-3</v>
      </c>
    </row>
    <row r="15" spans="1:19" s="6" customFormat="1" ht="15" thickBot="1" x14ac:dyDescent="0.4">
      <c r="A15" s="7" t="s">
        <v>59</v>
      </c>
      <c r="B15" s="7">
        <v>1966.3</v>
      </c>
      <c r="C15" s="7">
        <v>822.46</v>
      </c>
      <c r="D15" s="7">
        <v>25.75</v>
      </c>
      <c r="E15" s="7">
        <v>2039.3</v>
      </c>
      <c r="F15" s="7">
        <v>1985.5</v>
      </c>
      <c r="G15" s="7">
        <v>159262</v>
      </c>
      <c r="H15" s="7">
        <v>156489</v>
      </c>
      <c r="I15" s="7">
        <v>0.81399999999999995</v>
      </c>
      <c r="J15" s="6">
        <f>SUM(J3:J14)</f>
        <v>365</v>
      </c>
      <c r="K15" s="6">
        <f t="shared" si="0"/>
        <v>8760</v>
      </c>
      <c r="L15" s="2">
        <f t="shared" si="1"/>
        <v>17864.04109589041</v>
      </c>
      <c r="M15" s="2">
        <f t="shared" si="2"/>
        <v>94319</v>
      </c>
      <c r="N15" s="1">
        <f t="shared" si="3"/>
        <v>0.18940023850857632</v>
      </c>
      <c r="O15" s="1">
        <f t="shared" si="4"/>
        <v>0.23279680365296804</v>
      </c>
      <c r="P15" s="1">
        <f t="shared" si="5"/>
        <v>4.3396565144391719E-2</v>
      </c>
      <c r="Q15" s="6">
        <f t="shared" si="8"/>
        <v>16</v>
      </c>
      <c r="R15" s="6">
        <f t="shared" si="6"/>
        <v>9.75</v>
      </c>
      <c r="S15" s="1">
        <f t="shared" si="7"/>
        <v>4.4509297583991509E-3</v>
      </c>
    </row>
    <row r="16" spans="1:19" x14ac:dyDescent="0.35">
      <c r="A16" s="98" t="s">
        <v>460</v>
      </c>
      <c r="G16" s="2">
        <f>'Financial Model'!$F$27*1000</f>
        <v>94319</v>
      </c>
      <c r="H16" s="2">
        <f>'Financial Model'!$F$27*1000</f>
        <v>94319</v>
      </c>
      <c r="K16" s="6"/>
      <c r="L16" s="2"/>
      <c r="M16" s="2"/>
      <c r="N16" s="1"/>
      <c r="O16" s="1"/>
      <c r="P16" s="1"/>
      <c r="Q16" s="6"/>
      <c r="R16" s="6"/>
      <c r="S16" s="6"/>
    </row>
    <row r="17" spans="1:19" x14ac:dyDescent="0.35">
      <c r="A17" s="98" t="s">
        <v>450</v>
      </c>
      <c r="B17" s="1">
        <f>B15/8760</f>
        <v>0.22446347031963471</v>
      </c>
      <c r="C17" s="1"/>
      <c r="D17" s="1"/>
      <c r="E17" s="5">
        <f t="shared" ref="E17:F17" si="9">E15/8760</f>
        <v>0.23279680365296804</v>
      </c>
      <c r="F17" s="1">
        <f t="shared" si="9"/>
        <v>0.22665525114155252</v>
      </c>
      <c r="G17" s="3">
        <f>G15/G16*1000</f>
        <v>1688.5463162247268</v>
      </c>
      <c r="H17" s="3">
        <f>H15/H16*1000</f>
        <v>1659.1460893351286</v>
      </c>
      <c r="K17" s="6"/>
      <c r="L17" s="2"/>
      <c r="M17" s="2"/>
      <c r="N17" s="1"/>
      <c r="O17" s="1"/>
      <c r="P17" s="1"/>
      <c r="Q17" s="6"/>
      <c r="R17" s="6"/>
      <c r="S17" s="6"/>
    </row>
    <row r="18" spans="1:19" x14ac:dyDescent="0.35">
      <c r="A18" s="98" t="s">
        <v>459</v>
      </c>
      <c r="G18" s="1">
        <f>G17/8760</f>
        <v>0.19275642879277702</v>
      </c>
      <c r="H18" s="5">
        <f>H17/8760</f>
        <v>0.18940023850857632</v>
      </c>
      <c r="K18" s="6"/>
      <c r="L18" s="2"/>
      <c r="M18" s="2"/>
      <c r="N18" s="1"/>
      <c r="O18" s="1"/>
      <c r="P18" s="1"/>
      <c r="Q18" s="6"/>
      <c r="R18" s="6"/>
      <c r="S18" s="6"/>
    </row>
    <row r="20" spans="1:19" x14ac:dyDescent="0.35">
      <c r="A20" t="s">
        <v>452</v>
      </c>
      <c r="E20" s="1">
        <f>E17</f>
        <v>0.23279680365296804</v>
      </c>
      <c r="H20" s="1">
        <f>H18/E17</f>
        <v>0.81358607823033813</v>
      </c>
      <c r="I20" s="1">
        <f>H20*E20</f>
        <v>0.18940023850857632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in="0" type="column" displayEmptyCellsAs="gap" minAxisType="custom" xr2:uid="{B4B9B266-9276-4C0F-8541-0FF7092F56C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PVSYST!N3:N15</xm:f>
              <xm:sqref>N17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17"/>
  <sheetViews>
    <sheetView workbookViewId="0">
      <selection activeCell="A4" sqref="A4"/>
    </sheetView>
  </sheetViews>
  <sheetFormatPr defaultRowHeight="14.5" x14ac:dyDescent="0.35"/>
  <cols>
    <col min="1" max="1" width="82.81640625" customWidth="1"/>
  </cols>
  <sheetData>
    <row r="1" spans="1:4" x14ac:dyDescent="0.35">
      <c r="A1" s="17" t="s">
        <v>136</v>
      </c>
    </row>
    <row r="2" spans="1:4" x14ac:dyDescent="0.35">
      <c r="A2" s="17" t="s">
        <v>137</v>
      </c>
    </row>
    <row r="3" spans="1:4" x14ac:dyDescent="0.35">
      <c r="A3" s="17" t="s">
        <v>138</v>
      </c>
    </row>
    <row r="4" spans="1:4" x14ac:dyDescent="0.35">
      <c r="A4" s="17" t="s">
        <v>139</v>
      </c>
    </row>
    <row r="5" spans="1:4" x14ac:dyDescent="0.35">
      <c r="A5" s="17" t="s">
        <v>140</v>
      </c>
      <c r="C5">
        <v>5.5599999999999997E-2</v>
      </c>
      <c r="D5">
        <f>1/C5</f>
        <v>17.985611510791369</v>
      </c>
    </row>
    <row r="6" spans="1:4" x14ac:dyDescent="0.35">
      <c r="A6" s="17" t="s">
        <v>141</v>
      </c>
    </row>
    <row r="7" spans="1:4" x14ac:dyDescent="0.35">
      <c r="A7" s="17" t="s">
        <v>142</v>
      </c>
    </row>
    <row r="8" spans="1:4" x14ac:dyDescent="0.35">
      <c r="A8" s="17" t="s">
        <v>143</v>
      </c>
    </row>
    <row r="9" spans="1:4" x14ac:dyDescent="0.35">
      <c r="A9" s="17" t="s">
        <v>144</v>
      </c>
    </row>
    <row r="10" spans="1:4" x14ac:dyDescent="0.35">
      <c r="A10" s="17" t="s">
        <v>145</v>
      </c>
    </row>
    <row r="11" spans="1:4" x14ac:dyDescent="0.35">
      <c r="A11" s="17" t="s">
        <v>146</v>
      </c>
    </row>
    <row r="12" spans="1:4" ht="26.5" x14ac:dyDescent="0.35">
      <c r="A12" s="17" t="s">
        <v>147</v>
      </c>
    </row>
    <row r="13" spans="1:4" x14ac:dyDescent="0.35">
      <c r="A13" s="18"/>
    </row>
    <row r="14" spans="1:4" x14ac:dyDescent="0.35">
      <c r="A14" s="17" t="s">
        <v>148</v>
      </c>
    </row>
    <row r="15" spans="1:4" x14ac:dyDescent="0.35">
      <c r="A15" s="17" t="s">
        <v>149</v>
      </c>
    </row>
    <row r="16" spans="1:4" x14ac:dyDescent="0.35">
      <c r="A16" s="17" t="s">
        <v>150</v>
      </c>
    </row>
    <row r="17" spans="1:1" x14ac:dyDescent="0.35">
      <c r="A17" s="17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H47"/>
  <sheetViews>
    <sheetView zoomScale="60" zoomScaleNormal="6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9" sqref="H29"/>
    </sheetView>
  </sheetViews>
  <sheetFormatPr defaultColWidth="14.453125" defaultRowHeight="15.75" customHeight="1" x14ac:dyDescent="0.25"/>
  <cols>
    <col min="1" max="1" width="3.08984375" style="51" customWidth="1"/>
    <col min="2" max="2" width="71.7265625" style="51" customWidth="1"/>
    <col min="3" max="4" width="14.81640625" style="51" bestFit="1" customWidth="1"/>
    <col min="5" max="16384" width="14.453125" style="51"/>
  </cols>
  <sheetData>
    <row r="1" spans="1:6" ht="15.75" customHeight="1" x14ac:dyDescent="0.25">
      <c r="C1" s="51" t="s">
        <v>304</v>
      </c>
      <c r="D1" s="52">
        <f>D5/0.295</f>
        <v>57000125.016949154</v>
      </c>
      <c r="E1" s="52">
        <f>D1/1000</f>
        <v>57000.125016949154</v>
      </c>
    </row>
    <row r="2" spans="1:6" ht="15.75" customHeight="1" x14ac:dyDescent="0.25">
      <c r="C2" s="51" t="s">
        <v>224</v>
      </c>
      <c r="D2" s="52">
        <v>12</v>
      </c>
    </row>
    <row r="4" spans="1:6" s="54" customFormat="1" ht="14.5" x14ac:dyDescent="0.35">
      <c r="A4" s="53" t="s">
        <v>305</v>
      </c>
      <c r="C4" s="55" t="s">
        <v>306</v>
      </c>
      <c r="D4" s="55" t="s">
        <v>118</v>
      </c>
      <c r="E4" s="55" t="s">
        <v>355</v>
      </c>
      <c r="F4" s="55" t="s">
        <v>307</v>
      </c>
    </row>
    <row r="5" spans="1:6" ht="14.5" x14ac:dyDescent="0.35">
      <c r="B5" s="56" t="s">
        <v>308</v>
      </c>
      <c r="C5" s="56"/>
      <c r="D5" s="57">
        <v>16815036.879999999</v>
      </c>
      <c r="E5" s="57">
        <f>(D5+C5/$D$2)/$E$1</f>
        <v>295</v>
      </c>
      <c r="F5" s="58" t="s">
        <v>309</v>
      </c>
    </row>
    <row r="6" spans="1:6" ht="14.5" x14ac:dyDescent="0.35">
      <c r="B6" s="56" t="s">
        <v>310</v>
      </c>
      <c r="C6" s="57">
        <v>7090600</v>
      </c>
      <c r="D6" s="69"/>
      <c r="E6" s="57">
        <f t="shared" ref="E6:E32" si="0">(D6+C6/$D$2)/$E$1</f>
        <v>10.366351532696331</v>
      </c>
      <c r="F6" s="58" t="s">
        <v>311</v>
      </c>
    </row>
    <row r="7" spans="1:6" ht="14.5" x14ac:dyDescent="0.35">
      <c r="B7" s="56" t="s">
        <v>312</v>
      </c>
      <c r="C7" s="56"/>
      <c r="D7" s="57">
        <v>4519200</v>
      </c>
      <c r="E7" s="57">
        <f t="shared" si="0"/>
        <v>79.284036634239001</v>
      </c>
      <c r="F7" s="58" t="s">
        <v>313</v>
      </c>
    </row>
    <row r="8" spans="1:6" ht="14.5" x14ac:dyDescent="0.35">
      <c r="B8" s="56" t="s">
        <v>314</v>
      </c>
      <c r="C8" s="57">
        <v>420000</v>
      </c>
      <c r="D8" s="56"/>
      <c r="E8" s="57">
        <f t="shared" si="0"/>
        <v>0.61403374097149166</v>
      </c>
      <c r="F8" s="58" t="s">
        <v>315</v>
      </c>
    </row>
    <row r="9" spans="1:6" s="54" customFormat="1" ht="14.5" x14ac:dyDescent="0.35">
      <c r="A9" s="53" t="s">
        <v>316</v>
      </c>
      <c r="C9" s="53"/>
      <c r="D9" s="53"/>
      <c r="E9" s="57"/>
      <c r="F9" s="53"/>
    </row>
    <row r="10" spans="1:6" ht="14.5" x14ac:dyDescent="0.35">
      <c r="B10" s="56" t="s">
        <v>317</v>
      </c>
      <c r="C10" s="56"/>
      <c r="D10" s="57">
        <v>3938394.88</v>
      </c>
      <c r="E10" s="57">
        <f t="shared" si="0"/>
        <v>69.094495473981965</v>
      </c>
      <c r="F10" s="58" t="s">
        <v>313</v>
      </c>
    </row>
    <row r="11" spans="1:6" ht="14.5" x14ac:dyDescent="0.35">
      <c r="B11" s="56" t="s">
        <v>318</v>
      </c>
      <c r="C11" s="56"/>
      <c r="D11" s="57">
        <v>564192.72</v>
      </c>
      <c r="E11" s="57">
        <f t="shared" si="0"/>
        <v>9.8980961854423235</v>
      </c>
      <c r="F11" s="58" t="s">
        <v>319</v>
      </c>
    </row>
    <row r="12" spans="1:6" ht="14.5" x14ac:dyDescent="0.35">
      <c r="B12" s="56" t="s">
        <v>320</v>
      </c>
      <c r="C12" s="57">
        <v>3967200</v>
      </c>
      <c r="D12" s="56"/>
      <c r="E12" s="57">
        <f t="shared" si="0"/>
        <v>5.7999872790050047</v>
      </c>
      <c r="F12" s="58" t="s">
        <v>321</v>
      </c>
    </row>
    <row r="13" spans="1:6" ht="14.5" x14ac:dyDescent="0.35">
      <c r="B13" s="56" t="s">
        <v>322</v>
      </c>
      <c r="C13" s="56"/>
      <c r="D13" s="57">
        <v>5643012.375</v>
      </c>
      <c r="E13" s="57">
        <f t="shared" si="0"/>
        <v>98.999999970562058</v>
      </c>
      <c r="F13" s="58" t="s">
        <v>323</v>
      </c>
    </row>
    <row r="14" spans="1:6" ht="14.5" x14ac:dyDescent="0.35">
      <c r="B14" s="56" t="s">
        <v>324</v>
      </c>
      <c r="C14" s="56"/>
      <c r="D14" s="57">
        <v>5307</v>
      </c>
      <c r="E14" s="57">
        <f t="shared" si="0"/>
        <v>9.3105058952448749E-2</v>
      </c>
      <c r="F14" s="58" t="s">
        <v>315</v>
      </c>
    </row>
    <row r="15" spans="1:6" ht="14.5" x14ac:dyDescent="0.35">
      <c r="B15" s="56" t="s">
        <v>325</v>
      </c>
      <c r="C15" s="56"/>
      <c r="D15" s="57">
        <v>28500.06</v>
      </c>
      <c r="E15" s="57">
        <f t="shared" si="0"/>
        <v>0.49999995599177061</v>
      </c>
      <c r="F15" s="58" t="s">
        <v>326</v>
      </c>
    </row>
    <row r="16" spans="1:6" s="54" customFormat="1" ht="14.5" x14ac:dyDescent="0.35">
      <c r="A16" s="53" t="s">
        <v>327</v>
      </c>
      <c r="C16" s="53"/>
      <c r="D16" s="53"/>
      <c r="E16" s="57"/>
      <c r="F16" s="53"/>
    </row>
    <row r="17" spans="1:6" ht="14.5" x14ac:dyDescent="0.35">
      <c r="B17" s="56" t="s">
        <v>328</v>
      </c>
      <c r="C17" s="57">
        <v>18638256</v>
      </c>
      <c r="D17" s="56"/>
      <c r="E17" s="57">
        <f t="shared" si="0"/>
        <v>27.248852516343693</v>
      </c>
      <c r="F17" s="58" t="s">
        <v>329</v>
      </c>
    </row>
    <row r="18" spans="1:6" ht="14.5" x14ac:dyDescent="0.35">
      <c r="B18" s="56" t="s">
        <v>330</v>
      </c>
      <c r="C18" s="57">
        <v>756000</v>
      </c>
      <c r="D18" s="56"/>
      <c r="E18" s="57">
        <f t="shared" si="0"/>
        <v>1.1052607337486851</v>
      </c>
      <c r="F18" s="58" t="s">
        <v>326</v>
      </c>
    </row>
    <row r="19" spans="1:6" ht="14.5" x14ac:dyDescent="0.35">
      <c r="B19" s="56" t="s">
        <v>331</v>
      </c>
      <c r="C19" s="57">
        <v>4736928</v>
      </c>
      <c r="D19" s="56"/>
      <c r="E19" s="57">
        <f t="shared" si="0"/>
        <v>6.9253181441728717</v>
      </c>
      <c r="F19" s="58" t="s">
        <v>332</v>
      </c>
    </row>
    <row r="20" spans="1:6" ht="14.5" x14ac:dyDescent="0.35">
      <c r="B20" s="56" t="s">
        <v>333</v>
      </c>
      <c r="C20" s="57">
        <v>8467200</v>
      </c>
      <c r="D20" s="56"/>
      <c r="E20" s="57">
        <f t="shared" si="0"/>
        <v>12.378920217985272</v>
      </c>
      <c r="F20" s="58" t="s">
        <v>334</v>
      </c>
    </row>
    <row r="21" spans="1:6" ht="14.5" x14ac:dyDescent="0.35">
      <c r="B21" s="56" t="s">
        <v>335</v>
      </c>
      <c r="C21" s="56"/>
      <c r="D21" s="57">
        <v>266205.46999999997</v>
      </c>
      <c r="E21" s="57">
        <f t="shared" si="0"/>
        <v>4.6702611603192627</v>
      </c>
      <c r="F21" s="58" t="s">
        <v>332</v>
      </c>
    </row>
    <row r="22" spans="1:6" ht="14.5" x14ac:dyDescent="0.35">
      <c r="B22" s="56" t="s">
        <v>336</v>
      </c>
      <c r="C22" s="57">
        <v>9852857.1400000006</v>
      </c>
      <c r="D22" s="56"/>
      <c r="E22" s="57">
        <f t="shared" si="0"/>
        <v>14.40473030698065</v>
      </c>
      <c r="F22" s="58" t="s">
        <v>337</v>
      </c>
    </row>
    <row r="23" spans="1:6" ht="14.5" x14ac:dyDescent="0.35">
      <c r="B23" s="56" t="s">
        <v>338</v>
      </c>
      <c r="C23" s="56"/>
      <c r="D23" s="57">
        <v>1625552.06</v>
      </c>
      <c r="E23" s="57">
        <f t="shared" si="0"/>
        <v>28.51839464416328</v>
      </c>
      <c r="F23" s="58" t="s">
        <v>339</v>
      </c>
    </row>
    <row r="24" spans="1:6" ht="14.5" x14ac:dyDescent="0.35">
      <c r="B24" s="56" t="s">
        <v>340</v>
      </c>
      <c r="C24" s="56"/>
      <c r="D24" s="57">
        <v>1658905.2</v>
      </c>
      <c r="E24" s="57">
        <f t="shared" si="0"/>
        <v>29.103536167801732</v>
      </c>
      <c r="F24" s="58" t="s">
        <v>339</v>
      </c>
    </row>
    <row r="25" spans="1:6" ht="14.5" x14ac:dyDescent="0.35">
      <c r="B25" s="56" t="s">
        <v>341</v>
      </c>
      <c r="C25" s="56"/>
      <c r="D25" s="57">
        <v>214000</v>
      </c>
      <c r="E25" s="57">
        <f t="shared" si="0"/>
        <v>3.7543777305114063</v>
      </c>
      <c r="F25" s="58" t="s">
        <v>321</v>
      </c>
    </row>
    <row r="26" spans="1:6" ht="14.5" x14ac:dyDescent="0.35">
      <c r="B26" s="56" t="s">
        <v>342</v>
      </c>
      <c r="C26" s="57">
        <v>1600000</v>
      </c>
      <c r="D26" s="57">
        <v>54000</v>
      </c>
      <c r="E26" s="57">
        <f t="shared" si="0"/>
        <v>3.2865424992950318</v>
      </c>
      <c r="F26" s="58" t="s">
        <v>343</v>
      </c>
    </row>
    <row r="27" spans="1:6" ht="14.5" x14ac:dyDescent="0.35">
      <c r="B27" s="56" t="s">
        <v>344</v>
      </c>
      <c r="C27" s="56"/>
      <c r="D27" s="57">
        <v>50000</v>
      </c>
      <c r="E27" s="57">
        <f t="shared" si="0"/>
        <v>0.87719105853070245</v>
      </c>
      <c r="F27" s="58" t="s">
        <v>326</v>
      </c>
    </row>
    <row r="28" spans="1:6" ht="14.5" x14ac:dyDescent="0.35">
      <c r="B28" s="56" t="s">
        <v>345</v>
      </c>
      <c r="C28" s="57">
        <v>1094668</v>
      </c>
      <c r="D28" s="56"/>
      <c r="E28" s="57">
        <f t="shared" si="0"/>
        <v>1.6003883027661447</v>
      </c>
      <c r="F28" s="58" t="s">
        <v>326</v>
      </c>
    </row>
    <row r="29" spans="1:6" ht="14.5" x14ac:dyDescent="0.35">
      <c r="B29" s="56" t="s">
        <v>346</v>
      </c>
      <c r="C29" s="56">
        <v>0</v>
      </c>
      <c r="D29" s="56">
        <v>0</v>
      </c>
      <c r="E29" s="57">
        <f t="shared" si="0"/>
        <v>0</v>
      </c>
      <c r="F29" s="58" t="s">
        <v>347</v>
      </c>
    </row>
    <row r="30" spans="1:6" ht="14.5" x14ac:dyDescent="0.35">
      <c r="A30" s="51" t="s">
        <v>356</v>
      </c>
      <c r="B30" s="56"/>
      <c r="C30" s="56"/>
      <c r="D30" s="56"/>
      <c r="E30" s="57"/>
      <c r="F30" s="56"/>
    </row>
    <row r="31" spans="1:6" ht="14.5" x14ac:dyDescent="0.35">
      <c r="B31" s="56" t="s">
        <v>348</v>
      </c>
      <c r="C31" s="56"/>
      <c r="D31" s="57">
        <v>3000</v>
      </c>
      <c r="E31" s="57">
        <f t="shared" si="0"/>
        <v>5.2631463511842141E-2</v>
      </c>
      <c r="F31" s="58" t="s">
        <v>315</v>
      </c>
    </row>
    <row r="32" spans="1:6" ht="14.5" x14ac:dyDescent="0.35">
      <c r="B32" s="56" t="s">
        <v>349</v>
      </c>
      <c r="C32" s="56"/>
      <c r="D32" s="57">
        <v>285000.63</v>
      </c>
      <c r="E32" s="57">
        <f t="shared" si="0"/>
        <v>5.0000000862323413</v>
      </c>
      <c r="F32" s="58" t="s">
        <v>332</v>
      </c>
    </row>
    <row r="33" spans="2:8" ht="14.5" x14ac:dyDescent="0.35">
      <c r="B33" s="56"/>
      <c r="C33" s="56"/>
      <c r="D33" s="56"/>
      <c r="E33" s="56"/>
      <c r="F33" s="56"/>
    </row>
    <row r="34" spans="2:8" ht="14.5" x14ac:dyDescent="0.35">
      <c r="B34" s="59" t="s">
        <v>350</v>
      </c>
      <c r="C34" s="64">
        <f>SUM(C5:C33)</f>
        <v>56623709.140000001</v>
      </c>
      <c r="D34" s="64">
        <f>SUM(D5:D33)</f>
        <v>35670307.274999999</v>
      </c>
      <c r="E34" s="64">
        <f>SUM(E5:E32)</f>
        <v>708.57651086420537</v>
      </c>
      <c r="F34" s="60" t="s">
        <v>351</v>
      </c>
      <c r="G34" s="61">
        <v>0.70699999999999996</v>
      </c>
    </row>
    <row r="35" spans="2:8" s="63" customFormat="1" ht="14.5" x14ac:dyDescent="0.35">
      <c r="B35" s="59"/>
      <c r="C35" s="59"/>
      <c r="D35" s="59"/>
      <c r="E35" s="59"/>
      <c r="F35" s="60"/>
      <c r="G35" s="62"/>
    </row>
    <row r="36" spans="2:8" s="63" customFormat="1" ht="14.5" x14ac:dyDescent="0.35">
      <c r="B36" s="59"/>
      <c r="E36" s="64"/>
      <c r="F36" s="60"/>
      <c r="G36" s="62"/>
    </row>
    <row r="37" spans="2:8" ht="14.5" x14ac:dyDescent="0.35">
      <c r="B37" s="65"/>
      <c r="C37" s="65"/>
      <c r="D37" s="65">
        <f>D34/H43</f>
        <v>0.62541359723518708</v>
      </c>
      <c r="E37" s="65"/>
      <c r="F37" s="66"/>
      <c r="G37" s="61"/>
    </row>
    <row r="38" spans="2:8" ht="14.5" x14ac:dyDescent="0.35">
      <c r="B38" s="65"/>
      <c r="C38" s="65"/>
      <c r="D38" s="65"/>
      <c r="E38" s="65"/>
      <c r="F38" s="66"/>
      <c r="G38" s="61"/>
    </row>
    <row r="39" spans="2:8" ht="14.5" x14ac:dyDescent="0.35">
      <c r="B39" s="65" t="s">
        <v>352</v>
      </c>
      <c r="C39" s="65"/>
      <c r="D39" s="65"/>
      <c r="E39" s="65"/>
      <c r="F39" s="67">
        <v>40323567.244000003</v>
      </c>
    </row>
    <row r="43" spans="2:8" ht="15.75" customHeight="1" x14ac:dyDescent="0.25">
      <c r="H43" s="52">
        <f>F39/G34</f>
        <v>57034748.577086285</v>
      </c>
    </row>
    <row r="44" spans="2:8" ht="15.75" customHeight="1" x14ac:dyDescent="0.25">
      <c r="H44" s="68">
        <f>F39/H43</f>
        <v>0.70699999999999996</v>
      </c>
    </row>
    <row r="45" spans="2:8" ht="15.75" customHeight="1" x14ac:dyDescent="0.25">
      <c r="H45" s="68"/>
    </row>
    <row r="46" spans="2:8" ht="15.75" customHeight="1" x14ac:dyDescent="0.25">
      <c r="H46" s="52">
        <f>F39-D34</f>
        <v>4653259.9690000042</v>
      </c>
    </row>
    <row r="47" spans="2:8" ht="15.75" customHeight="1" x14ac:dyDescent="0.25">
      <c r="H47" s="52">
        <f>C34/H46</f>
        <v>12.168610719630298</v>
      </c>
    </row>
  </sheetData>
  <conditionalFormatting sqref="A5:F5 H5:XFD5 A1:XFD4 I34:XFD38 A39:XFD1048576 A6:XFD33 A37:G38 A36:B36 E36:G36 A34:G35">
    <cfRule type="containsText" dxfId="3" priority="1" operator="containsText" text="FALSE">
      <formula>NOT(ISERROR(SEARCH("FALSE",A1)))</formula>
    </cfRule>
    <cfRule type="cellIs" dxfId="2" priority="2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2:W19"/>
  <sheetViews>
    <sheetView workbookViewId="0">
      <selection activeCell="G18" sqref="G18"/>
    </sheetView>
  </sheetViews>
  <sheetFormatPr defaultRowHeight="14.5" x14ac:dyDescent="0.35"/>
  <cols>
    <col min="1" max="1" width="2" style="10" customWidth="1"/>
    <col min="2" max="2" width="23.90625" style="10" customWidth="1"/>
    <col min="3" max="3" width="8.36328125" style="10" customWidth="1"/>
    <col min="4" max="16384" width="8.7265625" style="10"/>
  </cols>
  <sheetData>
    <row r="2" spans="2:23" x14ac:dyDescent="0.35">
      <c r="B2" s="10" t="s">
        <v>363</v>
      </c>
      <c r="C2" s="10" t="s">
        <v>68</v>
      </c>
      <c r="D2" s="79">
        <f>'Cost Detail'!E7</f>
        <v>79.284036634239001</v>
      </c>
      <c r="F2" s="10" t="s">
        <v>373</v>
      </c>
      <c r="I2" s="14">
        <f>C15</f>
        <v>4.1668506405102237</v>
      </c>
    </row>
    <row r="3" spans="2:23" x14ac:dyDescent="0.35">
      <c r="B3" s="10" t="s">
        <v>364</v>
      </c>
      <c r="C3" s="10" t="s">
        <v>362</v>
      </c>
      <c r="D3" s="104">
        <v>10</v>
      </c>
    </row>
    <row r="4" spans="2:23" x14ac:dyDescent="0.35">
      <c r="B4" s="10" t="s">
        <v>78</v>
      </c>
      <c r="C4" s="10" t="s">
        <v>71</v>
      </c>
      <c r="D4" s="105">
        <v>1.4999999999999999E-2</v>
      </c>
    </row>
    <row r="5" spans="2:23" x14ac:dyDescent="0.35">
      <c r="B5" s="10" t="s">
        <v>365</v>
      </c>
      <c r="C5" s="10" t="s">
        <v>71</v>
      </c>
      <c r="D5" s="106">
        <v>0.1</v>
      </c>
    </row>
    <row r="7" spans="2:23" x14ac:dyDescent="0.35">
      <c r="B7" s="10" t="s">
        <v>362</v>
      </c>
      <c r="D7" s="104">
        <v>1</v>
      </c>
      <c r="E7" s="104">
        <v>2</v>
      </c>
      <c r="F7" s="104">
        <v>3</v>
      </c>
      <c r="G7" s="104">
        <v>4</v>
      </c>
      <c r="H7" s="104">
        <v>5</v>
      </c>
      <c r="I7" s="104">
        <v>6</v>
      </c>
      <c r="J7" s="104">
        <v>7</v>
      </c>
      <c r="K7" s="104">
        <v>8</v>
      </c>
      <c r="L7" s="104">
        <v>9</v>
      </c>
      <c r="M7" s="104">
        <v>10</v>
      </c>
      <c r="N7" s="104">
        <v>11</v>
      </c>
      <c r="O7" s="104">
        <v>12</v>
      </c>
      <c r="P7" s="104">
        <v>13</v>
      </c>
      <c r="Q7" s="104">
        <v>14</v>
      </c>
      <c r="R7" s="104">
        <v>15</v>
      </c>
      <c r="S7" s="104">
        <v>16</v>
      </c>
      <c r="T7" s="104">
        <v>17</v>
      </c>
      <c r="U7" s="104">
        <v>18</v>
      </c>
      <c r="V7" s="104">
        <v>19</v>
      </c>
      <c r="W7" s="104">
        <v>20</v>
      </c>
    </row>
    <row r="8" spans="2:23" x14ac:dyDescent="0.35">
      <c r="B8" s="10" t="s">
        <v>366</v>
      </c>
      <c r="C8" s="10">
        <f>D3</f>
        <v>10</v>
      </c>
      <c r="D8" s="10" t="b">
        <f>D7=$C$8</f>
        <v>0</v>
      </c>
      <c r="E8" s="10" t="b">
        <f t="shared" ref="E8:W8" si="0">E7=$C$8</f>
        <v>0</v>
      </c>
      <c r="F8" s="10" t="b">
        <f t="shared" si="0"/>
        <v>0</v>
      </c>
      <c r="G8" s="10" t="b">
        <f t="shared" si="0"/>
        <v>0</v>
      </c>
      <c r="H8" s="10" t="b">
        <f t="shared" si="0"/>
        <v>0</v>
      </c>
      <c r="I8" s="10" t="b">
        <f t="shared" si="0"/>
        <v>0</v>
      </c>
      <c r="J8" s="10" t="b">
        <f t="shared" si="0"/>
        <v>0</v>
      </c>
      <c r="K8" s="10" t="b">
        <f t="shared" si="0"/>
        <v>0</v>
      </c>
      <c r="L8" s="10" t="b">
        <f t="shared" si="0"/>
        <v>0</v>
      </c>
      <c r="M8" s="10" t="b">
        <f t="shared" si="0"/>
        <v>1</v>
      </c>
      <c r="N8" s="10" t="b">
        <f t="shared" si="0"/>
        <v>0</v>
      </c>
      <c r="O8" s="10" t="b">
        <f t="shared" si="0"/>
        <v>0</v>
      </c>
      <c r="P8" s="10" t="b">
        <f t="shared" si="0"/>
        <v>0</v>
      </c>
      <c r="Q8" s="10" t="b">
        <f t="shared" si="0"/>
        <v>0</v>
      </c>
      <c r="R8" s="10" t="b">
        <f t="shared" si="0"/>
        <v>0</v>
      </c>
      <c r="S8" s="10" t="b">
        <f t="shared" si="0"/>
        <v>0</v>
      </c>
      <c r="T8" s="10" t="b">
        <f t="shared" si="0"/>
        <v>0</v>
      </c>
      <c r="U8" s="10" t="b">
        <f t="shared" si="0"/>
        <v>0</v>
      </c>
      <c r="V8" s="10" t="b">
        <f t="shared" si="0"/>
        <v>0</v>
      </c>
      <c r="W8" s="10" t="b">
        <f t="shared" si="0"/>
        <v>0</v>
      </c>
    </row>
    <row r="9" spans="2:23" x14ac:dyDescent="0.35">
      <c r="B9" s="10" t="s">
        <v>369</v>
      </c>
      <c r="C9" s="10">
        <f>C8</f>
        <v>10</v>
      </c>
      <c r="D9" s="10" t="b">
        <f>D7&lt;=$C$9</f>
        <v>1</v>
      </c>
      <c r="E9" s="10" t="b">
        <f t="shared" ref="E9:W9" si="1">E7&lt;=$C$9</f>
        <v>1</v>
      </c>
      <c r="F9" s="10" t="b">
        <f t="shared" si="1"/>
        <v>1</v>
      </c>
      <c r="G9" s="10" t="b">
        <f t="shared" si="1"/>
        <v>1</v>
      </c>
      <c r="H9" s="10" t="b">
        <f t="shared" si="1"/>
        <v>1</v>
      </c>
      <c r="I9" s="10" t="b">
        <f t="shared" si="1"/>
        <v>1</v>
      </c>
      <c r="J9" s="10" t="b">
        <f t="shared" si="1"/>
        <v>1</v>
      </c>
      <c r="K9" s="10" t="b">
        <f t="shared" si="1"/>
        <v>1</v>
      </c>
      <c r="L9" s="10" t="b">
        <f t="shared" si="1"/>
        <v>1</v>
      </c>
      <c r="M9" s="10" t="b">
        <f t="shared" si="1"/>
        <v>1</v>
      </c>
      <c r="N9" s="10" t="b">
        <f t="shared" si="1"/>
        <v>0</v>
      </c>
      <c r="O9" s="10" t="b">
        <f t="shared" si="1"/>
        <v>0</v>
      </c>
      <c r="P9" s="10" t="b">
        <f t="shared" si="1"/>
        <v>0</v>
      </c>
      <c r="Q9" s="10" t="b">
        <f t="shared" si="1"/>
        <v>0</v>
      </c>
      <c r="R9" s="10" t="b">
        <f t="shared" si="1"/>
        <v>0</v>
      </c>
      <c r="S9" s="10" t="b">
        <f t="shared" si="1"/>
        <v>0</v>
      </c>
      <c r="T9" s="10" t="b">
        <f t="shared" si="1"/>
        <v>0</v>
      </c>
      <c r="U9" s="10" t="b">
        <f t="shared" si="1"/>
        <v>0</v>
      </c>
      <c r="V9" s="10" t="b">
        <f t="shared" si="1"/>
        <v>0</v>
      </c>
      <c r="W9" s="10" t="b">
        <f t="shared" si="1"/>
        <v>0</v>
      </c>
    </row>
    <row r="11" spans="2:23" x14ac:dyDescent="0.35">
      <c r="B11" s="10" t="s">
        <v>69</v>
      </c>
      <c r="C11" s="14">
        <f>D2</f>
        <v>79.284036634239001</v>
      </c>
      <c r="D11" s="14">
        <f>C11*(1+$D$4)</f>
        <v>80.473297183752578</v>
      </c>
      <c r="E11" s="14">
        <f t="shared" ref="E11:W11" si="2">D11*(1+$D$4)</f>
        <v>81.680396641508864</v>
      </c>
      <c r="F11" s="14">
        <f t="shared" si="2"/>
        <v>82.905602591131483</v>
      </c>
      <c r="G11" s="14">
        <f t="shared" si="2"/>
        <v>84.149186629998454</v>
      </c>
      <c r="H11" s="14">
        <f t="shared" si="2"/>
        <v>85.411424429448417</v>
      </c>
      <c r="I11" s="14">
        <f t="shared" si="2"/>
        <v>86.692595795890128</v>
      </c>
      <c r="J11" s="14">
        <f t="shared" si="2"/>
        <v>87.992984732828475</v>
      </c>
      <c r="K11" s="14">
        <f t="shared" si="2"/>
        <v>89.312879503820895</v>
      </c>
      <c r="L11" s="14">
        <f t="shared" si="2"/>
        <v>90.652572696378201</v>
      </c>
      <c r="M11" s="14">
        <f t="shared" si="2"/>
        <v>92.012361286823861</v>
      </c>
      <c r="N11" s="14">
        <f t="shared" si="2"/>
        <v>93.392546706126211</v>
      </c>
      <c r="O11" s="14">
        <f t="shared" si="2"/>
        <v>94.79343490671809</v>
      </c>
      <c r="P11" s="14">
        <f t="shared" si="2"/>
        <v>96.215336430318857</v>
      </c>
      <c r="Q11" s="14">
        <f t="shared" si="2"/>
        <v>97.658566476773629</v>
      </c>
      <c r="R11" s="14">
        <f t="shared" si="2"/>
        <v>99.123444973925217</v>
      </c>
      <c r="S11" s="14">
        <f t="shared" si="2"/>
        <v>100.61029664853409</v>
      </c>
      <c r="T11" s="14">
        <f t="shared" si="2"/>
        <v>102.11945109826209</v>
      </c>
      <c r="U11" s="14">
        <f t="shared" si="2"/>
        <v>103.65124286473601</v>
      </c>
      <c r="V11" s="14">
        <f t="shared" si="2"/>
        <v>105.20601150770703</v>
      </c>
      <c r="W11" s="14">
        <f t="shared" si="2"/>
        <v>106.78410168032262</v>
      </c>
    </row>
    <row r="12" spans="2:23" x14ac:dyDescent="0.35">
      <c r="B12" s="10" t="s">
        <v>367</v>
      </c>
      <c r="D12" s="14">
        <f>D11*D8</f>
        <v>0</v>
      </c>
      <c r="E12" s="14">
        <f t="shared" ref="E12:W12" si="3">E11*E8</f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92.012361286823861</v>
      </c>
      <c r="N12" s="14">
        <f t="shared" si="3"/>
        <v>0</v>
      </c>
      <c r="O12" s="14">
        <f t="shared" si="3"/>
        <v>0</v>
      </c>
      <c r="P12" s="14">
        <f t="shared" si="3"/>
        <v>0</v>
      </c>
      <c r="Q12" s="14">
        <f t="shared" si="3"/>
        <v>0</v>
      </c>
      <c r="R12" s="14">
        <f t="shared" si="3"/>
        <v>0</v>
      </c>
      <c r="S12" s="14">
        <f t="shared" si="3"/>
        <v>0</v>
      </c>
      <c r="T12" s="14">
        <f t="shared" si="3"/>
        <v>0</v>
      </c>
      <c r="U12" s="14">
        <f t="shared" si="3"/>
        <v>0</v>
      </c>
      <c r="V12" s="14">
        <f t="shared" si="3"/>
        <v>0</v>
      </c>
      <c r="W12" s="14">
        <f t="shared" si="3"/>
        <v>0</v>
      </c>
    </row>
    <row r="13" spans="2:23" x14ac:dyDescent="0.35">
      <c r="B13" s="10" t="s">
        <v>17</v>
      </c>
      <c r="D13" s="107">
        <v>1</v>
      </c>
      <c r="E13" s="107">
        <v>1</v>
      </c>
      <c r="F13" s="107">
        <v>1</v>
      </c>
      <c r="G13" s="107">
        <v>1</v>
      </c>
      <c r="H13" s="107">
        <v>1</v>
      </c>
      <c r="I13" s="107">
        <v>1</v>
      </c>
      <c r="J13" s="107">
        <v>1</v>
      </c>
      <c r="K13" s="107">
        <v>1</v>
      </c>
      <c r="L13" s="107">
        <v>1</v>
      </c>
      <c r="M13" s="107">
        <v>1</v>
      </c>
      <c r="N13" s="107">
        <v>1</v>
      </c>
      <c r="O13" s="107">
        <v>1</v>
      </c>
      <c r="P13" s="107">
        <v>1</v>
      </c>
      <c r="Q13" s="107">
        <v>1</v>
      </c>
      <c r="R13" s="107">
        <v>1</v>
      </c>
      <c r="S13" s="107">
        <v>1</v>
      </c>
      <c r="T13" s="107">
        <v>1</v>
      </c>
      <c r="U13" s="107">
        <v>1</v>
      </c>
      <c r="V13" s="107">
        <v>1</v>
      </c>
      <c r="W13" s="107">
        <v>1</v>
      </c>
    </row>
    <row r="15" spans="2:23" x14ac:dyDescent="0.35">
      <c r="B15" s="10" t="s">
        <v>368</v>
      </c>
      <c r="C15" s="14">
        <f>NPV($D$5,12:12)/NPV(D5,13:13)</f>
        <v>4.1668506405102237</v>
      </c>
      <c r="D15" s="14">
        <f>$C$15*D13</f>
        <v>4.1668506405102237</v>
      </c>
      <c r="E15" s="14">
        <f t="shared" ref="E15:W15" si="4">$C$15*E13</f>
        <v>4.1668506405102237</v>
      </c>
      <c r="F15" s="14">
        <f t="shared" si="4"/>
        <v>4.1668506405102237</v>
      </c>
      <c r="G15" s="14">
        <f t="shared" si="4"/>
        <v>4.1668506405102237</v>
      </c>
      <c r="H15" s="14">
        <f t="shared" si="4"/>
        <v>4.1668506405102237</v>
      </c>
      <c r="I15" s="14">
        <f t="shared" si="4"/>
        <v>4.1668506405102237</v>
      </c>
      <c r="J15" s="14">
        <f t="shared" si="4"/>
        <v>4.1668506405102237</v>
      </c>
      <c r="K15" s="14">
        <f t="shared" si="4"/>
        <v>4.1668506405102237</v>
      </c>
      <c r="L15" s="14">
        <f t="shared" si="4"/>
        <v>4.1668506405102237</v>
      </c>
      <c r="M15" s="14">
        <f t="shared" si="4"/>
        <v>4.1668506405102237</v>
      </c>
      <c r="N15" s="14">
        <f t="shared" si="4"/>
        <v>4.1668506405102237</v>
      </c>
      <c r="O15" s="14">
        <f t="shared" si="4"/>
        <v>4.1668506405102237</v>
      </c>
      <c r="P15" s="14">
        <f t="shared" si="4"/>
        <v>4.1668506405102237</v>
      </c>
      <c r="Q15" s="14">
        <f t="shared" si="4"/>
        <v>4.1668506405102237</v>
      </c>
      <c r="R15" s="14">
        <f t="shared" si="4"/>
        <v>4.1668506405102237</v>
      </c>
      <c r="S15" s="14">
        <f t="shared" si="4"/>
        <v>4.1668506405102237</v>
      </c>
      <c r="T15" s="14">
        <f t="shared" si="4"/>
        <v>4.1668506405102237</v>
      </c>
      <c r="U15" s="14">
        <f t="shared" si="4"/>
        <v>4.1668506405102237</v>
      </c>
      <c r="V15" s="14">
        <f t="shared" si="4"/>
        <v>4.1668506405102237</v>
      </c>
      <c r="W15" s="14">
        <f t="shared" si="4"/>
        <v>4.1668506405102237</v>
      </c>
    </row>
    <row r="17" spans="2:3" x14ac:dyDescent="0.35">
      <c r="B17" s="10" t="s">
        <v>370</v>
      </c>
    </row>
    <row r="18" spans="2:3" x14ac:dyDescent="0.35">
      <c r="B18" s="10" t="s">
        <v>371</v>
      </c>
      <c r="C18" s="103">
        <f>NPV(D5,12:12)</f>
        <v>35.474748438700544</v>
      </c>
    </row>
    <row r="19" spans="2:3" x14ac:dyDescent="0.35">
      <c r="B19" s="10" t="s">
        <v>372</v>
      </c>
      <c r="C19" s="103">
        <f>NPV(D5,D15:W15)</f>
        <v>35.474748438700537</v>
      </c>
    </row>
  </sheetData>
  <conditionalFormatting sqref="A1:XFD1048576">
    <cfRule type="cellIs" dxfId="1" priority="2" operator="equal">
      <formula>TRUE</formula>
    </cfRule>
    <cfRule type="containsText" dxfId="0" priority="1" operator="containsText" text="FALSE">
      <formula>NOT(ISERROR(SEARCH("FALSE",A1)))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 Page</vt:lpstr>
      <vt:lpstr>Financial Model</vt:lpstr>
      <vt:lpstr>Annual Model</vt:lpstr>
      <vt:lpstr>PVWatts</vt:lpstr>
      <vt:lpstr>Helioscope</vt:lpstr>
      <vt:lpstr>PVSYST</vt:lpstr>
      <vt:lpstr>Notes</vt:lpstr>
      <vt:lpstr>Cost Detail</vt:lpstr>
      <vt:lpstr>Inverter Replacement</vt:lpstr>
      <vt:lpstr>Mexico Exchange Rate</vt:lpstr>
      <vt:lpstr>timing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Presley</dc:creator>
  <cp:lastModifiedBy>Elvis Presley</cp:lastModifiedBy>
  <dcterms:created xsi:type="dcterms:W3CDTF">2017-07-18T16:25:43Z</dcterms:created>
  <dcterms:modified xsi:type="dcterms:W3CDTF">2017-12-05T16:58:26Z</dcterms:modified>
</cp:coreProperties>
</file>