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 codeName="{320AAD7A-AEEB-3B57-35EE-6C7AAB037B02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nika Lewenski\Courses\Chapter 1. Models and Analysis\L. Excel Utilities (Generic Macro, Read PDF)\Spinner Skip\"/>
    </mc:Choice>
  </mc:AlternateContent>
  <xr:revisionPtr revIDLastSave="0" documentId="13_ncr:1_{3ADCF66F-1C4F-405C-B267-82183A967262}" xr6:coauthVersionLast="28" xr6:coauthVersionMax="28" xr10:uidLastSave="{00000000-0000-0000-0000-000000000000}"/>
  <bookViews>
    <workbookView xWindow="0" yWindow="0" windowWidth="19200" windowHeight="6940" xr2:uid="{05F5C5DC-21AD-41E1-A563-5D3401B20F34}"/>
  </bookViews>
  <sheets>
    <sheet name="Test Sheet" sheetId="1" r:id="rId1"/>
    <sheet name="Code" sheetId="2" r:id="rId2"/>
  </sheets>
  <externalReferences>
    <externalReference r:id="rId3"/>
    <externalReference r:id="rId4"/>
  </externalReferences>
  <definedNames>
    <definedName name="NEM_capex">'[1]New Entrant Model (NEM)'!$D$20</definedName>
    <definedName name="NEM_FOM">'[1]New Entrant Model (NEM)'!$D$22</definedName>
    <definedName name="NEM_Forex">'[1]New Entrant Model (NEM)'!$D$16</definedName>
    <definedName name="NEM_Fuel">'[1]New Entrant Model (NEM)'!$D$15</definedName>
    <definedName name="NEM_VOM">'[1]New Entrant Model (NEM)'!$D$24</definedName>
    <definedName name="NEM_year">'[1]New Entrant Model (NEM)'!$K$97</definedName>
    <definedName name="NumberRounding">'[2]Data Inputs'!$N$19</definedName>
    <definedName name="OK">#REF!</definedName>
    <definedName name="output">'Test Sheet'!$R$4</definedName>
    <definedName name="spinner">'Test Sheet'!$P$4</definedName>
    <definedName name="Tariff_Class_Details">#REF!</definedName>
    <definedName name="Tariff_Class_Paste">#REF!</definedName>
    <definedName name="Tariff_Class_Zone">#REF!</definedName>
    <definedName name="verify_D10">#REF!</definedName>
    <definedName name="verify_D10_Load">#REF!</definedName>
    <definedName name="verify_D10_load2">#REF!</definedName>
    <definedName name="verify_D10_load3">#REF!</definedName>
    <definedName name="verify_D10_pop">#REF!</definedName>
    <definedName name="Verify_D10_Rates">#REF!</definedName>
    <definedName name="verify_D10_Rev">#REF!</definedName>
    <definedName name="verify_D10_Rev2">#REF!</definedName>
    <definedName name="verify_D10_subsid">#REF!</definedName>
    <definedName name="verify_D10_util">#REF!</definedName>
    <definedName name="verify_D11">#REF!</definedName>
    <definedName name="verify_D11_Load">#REF!</definedName>
    <definedName name="verify_D11_load2">#REF!</definedName>
    <definedName name="verify_D11_load3">#REF!</definedName>
    <definedName name="verify_D11_pop">#REF!</definedName>
    <definedName name="Verify_D11_Rates">#REF!</definedName>
    <definedName name="verify_D11_Rev">#REF!</definedName>
    <definedName name="verify_D11_Rev2">#REF!</definedName>
    <definedName name="verify_D11_subsid">#REF!</definedName>
    <definedName name="verify_D11_util">#REF!</definedName>
    <definedName name="verify_D2">#REF!</definedName>
    <definedName name="verify_D2_Load">#REF!</definedName>
    <definedName name="verify_D2_load2">#REF!</definedName>
    <definedName name="verify_D2_load3">#REF!</definedName>
    <definedName name="verify_D2_pop">#REF!</definedName>
    <definedName name="Verify_D2_Rates">#REF!</definedName>
    <definedName name="verify_D2_Rev">#REF!</definedName>
    <definedName name="verify_D2_Rev2">#REF!</definedName>
    <definedName name="verify_D2_subsid">#REF!</definedName>
    <definedName name="verify_D2_util">#REF!</definedName>
    <definedName name="verify_D3">#REF!</definedName>
    <definedName name="verify_D3_Load">#REF!</definedName>
    <definedName name="verify_D3_load2">#REF!</definedName>
    <definedName name="verify_D3_load3">#REF!</definedName>
    <definedName name="verify_D3_pop">#REF!</definedName>
    <definedName name="Verify_D3_Rates">#REF!</definedName>
    <definedName name="verify_D3_Rev">#REF!</definedName>
    <definedName name="verify_D3_Rev2">#REF!</definedName>
    <definedName name="verify_D3_subsid">#REF!</definedName>
    <definedName name="verify_D3_util">#REF!</definedName>
    <definedName name="verify_D4">#REF!</definedName>
    <definedName name="verify_D4_Load">#REF!</definedName>
    <definedName name="verify_D4_load2">#REF!</definedName>
    <definedName name="verify_D4_load3">#REF!</definedName>
    <definedName name="verify_D4_pop">#REF!</definedName>
    <definedName name="Verify_D4_Rates">#REF!</definedName>
    <definedName name="verify_D4_Rev">#REF!</definedName>
    <definedName name="verify_D4_Rev2">#REF!</definedName>
    <definedName name="verify_D4_subsid">#REF!</definedName>
    <definedName name="verify_D4_util">#REF!</definedName>
    <definedName name="verify_D5">#REF!</definedName>
    <definedName name="verify_D5_Load">#REF!</definedName>
    <definedName name="verify_D5_load2">#REF!</definedName>
    <definedName name="verify_D5_load3">#REF!</definedName>
    <definedName name="verify_D5_pop">#REF!</definedName>
    <definedName name="Verify_D5_Rates">#REF!</definedName>
    <definedName name="verify_D5_Rev">#REF!</definedName>
    <definedName name="verify_D5_Rev2">#REF!</definedName>
    <definedName name="verify_D5_subsid">#REF!</definedName>
    <definedName name="verify_D5_util">#REF!</definedName>
    <definedName name="verify_D6">#REF!</definedName>
    <definedName name="verify_D6_Load">#REF!</definedName>
    <definedName name="verify_D6_load2">#REF!</definedName>
    <definedName name="verify_D6_load3">#REF!</definedName>
    <definedName name="verify_D6_pop">#REF!</definedName>
    <definedName name="Verify_D6_Rates">#REF!</definedName>
    <definedName name="verify_D6_Rev">#REF!</definedName>
    <definedName name="verify_D6_Rev2">#REF!</definedName>
    <definedName name="verify_D6_subsid">#REF!</definedName>
    <definedName name="verify_D6_util">#REF!</definedName>
    <definedName name="verify_D7">#REF!</definedName>
    <definedName name="verify_D7_Load">#REF!</definedName>
    <definedName name="verify_D7_load2">#REF!</definedName>
    <definedName name="verify_D7_load3">#REF!</definedName>
    <definedName name="verify_D7_pop">#REF!</definedName>
    <definedName name="Verify_D7_Rates">#REF!</definedName>
    <definedName name="verify_D7_Rev">#REF!</definedName>
    <definedName name="verify_D7_Rev2">#REF!</definedName>
    <definedName name="verify_D7_subsid">#REF!</definedName>
    <definedName name="verify_D7_util">#REF!</definedName>
    <definedName name="verify_D8">#REF!</definedName>
    <definedName name="verify_D8_Load">#REF!</definedName>
    <definedName name="verify_D8_load2">#REF!</definedName>
    <definedName name="verify_D8_load3">#REF!</definedName>
    <definedName name="verify_D8_pop">#REF!</definedName>
    <definedName name="Verify_D8_Rates">#REF!</definedName>
    <definedName name="verify_D8_Rev">#REF!</definedName>
    <definedName name="verify_D8_Rev2">#REF!</definedName>
    <definedName name="verify_D8_subsid">#REF!</definedName>
    <definedName name="verify_D8_util">#REF!</definedName>
    <definedName name="verify_D9">#REF!</definedName>
    <definedName name="verify_D9_Load">#REF!</definedName>
    <definedName name="verify_D9_load2">#REF!</definedName>
    <definedName name="verify_D9_load3">#REF!</definedName>
    <definedName name="verify_D9_pop">#REF!</definedName>
    <definedName name="Verify_D9_Rates">#REF!</definedName>
    <definedName name="verify_D9_Rev">#REF!</definedName>
    <definedName name="verify_D9_Rev2">#REF!</definedName>
    <definedName name="verify_D9_subsid">#REF!</definedName>
    <definedName name="verify_D9_util">#REF!</definedName>
  </definedNames>
  <calcPr calcId="171027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C19" i="1" l="1"/>
  <c r="R1" i="1"/>
  <c r="R2" i="1" s="1"/>
  <c r="S1" i="1"/>
  <c r="R3" i="1" l="1"/>
  <c r="S2" i="1"/>
  <c r="S3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C15" i="1"/>
  <c r="C13" i="1"/>
  <c r="D13" i="1" s="1"/>
  <c r="E13" i="1" s="1"/>
  <c r="F13" i="1" s="1"/>
  <c r="G13" i="1" s="1"/>
  <c r="H13" i="1" s="1"/>
  <c r="I13" i="1" s="1"/>
  <c r="J13" i="1" s="1"/>
  <c r="K13" i="1" s="1"/>
  <c r="L13" i="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C8" i="1"/>
  <c r="D8" i="1" s="1"/>
  <c r="E8" i="1" s="1"/>
  <c r="F8" i="1" s="1"/>
  <c r="G8" i="1" s="1"/>
  <c r="H8" i="1" s="1"/>
  <c r="I8" i="1" s="1"/>
  <c r="J8" i="1" s="1"/>
  <c r="K8" i="1" s="1"/>
  <c r="L8" i="1" s="1"/>
  <c r="C7" i="1"/>
  <c r="C5" i="1"/>
  <c r="D5" i="1" s="1"/>
  <c r="E5" i="1" s="1"/>
  <c r="F5" i="1" s="1"/>
  <c r="G5" i="1" s="1"/>
  <c r="H5" i="1" s="1"/>
  <c r="I5" i="1" s="1"/>
  <c r="J5" i="1" s="1"/>
  <c r="K5" i="1" s="1"/>
  <c r="L5" i="1" s="1"/>
  <c r="C4" i="1"/>
  <c r="D4" i="1" s="1"/>
  <c r="E4" i="1" s="1"/>
  <c r="F4" i="1" s="1"/>
  <c r="G4" i="1" s="1"/>
  <c r="H4" i="1" s="1"/>
  <c r="I4" i="1" s="1"/>
  <c r="J4" i="1" s="1"/>
  <c r="K4" i="1" s="1"/>
  <c r="L4" i="1" s="1"/>
  <c r="D7" i="1" l="1"/>
  <c r="D15" i="1"/>
  <c r="E7" i="1" l="1"/>
  <c r="E15" i="1"/>
  <c r="F7" i="1" l="1"/>
  <c r="F15" i="1"/>
  <c r="G7" i="1" l="1"/>
  <c r="G15" i="1"/>
  <c r="H7" i="1" l="1"/>
  <c r="H15" i="1"/>
  <c r="I7" i="1" l="1"/>
  <c r="I15" i="1"/>
  <c r="J7" i="1" l="1"/>
  <c r="J15" i="1"/>
  <c r="K7" i="1" l="1"/>
  <c r="K15" i="1"/>
  <c r="L7" i="1" l="1"/>
  <c r="L15" i="1"/>
  <c r="C20" i="1" l="1"/>
  <c r="G20" i="1"/>
  <c r="K20" i="1"/>
  <c r="I20" i="1"/>
  <c r="F20" i="1"/>
  <c r="E20" i="1"/>
  <c r="J20" i="1"/>
  <c r="H20" i="1"/>
  <c r="D20" i="1"/>
  <c r="A20" i="1"/>
  <c r="L20" i="1"/>
  <c r="R4" i="1"/>
</calcChain>
</file>

<file path=xl/sharedStrings.xml><?xml version="1.0" encoding="utf-8"?>
<sst xmlns="http://schemas.openxmlformats.org/spreadsheetml/2006/main" count="10" uniqueCount="10">
  <si>
    <t>Row</t>
  </si>
  <si>
    <t>Item 1</t>
  </si>
  <si>
    <t>Item 2</t>
  </si>
  <si>
    <t>Item 4</t>
  </si>
  <si>
    <t>Item 5</t>
  </si>
  <si>
    <t>Item 7</t>
  </si>
  <si>
    <t>Item 8</t>
  </si>
  <si>
    <t>Item 10</t>
  </si>
  <si>
    <t>Item 11</t>
  </si>
  <si>
    <t>Item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</si>
</sst>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06/relationships/vbaProject" Target="vbaProject.bin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Sheet'!$A$20:$B$20</c:f>
              <c:strCache>
                <c:ptCount val="2"/>
                <c:pt idx="0">
                  <c:v>Item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'Test Sheet'!$C$19:$L$19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'Test Sheet'!$C$20:$L$20</c:f>
              <c:numCache>
                <c:formatCode>#,##0.00</c:formatCode>
                <c:ptCount val="10"/>
                <c:pt idx="0">
                  <c:v>81.204749970708534</c:v>
                </c:pt>
                <c:pt idx="1">
                  <c:v>98.213495539720867</c:v>
                </c:pt>
                <c:pt idx="2">
                  <c:v>88.761104517132182</c:v>
                </c:pt>
                <c:pt idx="3">
                  <c:v>105.77072747475772</c:v>
                </c:pt>
                <c:pt idx="4">
                  <c:v>121.31594947040412</c:v>
                </c:pt>
                <c:pt idx="5">
                  <c:v>129.33733245549379</c:v>
                </c:pt>
                <c:pt idx="6">
                  <c:v>120.81620188094014</c:v>
                </c:pt>
                <c:pt idx="7">
                  <c:v>105.59136272302486</c:v>
                </c:pt>
                <c:pt idx="8">
                  <c:v>126.5319502197968</c:v>
                </c:pt>
                <c:pt idx="9">
                  <c:v>120.74314103920278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0-4322-ABD0-F563A2F64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6210416"/>
        <c:axId val="1732532032"/>
      </c:barChart>
      <c:catAx>
        <c:axId val="159621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532032"/>
        <c:crosses val="autoZero"/>
        <c:auto val="1"/>
        <c:lblAlgn val="ctr"/>
        <c:lblOffset val="100"/>
        <c:noMultiLvlLbl val="0"/>
      </c:catAx>
      <c:valAx>
        <c:axId val="173253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21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31" fmlaLink="$P$4" max="16" min="4" page="10" val="6"/>
</file>

<file path=xl/ctrlProps/ctrlProp2.xml><?xml version="1.0" encoding="utf-8"?>
<formControlPr xmlns="http://schemas.microsoft.com/office/spreadsheetml/2009/9/main" objectType="Drop" dropStyle="combo" dx="31" fmlaLink="$P$4" fmlaRange="$A:$A" noThreeD="1" sel="6" val="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5</xdr:row>
          <xdr:rowOff>12700</xdr:rowOff>
        </xdr:from>
        <xdr:to>
          <xdr:col>15</xdr:col>
          <xdr:colOff>285750</xdr:colOff>
          <xdr:row>6</xdr:row>
          <xdr:rowOff>19050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596900</xdr:colOff>
          <xdr:row>7</xdr:row>
          <xdr:rowOff>0</xdr:rowOff>
        </xdr:from>
        <xdr:to>
          <xdr:col>16</xdr:col>
          <xdr:colOff>184150</xdr:colOff>
          <xdr:row>8</xdr:row>
          <xdr:rowOff>50800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536575</xdr:colOff>
      <xdr:row>4</xdr:row>
      <xdr:rowOff>9525</xdr:rowOff>
    </xdr:from>
    <xdr:to>
      <xdr:col>13</xdr:col>
      <xdr:colOff>231775</xdr:colOff>
      <xdr:row>23</xdr:row>
      <xdr:rowOff>53975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%20Lewenski/Consulting/Nigeria%20Distribution/MYTO-2015%20Financial%20Mode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BN_FBN/CBN-NEMSF%20-%20Disbursement%20And%20Repayment%20Model%20(16th%20Dec%202014)_VFINAL_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User Guide"/>
      <sheetName val="ATCC"/>
      <sheetName val="Assumptions"/>
      <sheetName val="New Entrant Model (NEM)"/>
      <sheetName val="IPP NEM View"/>
      <sheetName val="Wholesale Generation Prices"/>
      <sheetName val="Generation"/>
      <sheetName val="Load Forecast"/>
      <sheetName val="Transmission"/>
      <sheetName val="Trans Depn"/>
      <sheetName val="Trans Tariff"/>
      <sheetName val="ISO Tariff"/>
      <sheetName val="Ancillary"/>
      <sheetName val="Distribution"/>
      <sheetName val="Distr Depn"/>
      <sheetName val="Disco Tariff"/>
      <sheetName val="Notes"/>
      <sheetName val="Nerc and NBET Charge"/>
      <sheetName val="Imbalance"/>
      <sheetName val="Disco View"/>
      <sheetName val="Tariff Summary"/>
      <sheetName val="Cust_No"/>
      <sheetName val="Load%"/>
      <sheetName val="Retail Tariffs Assumptions"/>
      <sheetName val="Abuja"/>
      <sheetName val="Benin"/>
      <sheetName val="Enugu"/>
      <sheetName val="Ibadan"/>
      <sheetName val="Jos"/>
      <sheetName val="Kaduna"/>
      <sheetName val="Kano"/>
      <sheetName val="Eko"/>
      <sheetName val="Ikeja"/>
      <sheetName val="PH"/>
      <sheetName val="Yola"/>
      <sheetName val="Shortfall Calculations (2)"/>
      <sheetName val="Summary Tab"/>
      <sheetName val="Abuja (2)"/>
      <sheetName val="Benin (2)"/>
      <sheetName val="Enugu (2)"/>
      <sheetName val="Ibadan (2)"/>
      <sheetName val="Jos (2)"/>
      <sheetName val="Kaduna (2)"/>
      <sheetName val="Kano (2)"/>
      <sheetName val="Eko (2)"/>
      <sheetName val="Chart1"/>
      <sheetName val="Ikeja (2)"/>
      <sheetName val="Ikeja Actuals"/>
      <sheetName val="PH (2)"/>
      <sheetName val="Yola (2)"/>
      <sheetName val="Nigeria (2)"/>
      <sheetName val="Nigeria"/>
      <sheetName val="Disco12"/>
      <sheetName val="Tariff_Rates"/>
      <sheetName val="Basis-2011"/>
      <sheetName val="Chart9"/>
      <sheetName val="Average Tariffs"/>
      <sheetName val="MYTO-2015 Financial Mode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D15">
            <v>1.8</v>
          </cell>
        </row>
        <row r="16">
          <cell r="D16">
            <v>163</v>
          </cell>
        </row>
        <row r="20">
          <cell r="D20">
            <v>159495.5</v>
          </cell>
        </row>
        <row r="22">
          <cell r="D22">
            <v>2496000</v>
          </cell>
        </row>
        <row r="24">
          <cell r="D24">
            <v>903.99999999999989</v>
          </cell>
        </row>
        <row r="97">
          <cell r="K97">
            <v>2012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mmary"/>
      <sheetName val="Data Inputs"/>
      <sheetName val="FiAss"/>
      <sheetName val="Debt Draw"/>
      <sheetName val="Debt Repay"/>
      <sheetName val="Collection and Payments"/>
      <sheetName val="Repayment Profile_MYTO View"/>
      <sheetName val="Repayment Profile_Disco View"/>
      <sheetName val="Cashflow"/>
      <sheetName val="CF Calendar Year Basis"/>
      <sheetName val="Charts"/>
      <sheetName val="Audit Trail"/>
      <sheetName val="Macro1"/>
    </sheetNames>
    <sheetDataSet>
      <sheetData sheetId="0"/>
      <sheetData sheetId="1"/>
      <sheetData sheetId="2">
        <row r="19">
          <cell r="N19">
            <v>1000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12D8-4C31-4C04-AFE0-FB6076CC450E}">
  <sheetPr codeName="Sheet59"/>
  <dimension ref="A1:S20"/>
  <sheetViews>
    <sheetView tabSelected="1" workbookViewId="0">
      <selection activeCell="O3" sqref="O3"/>
    </sheetView>
  </sheetViews>
  <sheetFormatPr defaultRowHeight="12.5" x14ac:dyDescent="0.25"/>
  <sheetData>
    <row r="1" spans="1:19" x14ac:dyDescent="0.25">
      <c r="R1" t="str">
        <f>ADDRESS(ROW(B3),COLUMN(C3))</f>
        <v>$C$3</v>
      </c>
      <c r="S1" t="str">
        <f>ADDRESS(ROW(C3),COLUMN(L2))</f>
        <v>$L$3</v>
      </c>
    </row>
    <row r="2" spans="1:19" x14ac:dyDescent="0.25">
      <c r="R2">
        <f>FIND("$",R1,1)</f>
        <v>1</v>
      </c>
      <c r="S2">
        <f>FIND("$",S1,1)</f>
        <v>1</v>
      </c>
    </row>
    <row r="3" spans="1:19" x14ac:dyDescent="0.25">
      <c r="B3">
        <v>2018</v>
      </c>
      <c r="C3">
        <v>2019</v>
      </c>
      <c r="D3">
        <v>2020</v>
      </c>
      <c r="E3">
        <v>2021</v>
      </c>
      <c r="F3">
        <v>2022</v>
      </c>
      <c r="G3">
        <v>2023</v>
      </c>
      <c r="H3">
        <v>2024</v>
      </c>
      <c r="I3">
        <v>2025</v>
      </c>
      <c r="J3">
        <v>2026</v>
      </c>
      <c r="K3">
        <v>2027</v>
      </c>
      <c r="L3">
        <v>2028</v>
      </c>
      <c r="P3" s="1" t="s">
        <v>0</v>
      </c>
      <c r="R3" t="str">
        <f>MID(R1,R2+1,1)</f>
        <v>C</v>
      </c>
      <c r="S3" t="str">
        <f>MID(S1,S2+1,1)</f>
        <v>L</v>
      </c>
    </row>
    <row r="4" spans="1:19" x14ac:dyDescent="0.25">
      <c r="A4" s="3" t="s">
        <v>1</v>
      </c>
      <c r="B4">
        <v>100</v>
      </c>
      <c r="C4" s="2">
        <f ca="1">B4+B4*NORMSINV(RAND())*0.2</f>
        <v>81.204749970708534</v>
      </c>
      <c r="D4" s="2">
        <f t="shared" ref="D4:L4" ca="1" si="0">C4+C4*NORMSINV(RAND())*0.2</f>
        <v>98.213495539720867</v>
      </c>
      <c r="E4" s="2">
        <f t="shared" ca="1" si="0"/>
        <v>88.761104517132182</v>
      </c>
      <c r="F4" s="2">
        <f t="shared" ca="1" si="0"/>
        <v>105.77072747475772</v>
      </c>
      <c r="G4" s="2">
        <f t="shared" ca="1" si="0"/>
        <v>121.31594947040412</v>
      </c>
      <c r="H4" s="2">
        <f t="shared" ca="1" si="0"/>
        <v>129.33733245549379</v>
      </c>
      <c r="I4" s="2">
        <f t="shared" ca="1" si="0"/>
        <v>120.81620188094014</v>
      </c>
      <c r="J4" s="2">
        <f t="shared" ca="1" si="0"/>
        <v>105.59136272302486</v>
      </c>
      <c r="K4" s="2">
        <f t="shared" ca="1" si="0"/>
        <v>126.5319502197968</v>
      </c>
      <c r="L4" s="2">
        <f t="shared" ca="1" si="0"/>
        <v>120.74314103920278</v>
      </c>
      <c r="P4">
        <v>6</v>
      </c>
      <c r="R4">
        <f ca="1">SUM(INDIRECT(R3&amp;$P4&amp;":"&amp;S3&amp;$P4))</f>
        <v>1098.2860152911819</v>
      </c>
    </row>
    <row r="5" spans="1:19" x14ac:dyDescent="0.25">
      <c r="A5" s="3" t="s">
        <v>2</v>
      </c>
      <c r="B5">
        <v>100</v>
      </c>
      <c r="C5" s="2">
        <f t="shared" ref="C5:L5" ca="1" si="1">B5+B5*NORMSINV(RAND())*0.2</f>
        <v>103.87781944279178</v>
      </c>
      <c r="D5" s="2">
        <f t="shared" ca="1" si="1"/>
        <v>135.86516100138834</v>
      </c>
      <c r="E5" s="2">
        <f t="shared" ca="1" si="1"/>
        <v>123.21734094196364</v>
      </c>
      <c r="F5" s="2">
        <f t="shared" ca="1" si="1"/>
        <v>137.57582960544971</v>
      </c>
      <c r="G5" s="2">
        <f t="shared" ca="1" si="1"/>
        <v>86.409078993569267</v>
      </c>
      <c r="H5" s="2">
        <f t="shared" ca="1" si="1"/>
        <v>92.629786830426639</v>
      </c>
      <c r="I5" s="2">
        <f t="shared" ca="1" si="1"/>
        <v>54.723954183836014</v>
      </c>
      <c r="J5" s="2">
        <f t="shared" ca="1" si="1"/>
        <v>48.724562885763419</v>
      </c>
      <c r="K5" s="2">
        <f t="shared" ca="1" si="1"/>
        <v>52.480594326295851</v>
      </c>
      <c r="L5" s="2">
        <f t="shared" ca="1" si="1"/>
        <v>68.798012424440174</v>
      </c>
    </row>
    <row r="6" spans="1:19" x14ac:dyDescent="0.25">
      <c r="A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9" x14ac:dyDescent="0.25">
      <c r="A7" s="3" t="s">
        <v>3</v>
      </c>
      <c r="B7">
        <v>100</v>
      </c>
      <c r="C7" s="2">
        <f t="shared" ref="C7:L8" ca="1" si="2">B7+B7*NORMSINV(RAND())*0.2</f>
        <v>124.34957709055811</v>
      </c>
      <c r="D7" s="2">
        <f t="shared" ca="1" si="2"/>
        <v>126.1852940174573</v>
      </c>
      <c r="E7" s="2">
        <f t="shared" ca="1" si="2"/>
        <v>131.67782828688513</v>
      </c>
      <c r="F7" s="2">
        <f t="shared" ca="1" si="2"/>
        <v>107.13148892335099</v>
      </c>
      <c r="G7" s="2">
        <f t="shared" ca="1" si="2"/>
        <v>101.26512861041373</v>
      </c>
      <c r="H7" s="2">
        <f t="shared" ca="1" si="2"/>
        <v>99.150814741516896</v>
      </c>
      <c r="I7" s="2">
        <f t="shared" ca="1" si="2"/>
        <v>104.2300624909296</v>
      </c>
      <c r="J7" s="2">
        <f t="shared" ca="1" si="2"/>
        <v>100.22311154449959</v>
      </c>
      <c r="K7" s="2">
        <f t="shared" ca="1" si="2"/>
        <v>88.363084313605782</v>
      </c>
      <c r="L7" s="2">
        <f t="shared" ca="1" si="2"/>
        <v>58.664015892727306</v>
      </c>
    </row>
    <row r="8" spans="1:19" x14ac:dyDescent="0.25">
      <c r="A8" s="3" t="s">
        <v>4</v>
      </c>
      <c r="B8">
        <v>100</v>
      </c>
      <c r="C8" s="2">
        <f t="shared" ca="1" si="2"/>
        <v>72.308706813457221</v>
      </c>
      <c r="D8" s="2">
        <f t="shared" ca="1" si="2"/>
        <v>66.982489715551324</v>
      </c>
      <c r="E8" s="2">
        <f t="shared" ca="1" si="2"/>
        <v>77.765956729428865</v>
      </c>
      <c r="F8" s="2">
        <f t="shared" ca="1" si="2"/>
        <v>92.437807716022348</v>
      </c>
      <c r="G8" s="2">
        <f t="shared" ca="1" si="2"/>
        <v>103.25742523929648</v>
      </c>
      <c r="H8" s="2">
        <f t="shared" ca="1" si="2"/>
        <v>120.81670822867004</v>
      </c>
      <c r="I8" s="2">
        <f t="shared" ca="1" si="2"/>
        <v>119.5222666701512</v>
      </c>
      <c r="J8" s="2">
        <f t="shared" ca="1" si="2"/>
        <v>103.3600806014212</v>
      </c>
      <c r="K8" s="2">
        <f t="shared" ca="1" si="2"/>
        <v>94.855772226709178</v>
      </c>
      <c r="L8" s="2">
        <f t="shared" ca="1" si="2"/>
        <v>93.172649399349822</v>
      </c>
    </row>
    <row r="9" spans="1:19" x14ac:dyDescent="0.25">
      <c r="A9" s="3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9" x14ac:dyDescent="0.25">
      <c r="A10" s="3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9" x14ac:dyDescent="0.25">
      <c r="A11" s="3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9" x14ac:dyDescent="0.25">
      <c r="A12" s="3" t="s">
        <v>5</v>
      </c>
      <c r="B12">
        <v>100</v>
      </c>
      <c r="C12" s="2">
        <f t="shared" ref="C12:L13" ca="1" si="3">B12+B12*NORMSINV(RAND())*0.2</f>
        <v>83.944779230067056</v>
      </c>
      <c r="D12" s="2">
        <f t="shared" ca="1" si="3"/>
        <v>65.34823771311531</v>
      </c>
      <c r="E12" s="2">
        <f t="shared" ca="1" si="3"/>
        <v>74.188518581389474</v>
      </c>
      <c r="F12" s="2">
        <f t="shared" ca="1" si="3"/>
        <v>67.753875465065761</v>
      </c>
      <c r="G12" s="2">
        <f t="shared" ca="1" si="3"/>
        <v>81.878620240807933</v>
      </c>
      <c r="H12" s="2">
        <f t="shared" ca="1" si="3"/>
        <v>69.160177711233885</v>
      </c>
      <c r="I12" s="2">
        <f t="shared" ca="1" si="3"/>
        <v>37.121818453613763</v>
      </c>
      <c r="J12" s="2">
        <f t="shared" ca="1" si="3"/>
        <v>42.662534494846</v>
      </c>
      <c r="K12" s="2">
        <f t="shared" ca="1" si="3"/>
        <v>48.066859690366506</v>
      </c>
      <c r="L12" s="2">
        <f t="shared" ca="1" si="3"/>
        <v>37.615246390775738</v>
      </c>
    </row>
    <row r="13" spans="1:19" x14ac:dyDescent="0.25">
      <c r="A13" s="3" t="s">
        <v>6</v>
      </c>
      <c r="B13">
        <v>100</v>
      </c>
      <c r="C13" s="2">
        <f t="shared" ca="1" si="3"/>
        <v>97.365443450330915</v>
      </c>
      <c r="D13" s="2">
        <f t="shared" ca="1" si="3"/>
        <v>92.202710130223707</v>
      </c>
      <c r="E13" s="2">
        <f t="shared" ca="1" si="3"/>
        <v>91.914114320728558</v>
      </c>
      <c r="F13" s="2">
        <f t="shared" ca="1" si="3"/>
        <v>84.080047259345179</v>
      </c>
      <c r="G13" s="2">
        <f t="shared" ca="1" si="3"/>
        <v>59.375749678921395</v>
      </c>
      <c r="H13" s="2">
        <f t="shared" ca="1" si="3"/>
        <v>88.717400751715644</v>
      </c>
      <c r="I13" s="2">
        <f t="shared" ca="1" si="3"/>
        <v>99.871659298514743</v>
      </c>
      <c r="J13" s="2">
        <f t="shared" ca="1" si="3"/>
        <v>118.49199885725277</v>
      </c>
      <c r="K13" s="2">
        <f t="shared" ca="1" si="3"/>
        <v>92.761961462709323</v>
      </c>
      <c r="L13" s="2">
        <f t="shared" ca="1" si="3"/>
        <v>107.86684155208481</v>
      </c>
    </row>
    <row r="14" spans="1:19" x14ac:dyDescent="0.25">
      <c r="A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9" x14ac:dyDescent="0.25">
      <c r="A15" s="3" t="s">
        <v>7</v>
      </c>
      <c r="B15">
        <v>100</v>
      </c>
      <c r="C15" s="2">
        <f t="shared" ref="C15:L15" ca="1" si="4">B15+B15*NORMSINV(RAND())*0.2</f>
        <v>88.830488807716463</v>
      </c>
      <c r="D15" s="2">
        <f t="shared" ca="1" si="4"/>
        <v>97.459178528560329</v>
      </c>
      <c r="E15" s="2">
        <f t="shared" ca="1" si="4"/>
        <v>118.95513020318282</v>
      </c>
      <c r="F15" s="2">
        <f t="shared" ca="1" si="4"/>
        <v>72.087648334700162</v>
      </c>
      <c r="G15" s="2">
        <f t="shared" ca="1" si="4"/>
        <v>70.726915072776393</v>
      </c>
      <c r="H15" s="2">
        <f t="shared" ca="1" si="4"/>
        <v>72.140573558382087</v>
      </c>
      <c r="I15" s="2">
        <f t="shared" ca="1" si="4"/>
        <v>49.056582249897147</v>
      </c>
      <c r="J15" s="2">
        <f t="shared" ca="1" si="4"/>
        <v>60.45946516604328</v>
      </c>
      <c r="K15" s="2">
        <f t="shared" ca="1" si="4"/>
        <v>49.358404216071349</v>
      </c>
      <c r="L15" s="2">
        <f t="shared" ca="1" si="4"/>
        <v>51.304014802308409</v>
      </c>
    </row>
    <row r="16" spans="1:19" x14ac:dyDescent="0.25">
      <c r="A16" s="3" t="s">
        <v>8</v>
      </c>
      <c r="B16">
        <v>100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3" t="s">
        <v>9</v>
      </c>
      <c r="B17">
        <v>100</v>
      </c>
      <c r="C17" s="2">
        <f t="shared" ref="C17:L17" ca="1" si="5">B17+B17*NORMSINV(RAND())*0.2</f>
        <v>118.26219307859648</v>
      </c>
      <c r="D17" s="2">
        <f t="shared" ca="1" si="5"/>
        <v>106.37833409726508</v>
      </c>
      <c r="E17" s="2">
        <f t="shared" ca="1" si="5"/>
        <v>100.82598828799804</v>
      </c>
      <c r="F17" s="2">
        <f t="shared" ca="1" si="5"/>
        <v>98.060608677208265</v>
      </c>
      <c r="G17" s="2">
        <f t="shared" ca="1" si="5"/>
        <v>137.59739431860731</v>
      </c>
      <c r="H17" s="2">
        <f t="shared" ca="1" si="5"/>
        <v>128.58607072363154</v>
      </c>
      <c r="I17" s="2">
        <f t="shared" ca="1" si="5"/>
        <v>151.5451991468731</v>
      </c>
      <c r="J17" s="2">
        <f t="shared" ca="1" si="5"/>
        <v>210.42976772506216</v>
      </c>
      <c r="K17" s="2">
        <f t="shared" ca="1" si="5"/>
        <v>221.69408427564338</v>
      </c>
      <c r="L17" s="2">
        <f t="shared" ca="1" si="5"/>
        <v>164.19701289580053</v>
      </c>
    </row>
    <row r="19" spans="1:12" x14ac:dyDescent="0.25">
      <c r="C19">
        <f>C3</f>
        <v>2019</v>
      </c>
      <c r="D19">
        <f t="shared" ref="D19:L19" si="6">D3</f>
        <v>2020</v>
      </c>
      <c r="E19">
        <f t="shared" si="6"/>
        <v>2021</v>
      </c>
      <c r="F19">
        <f t="shared" si="6"/>
        <v>2022</v>
      </c>
      <c r="G19">
        <f t="shared" si="6"/>
        <v>2023</v>
      </c>
      <c r="H19">
        <f t="shared" si="6"/>
        <v>2024</v>
      </c>
      <c r="I19">
        <f t="shared" si="6"/>
        <v>2025</v>
      </c>
      <c r="J19">
        <f t="shared" si="6"/>
        <v>2026</v>
      </c>
      <c r="K19">
        <f t="shared" si="6"/>
        <v>2027</v>
      </c>
      <c r="L19">
        <f t="shared" si="6"/>
        <v>2028</v>
      </c>
    </row>
    <row r="20" spans="1:12" x14ac:dyDescent="0.25">
      <c r="A20" t="str">
        <f ca="1">INDEX(A:A,spinner)</f>
        <v>Item 1</v>
      </c>
      <c r="B20" s="2"/>
      <c r="C20" s="2">
        <f t="shared" ref="C20:L20" ca="1" si="7">INDEX(C:C,spinner)</f>
        <v>81.204749970708534</v>
      </c>
      <c r="D20" s="2">
        <f t="shared" ca="1" si="7"/>
        <v>98.213495539720867</v>
      </c>
      <c r="E20" s="2">
        <f t="shared" ca="1" si="7"/>
        <v>88.761104517132182</v>
      </c>
      <c r="F20" s="2">
        <f t="shared" ca="1" si="7"/>
        <v>105.77072747475772</v>
      </c>
      <c r="G20" s="2">
        <f t="shared" ca="1" si="7"/>
        <v>121.31594947040412</v>
      </c>
      <c r="H20" s="2">
        <f t="shared" ca="1" si="7"/>
        <v>129.33733245549379</v>
      </c>
      <c r="I20" s="2">
        <f t="shared" ca="1" si="7"/>
        <v>120.81620188094014</v>
      </c>
      <c r="J20" s="2">
        <f t="shared" ca="1" si="7"/>
        <v>105.59136272302486</v>
      </c>
      <c r="K20" s="2">
        <f t="shared" ca="1" si="7"/>
        <v>126.5319502197968</v>
      </c>
      <c r="L20" s="2">
        <f t="shared" ca="1" si="7"/>
        <v>120.74314103920278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 macro="[0]!Spinner1_Change">
                <anchor moveWithCells="1" sizeWithCells="1">
                  <from>
                    <xdr:col>15</xdr:col>
                    <xdr:colOff>95250</xdr:colOff>
                    <xdr:row>5</xdr:row>
                    <xdr:rowOff>12700</xdr:rowOff>
                  </from>
                  <to>
                    <xdr:col>15</xdr:col>
                    <xdr:colOff>285750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 macro="[0]!Spinner1_Change">
                <anchor moveWithCells="1">
                  <from>
                    <xdr:col>13</xdr:col>
                    <xdr:colOff>596900</xdr:colOff>
                    <xdr:row>7</xdr:row>
                    <xdr:rowOff>0</xdr:rowOff>
                  </from>
                  <to>
                    <xdr:col>16</xdr:col>
                    <xdr:colOff>184150</xdr:colOff>
                    <xdr:row>8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44246-EB80-4BC6-9488-B8064EB894EB}">
  <sheetPr codeName="Sheet1"/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+ T p n T J H v V 8 S m A A A A + A A A A B I A H A B D b 2 5 m a W c v U G F j a 2 F n Z S 5 4 b W w g o h g A K K A U A A A A A A A A A A A A A A A A A A A A A A A A A A A A h Y 8 x D o I w G E a v Q r r T l g q J I T 9 l c J X E h G h c m 1 K h E Y q h x X I 3 B 4 / k F S R R 1 M 3 x e 3 n D + x 6 3 O + R T 1 w Z X N V j d m w x F m K J A G d l X 2 t Q Z G t 0 p X K O c w 0 7 I s 6 h V M M v G p p O t M t Q 4 d 0 k J 8 d 5 j v 8 L 9 U B N G a U S O x b a U j e o E + s j 6 v x x q Y 5 0 w U i E O h 1 c M Z z h J c E I j i u O Y A V k w F N p 8 F T Y X Y w r k B 8 J m b N 0 4 K K 5 M u C + B L B P I + w V / A l B L A w Q U A A I A C A D 5 O m d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T p n T C i K R 7 g O A A A A E Q A A A B M A H A B G b 3 J t d W x h c y 9 T Z W N 0 a W 9 u M S 5 t I K I Y A C i g F A A A A A A A A A A A A A A A A A A A A A A A A A A A A C t O T S 7 J z M 9 T C I b Q h t Y A U E s B A i 0 A F A A C A A g A + T p n T J H v V 8 S m A A A A + A A A A B I A A A A A A A A A A A A A A A A A A A A A A E N v b m Z p Z y 9 Q Y W N r Y W d l L n h t b F B L A Q I t A B Q A A g A I A P k 6 Z 0 w P y u m r p A A A A O k A A A A T A A A A A A A A A A A A A A A A A P I A A A B b Q 2 9 u d G V u d F 9 U e X B l c 1 0 u e G 1 s U E s B A i 0 A F A A C A A g A + T p n T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e a u 0 g h S w p P i G E L w v 8 X S a 4 A A A A A A g A A A A A A E G Y A A A A B A A A g A A A A 5 X p P 9 l n B G d t F N S F 9 / 4 F h 3 l 6 0 i e I Y M O 1 C o u b 7 6 T x m d o A A A A A A D o A A A A A C A A A g A A A A V C w R + 1 L k V U U l 0 m / K G 4 Z W J J + X O E R s 6 q y S d L D E r p q R f a B Q A A A A w U q w J P E 2 s m Q 2 R m Q D l 1 c d F l e X K r W k q w + n Z e N G K t j g v P V 2 O K 7 O q w Z V J a 5 0 + Z m n j n O C Q R g r t o N o J v Q C 1 O d W I l 6 v 5 w b D g u W 2 e n O / u 7 5 E t g Z 4 n h R A A A A A 1 9 + g 6 v W S n y A o D + I n B 7 A d U O L 8 T v a 8 V x M 3 E x u v P 8 E m p 0 6 s 7 y n b / e g U X R Y 3 j l v t + A 5 T 1 i d b M U 9 G A T N b A U 3 U c 0 G K t Q = = < / D a t a M a s h u p > 
</file>

<file path=customXml/itemProps1.xml><?xml version="1.0" encoding="utf-8"?>
<ds:datastoreItem xmlns:ds="http://schemas.openxmlformats.org/officeDocument/2006/customXml" ds:itemID="{0E2B3456-C7AD-419A-9C74-A62E5B33807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Test Sheet</vt:lpstr>
      <vt:lpstr>Code</vt:lpstr>
      <vt:lpstr>output</vt:lpstr>
      <vt:lpstr>spinner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Stormy Daniels</dc:creator>
  <cp:lastModifiedBy>Stormy Daniels</cp:lastModifiedBy>
  <dcterms:created xsi:type="dcterms:W3CDTF">2018-02-20T23:05:48Z</dcterms:created>
  <dcterms:modified xsi:type="dcterms:W3CDTF">2018-03-08T00:01:44Z</dcterms:modified>
</cp:coreProperties>
</file>