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 codeName="{3D1A710C-6663-3D7B-7F91-EC182F24A4B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nika Lewenski\Courses\Chapter 1. Models and Analysis\B. Project Finance Models and Exercises\B. Project Finance Model Exercises\A. Building a Standard Model\"/>
    </mc:Choice>
  </mc:AlternateContent>
  <xr:revisionPtr revIDLastSave="0" documentId="13_ncr:1_{9FC45FED-C553-4AA0-9FAC-B60156EF1A0A}" xr6:coauthVersionLast="36" xr6:coauthVersionMax="36" xr10:uidLastSave="{00000000-0000-0000-0000-000000000000}"/>
  <bookViews>
    <workbookView xWindow="480" yWindow="610" windowWidth="14710" windowHeight="8200" activeTab="2" xr2:uid="{00000000-000D-0000-FFFF-FFFF00000000}"/>
  </bookViews>
  <sheets>
    <sheet name="Notes" sheetId="2" r:id="rId1"/>
    <sheet name="Exercise" sheetId="1" r:id="rId2"/>
    <sheet name="Completed Exercise" sheetId="5" r:id="rId3"/>
    <sheet name="Annual Exercise" sheetId="4" r:id="rId4"/>
    <sheet name="Settings" sheetId="3" r:id="rId5"/>
    <sheet name="Advertising" sheetId="7" r:id="rId6"/>
  </sheets>
  <definedNames>
    <definedName name="Annual_Cash_Flow" localSheetId="2">'Completed Exercise'!$D$10</definedName>
    <definedName name="Annual_Cash_Flow">Exercise!$D$10</definedName>
    <definedName name="Concession_Period_Yrs" localSheetId="2">'Completed Exercise'!$D$13</definedName>
    <definedName name="Concession_Period_Yrs">Exercise!$D$13</definedName>
    <definedName name="EPC_Cost" localSheetId="2">'Completed Exercise'!$D$8</definedName>
    <definedName name="EPC_Cost">Exercise!$D$8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40978.383599537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D" localSheetId="2">'Completed Exercise'!$D$9</definedName>
    <definedName name="LD">Exercise!$D$9</definedName>
    <definedName name="Months_of_Construction" localSheetId="2">'Completed Exercise'!#REF!</definedName>
    <definedName name="Months_of_Construction">Exercise!#REF!</definedName>
    <definedName name="Operating_Period" localSheetId="2">'Completed Exercise'!$D$18</definedName>
    <definedName name="Operating_Period">Exercise!$D$18</definedName>
    <definedName name="periods">Settings!$D$4:$D$7</definedName>
    <definedName name="Periods_per_yr_Construction" localSheetId="2">'Completed Exercise'!$D$11</definedName>
    <definedName name="Periods_per_yr_Construction">Exercise!$D$11</definedName>
    <definedName name="Periods_per_yr_Opearion" localSheetId="2">'Completed Exercise'!$D$12</definedName>
    <definedName name="Periods_per_yr_Opearion">Exercise!$D$12</definedName>
    <definedName name="Start_of_Construction" localSheetId="2">'Completed Exercise'!$D$6</definedName>
    <definedName name="Start_of_Construction">Exercise!$D$6</definedName>
  </definedNames>
  <calcPr calcId="179021" calcMode="autoNoTable" iterate="1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9" i="5" l="1"/>
  <c r="E26" i="5"/>
  <c r="G23" i="5"/>
  <c r="H22" i="5"/>
  <c r="E18" i="5"/>
  <c r="F29" i="5" s="1"/>
  <c r="D14" i="5"/>
  <c r="F26" i="5" s="1"/>
  <c r="D12" i="5"/>
  <c r="E30" i="5" s="1"/>
  <c r="D1" i="5"/>
  <c r="E3" i="4"/>
  <c r="H18" i="5" l="1"/>
  <c r="H19" i="5" s="1"/>
  <c r="H20" i="5" s="1"/>
  <c r="H26" i="5"/>
  <c r="H23" i="5"/>
  <c r="H29" i="5"/>
  <c r="F3" i="4"/>
  <c r="I18" i="5" l="1"/>
  <c r="I19" i="5"/>
  <c r="J18" i="5"/>
  <c r="H24" i="5"/>
  <c r="H25" i="5"/>
  <c r="I22" i="5"/>
  <c r="H30" i="5"/>
  <c r="H31" i="5" s="1"/>
  <c r="G3" i="4"/>
  <c r="J19" i="5" l="1"/>
  <c r="K18" i="5"/>
  <c r="I26" i="5"/>
  <c r="I20" i="5"/>
  <c r="I23" i="5" s="1"/>
  <c r="I29" i="5"/>
  <c r="H3" i="4"/>
  <c r="I25" i="5" l="1"/>
  <c r="I24" i="5"/>
  <c r="J22" i="5"/>
  <c r="K19" i="5"/>
  <c r="L18" i="5"/>
  <c r="I30" i="5"/>
  <c r="I31" i="5" s="1"/>
  <c r="J20" i="5"/>
  <c r="J29" i="5"/>
  <c r="I3" i="4"/>
  <c r="J26" i="5" l="1"/>
  <c r="J23" i="5"/>
  <c r="L19" i="5"/>
  <c r="M18" i="5"/>
  <c r="K20" i="5"/>
  <c r="K29" i="5"/>
  <c r="J3" i="4"/>
  <c r="N18" i="5" l="1"/>
  <c r="M19" i="5"/>
  <c r="L20" i="5"/>
  <c r="L29" i="5"/>
  <c r="J25" i="5"/>
  <c r="J24" i="5"/>
  <c r="K22" i="5"/>
  <c r="J30" i="5"/>
  <c r="J31" i="5" s="1"/>
  <c r="K3" i="4"/>
  <c r="K26" i="5" l="1"/>
  <c r="K23" i="5"/>
  <c r="M20" i="5"/>
  <c r="M29" i="5"/>
  <c r="O18" i="5"/>
  <c r="N19" i="5"/>
  <c r="L3" i="4"/>
  <c r="N20" i="5" l="1"/>
  <c r="N29" i="5"/>
  <c r="K25" i="5"/>
  <c r="K24" i="5"/>
  <c r="L22" i="5"/>
  <c r="O19" i="5"/>
  <c r="P18" i="5"/>
  <c r="K30" i="5"/>
  <c r="K31" i="5" s="1"/>
  <c r="M3" i="4"/>
  <c r="P19" i="5" l="1"/>
  <c r="Q18" i="5"/>
  <c r="O20" i="5"/>
  <c r="O29" i="5"/>
  <c r="L23" i="5"/>
  <c r="L26" i="5"/>
  <c r="L30" i="5" s="1"/>
  <c r="L31" i="5" s="1"/>
  <c r="N3" i="4"/>
  <c r="Q19" i="5" l="1"/>
  <c r="R18" i="5"/>
  <c r="L25" i="5"/>
  <c r="L24" i="5"/>
  <c r="M22" i="5"/>
  <c r="P20" i="5"/>
  <c r="P29" i="5"/>
  <c r="O3" i="4"/>
  <c r="S18" i="5" l="1"/>
  <c r="R19" i="5"/>
  <c r="M26" i="5"/>
  <c r="M30" i="5" s="1"/>
  <c r="M31" i="5" s="1"/>
  <c r="M23" i="5"/>
  <c r="Q20" i="5"/>
  <c r="Q29" i="5"/>
  <c r="P3" i="4"/>
  <c r="M25" i="5" l="1"/>
  <c r="N22" i="5"/>
  <c r="M24" i="5"/>
  <c r="R20" i="5"/>
  <c r="R29" i="5"/>
  <c r="T18" i="5"/>
  <c r="S19" i="5"/>
  <c r="Q3" i="4"/>
  <c r="S20" i="5" l="1"/>
  <c r="S29" i="5"/>
  <c r="T19" i="5"/>
  <c r="U18" i="5"/>
  <c r="N26" i="5"/>
  <c r="N30" i="5" s="1"/>
  <c r="N31" i="5" s="1"/>
  <c r="N23" i="5"/>
  <c r="R3" i="4"/>
  <c r="U19" i="5" l="1"/>
  <c r="V18" i="5"/>
  <c r="T20" i="5"/>
  <c r="T29" i="5"/>
  <c r="N25" i="5"/>
  <c r="N24" i="5"/>
  <c r="O22" i="5"/>
  <c r="S3" i="4"/>
  <c r="O26" i="5" l="1"/>
  <c r="O30" i="5" s="1"/>
  <c r="O31" i="5" s="1"/>
  <c r="O23" i="5"/>
  <c r="W18" i="5"/>
  <c r="V19" i="5"/>
  <c r="U20" i="5"/>
  <c r="U29" i="5"/>
  <c r="T3" i="4"/>
  <c r="V20" i="5" l="1"/>
  <c r="V29" i="5"/>
  <c r="W19" i="5"/>
  <c r="X18" i="5"/>
  <c r="O24" i="5"/>
  <c r="O25" i="5"/>
  <c r="P22" i="5"/>
  <c r="U3" i="4"/>
  <c r="P23" i="5" l="1"/>
  <c r="P26" i="5"/>
  <c r="P30" i="5" s="1"/>
  <c r="P31" i="5" s="1"/>
  <c r="W20" i="5"/>
  <c r="W29" i="5"/>
  <c r="X19" i="5"/>
  <c r="Y18" i="5"/>
  <c r="V3" i="4"/>
  <c r="X20" i="5" l="1"/>
  <c r="X29" i="5"/>
  <c r="Y19" i="5"/>
  <c r="Z18" i="5"/>
  <c r="P24" i="5"/>
  <c r="P25" i="5"/>
  <c r="Q22" i="5"/>
  <c r="W3" i="4"/>
  <c r="Y20" i="5" l="1"/>
  <c r="Y29" i="5"/>
  <c r="Z19" i="5"/>
  <c r="AA18" i="5"/>
  <c r="Q26" i="5"/>
  <c r="Q30" i="5" s="1"/>
  <c r="Q31" i="5" s="1"/>
  <c r="Q23" i="5"/>
  <c r="X3" i="4"/>
  <c r="AA19" i="5" l="1"/>
  <c r="AB18" i="5"/>
  <c r="Z20" i="5"/>
  <c r="Z29" i="5"/>
  <c r="Q25" i="5"/>
  <c r="R22" i="5"/>
  <c r="Q24" i="5"/>
  <c r="Y3" i="4"/>
  <c r="R26" i="5" l="1"/>
  <c r="R30" i="5" s="1"/>
  <c r="R31" i="5" s="1"/>
  <c r="R23" i="5"/>
  <c r="AB19" i="5"/>
  <c r="AC18" i="5"/>
  <c r="AA20" i="5"/>
  <c r="AA29" i="5"/>
  <c r="Z3" i="4"/>
  <c r="AD18" i="5" l="1"/>
  <c r="AC19" i="5"/>
  <c r="AB20" i="5"/>
  <c r="AB29" i="5"/>
  <c r="R25" i="5"/>
  <c r="R24" i="5"/>
  <c r="S22" i="5"/>
  <c r="AA3" i="4"/>
  <c r="S26" i="5" l="1"/>
  <c r="S30" i="5" s="1"/>
  <c r="S31" i="5" s="1"/>
  <c r="S23" i="5"/>
  <c r="AC20" i="5"/>
  <c r="AC29" i="5"/>
  <c r="AE18" i="5"/>
  <c r="AD19" i="5"/>
  <c r="AB3" i="4"/>
  <c r="AE19" i="5" l="1"/>
  <c r="AF18" i="5"/>
  <c r="AD20" i="5"/>
  <c r="AD29" i="5"/>
  <c r="S25" i="5"/>
  <c r="S24" i="5"/>
  <c r="T22" i="5"/>
  <c r="AC3" i="4"/>
  <c r="T26" i="5" l="1"/>
  <c r="T30" i="5" s="1"/>
  <c r="T31" i="5" s="1"/>
  <c r="T23" i="5"/>
  <c r="AF19" i="5"/>
  <c r="AG18" i="5"/>
  <c r="AE20" i="5"/>
  <c r="AE29" i="5"/>
  <c r="AD3" i="4"/>
  <c r="AH18" i="5" l="1"/>
  <c r="AG19" i="5"/>
  <c r="AF20" i="5"/>
  <c r="AF29" i="5"/>
  <c r="T25" i="5"/>
  <c r="T24" i="5"/>
  <c r="U22" i="5"/>
  <c r="AE3" i="4"/>
  <c r="U26" i="5" l="1"/>
  <c r="U30" i="5" s="1"/>
  <c r="U31" i="5" s="1"/>
  <c r="U23" i="5"/>
  <c r="AG20" i="5"/>
  <c r="AG29" i="5"/>
  <c r="AI18" i="5"/>
  <c r="AH19" i="5"/>
  <c r="AF3" i="4"/>
  <c r="AH20" i="5" l="1"/>
  <c r="AH29" i="5"/>
  <c r="U25" i="5"/>
  <c r="U24" i="5"/>
  <c r="V22" i="5"/>
  <c r="AI19" i="5"/>
  <c r="AJ18" i="5"/>
  <c r="AG3" i="4"/>
  <c r="AJ19" i="5" l="1"/>
  <c r="AK18" i="5"/>
  <c r="AI20" i="5"/>
  <c r="AI29" i="5"/>
  <c r="V26" i="5"/>
  <c r="V30" i="5" s="1"/>
  <c r="V31" i="5" s="1"/>
  <c r="V23" i="5"/>
  <c r="AH3" i="4"/>
  <c r="V25" i="5" l="1"/>
  <c r="V24" i="5"/>
  <c r="W22" i="5"/>
  <c r="AK19" i="5"/>
  <c r="AL18" i="5"/>
  <c r="AJ20" i="5"/>
  <c r="AJ29" i="5"/>
  <c r="AI3" i="4"/>
  <c r="W26" i="5" l="1"/>
  <c r="W30" i="5" s="1"/>
  <c r="W31" i="5" s="1"/>
  <c r="W23" i="5"/>
  <c r="AK20" i="5"/>
  <c r="AK29" i="5"/>
  <c r="AM18" i="5"/>
  <c r="AL19" i="5"/>
  <c r="AJ3" i="4"/>
  <c r="AL20" i="5" l="1"/>
  <c r="AL29" i="5"/>
  <c r="W24" i="5"/>
  <c r="W25" i="5"/>
  <c r="X22" i="5"/>
  <c r="AM19" i="5"/>
  <c r="AN18" i="5"/>
  <c r="AK3" i="4"/>
  <c r="AM20" i="5" l="1"/>
  <c r="AM29" i="5"/>
  <c r="AN19" i="5"/>
  <c r="AO18" i="5"/>
  <c r="X26" i="5"/>
  <c r="X30" i="5" s="1"/>
  <c r="X31" i="5" s="1"/>
  <c r="X23" i="5"/>
  <c r="AL3" i="4"/>
  <c r="AO19" i="5" l="1"/>
  <c r="AP18" i="5"/>
  <c r="AN20" i="5"/>
  <c r="AN29" i="5"/>
  <c r="X24" i="5"/>
  <c r="X25" i="5"/>
  <c r="Y22" i="5"/>
  <c r="AM3" i="4"/>
  <c r="Y26" i="5" l="1"/>
  <c r="Y30" i="5" s="1"/>
  <c r="Y31" i="5" s="1"/>
  <c r="Y23" i="5"/>
  <c r="AP19" i="5"/>
  <c r="AQ18" i="5"/>
  <c r="AO20" i="5"/>
  <c r="AO29" i="5"/>
  <c r="AQ19" i="5" l="1"/>
  <c r="AR18" i="5"/>
  <c r="Y25" i="5"/>
  <c r="Y24" i="5"/>
  <c r="Z22" i="5"/>
  <c r="AP20" i="5"/>
  <c r="AP29" i="5"/>
  <c r="AR19" i="5" l="1"/>
  <c r="AS18" i="5"/>
  <c r="Z26" i="5"/>
  <c r="Z30" i="5" s="1"/>
  <c r="Z31" i="5" s="1"/>
  <c r="Z23" i="5"/>
  <c r="AQ20" i="5"/>
  <c r="AQ29" i="5"/>
  <c r="Z25" i="5" l="1"/>
  <c r="Z24" i="5"/>
  <c r="AA22" i="5"/>
  <c r="AT18" i="5"/>
  <c r="AS19" i="5"/>
  <c r="AR20" i="5"/>
  <c r="AR29" i="5"/>
  <c r="AU18" i="5" l="1"/>
  <c r="AT19" i="5"/>
  <c r="AA26" i="5"/>
  <c r="AA30" i="5" s="1"/>
  <c r="AA31" i="5" s="1"/>
  <c r="AA23" i="5"/>
  <c r="AS20" i="5"/>
  <c r="AS29" i="5"/>
  <c r="AA25" i="5" l="1"/>
  <c r="AA24" i="5"/>
  <c r="AB22" i="5"/>
  <c r="AT20" i="5"/>
  <c r="AT29" i="5"/>
  <c r="AU19" i="5"/>
  <c r="AV18" i="5"/>
  <c r="AV19" i="5" l="1"/>
  <c r="AW18" i="5"/>
  <c r="AU20" i="5"/>
  <c r="AU29" i="5"/>
  <c r="AB23" i="5"/>
  <c r="AB26" i="5"/>
  <c r="AB30" i="5" s="1"/>
  <c r="AB31" i="5" s="1"/>
  <c r="AW19" i="5" l="1"/>
  <c r="AX18" i="5"/>
  <c r="AB25" i="5"/>
  <c r="AB24" i="5"/>
  <c r="AC22" i="5"/>
  <c r="AV20" i="5"/>
  <c r="AV29" i="5"/>
  <c r="AY18" i="5" l="1"/>
  <c r="AX19" i="5"/>
  <c r="AC26" i="5"/>
  <c r="AC30" i="5" s="1"/>
  <c r="AC31" i="5" s="1"/>
  <c r="AC23" i="5"/>
  <c r="AW20" i="5"/>
  <c r="AW29" i="5"/>
  <c r="AC25" i="5" l="1"/>
  <c r="AD22" i="5"/>
  <c r="AC24" i="5"/>
  <c r="AX20" i="5"/>
  <c r="AX29" i="5"/>
  <c r="AY19" i="5"/>
  <c r="AZ18" i="5"/>
  <c r="AZ19" i="5" l="1"/>
  <c r="BA18" i="5"/>
  <c r="AY20" i="5"/>
  <c r="AY29" i="5"/>
  <c r="AD26" i="5"/>
  <c r="AD30" i="5" s="1"/>
  <c r="AD31" i="5" s="1"/>
  <c r="AD23" i="5"/>
  <c r="AD25" i="5" l="1"/>
  <c r="AD24" i="5"/>
  <c r="AE22" i="5"/>
  <c r="BA19" i="5"/>
  <c r="BB18" i="5"/>
  <c r="AZ20" i="5"/>
  <c r="AZ29" i="5"/>
  <c r="BA20" i="5" l="1"/>
  <c r="BA29" i="5"/>
  <c r="AE26" i="5"/>
  <c r="AE30" i="5" s="1"/>
  <c r="AE31" i="5" s="1"/>
  <c r="AE23" i="5"/>
  <c r="BC18" i="5"/>
  <c r="BB19" i="5"/>
  <c r="AE24" i="5" l="1"/>
  <c r="AE25" i="5"/>
  <c r="AF22" i="5"/>
  <c r="BB20" i="5"/>
  <c r="BB29" i="5"/>
  <c r="BD18" i="5"/>
  <c r="BC19" i="5"/>
  <c r="AF23" i="5" l="1"/>
  <c r="AF26" i="5"/>
  <c r="AF30" i="5" s="1"/>
  <c r="AF31" i="5" s="1"/>
  <c r="BD19" i="5"/>
  <c r="BE18" i="5"/>
  <c r="BC20" i="5"/>
  <c r="BC29" i="5"/>
  <c r="BD20" i="5" l="1"/>
  <c r="BD29" i="5"/>
  <c r="BE19" i="5"/>
  <c r="BF18" i="5"/>
  <c r="AF24" i="5"/>
  <c r="AF25" i="5"/>
  <c r="AG22" i="5"/>
  <c r="BF19" i="5" l="1"/>
  <c r="BG18" i="5"/>
  <c r="BE20" i="5"/>
  <c r="BE29" i="5"/>
  <c r="AG26" i="5"/>
  <c r="AG30" i="5" s="1"/>
  <c r="AG31" i="5" s="1"/>
  <c r="AG23" i="5"/>
  <c r="AG25" i="5" l="1"/>
  <c r="AH22" i="5"/>
  <c r="AG24" i="5"/>
  <c r="BG19" i="5"/>
  <c r="BH18" i="5"/>
  <c r="BF20" i="5"/>
  <c r="BF29" i="5"/>
  <c r="BG20" i="5" l="1"/>
  <c r="BG29" i="5"/>
  <c r="AH26" i="5"/>
  <c r="AH30" i="5" s="1"/>
  <c r="AH31" i="5" s="1"/>
  <c r="AH23" i="5"/>
  <c r="BH19" i="5"/>
  <c r="BI18" i="5"/>
  <c r="BJ18" i="5" l="1"/>
  <c r="BI19" i="5"/>
  <c r="AH25" i="5"/>
  <c r="AH24" i="5"/>
  <c r="AI22" i="5"/>
  <c r="BH20" i="5"/>
  <c r="BH29" i="5"/>
  <c r="BI20" i="5" l="1"/>
  <c r="BI29" i="5"/>
  <c r="AI26" i="5"/>
  <c r="AI30" i="5" s="1"/>
  <c r="AI31" i="5" s="1"/>
  <c r="AI23" i="5"/>
  <c r="BK18" i="5"/>
  <c r="BJ19" i="5"/>
  <c r="AI25" i="5" l="1"/>
  <c r="AI24" i="5"/>
  <c r="AJ22" i="5"/>
  <c r="BJ20" i="5"/>
  <c r="BJ29" i="5"/>
  <c r="BK19" i="5"/>
  <c r="BL18" i="5"/>
  <c r="BL19" i="5" l="1"/>
  <c r="BM18" i="5"/>
  <c r="BK20" i="5"/>
  <c r="BK29" i="5"/>
  <c r="AJ26" i="5"/>
  <c r="AJ30" i="5" s="1"/>
  <c r="AJ31" i="5" s="1"/>
  <c r="AJ23" i="5"/>
  <c r="AJ25" i="5" l="1"/>
  <c r="AJ24" i="5"/>
  <c r="AK22" i="5"/>
  <c r="BN18" i="5"/>
  <c r="BM19" i="5"/>
  <c r="BL20" i="5"/>
  <c r="BL29" i="5"/>
  <c r="BO18" i="5" l="1"/>
  <c r="BN19" i="5"/>
  <c r="AK26" i="5"/>
  <c r="AK30" i="5" s="1"/>
  <c r="AK31" i="5" s="1"/>
  <c r="AK23" i="5"/>
  <c r="BM20" i="5"/>
  <c r="BM29" i="5"/>
  <c r="AK25" i="5" l="1"/>
  <c r="AK24" i="5"/>
  <c r="AL22" i="5"/>
  <c r="BN20" i="5"/>
  <c r="BN29" i="5"/>
  <c r="BO19" i="5"/>
  <c r="BP18" i="5"/>
  <c r="AL26" i="5" l="1"/>
  <c r="AL30" i="5" s="1"/>
  <c r="AL31" i="5" s="1"/>
  <c r="AL23" i="5"/>
  <c r="BP19" i="5"/>
  <c r="BQ18" i="5"/>
  <c r="BO20" i="5"/>
  <c r="BO29" i="5"/>
  <c r="BQ19" i="5" l="1"/>
  <c r="BR18" i="5"/>
  <c r="AL25" i="5"/>
  <c r="AL24" i="5"/>
  <c r="AM22" i="5"/>
  <c r="BP20" i="5"/>
  <c r="BP29" i="5"/>
  <c r="BS18" i="5" l="1"/>
  <c r="BR19" i="5"/>
  <c r="AM26" i="5"/>
  <c r="AM30" i="5" s="1"/>
  <c r="AM31" i="5" s="1"/>
  <c r="AM23" i="5"/>
  <c r="BQ20" i="5"/>
  <c r="BQ29" i="5"/>
  <c r="AM24" i="5" l="1"/>
  <c r="AM25" i="5"/>
  <c r="AN22" i="5"/>
  <c r="BR20" i="5"/>
  <c r="BR29" i="5"/>
  <c r="BT18" i="5"/>
  <c r="BS19" i="5"/>
  <c r="AN26" i="5" l="1"/>
  <c r="AN30" i="5" s="1"/>
  <c r="AN31" i="5" s="1"/>
  <c r="AN23" i="5"/>
  <c r="BT19" i="5"/>
  <c r="BU18" i="5"/>
  <c r="BS20" i="5"/>
  <c r="BS29" i="5"/>
  <c r="BU19" i="5" l="1"/>
  <c r="BV18" i="5"/>
  <c r="AN24" i="5"/>
  <c r="AN25" i="5"/>
  <c r="AO22" i="5"/>
  <c r="BT20" i="5"/>
  <c r="BT29" i="5"/>
  <c r="BV19" i="5" l="1"/>
  <c r="BW18" i="5"/>
  <c r="AO26" i="5"/>
  <c r="AO30" i="5" s="1"/>
  <c r="AO31" i="5" s="1"/>
  <c r="AO23" i="5"/>
  <c r="BU20" i="5"/>
  <c r="BU29" i="5"/>
  <c r="BX18" i="5" l="1"/>
  <c r="BW19" i="5"/>
  <c r="AO25" i="5"/>
  <c r="AO24" i="5"/>
  <c r="AP22" i="5"/>
  <c r="BV20" i="5"/>
  <c r="BV29" i="5"/>
  <c r="BW20" i="5" l="1"/>
  <c r="BW29" i="5"/>
  <c r="AP26" i="5"/>
  <c r="AP30" i="5" s="1"/>
  <c r="AP31" i="5" s="1"/>
  <c r="AP23" i="5"/>
  <c r="BX19" i="5"/>
  <c r="BY18" i="5"/>
  <c r="AP25" i="5" l="1"/>
  <c r="AP24" i="5"/>
  <c r="AQ22" i="5"/>
  <c r="BZ18" i="5"/>
  <c r="BY19" i="5"/>
  <c r="BX20" i="5"/>
  <c r="BX29" i="5"/>
  <c r="CA18" i="5" l="1"/>
  <c r="BZ19" i="5"/>
  <c r="AQ26" i="5"/>
  <c r="AQ30" i="5" s="1"/>
  <c r="AQ31" i="5" s="1"/>
  <c r="AQ23" i="5"/>
  <c r="BY20" i="5"/>
  <c r="BY29" i="5"/>
  <c r="BZ20" i="5" l="1"/>
  <c r="BZ29" i="5"/>
  <c r="AQ25" i="5"/>
  <c r="AQ24" i="5"/>
  <c r="AR22" i="5"/>
  <c r="CA19" i="5"/>
  <c r="CB18" i="5"/>
  <c r="CB19" i="5" l="1"/>
  <c r="CC18" i="5"/>
  <c r="CA20" i="5"/>
  <c r="CA29" i="5"/>
  <c r="AR23" i="5"/>
  <c r="AR26" i="5"/>
  <c r="AR30" i="5" s="1"/>
  <c r="AR31" i="5" s="1"/>
  <c r="CD18" i="5" l="1"/>
  <c r="CC19" i="5"/>
  <c r="AR25" i="5"/>
  <c r="AR24" i="5"/>
  <c r="AS22" i="5"/>
  <c r="CB20" i="5"/>
  <c r="CB29" i="5"/>
  <c r="CC20" i="5" l="1"/>
  <c r="CC29" i="5"/>
  <c r="AS26" i="5"/>
  <c r="AS30" i="5" s="1"/>
  <c r="AS31" i="5" s="1"/>
  <c r="AS23" i="5"/>
  <c r="CE18" i="5"/>
  <c r="CD19" i="5"/>
  <c r="CF18" i="5" l="1"/>
  <c r="CE19" i="5"/>
  <c r="AS25" i="5"/>
  <c r="AT22" i="5"/>
  <c r="AS24" i="5"/>
  <c r="CD20" i="5"/>
  <c r="CD29" i="5"/>
  <c r="AT26" i="5" l="1"/>
  <c r="AT30" i="5" s="1"/>
  <c r="AT31" i="5" s="1"/>
  <c r="AT23" i="5"/>
  <c r="CE20" i="5"/>
  <c r="CE29" i="5"/>
  <c r="CF19" i="5"/>
  <c r="CG18" i="5"/>
  <c r="AT25" i="5" l="1"/>
  <c r="AT24" i="5"/>
  <c r="AU22" i="5"/>
  <c r="CG19" i="5"/>
  <c r="CH18" i="5"/>
  <c r="CF20" i="5"/>
  <c r="CF29" i="5"/>
  <c r="AU26" i="5" l="1"/>
  <c r="AU30" i="5" s="1"/>
  <c r="AU31" i="5" s="1"/>
  <c r="AU23" i="5"/>
  <c r="CG20" i="5"/>
  <c r="CG29" i="5"/>
  <c r="CI18" i="5"/>
  <c r="CH19" i="5"/>
  <c r="CH20" i="5" l="1"/>
  <c r="CH29" i="5"/>
  <c r="AU24" i="5"/>
  <c r="AU25" i="5"/>
  <c r="AV22" i="5"/>
  <c r="CJ18" i="5"/>
  <c r="CI19" i="5"/>
  <c r="CI20" i="5" l="1"/>
  <c r="CI29" i="5"/>
  <c r="CJ19" i="5"/>
  <c r="CK18" i="5"/>
  <c r="AV23" i="5"/>
  <c r="AV26" i="5"/>
  <c r="AV30" i="5" s="1"/>
  <c r="AV31" i="5" s="1"/>
  <c r="CK19" i="5" l="1"/>
  <c r="CL18" i="5"/>
  <c r="CJ20" i="5"/>
  <c r="CJ29" i="5"/>
  <c r="AV24" i="5"/>
  <c r="AV25" i="5"/>
  <c r="AW22" i="5"/>
  <c r="AW26" i="5" l="1"/>
  <c r="AW30" i="5" s="1"/>
  <c r="AW31" i="5" s="1"/>
  <c r="AW23" i="5"/>
  <c r="CL19" i="5"/>
  <c r="CM18" i="5"/>
  <c r="CK20" i="5"/>
  <c r="CK29" i="5"/>
  <c r="CM19" i="5" l="1"/>
  <c r="CN18" i="5"/>
  <c r="CL20" i="5"/>
  <c r="CL29" i="5"/>
  <c r="AW25" i="5"/>
  <c r="AX22" i="5"/>
  <c r="AW24" i="5"/>
  <c r="AX26" i="5" l="1"/>
  <c r="AX30" i="5" s="1"/>
  <c r="AX31" i="5" s="1"/>
  <c r="AX23" i="5"/>
  <c r="CN19" i="5"/>
  <c r="CO18" i="5"/>
  <c r="CM20" i="5"/>
  <c r="CM29" i="5"/>
  <c r="CP18" i="5" l="1"/>
  <c r="CO19" i="5"/>
  <c r="CN20" i="5"/>
  <c r="CN29" i="5"/>
  <c r="AX25" i="5"/>
  <c r="AX24" i="5"/>
  <c r="AY22" i="5"/>
  <c r="AY26" i="5" l="1"/>
  <c r="AY30" i="5" s="1"/>
  <c r="AY31" i="5" s="1"/>
  <c r="AY23" i="5"/>
  <c r="CO20" i="5"/>
  <c r="CO29" i="5"/>
  <c r="CQ18" i="5"/>
  <c r="CP19" i="5"/>
  <c r="CP20" i="5" l="1"/>
  <c r="CP29" i="5"/>
  <c r="AY25" i="5"/>
  <c r="AY24" i="5"/>
  <c r="AZ22" i="5"/>
  <c r="CQ19" i="5"/>
  <c r="CR18" i="5"/>
  <c r="CR19" i="5" l="1"/>
  <c r="CS18" i="5"/>
  <c r="CQ20" i="5"/>
  <c r="CQ29" i="5"/>
  <c r="AZ26" i="5"/>
  <c r="AZ30" i="5" s="1"/>
  <c r="AZ31" i="5" s="1"/>
  <c r="AZ23" i="5"/>
  <c r="AZ25" i="5" l="1"/>
  <c r="AZ24" i="5"/>
  <c r="BA22" i="5"/>
  <c r="CS19" i="5"/>
  <c r="CT18" i="5"/>
  <c r="CR20" i="5"/>
  <c r="CR29" i="5"/>
  <c r="CS20" i="5" l="1"/>
  <c r="CS29" i="5"/>
  <c r="BA26" i="5"/>
  <c r="BA30" i="5" s="1"/>
  <c r="BA31" i="5" s="1"/>
  <c r="BA23" i="5"/>
  <c r="CU18" i="5"/>
  <c r="CT19" i="5"/>
  <c r="CT20" i="5" l="1"/>
  <c r="CT29" i="5"/>
  <c r="BA25" i="5"/>
  <c r="BA24" i="5"/>
  <c r="BB22" i="5"/>
  <c r="CV18" i="5"/>
  <c r="CU19" i="5"/>
  <c r="CU20" i="5" l="1"/>
  <c r="CU29" i="5"/>
  <c r="CV19" i="5"/>
  <c r="CW18" i="5"/>
  <c r="BB26" i="5"/>
  <c r="BB30" i="5" s="1"/>
  <c r="BB31" i="5" s="1"/>
  <c r="BB23" i="5"/>
  <c r="CW19" i="5" l="1"/>
  <c r="CX18" i="5"/>
  <c r="CV20" i="5"/>
  <c r="CV29" i="5"/>
  <c r="BB25" i="5"/>
  <c r="BB24" i="5"/>
  <c r="BC22" i="5"/>
  <c r="BC26" i="5" l="1"/>
  <c r="BC30" i="5" s="1"/>
  <c r="BC31" i="5" s="1"/>
  <c r="BC23" i="5"/>
  <c r="CY18" i="5"/>
  <c r="CX19" i="5"/>
  <c r="CW20" i="5"/>
  <c r="CW29" i="5"/>
  <c r="CX20" i="5" l="1"/>
  <c r="CX29" i="5"/>
  <c r="CY19" i="5"/>
  <c r="CZ18" i="5"/>
  <c r="BC24" i="5"/>
  <c r="BC25" i="5"/>
  <c r="BD22" i="5"/>
  <c r="CZ19" i="5" l="1"/>
  <c r="DA18" i="5"/>
  <c r="BD26" i="5"/>
  <c r="BD30" i="5" s="1"/>
  <c r="BD31" i="5" s="1"/>
  <c r="BD23" i="5"/>
  <c r="CY20" i="5"/>
  <c r="CY29" i="5"/>
  <c r="BD24" i="5" l="1"/>
  <c r="BD25" i="5"/>
  <c r="BE22" i="5"/>
  <c r="DA19" i="5"/>
  <c r="DB18" i="5"/>
  <c r="CZ20" i="5"/>
  <c r="CZ29" i="5"/>
  <c r="DA20" i="5" l="1"/>
  <c r="DA29" i="5"/>
  <c r="BE26" i="5"/>
  <c r="BE30" i="5" s="1"/>
  <c r="BE31" i="5" s="1"/>
  <c r="BE23" i="5"/>
  <c r="DB19" i="5"/>
  <c r="DC18" i="5"/>
  <c r="BE25" i="5" l="1"/>
  <c r="BE24" i="5"/>
  <c r="BF22" i="5"/>
  <c r="DC19" i="5"/>
  <c r="DD18" i="5"/>
  <c r="DB20" i="5"/>
  <c r="DB29" i="5"/>
  <c r="BF26" i="5" l="1"/>
  <c r="BF30" i="5" s="1"/>
  <c r="BF31" i="5" s="1"/>
  <c r="BF23" i="5"/>
  <c r="DC20" i="5"/>
  <c r="DC29" i="5"/>
  <c r="DD19" i="5"/>
  <c r="DE18" i="5"/>
  <c r="DF18" i="5" l="1"/>
  <c r="DE19" i="5"/>
  <c r="BF25" i="5"/>
  <c r="BF24" i="5"/>
  <c r="BG22" i="5"/>
  <c r="DD20" i="5"/>
  <c r="DD29" i="5"/>
  <c r="DE20" i="5" l="1"/>
  <c r="DE29" i="5"/>
  <c r="BG26" i="5"/>
  <c r="BG30" i="5" s="1"/>
  <c r="BG31" i="5" s="1"/>
  <c r="BG23" i="5"/>
  <c r="DG18" i="5"/>
  <c r="DF19" i="5"/>
  <c r="DF20" i="5" l="1"/>
  <c r="DF29" i="5"/>
  <c r="BG25" i="5"/>
  <c r="BG24" i="5"/>
  <c r="BH22" i="5"/>
  <c r="DG19" i="5"/>
  <c r="DH18" i="5"/>
  <c r="DH19" i="5" l="1"/>
  <c r="DI18" i="5"/>
  <c r="DG20" i="5"/>
  <c r="DG29" i="5"/>
  <c r="BH23" i="5"/>
  <c r="BH26" i="5"/>
  <c r="BH30" i="5" s="1"/>
  <c r="BH31" i="5" s="1"/>
  <c r="DJ18" i="5" l="1"/>
  <c r="DI19" i="5"/>
  <c r="BH25" i="5"/>
  <c r="BH24" i="5"/>
  <c r="BI22" i="5"/>
  <c r="DH20" i="5"/>
  <c r="DH29" i="5"/>
  <c r="DI20" i="5" l="1"/>
  <c r="DI29" i="5"/>
  <c r="BI26" i="5"/>
  <c r="BI30" i="5" s="1"/>
  <c r="BI31" i="5" s="1"/>
  <c r="BI23" i="5"/>
  <c r="DK18" i="5"/>
  <c r="DJ19" i="5"/>
  <c r="DJ20" i="5" l="1"/>
  <c r="DJ29" i="5"/>
  <c r="BI25" i="5"/>
  <c r="BJ22" i="5"/>
  <c r="BI24" i="5"/>
  <c r="DK19" i="5"/>
  <c r="DL18" i="5"/>
  <c r="BJ26" i="5" l="1"/>
  <c r="BJ30" i="5" s="1"/>
  <c r="BJ31" i="5" s="1"/>
  <c r="BJ23" i="5"/>
  <c r="DL19" i="5"/>
  <c r="DM18" i="5"/>
  <c r="DK20" i="5"/>
  <c r="DK29" i="5"/>
  <c r="DM19" i="5" l="1"/>
  <c r="DN18" i="5"/>
  <c r="DL20" i="5"/>
  <c r="DL29" i="5"/>
  <c r="BJ25" i="5"/>
  <c r="BJ24" i="5"/>
  <c r="BK22" i="5"/>
  <c r="BK26" i="5" l="1"/>
  <c r="BK30" i="5" s="1"/>
  <c r="BK31" i="5" s="1"/>
  <c r="BK23" i="5"/>
  <c r="DO18" i="5"/>
  <c r="DN19" i="5"/>
  <c r="DM20" i="5"/>
  <c r="DM29" i="5"/>
  <c r="DN20" i="5" l="1"/>
  <c r="DN29" i="5"/>
  <c r="DO19" i="5"/>
  <c r="DP18" i="5"/>
  <c r="BK25" i="5"/>
  <c r="BK24" i="5"/>
  <c r="BL22" i="5"/>
  <c r="DP19" i="5" l="1"/>
  <c r="DQ18" i="5"/>
  <c r="BL23" i="5"/>
  <c r="BL26" i="5"/>
  <c r="BL30" i="5" s="1"/>
  <c r="BL31" i="5" s="1"/>
  <c r="DO20" i="5"/>
  <c r="DO29" i="5"/>
  <c r="BL24" i="5" l="1"/>
  <c r="BL25" i="5"/>
  <c r="BM22" i="5"/>
  <c r="DR18" i="5"/>
  <c r="DQ19" i="5"/>
  <c r="DP20" i="5"/>
  <c r="DP29" i="5"/>
  <c r="DS18" i="5" l="1"/>
  <c r="DR19" i="5"/>
  <c r="BM26" i="5"/>
  <c r="BM30" i="5" s="1"/>
  <c r="BM31" i="5" s="1"/>
  <c r="BM23" i="5"/>
  <c r="DQ20" i="5"/>
  <c r="DQ29" i="5"/>
  <c r="DR20" i="5" l="1"/>
  <c r="DR29" i="5"/>
  <c r="BM25" i="5"/>
  <c r="BN22" i="5"/>
  <c r="BM24" i="5"/>
  <c r="DS19" i="5"/>
  <c r="DT18" i="5"/>
  <c r="BN26" i="5" l="1"/>
  <c r="BN30" i="5" s="1"/>
  <c r="BN31" i="5" s="1"/>
  <c r="BN23" i="5"/>
  <c r="DT19" i="5"/>
  <c r="DU18" i="5"/>
  <c r="DS20" i="5"/>
  <c r="DS29" i="5"/>
  <c r="DU19" i="5" l="1"/>
  <c r="DV18" i="5"/>
  <c r="DT20" i="5"/>
  <c r="DT29" i="5"/>
  <c r="BN25" i="5"/>
  <c r="BN24" i="5"/>
  <c r="BO22" i="5"/>
  <c r="D14" i="1"/>
  <c r="BO26" i="5" l="1"/>
  <c r="BO30" i="5" s="1"/>
  <c r="BO31" i="5" s="1"/>
  <c r="BO23" i="5"/>
  <c r="DW18" i="5"/>
  <c r="DV19" i="5"/>
  <c r="DU20" i="5"/>
  <c r="DU29" i="5"/>
  <c r="F6" i="3"/>
  <c r="F7" i="3"/>
  <c r="F5" i="3"/>
  <c r="F4" i="3"/>
  <c r="D12" i="1"/>
  <c r="DW19" i="5" l="1"/>
  <c r="DX18" i="5"/>
  <c r="DV20" i="5"/>
  <c r="DV29" i="5"/>
  <c r="BO25" i="5"/>
  <c r="BO24" i="5"/>
  <c r="BP22" i="5"/>
  <c r="D1" i="1"/>
  <c r="BP26" i="5" l="1"/>
  <c r="BP30" i="5" s="1"/>
  <c r="BP31" i="5" s="1"/>
  <c r="BP23" i="5"/>
  <c r="DX19" i="5"/>
  <c r="DY18" i="5"/>
  <c r="DW20" i="5"/>
  <c r="DW29" i="5"/>
  <c r="DZ18" i="5" l="1"/>
  <c r="DY19" i="5"/>
  <c r="DX20" i="5"/>
  <c r="DX29" i="5"/>
  <c r="BP24" i="5"/>
  <c r="BP25" i="5"/>
  <c r="BQ22" i="5"/>
  <c r="BQ26" i="5" l="1"/>
  <c r="BQ30" i="5" s="1"/>
  <c r="BQ31" i="5" s="1"/>
  <c r="BQ23" i="5"/>
  <c r="DY20" i="5"/>
  <c r="DY29" i="5"/>
  <c r="EA18" i="5"/>
  <c r="DZ19" i="5"/>
  <c r="DZ20" i="5" l="1"/>
  <c r="DZ29" i="5"/>
  <c r="EA19" i="5"/>
  <c r="EB18" i="5"/>
  <c r="BQ25" i="5"/>
  <c r="BQ24" i="5"/>
  <c r="BR22" i="5"/>
  <c r="EA20" i="5" l="1"/>
  <c r="EA29" i="5"/>
  <c r="BR26" i="5"/>
  <c r="BR30" i="5" s="1"/>
  <c r="BR31" i="5" s="1"/>
  <c r="BR23" i="5"/>
  <c r="EB19" i="5"/>
  <c r="EC18" i="5"/>
  <c r="EC19" i="5" l="1"/>
  <c r="ED18" i="5"/>
  <c r="BR25" i="5"/>
  <c r="BR24" i="5"/>
  <c r="BS22" i="5"/>
  <c r="EB20" i="5"/>
  <c r="EB29" i="5"/>
  <c r="EE18" i="5" l="1"/>
  <c r="ED19" i="5"/>
  <c r="BS26" i="5"/>
  <c r="BS30" i="5" s="1"/>
  <c r="BS31" i="5" s="1"/>
  <c r="BS23" i="5"/>
  <c r="EC20" i="5"/>
  <c r="EC29" i="5"/>
  <c r="BS25" i="5" l="1"/>
  <c r="BS24" i="5"/>
  <c r="BT22" i="5"/>
  <c r="ED20" i="5"/>
  <c r="ED29" i="5"/>
  <c r="EE19" i="5"/>
  <c r="EF18" i="5"/>
  <c r="EE20" i="5" l="1"/>
  <c r="EE29" i="5"/>
  <c r="BT26" i="5"/>
  <c r="BT30" i="5" s="1"/>
  <c r="BT31" i="5" s="1"/>
  <c r="BT23" i="5"/>
  <c r="EF19" i="5"/>
  <c r="EG18" i="5"/>
  <c r="BT24" i="5" l="1"/>
  <c r="BT25" i="5"/>
  <c r="BU22" i="5"/>
  <c r="EH18" i="5"/>
  <c r="EG19" i="5"/>
  <c r="EF20" i="5"/>
  <c r="EF29" i="5"/>
  <c r="BU26" i="5" l="1"/>
  <c r="BU30" i="5" s="1"/>
  <c r="BU31" i="5" s="1"/>
  <c r="BU23" i="5"/>
  <c r="EI18" i="5"/>
  <c r="EH19" i="5"/>
  <c r="EG20" i="5"/>
  <c r="EG29" i="5"/>
  <c r="EI19" i="5" l="1"/>
  <c r="EJ18" i="5"/>
  <c r="BU25" i="5"/>
  <c r="BU24" i="5"/>
  <c r="BV22" i="5"/>
  <c r="EH20" i="5"/>
  <c r="EH29" i="5"/>
  <c r="EJ19" i="5" l="1"/>
  <c r="EK18" i="5"/>
  <c r="BV26" i="5"/>
  <c r="BV30" i="5" s="1"/>
  <c r="BV31" i="5" s="1"/>
  <c r="BV23" i="5"/>
  <c r="EI20" i="5"/>
  <c r="EI29" i="5"/>
  <c r="EK19" i="5" l="1"/>
  <c r="EL18" i="5"/>
  <c r="EJ20" i="5"/>
  <c r="EJ29" i="5"/>
  <c r="BV25" i="5"/>
  <c r="BV24" i="5"/>
  <c r="BW22" i="5"/>
  <c r="BW26" i="5" l="1"/>
  <c r="BW30" i="5" s="1"/>
  <c r="BW31" i="5" s="1"/>
  <c r="BW23" i="5"/>
  <c r="EM18" i="5"/>
  <c r="EL19" i="5"/>
  <c r="EK20" i="5"/>
  <c r="EK29" i="5"/>
  <c r="EL20" i="5" l="1"/>
  <c r="EL29" i="5"/>
  <c r="EM19" i="5"/>
  <c r="EN18" i="5"/>
  <c r="BW25" i="5"/>
  <c r="BW24" i="5"/>
  <c r="BX22" i="5"/>
  <c r="EN19" i="5" l="1"/>
  <c r="EO18" i="5"/>
  <c r="BX23" i="5"/>
  <c r="BX26" i="5"/>
  <c r="BX30" i="5" s="1"/>
  <c r="BX31" i="5" s="1"/>
  <c r="EM20" i="5"/>
  <c r="EM29" i="5"/>
  <c r="BX25" i="5" l="1"/>
  <c r="BX24" i="5"/>
  <c r="BY22" i="5"/>
  <c r="EP18" i="5"/>
  <c r="EO19" i="5"/>
  <c r="EN20" i="5"/>
  <c r="EN29" i="5"/>
  <c r="EQ18" i="5" l="1"/>
  <c r="EP19" i="5"/>
  <c r="BY26" i="5"/>
  <c r="BY30" i="5" s="1"/>
  <c r="BY31" i="5" s="1"/>
  <c r="BY23" i="5"/>
  <c r="EO20" i="5"/>
  <c r="EO29" i="5"/>
  <c r="EP20" i="5" l="1"/>
  <c r="EP29" i="5"/>
  <c r="BY25" i="5"/>
  <c r="BZ22" i="5"/>
  <c r="BY24" i="5"/>
  <c r="EQ19" i="5"/>
  <c r="ER18" i="5"/>
  <c r="BZ26" i="5" l="1"/>
  <c r="BZ30" i="5" s="1"/>
  <c r="BZ31" i="5" s="1"/>
  <c r="BZ23" i="5"/>
  <c r="ER19" i="5"/>
  <c r="ES18" i="5"/>
  <c r="EQ20" i="5"/>
  <c r="EQ29" i="5"/>
  <c r="ES19" i="5" l="1"/>
  <c r="ET18" i="5"/>
  <c r="ER20" i="5"/>
  <c r="ER29" i="5"/>
  <c r="BZ25" i="5"/>
  <c r="BZ24" i="5"/>
  <c r="CA22" i="5"/>
  <c r="CA26" i="5" l="1"/>
  <c r="CA30" i="5" s="1"/>
  <c r="CA31" i="5" s="1"/>
  <c r="CA23" i="5"/>
  <c r="EU18" i="5"/>
  <c r="ET19" i="5"/>
  <c r="ES20" i="5"/>
  <c r="ES29" i="5"/>
  <c r="ET20" i="5" l="1"/>
  <c r="ET29" i="5"/>
  <c r="EU19" i="5"/>
  <c r="EV18" i="5"/>
  <c r="CA25" i="5"/>
  <c r="CA24" i="5"/>
  <c r="CB22" i="5"/>
  <c r="EV19" i="5" l="1"/>
  <c r="EW18" i="5"/>
  <c r="CB23" i="5"/>
  <c r="CB26" i="5"/>
  <c r="CB30" i="5" s="1"/>
  <c r="CB31" i="5" s="1"/>
  <c r="EU20" i="5"/>
  <c r="EU29" i="5"/>
  <c r="CB24" i="5" l="1"/>
  <c r="CB25" i="5"/>
  <c r="CC22" i="5"/>
  <c r="EX18" i="5"/>
  <c r="EW19" i="5"/>
  <c r="EV20" i="5"/>
  <c r="EV29" i="5"/>
  <c r="EY18" i="5" l="1"/>
  <c r="EX19" i="5"/>
  <c r="CC26" i="5"/>
  <c r="CC30" i="5" s="1"/>
  <c r="CC31" i="5" s="1"/>
  <c r="CC23" i="5"/>
  <c r="EW20" i="5"/>
  <c r="EW29" i="5"/>
  <c r="CC25" i="5" l="1"/>
  <c r="CD22" i="5"/>
  <c r="CC24" i="5"/>
  <c r="EX20" i="5"/>
  <c r="EX29" i="5"/>
  <c r="EY19" i="5"/>
  <c r="EZ18" i="5"/>
  <c r="EZ19" i="5" l="1"/>
  <c r="FA18" i="5"/>
  <c r="EY20" i="5"/>
  <c r="EY29" i="5"/>
  <c r="CD26" i="5"/>
  <c r="CD30" i="5" s="1"/>
  <c r="CD31" i="5" s="1"/>
  <c r="CD23" i="5"/>
  <c r="CD25" i="5" l="1"/>
  <c r="CD24" i="5"/>
  <c r="CE22" i="5"/>
  <c r="FA19" i="5"/>
  <c r="FB18" i="5"/>
  <c r="EZ20" i="5"/>
  <c r="EZ29" i="5"/>
  <c r="FA20" i="5" l="1"/>
  <c r="FA29" i="5"/>
  <c r="CE26" i="5"/>
  <c r="CE30" i="5" s="1"/>
  <c r="CE31" i="5" s="1"/>
  <c r="CE23" i="5"/>
  <c r="FC18" i="5"/>
  <c r="FB19" i="5"/>
  <c r="CE25" i="5" l="1"/>
  <c r="CE24" i="5"/>
  <c r="CF22" i="5"/>
  <c r="FB20" i="5"/>
  <c r="FB29" i="5"/>
  <c r="FC19" i="5"/>
  <c r="FD18" i="5"/>
  <c r="FD19" i="5" l="1"/>
  <c r="FE18" i="5"/>
  <c r="CF26" i="5"/>
  <c r="CF30" i="5" s="1"/>
  <c r="CF31" i="5" s="1"/>
  <c r="CF23" i="5"/>
  <c r="FC20" i="5"/>
  <c r="FC29" i="5"/>
  <c r="CF24" i="5" l="1"/>
  <c r="CF25" i="5"/>
  <c r="CG22" i="5"/>
  <c r="FF18" i="5"/>
  <c r="FE19" i="5"/>
  <c r="FD20" i="5"/>
  <c r="FD29" i="5"/>
  <c r="FG18" i="5" l="1"/>
  <c r="FF19" i="5"/>
  <c r="CG26" i="5"/>
  <c r="CG30" i="5" s="1"/>
  <c r="CG31" i="5" s="1"/>
  <c r="CG23" i="5"/>
  <c r="FE20" i="5"/>
  <c r="FE29" i="5"/>
  <c r="CG25" i="5" l="1"/>
  <c r="CG24" i="5"/>
  <c r="CH22" i="5"/>
  <c r="FF20" i="5"/>
  <c r="FF29" i="5"/>
  <c r="FG19" i="5"/>
  <c r="FH18" i="5"/>
  <c r="FH19" i="5" l="1"/>
  <c r="FI18" i="5"/>
  <c r="CH26" i="5"/>
  <c r="CH30" i="5" s="1"/>
  <c r="CH31" i="5" s="1"/>
  <c r="CH23" i="5"/>
  <c r="FG20" i="5"/>
  <c r="FG29" i="5"/>
  <c r="FI19" i="5" l="1"/>
  <c r="FJ18" i="5"/>
  <c r="CH25" i="5"/>
  <c r="CI22" i="5"/>
  <c r="CH24" i="5"/>
  <c r="FH20" i="5"/>
  <c r="FH29" i="5"/>
  <c r="CI26" i="5" l="1"/>
  <c r="CI30" i="5" s="1"/>
  <c r="CI31" i="5" s="1"/>
  <c r="CI23" i="5"/>
  <c r="FK18" i="5"/>
  <c r="FJ19" i="5"/>
  <c r="FI20" i="5"/>
  <c r="FI29" i="5"/>
  <c r="FJ20" i="5" l="1"/>
  <c r="FJ29" i="5"/>
  <c r="FK19" i="5"/>
  <c r="FL18" i="5"/>
  <c r="CI25" i="5"/>
  <c r="CI24" i="5"/>
  <c r="CJ22" i="5"/>
  <c r="FL19" i="5" l="1"/>
  <c r="FM18" i="5"/>
  <c r="CJ26" i="5"/>
  <c r="CJ30" i="5" s="1"/>
  <c r="CJ31" i="5" s="1"/>
  <c r="CJ23" i="5"/>
  <c r="FK20" i="5"/>
  <c r="FK29" i="5"/>
  <c r="CJ25" i="5" l="1"/>
  <c r="CJ24" i="5"/>
  <c r="CK22" i="5"/>
  <c r="FN18" i="5"/>
  <c r="FM19" i="5"/>
  <c r="FL20" i="5"/>
  <c r="FL29" i="5"/>
  <c r="FO18" i="5" l="1"/>
  <c r="FN19" i="5"/>
  <c r="CK26" i="5"/>
  <c r="CK30" i="5" s="1"/>
  <c r="CK31" i="5" s="1"/>
  <c r="CK23" i="5"/>
  <c r="FM20" i="5"/>
  <c r="FM29" i="5"/>
  <c r="CK25" i="5" l="1"/>
  <c r="CK24" i="5"/>
  <c r="CL22" i="5"/>
  <c r="FN20" i="5"/>
  <c r="FN29" i="5"/>
  <c r="FO19" i="5"/>
  <c r="FP18" i="5"/>
  <c r="FP19" i="5" l="1"/>
  <c r="FQ18" i="5"/>
  <c r="CL26" i="5"/>
  <c r="CL30" i="5" s="1"/>
  <c r="CL31" i="5" s="1"/>
  <c r="CL23" i="5"/>
  <c r="FO20" i="5"/>
  <c r="FO29" i="5"/>
  <c r="FQ19" i="5" l="1"/>
  <c r="FR18" i="5"/>
  <c r="CL25" i="5"/>
  <c r="CL24" i="5"/>
  <c r="CM22" i="5"/>
  <c r="FP20" i="5"/>
  <c r="FP29" i="5"/>
  <c r="FS18" i="5" l="1"/>
  <c r="FR19" i="5"/>
  <c r="CM26" i="5"/>
  <c r="CM30" i="5" s="1"/>
  <c r="CM31" i="5" s="1"/>
  <c r="CM23" i="5"/>
  <c r="FQ20" i="5"/>
  <c r="FQ29" i="5"/>
  <c r="CM25" i="5" l="1"/>
  <c r="CM24" i="5"/>
  <c r="CN22" i="5"/>
  <c r="FR20" i="5"/>
  <c r="FR29" i="5"/>
  <c r="FS19" i="5"/>
  <c r="FT18" i="5"/>
  <c r="FT19" i="5" l="1"/>
  <c r="FU18" i="5"/>
  <c r="CN23" i="5"/>
  <c r="CN26" i="5"/>
  <c r="CN30" i="5" s="1"/>
  <c r="CN31" i="5" s="1"/>
  <c r="FS20" i="5"/>
  <c r="FS29" i="5"/>
  <c r="CN25" i="5" l="1"/>
  <c r="CN24" i="5"/>
  <c r="CO22" i="5"/>
  <c r="FV18" i="5"/>
  <c r="FU19" i="5"/>
  <c r="FT20" i="5"/>
  <c r="FT29" i="5"/>
  <c r="FW18" i="5" l="1"/>
  <c r="FV19" i="5"/>
  <c r="CO26" i="5"/>
  <c r="CO30" i="5" s="1"/>
  <c r="CO31" i="5" s="1"/>
  <c r="CO23" i="5"/>
  <c r="FU20" i="5"/>
  <c r="FU29" i="5"/>
  <c r="CO25" i="5" l="1"/>
  <c r="CO24" i="5"/>
  <c r="CP22" i="5"/>
  <c r="FV20" i="5"/>
  <c r="FV29" i="5"/>
  <c r="FW19" i="5"/>
  <c r="FX18" i="5"/>
  <c r="CP26" i="5" l="1"/>
  <c r="CP30" i="5" s="1"/>
  <c r="CP31" i="5" s="1"/>
  <c r="CP23" i="5"/>
  <c r="FW20" i="5"/>
  <c r="FW29" i="5"/>
  <c r="FX19" i="5"/>
  <c r="FY18" i="5"/>
  <c r="FY19" i="5" l="1"/>
  <c r="FZ18" i="5"/>
  <c r="CP25" i="5"/>
  <c r="CP24" i="5"/>
  <c r="CQ22" i="5"/>
  <c r="FX20" i="5"/>
  <c r="FX29" i="5"/>
  <c r="GA18" i="5" l="1"/>
  <c r="FZ19" i="5"/>
  <c r="CQ26" i="5"/>
  <c r="CQ30" i="5" s="1"/>
  <c r="CQ31" i="5" s="1"/>
  <c r="CQ23" i="5"/>
  <c r="FY20" i="5"/>
  <c r="FY29" i="5"/>
  <c r="CQ25" i="5" l="1"/>
  <c r="CQ24" i="5"/>
  <c r="CR22" i="5"/>
  <c r="FZ20" i="5"/>
  <c r="FZ29" i="5"/>
  <c r="GA19" i="5"/>
  <c r="GB18" i="5"/>
  <c r="GB19" i="5" l="1"/>
  <c r="GC18" i="5"/>
  <c r="CR23" i="5"/>
  <c r="CR26" i="5"/>
  <c r="CR30" i="5" s="1"/>
  <c r="CR31" i="5" s="1"/>
  <c r="GA20" i="5"/>
  <c r="GA29" i="5"/>
  <c r="CR24" i="5" l="1"/>
  <c r="CR25" i="5"/>
  <c r="CS22" i="5"/>
  <c r="GD18" i="5"/>
  <c r="GC19" i="5"/>
  <c r="GB20" i="5"/>
  <c r="GB29" i="5"/>
  <c r="GE18" i="5" l="1"/>
  <c r="GD19" i="5"/>
  <c r="CS26" i="5"/>
  <c r="CS30" i="5" s="1"/>
  <c r="CS31" i="5" s="1"/>
  <c r="CS23" i="5"/>
  <c r="GC20" i="5"/>
  <c r="GC29" i="5"/>
  <c r="CS25" i="5" l="1"/>
  <c r="CT22" i="5"/>
  <c r="CS24" i="5"/>
  <c r="GD20" i="5"/>
  <c r="GD29" i="5"/>
  <c r="GE19" i="5"/>
  <c r="GF18" i="5"/>
  <c r="GF19" i="5" l="1"/>
  <c r="GG18" i="5"/>
  <c r="GE20" i="5"/>
  <c r="GE29" i="5"/>
  <c r="CT26" i="5"/>
  <c r="CT30" i="5" s="1"/>
  <c r="CT31" i="5" s="1"/>
  <c r="CT23" i="5"/>
  <c r="CT25" i="5" l="1"/>
  <c r="CT24" i="5"/>
  <c r="CU22" i="5"/>
  <c r="GG19" i="5"/>
  <c r="GH18" i="5"/>
  <c r="GF20" i="5"/>
  <c r="GF29" i="5"/>
  <c r="GG20" i="5" l="1"/>
  <c r="GG29" i="5"/>
  <c r="CU26" i="5"/>
  <c r="CU30" i="5" s="1"/>
  <c r="CU31" i="5" s="1"/>
  <c r="CU23" i="5"/>
  <c r="GI18" i="5"/>
  <c r="GH19" i="5"/>
  <c r="CU25" i="5" l="1"/>
  <c r="CU24" i="5"/>
  <c r="CV22" i="5"/>
  <c r="GH20" i="5"/>
  <c r="GH29" i="5"/>
  <c r="GI19" i="5"/>
  <c r="GJ18" i="5"/>
  <c r="GJ19" i="5" l="1"/>
  <c r="GK18" i="5"/>
  <c r="CV26" i="5"/>
  <c r="CV30" i="5" s="1"/>
  <c r="CV31" i="5" s="1"/>
  <c r="CV23" i="5"/>
  <c r="GI20" i="5"/>
  <c r="GI29" i="5"/>
  <c r="CV24" i="5" l="1"/>
  <c r="CV25" i="5"/>
  <c r="CW22" i="5"/>
  <c r="GK19" i="5"/>
  <c r="GL18" i="5"/>
  <c r="GJ20" i="5"/>
  <c r="GJ29" i="5"/>
  <c r="GK20" i="5" l="1"/>
  <c r="GK29" i="5"/>
  <c r="CW26" i="5"/>
  <c r="CW30" i="5" s="1"/>
  <c r="CW31" i="5" s="1"/>
  <c r="CW23" i="5"/>
  <c r="GM18" i="5"/>
  <c r="GL19" i="5"/>
  <c r="CW25" i="5" l="1"/>
  <c r="CW24" i="5"/>
  <c r="CX22" i="5"/>
  <c r="GL20" i="5"/>
  <c r="GL29" i="5"/>
  <c r="GM19" i="5"/>
  <c r="GN18" i="5"/>
  <c r="GN19" i="5" l="1"/>
  <c r="GO18" i="5"/>
  <c r="CX26" i="5"/>
  <c r="CX30" i="5" s="1"/>
  <c r="CX31" i="5" s="1"/>
  <c r="CX23" i="5"/>
  <c r="GM20" i="5"/>
  <c r="GM29" i="5"/>
  <c r="CX25" i="5" l="1"/>
  <c r="CY22" i="5"/>
  <c r="CX24" i="5"/>
  <c r="GO19" i="5"/>
  <c r="GP18" i="5"/>
  <c r="GN20" i="5"/>
  <c r="GN29" i="5"/>
  <c r="GO20" i="5" l="1"/>
  <c r="GO29" i="5"/>
  <c r="CY26" i="5"/>
  <c r="CY30" i="5" s="1"/>
  <c r="CY31" i="5" s="1"/>
  <c r="CY23" i="5"/>
  <c r="GQ18" i="5"/>
  <c r="GP19" i="5"/>
  <c r="CY25" i="5" l="1"/>
  <c r="CY24" i="5"/>
  <c r="CZ22" i="5"/>
  <c r="GP20" i="5"/>
  <c r="GP29" i="5"/>
  <c r="GQ19" i="5"/>
  <c r="GR18" i="5"/>
  <c r="GR19" i="5" l="1"/>
  <c r="GS18" i="5"/>
  <c r="CZ26" i="5"/>
  <c r="CZ30" i="5" s="1"/>
  <c r="CZ31" i="5" s="1"/>
  <c r="CZ23" i="5"/>
  <c r="GQ20" i="5"/>
  <c r="GQ29" i="5"/>
  <c r="CZ25" i="5" l="1"/>
  <c r="CZ24" i="5"/>
  <c r="DA22" i="5"/>
  <c r="GS19" i="5"/>
  <c r="GT18" i="5"/>
  <c r="GR20" i="5"/>
  <c r="GR29" i="5"/>
  <c r="GS20" i="5" l="1"/>
  <c r="GS29" i="5"/>
  <c r="DA26" i="5"/>
  <c r="DA30" i="5" s="1"/>
  <c r="DA31" i="5" s="1"/>
  <c r="DA23" i="5"/>
  <c r="GT19" i="5"/>
  <c r="GU18" i="5"/>
  <c r="DA25" i="5" l="1"/>
  <c r="DA24" i="5"/>
  <c r="DB22" i="5"/>
  <c r="GU19" i="5"/>
  <c r="GV18" i="5"/>
  <c r="GT20" i="5"/>
  <c r="GT29" i="5"/>
  <c r="GU20" i="5" l="1"/>
  <c r="GU29" i="5"/>
  <c r="DB26" i="5"/>
  <c r="DB30" i="5" s="1"/>
  <c r="DB31" i="5" s="1"/>
  <c r="DB23" i="5"/>
  <c r="GV19" i="5"/>
  <c r="GW18" i="5"/>
  <c r="DB25" i="5" l="1"/>
  <c r="DB24" i="5"/>
  <c r="DC22" i="5"/>
  <c r="GW19" i="5"/>
  <c r="GX18" i="5"/>
  <c r="GV20" i="5"/>
  <c r="GV29" i="5"/>
  <c r="GW20" i="5" l="1"/>
  <c r="GW29" i="5"/>
  <c r="DC26" i="5"/>
  <c r="DC30" i="5" s="1"/>
  <c r="DC31" i="5" s="1"/>
  <c r="DC23" i="5"/>
  <c r="GY18" i="5"/>
  <c r="GX19" i="5"/>
  <c r="DC25" i="5" l="1"/>
  <c r="DC24" i="5"/>
  <c r="DD22" i="5"/>
  <c r="GX20" i="5"/>
  <c r="GX29" i="5"/>
  <c r="GY19" i="5"/>
  <c r="GZ18" i="5"/>
  <c r="GZ19" i="5" l="1"/>
  <c r="HA18" i="5"/>
  <c r="DD23" i="5"/>
  <c r="DD26" i="5"/>
  <c r="DD30" i="5" s="1"/>
  <c r="DD31" i="5" s="1"/>
  <c r="GY20" i="5"/>
  <c r="GY29" i="5"/>
  <c r="DD25" i="5" l="1"/>
  <c r="DD24" i="5"/>
  <c r="DE22" i="5"/>
  <c r="HA19" i="5"/>
  <c r="HB18" i="5"/>
  <c r="GZ20" i="5"/>
  <c r="GZ29" i="5"/>
  <c r="HA20" i="5" l="1"/>
  <c r="HA29" i="5"/>
  <c r="DE26" i="5"/>
  <c r="DE30" i="5" s="1"/>
  <c r="DE31" i="5" s="1"/>
  <c r="DE23" i="5"/>
  <c r="HC18" i="5"/>
  <c r="HB19" i="5"/>
  <c r="DE25" i="5" l="1"/>
  <c r="DF22" i="5"/>
  <c r="DE24" i="5"/>
  <c r="HB20" i="5"/>
  <c r="HB29" i="5"/>
  <c r="HC19" i="5"/>
  <c r="HD18" i="5"/>
  <c r="HD19" i="5" l="1"/>
  <c r="HE18" i="5"/>
  <c r="HC20" i="5"/>
  <c r="HC29" i="5"/>
  <c r="DF26" i="5"/>
  <c r="DF30" i="5" s="1"/>
  <c r="DF31" i="5" s="1"/>
  <c r="DF23" i="5"/>
  <c r="DF25" i="5" l="1"/>
  <c r="DF24" i="5"/>
  <c r="DG22" i="5"/>
  <c r="HE19" i="5"/>
  <c r="HF18" i="5"/>
  <c r="HD20" i="5"/>
  <c r="HD29" i="5"/>
  <c r="HE20" i="5" l="1"/>
  <c r="HE29" i="5"/>
  <c r="DG26" i="5"/>
  <c r="DG30" i="5" s="1"/>
  <c r="DG31" i="5" s="1"/>
  <c r="DG23" i="5"/>
  <c r="HG18" i="5"/>
  <c r="HF19" i="5"/>
  <c r="HF20" i="5" l="1"/>
  <c r="HF29" i="5"/>
  <c r="DG25" i="5"/>
  <c r="DG24" i="5"/>
  <c r="DH22" i="5"/>
  <c r="HG19" i="5"/>
  <c r="HH18" i="5"/>
  <c r="HH19" i="5" l="1"/>
  <c r="HI18" i="5"/>
  <c r="HG20" i="5"/>
  <c r="HG29" i="5"/>
  <c r="DH23" i="5"/>
  <c r="DH26" i="5"/>
  <c r="DH30" i="5" s="1"/>
  <c r="DH31" i="5" s="1"/>
  <c r="HI19" i="5" l="1"/>
  <c r="HJ18" i="5"/>
  <c r="DH24" i="5"/>
  <c r="DI22" i="5"/>
  <c r="DH25" i="5"/>
  <c r="HH20" i="5"/>
  <c r="HH29" i="5"/>
  <c r="DI26" i="5" l="1"/>
  <c r="DI30" i="5" s="1"/>
  <c r="DI31" i="5" s="1"/>
  <c r="DI23" i="5"/>
  <c r="HJ19" i="5"/>
  <c r="HK18" i="5"/>
  <c r="HI20" i="5"/>
  <c r="HI29" i="5"/>
  <c r="HK19" i="5" l="1"/>
  <c r="HL18" i="5"/>
  <c r="HJ20" i="5"/>
  <c r="HJ29" i="5"/>
  <c r="DI25" i="5"/>
  <c r="DJ22" i="5"/>
  <c r="DI24" i="5"/>
  <c r="DJ26" i="5" l="1"/>
  <c r="DJ30" i="5" s="1"/>
  <c r="DJ31" i="5" s="1"/>
  <c r="DJ23" i="5"/>
  <c r="HL19" i="5"/>
  <c r="HM18" i="5"/>
  <c r="HK20" i="5"/>
  <c r="HK29" i="5"/>
  <c r="HM19" i="5" l="1"/>
  <c r="HN18" i="5"/>
  <c r="HL20" i="5"/>
  <c r="HL29" i="5"/>
  <c r="DJ25" i="5"/>
  <c r="DJ24" i="5"/>
  <c r="DK22" i="5"/>
  <c r="DK26" i="5" l="1"/>
  <c r="DK30" i="5" s="1"/>
  <c r="DK31" i="5" s="1"/>
  <c r="DK23" i="5"/>
  <c r="HO18" i="5"/>
  <c r="HN19" i="5"/>
  <c r="HM20" i="5"/>
  <c r="HM29" i="5"/>
  <c r="HN20" i="5" l="1"/>
  <c r="HN29" i="5"/>
  <c r="HO19" i="5"/>
  <c r="HP18" i="5"/>
  <c r="DK25" i="5"/>
  <c r="DK24" i="5"/>
  <c r="DL22" i="5"/>
  <c r="HP19" i="5" l="1"/>
  <c r="HQ18" i="5"/>
  <c r="DL26" i="5"/>
  <c r="DL30" i="5" s="1"/>
  <c r="DL31" i="5" s="1"/>
  <c r="DL23" i="5"/>
  <c r="HO20" i="5"/>
  <c r="HO29" i="5"/>
  <c r="DL24" i="5" l="1"/>
  <c r="DL25" i="5"/>
  <c r="DM22" i="5"/>
  <c r="HQ19" i="5"/>
  <c r="HR18" i="5"/>
  <c r="HP20" i="5"/>
  <c r="HP29" i="5"/>
  <c r="HQ20" i="5" l="1"/>
  <c r="HQ29" i="5"/>
  <c r="DM26" i="5"/>
  <c r="DM30" i="5" s="1"/>
  <c r="DM31" i="5" s="1"/>
  <c r="DM23" i="5"/>
  <c r="HS18" i="5"/>
  <c r="HR19" i="5"/>
  <c r="DM25" i="5" l="1"/>
  <c r="DM24" i="5"/>
  <c r="DN22" i="5"/>
  <c r="HR20" i="5"/>
  <c r="HR29" i="5"/>
  <c r="HS19" i="5"/>
  <c r="HT18" i="5"/>
  <c r="HT19" i="5" l="1"/>
  <c r="HU18" i="5"/>
  <c r="DN26" i="5"/>
  <c r="DN30" i="5" s="1"/>
  <c r="DN31" i="5" s="1"/>
  <c r="DN23" i="5"/>
  <c r="HS20" i="5"/>
  <c r="HS29" i="5"/>
  <c r="DN25" i="5" l="1"/>
  <c r="DO22" i="5"/>
  <c r="DN24" i="5"/>
  <c r="HU19" i="5"/>
  <c r="HV18" i="5"/>
  <c r="HT20" i="5"/>
  <c r="HT29" i="5"/>
  <c r="HU20" i="5" l="1"/>
  <c r="HU29" i="5"/>
  <c r="DO26" i="5"/>
  <c r="DO30" i="5" s="1"/>
  <c r="DO31" i="5" s="1"/>
  <c r="DO23" i="5"/>
  <c r="HW18" i="5"/>
  <c r="HV19" i="5"/>
  <c r="HV20" i="5" l="1"/>
  <c r="HV29" i="5"/>
  <c r="DO25" i="5"/>
  <c r="DO24" i="5"/>
  <c r="DP22" i="5"/>
  <c r="HW19" i="5"/>
  <c r="HX18" i="5"/>
  <c r="HX19" i="5" l="1"/>
  <c r="HY18" i="5"/>
  <c r="HW20" i="5"/>
  <c r="HW29" i="5"/>
  <c r="DP26" i="5"/>
  <c r="DP30" i="5" s="1"/>
  <c r="DP31" i="5" s="1"/>
  <c r="DP23" i="5"/>
  <c r="DP25" i="5" l="1"/>
  <c r="DP24" i="5"/>
  <c r="DQ22" i="5"/>
  <c r="HY19" i="5"/>
  <c r="HZ18" i="5"/>
  <c r="HX20" i="5"/>
  <c r="HX29" i="5"/>
  <c r="HY20" i="5" l="1"/>
  <c r="HY29" i="5"/>
  <c r="DQ26" i="5"/>
  <c r="DQ30" i="5" s="1"/>
  <c r="DQ31" i="5" s="1"/>
  <c r="DQ23" i="5"/>
  <c r="HZ19" i="5"/>
  <c r="IA18" i="5"/>
  <c r="IA19" i="5" l="1"/>
  <c r="IB18" i="5"/>
  <c r="DQ25" i="5"/>
  <c r="DQ24" i="5"/>
  <c r="DR22" i="5"/>
  <c r="HZ20" i="5"/>
  <c r="HZ29" i="5"/>
  <c r="IB19" i="5" l="1"/>
  <c r="IC18" i="5"/>
  <c r="DR26" i="5"/>
  <c r="DR30" i="5" s="1"/>
  <c r="DR31" i="5" s="1"/>
  <c r="DR23" i="5"/>
  <c r="IA20" i="5"/>
  <c r="IA29" i="5"/>
  <c r="DR25" i="5" l="1"/>
  <c r="DR24" i="5"/>
  <c r="DS22" i="5"/>
  <c r="IC19" i="5"/>
  <c r="ID18" i="5"/>
  <c r="IB20" i="5"/>
  <c r="IB29" i="5"/>
  <c r="DS26" i="5" l="1"/>
  <c r="DS30" i="5" s="1"/>
  <c r="DS31" i="5" s="1"/>
  <c r="DS23" i="5"/>
  <c r="IC20" i="5"/>
  <c r="IC29" i="5"/>
  <c r="ID19" i="5"/>
  <c r="IE18" i="5"/>
  <c r="ID20" i="5" l="1"/>
  <c r="ID29" i="5"/>
  <c r="IE19" i="5"/>
  <c r="IF18" i="5"/>
  <c r="DS25" i="5"/>
  <c r="DS24" i="5"/>
  <c r="DT22" i="5"/>
  <c r="IF19" i="5" l="1"/>
  <c r="IG18" i="5"/>
  <c r="DT23" i="5"/>
  <c r="DT26" i="5"/>
  <c r="DT30" i="5" s="1"/>
  <c r="DT31" i="5" s="1"/>
  <c r="IE20" i="5"/>
  <c r="IE29" i="5"/>
  <c r="DT25" i="5" l="1"/>
  <c r="DT24" i="5"/>
  <c r="DU22" i="5"/>
  <c r="IG19" i="5"/>
  <c r="IH18" i="5"/>
  <c r="IF20" i="5"/>
  <c r="IF29" i="5"/>
  <c r="IG20" i="5" l="1"/>
  <c r="IG29" i="5"/>
  <c r="DU26" i="5"/>
  <c r="DU30" i="5" s="1"/>
  <c r="DU31" i="5" s="1"/>
  <c r="DU23" i="5"/>
  <c r="II18" i="5"/>
  <c r="IH19" i="5"/>
  <c r="DU25" i="5" l="1"/>
  <c r="DV22" i="5"/>
  <c r="DU24" i="5"/>
  <c r="IH20" i="5"/>
  <c r="IH29" i="5"/>
  <c r="II19" i="5"/>
  <c r="IJ18" i="5"/>
  <c r="IJ19" i="5" s="1"/>
  <c r="IJ20" i="5" l="1"/>
  <c r="IJ29" i="5"/>
  <c r="II20" i="5"/>
  <c r="II29" i="5"/>
  <c r="DV26" i="5"/>
  <c r="DV30" i="5" s="1"/>
  <c r="DV31" i="5" s="1"/>
  <c r="DV23" i="5"/>
  <c r="DV25" i="5" l="1"/>
  <c r="DV24" i="5"/>
  <c r="DW22" i="5"/>
  <c r="DW26" i="5" l="1"/>
  <c r="DW30" i="5" s="1"/>
  <c r="DW31" i="5" s="1"/>
  <c r="DW23" i="5"/>
  <c r="DW25" i="5" l="1"/>
  <c r="DW24" i="5"/>
  <c r="DX22" i="5"/>
  <c r="DX23" i="5" l="1"/>
  <c r="DX26" i="5"/>
  <c r="DX30" i="5" s="1"/>
  <c r="DX31" i="5" s="1"/>
  <c r="DX24" i="5" l="1"/>
  <c r="DY22" i="5"/>
  <c r="DX25" i="5"/>
  <c r="DY26" i="5" l="1"/>
  <c r="DY30" i="5" s="1"/>
  <c r="DY31" i="5" s="1"/>
  <c r="DY23" i="5"/>
  <c r="DY25" i="5" l="1"/>
  <c r="DZ22" i="5"/>
  <c r="DY24" i="5"/>
  <c r="DZ26" i="5" l="1"/>
  <c r="DZ30" i="5" s="1"/>
  <c r="DZ31" i="5" s="1"/>
  <c r="DZ23" i="5"/>
  <c r="DZ25" i="5" l="1"/>
  <c r="DZ24" i="5"/>
  <c r="EA22" i="5"/>
  <c r="EA26" i="5" l="1"/>
  <c r="EA30" i="5" s="1"/>
  <c r="EA31" i="5" s="1"/>
  <c r="EA23" i="5"/>
  <c r="EA25" i="5" l="1"/>
  <c r="EA24" i="5"/>
  <c r="EB22" i="5"/>
  <c r="EB26" i="5" l="1"/>
  <c r="EB30" i="5" s="1"/>
  <c r="EB31" i="5" s="1"/>
  <c r="EB23" i="5"/>
  <c r="EB24" i="5" l="1"/>
  <c r="EB25" i="5"/>
  <c r="EC22" i="5"/>
  <c r="EC26" i="5" l="1"/>
  <c r="EC30" i="5" s="1"/>
  <c r="EC31" i="5" s="1"/>
  <c r="EC23" i="5"/>
  <c r="EC25" i="5" l="1"/>
  <c r="EC24" i="5"/>
  <c r="ED22" i="5"/>
  <c r="ED26" i="5" l="1"/>
  <c r="ED30" i="5" s="1"/>
  <c r="ED31" i="5" s="1"/>
  <c r="ED23" i="5"/>
  <c r="ED25" i="5" l="1"/>
  <c r="ED24" i="5"/>
  <c r="EE22" i="5"/>
  <c r="EE26" i="5" l="1"/>
  <c r="EE30" i="5" s="1"/>
  <c r="EE31" i="5" s="1"/>
  <c r="EE23" i="5"/>
  <c r="EE25" i="5" l="1"/>
  <c r="EE24" i="5"/>
  <c r="EF22" i="5"/>
  <c r="EF26" i="5" l="1"/>
  <c r="EF30" i="5" s="1"/>
  <c r="EF31" i="5" s="1"/>
  <c r="EF23" i="5"/>
  <c r="EF25" i="5" l="1"/>
  <c r="EF24" i="5"/>
  <c r="EG22" i="5"/>
  <c r="EG26" i="5" l="1"/>
  <c r="EG30" i="5" s="1"/>
  <c r="EG31" i="5" s="1"/>
  <c r="EG23" i="5"/>
  <c r="EG25" i="5" l="1"/>
  <c r="EG24" i="5"/>
  <c r="EH22" i="5"/>
  <c r="EH26" i="5" l="1"/>
  <c r="EH30" i="5" s="1"/>
  <c r="EH31" i="5" s="1"/>
  <c r="EH23" i="5"/>
  <c r="EH25" i="5" l="1"/>
  <c r="EH24" i="5"/>
  <c r="EI22" i="5"/>
  <c r="EI26" i="5" l="1"/>
  <c r="EI30" i="5" s="1"/>
  <c r="EI31" i="5" s="1"/>
  <c r="EI23" i="5"/>
  <c r="EI25" i="5" l="1"/>
  <c r="EI24" i="5"/>
  <c r="EJ22" i="5"/>
  <c r="EJ23" i="5" l="1"/>
  <c r="EJ26" i="5"/>
  <c r="EJ30" i="5" s="1"/>
  <c r="EJ31" i="5" s="1"/>
  <c r="EJ25" i="5" l="1"/>
  <c r="EK22" i="5"/>
  <c r="EJ24" i="5"/>
  <c r="EK26" i="5" l="1"/>
  <c r="EK30" i="5" s="1"/>
  <c r="EK31" i="5" s="1"/>
  <c r="EK23" i="5"/>
  <c r="EK25" i="5" l="1"/>
  <c r="EL22" i="5"/>
  <c r="EK24" i="5"/>
  <c r="EL26" i="5" l="1"/>
  <c r="EL30" i="5" s="1"/>
  <c r="EL31" i="5" s="1"/>
  <c r="EL23" i="5"/>
  <c r="EL25" i="5" l="1"/>
  <c r="EM22" i="5"/>
  <c r="EL24" i="5"/>
  <c r="EM26" i="5" l="1"/>
  <c r="EM30" i="5" s="1"/>
  <c r="EM31" i="5" s="1"/>
  <c r="EM23" i="5"/>
  <c r="EM25" i="5" l="1"/>
  <c r="EM24" i="5"/>
  <c r="EN22" i="5"/>
  <c r="EN23" i="5" l="1"/>
  <c r="EN26" i="5"/>
  <c r="EN30" i="5" s="1"/>
  <c r="EN31" i="5" s="1"/>
  <c r="EN24" i="5" l="1"/>
  <c r="EN25" i="5"/>
  <c r="EO22" i="5"/>
  <c r="EO26" i="5" l="1"/>
  <c r="EO30" i="5" s="1"/>
  <c r="EO31" i="5" s="1"/>
  <c r="EO23" i="5"/>
  <c r="EO25" i="5" l="1"/>
  <c r="EP22" i="5"/>
  <c r="EO24" i="5"/>
  <c r="EP26" i="5" l="1"/>
  <c r="EP30" i="5" s="1"/>
  <c r="EP31" i="5" s="1"/>
  <c r="EP23" i="5"/>
  <c r="EP25" i="5" l="1"/>
  <c r="EQ22" i="5"/>
  <c r="EP24" i="5"/>
  <c r="EQ26" i="5" l="1"/>
  <c r="EQ30" i="5" s="1"/>
  <c r="EQ31" i="5" s="1"/>
  <c r="EQ23" i="5"/>
  <c r="EQ25" i="5" l="1"/>
  <c r="EQ24" i="5"/>
  <c r="ER22" i="5"/>
  <c r="ER26" i="5" l="1"/>
  <c r="ER30" i="5" s="1"/>
  <c r="ER31" i="5" s="1"/>
  <c r="ER23" i="5"/>
  <c r="ER24" i="5" l="1"/>
  <c r="ER25" i="5"/>
  <c r="ES22" i="5"/>
  <c r="ES26" i="5" l="1"/>
  <c r="ES30" i="5" s="1"/>
  <c r="ES31" i="5" s="1"/>
  <c r="ES23" i="5"/>
  <c r="ES25" i="5" l="1"/>
  <c r="ES24" i="5"/>
  <c r="ET22" i="5"/>
  <c r="ET26" i="5" l="1"/>
  <c r="ET30" i="5" s="1"/>
  <c r="ET31" i="5" s="1"/>
  <c r="ET23" i="5"/>
  <c r="ET25" i="5" l="1"/>
  <c r="EU22" i="5"/>
  <c r="ET24" i="5"/>
  <c r="EU26" i="5" l="1"/>
  <c r="EU30" i="5" s="1"/>
  <c r="EU31" i="5" s="1"/>
  <c r="EU23" i="5"/>
  <c r="EU25" i="5" l="1"/>
  <c r="EU24" i="5"/>
  <c r="EV22" i="5"/>
  <c r="EV26" i="5" l="1"/>
  <c r="EV30" i="5" s="1"/>
  <c r="EV31" i="5" s="1"/>
  <c r="EV23" i="5"/>
  <c r="EV25" i="5" l="1"/>
  <c r="EV24" i="5"/>
  <c r="EW22" i="5"/>
  <c r="EW26" i="5" l="1"/>
  <c r="EW30" i="5" s="1"/>
  <c r="EW31" i="5" s="1"/>
  <c r="EW23" i="5"/>
  <c r="EW25" i="5" l="1"/>
  <c r="EW24" i="5"/>
  <c r="EX22" i="5"/>
  <c r="EX26" i="5" l="1"/>
  <c r="EX30" i="5" s="1"/>
  <c r="EX31" i="5" s="1"/>
  <c r="EX23" i="5"/>
  <c r="EX25" i="5" l="1"/>
  <c r="EX24" i="5"/>
  <c r="EY22" i="5"/>
  <c r="EY26" i="5" l="1"/>
  <c r="EY30" i="5" s="1"/>
  <c r="EY31" i="5" s="1"/>
  <c r="EY23" i="5"/>
  <c r="EY25" i="5" l="1"/>
  <c r="EY24" i="5"/>
  <c r="EZ22" i="5"/>
  <c r="EZ23" i="5" l="1"/>
  <c r="EZ26" i="5"/>
  <c r="EZ30" i="5" s="1"/>
  <c r="EZ31" i="5" s="1"/>
  <c r="EZ25" i="5" l="1"/>
  <c r="EZ24" i="5"/>
  <c r="FA22" i="5"/>
  <c r="FA26" i="5" l="1"/>
  <c r="FA30" i="5" s="1"/>
  <c r="FA31" i="5" s="1"/>
  <c r="FA23" i="5"/>
  <c r="FA25" i="5" l="1"/>
  <c r="FB22" i="5"/>
  <c r="FA24" i="5"/>
  <c r="FB26" i="5" l="1"/>
  <c r="FB30" i="5" s="1"/>
  <c r="FB31" i="5" s="1"/>
  <c r="FB23" i="5"/>
  <c r="FB25" i="5" l="1"/>
  <c r="FC22" i="5"/>
  <c r="FB24" i="5"/>
  <c r="FC26" i="5" l="1"/>
  <c r="FC30" i="5" s="1"/>
  <c r="FC31" i="5" s="1"/>
  <c r="FC23" i="5"/>
  <c r="FC25" i="5" l="1"/>
  <c r="FC24" i="5"/>
  <c r="FD22" i="5"/>
  <c r="FD23" i="5" l="1"/>
  <c r="FD26" i="5"/>
  <c r="FD30" i="5" s="1"/>
  <c r="FD31" i="5" s="1"/>
  <c r="FD24" i="5" l="1"/>
  <c r="FD25" i="5"/>
  <c r="FE22" i="5"/>
  <c r="FE26" i="5" l="1"/>
  <c r="FE30" i="5" s="1"/>
  <c r="FE31" i="5" s="1"/>
  <c r="FE23" i="5"/>
  <c r="FE25" i="5" l="1"/>
  <c r="FF22" i="5"/>
  <c r="FE24" i="5"/>
  <c r="FF26" i="5" l="1"/>
  <c r="FF30" i="5" s="1"/>
  <c r="FF31" i="5" s="1"/>
  <c r="FF23" i="5"/>
  <c r="FF25" i="5" l="1"/>
  <c r="FG22" i="5"/>
  <c r="FF24" i="5"/>
  <c r="FG26" i="5" l="1"/>
  <c r="FG30" i="5" s="1"/>
  <c r="FG31" i="5" s="1"/>
  <c r="FG23" i="5"/>
  <c r="FG25" i="5" l="1"/>
  <c r="FG24" i="5"/>
  <c r="FH22" i="5"/>
  <c r="FH26" i="5" l="1"/>
  <c r="FH30" i="5" s="1"/>
  <c r="FH31" i="5" s="1"/>
  <c r="FH23" i="5"/>
  <c r="FH24" i="5" l="1"/>
  <c r="FH25" i="5"/>
  <c r="FI22" i="5"/>
  <c r="FI26" i="5" l="1"/>
  <c r="FI30" i="5" s="1"/>
  <c r="FI31" i="5" s="1"/>
  <c r="FI23" i="5"/>
  <c r="FI25" i="5" l="1"/>
  <c r="FI24" i="5"/>
  <c r="FJ22" i="5"/>
  <c r="FJ26" i="5" l="1"/>
  <c r="FJ30" i="5" s="1"/>
  <c r="FJ31" i="5" s="1"/>
  <c r="FJ23" i="5"/>
  <c r="FJ25" i="5" l="1"/>
  <c r="FK22" i="5"/>
  <c r="FJ24" i="5"/>
  <c r="FK26" i="5" l="1"/>
  <c r="FK30" i="5" s="1"/>
  <c r="FK31" i="5" s="1"/>
  <c r="FK23" i="5"/>
  <c r="FK25" i="5" l="1"/>
  <c r="FK24" i="5"/>
  <c r="FL22" i="5"/>
  <c r="FL26" i="5" l="1"/>
  <c r="FL30" i="5" s="1"/>
  <c r="FL31" i="5" s="1"/>
  <c r="FL23" i="5"/>
  <c r="FL25" i="5" l="1"/>
  <c r="FL24" i="5"/>
  <c r="FM22" i="5"/>
  <c r="FM26" i="5" l="1"/>
  <c r="FM30" i="5" s="1"/>
  <c r="FM31" i="5" s="1"/>
  <c r="FM23" i="5"/>
  <c r="FM25" i="5" l="1"/>
  <c r="FM24" i="5"/>
  <c r="FN22" i="5"/>
  <c r="FN26" i="5" l="1"/>
  <c r="FN30" i="5" s="1"/>
  <c r="FN31" i="5" s="1"/>
  <c r="FN23" i="5"/>
  <c r="FN25" i="5" l="1"/>
  <c r="FN24" i="5"/>
  <c r="FO22" i="5"/>
  <c r="FO26" i="5" l="1"/>
  <c r="FO30" i="5" s="1"/>
  <c r="FO31" i="5" s="1"/>
  <c r="FO23" i="5"/>
  <c r="FO25" i="5" l="1"/>
  <c r="FO24" i="5"/>
  <c r="FP22" i="5"/>
  <c r="FP26" i="5" l="1"/>
  <c r="FP30" i="5" s="1"/>
  <c r="FP31" i="5" s="1"/>
  <c r="FP23" i="5"/>
  <c r="FP25" i="5" l="1"/>
  <c r="FQ22" i="5"/>
  <c r="FP24" i="5"/>
  <c r="FQ23" i="5" l="1"/>
  <c r="FQ26" i="5"/>
  <c r="FQ30" i="5" s="1"/>
  <c r="FQ31" i="5" s="1"/>
  <c r="FQ25" i="5" l="1"/>
  <c r="FR22" i="5"/>
  <c r="FQ24" i="5"/>
  <c r="FR26" i="5" l="1"/>
  <c r="FR30" i="5" s="1"/>
  <c r="FR31" i="5" s="1"/>
  <c r="FR23" i="5"/>
  <c r="FR25" i="5" l="1"/>
  <c r="FS22" i="5"/>
  <c r="FR24" i="5"/>
  <c r="FS26" i="5" l="1"/>
  <c r="FS30" i="5" s="1"/>
  <c r="FS31" i="5" s="1"/>
  <c r="FS23" i="5"/>
  <c r="FS25" i="5" l="1"/>
  <c r="FS24" i="5"/>
  <c r="FT22" i="5"/>
  <c r="FT26" i="5" l="1"/>
  <c r="FT30" i="5" s="1"/>
  <c r="FT31" i="5" s="1"/>
  <c r="FT23" i="5"/>
  <c r="FT24" i="5" l="1"/>
  <c r="FU22" i="5"/>
  <c r="FT25" i="5"/>
  <c r="FU26" i="5" l="1"/>
  <c r="FU30" i="5" s="1"/>
  <c r="FU31" i="5" s="1"/>
  <c r="FU23" i="5"/>
  <c r="FU25" i="5" l="1"/>
  <c r="FV22" i="5"/>
  <c r="FU24" i="5"/>
  <c r="FV26" i="5" l="1"/>
  <c r="FV30" i="5" s="1"/>
  <c r="FV31" i="5" s="1"/>
  <c r="FV23" i="5"/>
  <c r="FV25" i="5" l="1"/>
  <c r="FW22" i="5"/>
  <c r="FV24" i="5"/>
  <c r="FW26" i="5" l="1"/>
  <c r="FW30" i="5" s="1"/>
  <c r="FW31" i="5" s="1"/>
  <c r="FW23" i="5"/>
  <c r="FW25" i="5" l="1"/>
  <c r="FW24" i="5"/>
  <c r="FX22" i="5"/>
  <c r="FX26" i="5" l="1"/>
  <c r="FX30" i="5" s="1"/>
  <c r="FX31" i="5" s="1"/>
  <c r="FX23" i="5"/>
  <c r="FX24" i="5" l="1"/>
  <c r="FX25" i="5"/>
  <c r="FY22" i="5"/>
  <c r="FY26" i="5" l="1"/>
  <c r="FY30" i="5" s="1"/>
  <c r="FY31" i="5" s="1"/>
  <c r="FY23" i="5"/>
  <c r="FY25" i="5" l="1"/>
  <c r="FY24" i="5"/>
  <c r="FZ22" i="5"/>
  <c r="FZ26" i="5" l="1"/>
  <c r="FZ30" i="5" s="1"/>
  <c r="FZ31" i="5" s="1"/>
  <c r="FZ23" i="5"/>
  <c r="FZ25" i="5" l="1"/>
  <c r="GA22" i="5"/>
  <c r="FZ24" i="5"/>
  <c r="GA26" i="5" l="1"/>
  <c r="GA30" i="5" s="1"/>
  <c r="GA31" i="5" s="1"/>
  <c r="GA23" i="5"/>
  <c r="GA25" i="5" l="1"/>
  <c r="GA24" i="5"/>
  <c r="GB22" i="5"/>
  <c r="GB26" i="5" l="1"/>
  <c r="GB30" i="5" s="1"/>
  <c r="GB31" i="5" s="1"/>
  <c r="GB23" i="5"/>
  <c r="GB25" i="5" l="1"/>
  <c r="GB24" i="5"/>
  <c r="GC22" i="5"/>
  <c r="GC26" i="5" l="1"/>
  <c r="GC30" i="5" s="1"/>
  <c r="GC31" i="5" s="1"/>
  <c r="GC23" i="5"/>
  <c r="GC25" i="5" l="1"/>
  <c r="GC24" i="5"/>
  <c r="GD22" i="5"/>
  <c r="GD26" i="5" l="1"/>
  <c r="GD30" i="5" s="1"/>
  <c r="GD31" i="5" s="1"/>
  <c r="GD23" i="5"/>
  <c r="GD25" i="5" l="1"/>
  <c r="GD24" i="5"/>
  <c r="GE22" i="5"/>
  <c r="GE26" i="5" l="1"/>
  <c r="GE30" i="5" s="1"/>
  <c r="GE31" i="5" s="1"/>
  <c r="GE23" i="5"/>
  <c r="GE25" i="5" l="1"/>
  <c r="GE24" i="5"/>
  <c r="GF22" i="5"/>
  <c r="GF26" i="5" l="1"/>
  <c r="GF30" i="5" s="1"/>
  <c r="GF31" i="5" s="1"/>
  <c r="GF23" i="5"/>
  <c r="GF25" i="5" l="1"/>
  <c r="GG22" i="5"/>
  <c r="GF24" i="5"/>
  <c r="GG26" i="5" l="1"/>
  <c r="GG30" i="5" s="1"/>
  <c r="GG31" i="5" s="1"/>
  <c r="GG23" i="5"/>
  <c r="GG25" i="5" l="1"/>
  <c r="GH22" i="5"/>
  <c r="GG24" i="5"/>
  <c r="GH26" i="5" l="1"/>
  <c r="GH30" i="5" s="1"/>
  <c r="GH31" i="5" s="1"/>
  <c r="GH23" i="5"/>
  <c r="GH25" i="5" l="1"/>
  <c r="GI22" i="5"/>
  <c r="GH24" i="5"/>
  <c r="GI26" i="5" l="1"/>
  <c r="GI30" i="5" s="1"/>
  <c r="GI31" i="5" s="1"/>
  <c r="GI23" i="5"/>
  <c r="GI25" i="5" l="1"/>
  <c r="GI24" i="5"/>
  <c r="GJ22" i="5"/>
  <c r="GJ26" i="5" l="1"/>
  <c r="GJ30" i="5" s="1"/>
  <c r="GJ31" i="5" s="1"/>
  <c r="GJ23" i="5"/>
  <c r="GJ24" i="5" l="1"/>
  <c r="GJ25" i="5"/>
  <c r="GK22" i="5"/>
  <c r="GK26" i="5" l="1"/>
  <c r="GK30" i="5" s="1"/>
  <c r="GK31" i="5" s="1"/>
  <c r="GK23" i="5"/>
  <c r="GK25" i="5" l="1"/>
  <c r="GL22" i="5"/>
  <c r="GK24" i="5"/>
  <c r="GL23" i="5" l="1"/>
  <c r="GL26" i="5"/>
  <c r="GL30" i="5" s="1"/>
  <c r="GL31" i="5" s="1"/>
  <c r="GL25" i="5" l="1"/>
  <c r="GM22" i="5"/>
  <c r="GL24" i="5"/>
  <c r="GM26" i="5" l="1"/>
  <c r="GM30" i="5" s="1"/>
  <c r="GM31" i="5" s="1"/>
  <c r="GM23" i="5"/>
  <c r="GM25" i="5" l="1"/>
  <c r="GM24" i="5"/>
  <c r="GN22" i="5"/>
  <c r="GN26" i="5" l="1"/>
  <c r="GN30" i="5" s="1"/>
  <c r="GN31" i="5" s="1"/>
  <c r="GN23" i="5"/>
  <c r="GN24" i="5" l="1"/>
  <c r="GN25" i="5"/>
  <c r="GO22" i="5"/>
  <c r="GO26" i="5" l="1"/>
  <c r="GO30" i="5" s="1"/>
  <c r="GO31" i="5" s="1"/>
  <c r="GO23" i="5"/>
  <c r="GO25" i="5" l="1"/>
  <c r="GO24" i="5"/>
  <c r="GP22" i="5"/>
  <c r="GP26" i="5" l="1"/>
  <c r="GP30" i="5" s="1"/>
  <c r="GP31" i="5" s="1"/>
  <c r="GP23" i="5"/>
  <c r="GP25" i="5" l="1"/>
  <c r="GQ22" i="5"/>
  <c r="GP24" i="5"/>
  <c r="GQ26" i="5" l="1"/>
  <c r="GQ30" i="5" s="1"/>
  <c r="GQ31" i="5" s="1"/>
  <c r="GQ23" i="5"/>
  <c r="GQ25" i="5" l="1"/>
  <c r="GQ24" i="5"/>
  <c r="GR22" i="5"/>
  <c r="GR26" i="5" l="1"/>
  <c r="GR30" i="5" s="1"/>
  <c r="GR31" i="5" s="1"/>
  <c r="GR23" i="5"/>
  <c r="GR25" i="5" l="1"/>
  <c r="GR24" i="5"/>
  <c r="GS22" i="5"/>
  <c r="GS26" i="5" l="1"/>
  <c r="GS30" i="5" s="1"/>
  <c r="GS31" i="5" s="1"/>
  <c r="GS23" i="5"/>
  <c r="GS25" i="5" l="1"/>
  <c r="GS24" i="5"/>
  <c r="GT22" i="5"/>
  <c r="GT26" i="5" l="1"/>
  <c r="GT30" i="5" s="1"/>
  <c r="GT31" i="5" s="1"/>
  <c r="GT23" i="5"/>
  <c r="GT25" i="5" l="1"/>
  <c r="GT24" i="5"/>
  <c r="GU22" i="5"/>
  <c r="GU26" i="5" l="1"/>
  <c r="GU30" i="5" s="1"/>
  <c r="GU31" i="5" s="1"/>
  <c r="GU23" i="5"/>
  <c r="GU25" i="5" l="1"/>
  <c r="GU24" i="5"/>
  <c r="GV22" i="5"/>
  <c r="GV26" i="5" l="1"/>
  <c r="GV30" i="5" s="1"/>
  <c r="GV31" i="5" s="1"/>
  <c r="GV23" i="5"/>
  <c r="GV25" i="5" l="1"/>
  <c r="GW22" i="5"/>
  <c r="GV24" i="5"/>
  <c r="GW26" i="5" l="1"/>
  <c r="GW30" i="5" s="1"/>
  <c r="GW31" i="5" s="1"/>
  <c r="GW23" i="5"/>
  <c r="GW25" i="5" l="1"/>
  <c r="GX22" i="5"/>
  <c r="GW24" i="5"/>
  <c r="GX26" i="5" l="1"/>
  <c r="GX30" i="5" s="1"/>
  <c r="GX31" i="5" s="1"/>
  <c r="GX23" i="5"/>
  <c r="GX25" i="5" l="1"/>
  <c r="GY22" i="5"/>
  <c r="GX24" i="5"/>
  <c r="GY26" i="5" l="1"/>
  <c r="GY30" i="5" s="1"/>
  <c r="GY31" i="5" s="1"/>
  <c r="GY23" i="5"/>
  <c r="GY25" i="5" l="1"/>
  <c r="GY24" i="5"/>
  <c r="GZ22" i="5"/>
  <c r="GZ26" i="5" l="1"/>
  <c r="GZ30" i="5" s="1"/>
  <c r="GZ31" i="5" s="1"/>
  <c r="GZ23" i="5"/>
  <c r="GZ24" i="5" l="1"/>
  <c r="GZ25" i="5"/>
  <c r="HA22" i="5"/>
  <c r="HA26" i="5" l="1"/>
  <c r="HA30" i="5" s="1"/>
  <c r="HA31" i="5" s="1"/>
  <c r="HA23" i="5"/>
  <c r="HA25" i="5" l="1"/>
  <c r="HB22" i="5"/>
  <c r="HA24" i="5"/>
  <c r="HB26" i="5" l="1"/>
  <c r="HB30" i="5" s="1"/>
  <c r="HB31" i="5" s="1"/>
  <c r="HB23" i="5"/>
  <c r="HB25" i="5" l="1"/>
  <c r="HC22" i="5"/>
  <c r="HB24" i="5"/>
  <c r="HC26" i="5" l="1"/>
  <c r="HC30" i="5" s="1"/>
  <c r="HC31" i="5" s="1"/>
  <c r="HC23" i="5"/>
  <c r="HC25" i="5" l="1"/>
  <c r="HC24" i="5"/>
  <c r="HD22" i="5"/>
  <c r="HD26" i="5" l="1"/>
  <c r="HD30" i="5" s="1"/>
  <c r="HD31" i="5" s="1"/>
  <c r="HD23" i="5"/>
  <c r="HD24" i="5" l="1"/>
  <c r="HD25" i="5"/>
  <c r="HE22" i="5"/>
  <c r="HE26" i="5" l="1"/>
  <c r="HE30" i="5" s="1"/>
  <c r="HE31" i="5" s="1"/>
  <c r="HE23" i="5"/>
  <c r="HE25" i="5" l="1"/>
  <c r="HE24" i="5"/>
  <c r="HF22" i="5"/>
  <c r="HF26" i="5" l="1"/>
  <c r="HF30" i="5" s="1"/>
  <c r="HF31" i="5" s="1"/>
  <c r="HF23" i="5"/>
  <c r="HF25" i="5" l="1"/>
  <c r="HG22" i="5"/>
  <c r="HF24" i="5"/>
  <c r="HG26" i="5" l="1"/>
  <c r="HG30" i="5" s="1"/>
  <c r="HG31" i="5" s="1"/>
  <c r="HG23" i="5"/>
  <c r="HG25" i="5" l="1"/>
  <c r="HG24" i="5"/>
  <c r="HH22" i="5"/>
  <c r="HH26" i="5" l="1"/>
  <c r="HH30" i="5" s="1"/>
  <c r="HH31" i="5" s="1"/>
  <c r="HH23" i="5"/>
  <c r="HH25" i="5" l="1"/>
  <c r="HH24" i="5"/>
  <c r="HI22" i="5"/>
  <c r="HI26" i="5" l="1"/>
  <c r="HI30" i="5" s="1"/>
  <c r="HI31" i="5" s="1"/>
  <c r="HI23" i="5"/>
  <c r="HI25" i="5" l="1"/>
  <c r="HI24" i="5"/>
  <c r="HJ22" i="5"/>
  <c r="HJ26" i="5" l="1"/>
  <c r="HJ30" i="5" s="1"/>
  <c r="HJ31" i="5" s="1"/>
  <c r="HJ23" i="5"/>
  <c r="HJ25" i="5" l="1"/>
  <c r="HJ24" i="5"/>
  <c r="HK22" i="5"/>
  <c r="HK26" i="5" l="1"/>
  <c r="HK30" i="5" s="1"/>
  <c r="HK31" i="5" s="1"/>
  <c r="HK23" i="5"/>
  <c r="HK25" i="5" l="1"/>
  <c r="HK24" i="5"/>
  <c r="HL22" i="5"/>
  <c r="HL26" i="5" l="1"/>
  <c r="HL30" i="5" s="1"/>
  <c r="HL31" i="5" s="1"/>
  <c r="HL23" i="5"/>
  <c r="HL25" i="5" l="1"/>
  <c r="HL24" i="5"/>
  <c r="HM22" i="5"/>
  <c r="HM26" i="5" l="1"/>
  <c r="HM30" i="5" s="1"/>
  <c r="HM31" i="5" s="1"/>
  <c r="HM23" i="5"/>
  <c r="HM25" i="5" l="1"/>
  <c r="HN22" i="5"/>
  <c r="HM24" i="5"/>
  <c r="HN26" i="5" l="1"/>
  <c r="HN30" i="5" s="1"/>
  <c r="HN31" i="5" s="1"/>
  <c r="HN23" i="5"/>
  <c r="HN25" i="5" l="1"/>
  <c r="HN24" i="5"/>
  <c r="HO22" i="5"/>
  <c r="HO26" i="5" l="1"/>
  <c r="HO30" i="5" s="1"/>
  <c r="HO31" i="5" s="1"/>
  <c r="HO23" i="5"/>
  <c r="HO25" i="5" l="1"/>
  <c r="HO24" i="5"/>
  <c r="HP22" i="5"/>
  <c r="HP26" i="5" l="1"/>
  <c r="HP30" i="5" s="1"/>
  <c r="HP31" i="5" s="1"/>
  <c r="HP23" i="5"/>
  <c r="HP24" i="5" l="1"/>
  <c r="HP25" i="5"/>
  <c r="HQ22" i="5"/>
  <c r="HQ26" i="5" l="1"/>
  <c r="HQ30" i="5" s="1"/>
  <c r="HQ31" i="5" s="1"/>
  <c r="HQ23" i="5"/>
  <c r="HQ25" i="5" l="1"/>
  <c r="HQ24" i="5"/>
  <c r="HR22" i="5"/>
  <c r="HR26" i="5" l="1"/>
  <c r="HR30" i="5" s="1"/>
  <c r="HR31" i="5" s="1"/>
  <c r="HR23" i="5"/>
  <c r="HR25" i="5" l="1"/>
  <c r="HR24" i="5"/>
  <c r="HS22" i="5"/>
  <c r="HS26" i="5" l="1"/>
  <c r="HS30" i="5" s="1"/>
  <c r="HS31" i="5" s="1"/>
  <c r="HS23" i="5"/>
  <c r="HS25" i="5" l="1"/>
  <c r="HS24" i="5"/>
  <c r="HT22" i="5"/>
  <c r="HT26" i="5" l="1"/>
  <c r="HT30" i="5" s="1"/>
  <c r="HT31" i="5" s="1"/>
  <c r="HT23" i="5"/>
  <c r="HT25" i="5" l="1"/>
  <c r="HU22" i="5"/>
  <c r="HT24" i="5"/>
  <c r="HU26" i="5" l="1"/>
  <c r="HU30" i="5" s="1"/>
  <c r="HU31" i="5" s="1"/>
  <c r="HU23" i="5"/>
  <c r="HU25" i="5" l="1"/>
  <c r="HV22" i="5"/>
  <c r="HU24" i="5"/>
  <c r="HV26" i="5" l="1"/>
  <c r="HV30" i="5" s="1"/>
  <c r="HV31" i="5" s="1"/>
  <c r="HV23" i="5"/>
  <c r="HV25" i="5" l="1"/>
  <c r="HV24" i="5"/>
  <c r="HW22" i="5"/>
  <c r="HW26" i="5" l="1"/>
  <c r="HW30" i="5" s="1"/>
  <c r="HW31" i="5" s="1"/>
  <c r="HW23" i="5"/>
  <c r="HW25" i="5" l="1"/>
  <c r="HW24" i="5"/>
  <c r="HX22" i="5"/>
  <c r="HX26" i="5" l="1"/>
  <c r="HX30" i="5" s="1"/>
  <c r="HX31" i="5" s="1"/>
  <c r="HX23" i="5"/>
  <c r="HX25" i="5" l="1"/>
  <c r="HX24" i="5"/>
  <c r="HY22" i="5"/>
  <c r="HY26" i="5" l="1"/>
  <c r="HY30" i="5" s="1"/>
  <c r="HY31" i="5" s="1"/>
  <c r="HY23" i="5"/>
  <c r="HY25" i="5" l="1"/>
  <c r="HY24" i="5"/>
  <c r="HZ22" i="5"/>
  <c r="HZ26" i="5" l="1"/>
  <c r="HZ30" i="5" s="1"/>
  <c r="HZ31" i="5" s="1"/>
  <c r="HZ23" i="5"/>
  <c r="HZ25" i="5" l="1"/>
  <c r="HZ24" i="5"/>
  <c r="IA22" i="5"/>
  <c r="IA26" i="5" l="1"/>
  <c r="IA30" i="5" s="1"/>
  <c r="IA31" i="5" s="1"/>
  <c r="IA23" i="5"/>
  <c r="IA25" i="5" l="1"/>
  <c r="IA24" i="5"/>
  <c r="IB22" i="5"/>
  <c r="IB26" i="5" l="1"/>
  <c r="IB30" i="5" s="1"/>
  <c r="IB31" i="5" s="1"/>
  <c r="IB23" i="5"/>
  <c r="IB25" i="5" l="1"/>
  <c r="IC22" i="5"/>
  <c r="IB24" i="5"/>
  <c r="IC26" i="5" l="1"/>
  <c r="IC30" i="5" s="1"/>
  <c r="IC31" i="5" s="1"/>
  <c r="IC23" i="5"/>
  <c r="IC25" i="5" l="1"/>
  <c r="ID22" i="5"/>
  <c r="IC24" i="5"/>
  <c r="ID26" i="5" l="1"/>
  <c r="ID30" i="5" s="1"/>
  <c r="ID31" i="5" s="1"/>
  <c r="ID23" i="5"/>
  <c r="ID25" i="5" l="1"/>
  <c r="ID24" i="5"/>
  <c r="IE22" i="5"/>
  <c r="IE26" i="5" l="1"/>
  <c r="IE30" i="5" s="1"/>
  <c r="IE31" i="5" s="1"/>
  <c r="IE23" i="5"/>
  <c r="IE25" i="5" l="1"/>
  <c r="IE24" i="5"/>
  <c r="IF22" i="5"/>
  <c r="IF26" i="5" l="1"/>
  <c r="IF30" i="5" s="1"/>
  <c r="IF31" i="5" s="1"/>
  <c r="IF23" i="5"/>
  <c r="IF24" i="5" l="1"/>
  <c r="IG22" i="5"/>
  <c r="IF25" i="5"/>
  <c r="IG26" i="5" l="1"/>
  <c r="IG30" i="5" s="1"/>
  <c r="IG31" i="5" s="1"/>
  <c r="IG23" i="5"/>
  <c r="IG25" i="5" l="1"/>
  <c r="IG24" i="5"/>
  <c r="IH22" i="5"/>
  <c r="IH26" i="5" l="1"/>
  <c r="IH30" i="5" s="1"/>
  <c r="IH31" i="5" s="1"/>
  <c r="IH23" i="5"/>
  <c r="IH25" i="5" l="1"/>
  <c r="IH24" i="5"/>
  <c r="II22" i="5"/>
  <c r="II26" i="5" l="1"/>
  <c r="II30" i="5" s="1"/>
  <c r="II31" i="5" s="1"/>
  <c r="II23" i="5"/>
  <c r="II25" i="5" l="1"/>
  <c r="II24" i="5"/>
  <c r="IJ22" i="5"/>
  <c r="IJ26" i="5" l="1"/>
  <c r="IJ23" i="5"/>
  <c r="IJ25" i="5" l="1"/>
  <c r="IJ24" i="5"/>
  <c r="IJ30" i="5"/>
  <c r="IJ31" i="5" s="1"/>
  <c r="G33" i="5" s="1"/>
  <c r="G26" i="5"/>
</calcChain>
</file>

<file path=xl/sharedStrings.xml><?xml version="1.0" encoding="utf-8"?>
<sst xmlns="http://schemas.openxmlformats.org/spreadsheetml/2006/main" count="102" uniqueCount="68">
  <si>
    <t>EPC Cost</t>
  </si>
  <si>
    <t>Start of Construction</t>
  </si>
  <si>
    <t>Annual Cash Flow</t>
  </si>
  <si>
    <t>Concession Period Yrs</t>
  </si>
  <si>
    <t>Construction Switch</t>
  </si>
  <si>
    <t>Start Date</t>
  </si>
  <si>
    <t xml:space="preserve">End Date </t>
  </si>
  <si>
    <t>Days in Period</t>
  </si>
  <si>
    <t>Construction Expenditures</t>
  </si>
  <si>
    <t>Operating Cash Flow</t>
  </si>
  <si>
    <t>Net Cash Flow</t>
  </si>
  <si>
    <t>IRR on Net Cash Flow</t>
  </si>
  <si>
    <t>Operation Switch</t>
  </si>
  <si>
    <t>LD</t>
  </si>
  <si>
    <t>End Year</t>
  </si>
  <si>
    <t>Construction Exp</t>
  </si>
  <si>
    <t>Inputs</t>
  </si>
  <si>
    <t>Date Calculations</t>
  </si>
  <si>
    <t>Start of Operation</t>
  </si>
  <si>
    <t>Periods per year Construction</t>
  </si>
  <si>
    <t>Periods per year Opearion</t>
  </si>
  <si>
    <t>Compute the construction period</t>
  </si>
  <si>
    <t>Monthly</t>
  </si>
  <si>
    <t>Quarterly</t>
  </si>
  <si>
    <t>Semi-Annual</t>
  </si>
  <si>
    <t>Annual</t>
  </si>
  <si>
    <t>Cash Flow</t>
  </si>
  <si>
    <t>Establish the period code</t>
  </si>
  <si>
    <t>Big Trick is to compute the months per year that depends on the construction versus operating period</t>
  </si>
  <si>
    <t>Use Eomonth or Edate functions once the months are defined</t>
  </si>
  <si>
    <t>Compute the start and end date</t>
  </si>
  <si>
    <t>Use the XIRR function to compute the IRR</t>
  </si>
  <si>
    <t>To compute annual flows, use the sumif function where the criteria is the year number</t>
  </si>
  <si>
    <t>Project IRR</t>
  </si>
  <si>
    <t>Periods/yr</t>
  </si>
  <si>
    <t>Days 360</t>
  </si>
  <si>
    <t>End of Concession</t>
  </si>
  <si>
    <t>Operating Counters</t>
  </si>
  <si>
    <t>Per b/4 COD</t>
  </si>
  <si>
    <t>Months per Period</t>
  </si>
  <si>
    <t>Cost</t>
  </si>
  <si>
    <t>Per Cash</t>
  </si>
  <si>
    <t>Year</t>
  </si>
  <si>
    <t>High Quality Modelling, Finance and Energy Courses</t>
  </si>
  <si>
    <t>This page is my advertising and publicity - You can of course delete the page without affecting the model</t>
  </si>
  <si>
    <t>I have taught classes for many years and I believe I have learned from my mistakes and can offer high quality courses</t>
  </si>
  <si>
    <t>Here is my simple concept</t>
  </si>
  <si>
    <t>1. Deliver the courses at a reasonable price -- I will do quite well if a lot of people attend and I will survive if course numbers are low</t>
  </si>
  <si>
    <t>USD 1,000 -2,000 for courses in Europe</t>
  </si>
  <si>
    <t>USD 750 - 1,500 for courses in Africa and Latin America</t>
  </si>
  <si>
    <t>2. Do not cancel the classes as long as one student has signed up (I take the risk of low numbers and not you)</t>
  </si>
  <si>
    <t>3. Limit the size of the classes to 25 participants</t>
  </si>
  <si>
    <t>4. Lunches are offered by not with a four course elaborate menu -- we assume that you are attending the course to learn and not to have a fancy lunch</t>
  </si>
  <si>
    <t>Download Outlines at</t>
  </si>
  <si>
    <t>www.FinanceEnergyInstitute.com</t>
  </si>
  <si>
    <t>Check for upcomming dates</t>
  </si>
  <si>
    <t>Customised In-Company Courses</t>
  </si>
  <si>
    <t xml:space="preserve">I also offer courses tailored for single institutions (or combinations of institutions) </t>
  </si>
  <si>
    <t>Depending on various considerations my rate is USD 1,500 to USD 2,000 per day plus expenses</t>
  </si>
  <si>
    <t>Contact Details</t>
  </si>
  <si>
    <t>E-mail</t>
  </si>
  <si>
    <t>edwardbodmer@gmail.com</t>
  </si>
  <si>
    <t>Phone</t>
  </si>
  <si>
    <t>001-630-886-2754</t>
  </si>
  <si>
    <t>Skype</t>
  </si>
  <si>
    <t>edward.bodmer</t>
  </si>
  <si>
    <t>Link to Book</t>
  </si>
  <si>
    <t>PLEASE OPEN THE GENERIC MACROS 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</si>
</sst>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0.0%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3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333CC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FFFF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5">
    <xf numFmtId="0" fontId="0" fillId="0" borderId="0" xfId="0"/>
    <xf numFmtId="4" fontId="0" fillId="0" borderId="0" xfId="0" applyNumberFormat="1"/>
    <xf numFmtId="15" fontId="0" fillId="0" borderId="0" xfId="0" applyNumberFormat="1"/>
    <xf numFmtId="43" fontId="0" fillId="0" borderId="0" xfId="1" applyFont="1"/>
    <xf numFmtId="164" fontId="0" fillId="0" borderId="0" xfId="1" applyNumberFormat="1" applyFont="1"/>
    <xf numFmtId="10" fontId="0" fillId="0" borderId="0" xfId="2" applyNumberFormat="1" applyFont="1"/>
    <xf numFmtId="0" fontId="0" fillId="0" borderId="0" xfId="0" applyNumberFormat="1"/>
    <xf numFmtId="10" fontId="0" fillId="0" borderId="0" xfId="0" applyNumberFormat="1"/>
    <xf numFmtId="0" fontId="5" fillId="0" borderId="0" xfId="0" applyFont="1"/>
    <xf numFmtId="0" fontId="5" fillId="0" borderId="0" xfId="0" applyFont="1" applyAlignment="1">
      <alignment horizontal="left"/>
    </xf>
    <xf numFmtId="164" fontId="6" fillId="2" borderId="0" xfId="1" applyNumberFormat="1" applyFont="1" applyFill="1"/>
    <xf numFmtId="4" fontId="6" fillId="2" borderId="0" xfId="0" applyNumberFormat="1" applyFont="1" applyFill="1"/>
    <xf numFmtId="0" fontId="6" fillId="2" borderId="0" xfId="0" applyFont="1" applyFill="1"/>
    <xf numFmtId="0" fontId="4" fillId="0" borderId="0" xfId="0" applyFont="1"/>
    <xf numFmtId="0" fontId="0" fillId="0" borderId="1" xfId="0" applyBorder="1"/>
    <xf numFmtId="4" fontId="0" fillId="0" borderId="1" xfId="0" applyNumberFormat="1" applyBorder="1"/>
    <xf numFmtId="15" fontId="6" fillId="3" borderId="0" xfId="0" applyNumberFormat="1" applyFont="1" applyFill="1"/>
    <xf numFmtId="0" fontId="0" fillId="0" borderId="0" xfId="0" applyAlignment="1">
      <alignment horizontal="center"/>
    </xf>
    <xf numFmtId="0" fontId="7" fillId="4" borderId="0" xfId="0" applyFont="1" applyFill="1"/>
    <xf numFmtId="0" fontId="8" fillId="4" borderId="0" xfId="0" applyFont="1" applyFill="1"/>
    <xf numFmtId="0" fontId="5" fillId="5" borderId="0" xfId="0" applyFont="1" applyFill="1"/>
    <xf numFmtId="0" fontId="0" fillId="5" borderId="0" xfId="0" applyFill="1"/>
    <xf numFmtId="0" fontId="8" fillId="5" borderId="0" xfId="0" applyFont="1" applyFill="1"/>
    <xf numFmtId="10" fontId="8" fillId="5" borderId="0" xfId="0" applyNumberFormat="1" applyFont="1" applyFill="1"/>
    <xf numFmtId="164" fontId="4" fillId="0" borderId="0" xfId="1" applyNumberFormat="1" applyFont="1"/>
    <xf numFmtId="4" fontId="4" fillId="0" borderId="0" xfId="0" applyNumberFormat="1" applyFont="1"/>
    <xf numFmtId="9" fontId="0" fillId="0" borderId="0" xfId="0" applyNumberFormat="1"/>
    <xf numFmtId="165" fontId="0" fillId="0" borderId="0" xfId="0" applyNumberFormat="1"/>
    <xf numFmtId="0" fontId="9" fillId="6" borderId="0" xfId="3" applyFont="1" applyFill="1"/>
    <xf numFmtId="0" fontId="1" fillId="6" borderId="0" xfId="3" applyFill="1"/>
    <xf numFmtId="0" fontId="0" fillId="6" borderId="0" xfId="3" applyFont="1" applyFill="1"/>
    <xf numFmtId="0" fontId="10" fillId="6" borderId="0" xfId="4" applyFill="1"/>
    <xf numFmtId="0" fontId="10" fillId="6" borderId="0" xfId="5" applyFill="1"/>
    <xf numFmtId="0" fontId="2" fillId="5" borderId="0" xfId="0" applyFont="1" applyFill="1"/>
    <xf numFmtId="10" fontId="2" fillId="5" borderId="0" xfId="0" applyNumberFormat="1" applyFont="1" applyFill="1"/>
    <xf numFmtId="0" fontId="5" fillId="4" borderId="0" xfId="0" applyFont="1" applyFill="1"/>
    <xf numFmtId="0" fontId="2" fillId="4" borderId="0" xfId="0" applyFont="1" applyFill="1"/>
    <xf numFmtId="0" fontId="2" fillId="0" borderId="0" xfId="0" applyFont="1"/>
    <xf numFmtId="43" fontId="2" fillId="0" borderId="0" xfId="1" applyFont="1"/>
    <xf numFmtId="10" fontId="2" fillId="0" borderId="0" xfId="0" applyNumberFormat="1" applyFont="1"/>
    <xf numFmtId="15" fontId="2" fillId="0" borderId="0" xfId="0" applyNumberFormat="1" applyFont="1"/>
    <xf numFmtId="0" fontId="2" fillId="0" borderId="0" xfId="0" applyFont="1" applyAlignment="1">
      <alignment horizontal="center"/>
    </xf>
    <xf numFmtId="0" fontId="2" fillId="2" borderId="0" xfId="0" applyFont="1" applyFill="1"/>
    <xf numFmtId="164" fontId="2" fillId="0" borderId="0" xfId="1" applyNumberFormat="1" applyFont="1"/>
    <xf numFmtId="0" fontId="2" fillId="0" borderId="0" xfId="0" applyNumberFormat="1" applyFont="1"/>
    <xf numFmtId="4" fontId="2" fillId="0" borderId="0" xfId="0" applyNumberFormat="1" applyFont="1"/>
    <xf numFmtId="0" fontId="2" fillId="0" borderId="1" xfId="0" applyFont="1" applyBorder="1"/>
    <xf numFmtId="4" fontId="2" fillId="0" borderId="1" xfId="0" applyNumberFormat="1" applyFont="1" applyBorder="1"/>
    <xf numFmtId="10" fontId="2" fillId="0" borderId="0" xfId="2" applyNumberFormat="1" applyFont="1"/>
    <xf numFmtId="165" fontId="2" fillId="0" borderId="0" xfId="0" applyNumberFormat="1" applyFont="1"/>
    <xf numFmtId="43" fontId="2" fillId="3" borderId="0" xfId="1" applyFont="1" applyFill="1"/>
    <xf numFmtId="15" fontId="11" fillId="3" borderId="0" xfId="0" applyNumberFormat="1" applyFont="1" applyFill="1"/>
    <xf numFmtId="4" fontId="11" fillId="2" borderId="0" xfId="0" applyNumberFormat="1" applyFont="1" applyFill="1"/>
    <xf numFmtId="164" fontId="11" fillId="2" borderId="0" xfId="1" applyNumberFormat="1" applyFont="1" applyFill="1"/>
    <xf numFmtId="0" fontId="11" fillId="2" borderId="0" xfId="0" applyFont="1" applyFill="1"/>
  </cellXfs>
  <cellStyles count="6">
    <cellStyle name="Comma" xfId="1" builtinId="3"/>
    <cellStyle name="Hyperlink" xfId="4" builtinId="8"/>
    <cellStyle name="Hyperlink 2" xfId="5" xr:uid="{00000000-0005-0000-0000-000002000000}"/>
    <cellStyle name="Normal" xfId="0" builtinId="0"/>
    <cellStyle name="Normal 2" xfId="3" xr:uid="{00000000-0005-0000-0000-000004000000}"/>
    <cellStyle name="Percent" xfId="2" builtinId="5"/>
  </cellStyles>
  <dxfs count="4">
    <dxf>
      <fill>
        <patternFill>
          <bgColor theme="0" tint="-4.9989318521683403E-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inanceenergyinstitute.com/" TargetMode="External"/><Relationship Id="rId2" Type="http://schemas.openxmlformats.org/officeDocument/2006/relationships/hyperlink" Target="http://www.financeenergyinstitute.com/" TargetMode="External"/><Relationship Id="rId1" Type="http://schemas.openxmlformats.org/officeDocument/2006/relationships/hyperlink" Target="mailto:edwardbodme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C3:C17"/>
  <sheetViews>
    <sheetView showGridLines="0" zoomScale="120" workbookViewId="0">
      <selection activeCell="C17" sqref="C17"/>
    </sheetView>
  </sheetViews>
  <sheetFormatPr defaultRowHeight="13" x14ac:dyDescent="0.3"/>
  <cols>
    <col min="1" max="2" width="1.1796875" style="8" customWidth="1"/>
    <col min="3" max="16384" width="8.7265625" style="8"/>
  </cols>
  <sheetData>
    <row r="3" spans="3:3" x14ac:dyDescent="0.3">
      <c r="C3" s="8" t="s">
        <v>21</v>
      </c>
    </row>
    <row r="5" spans="3:3" x14ac:dyDescent="0.3">
      <c r="C5" s="8" t="s">
        <v>27</v>
      </c>
    </row>
    <row r="7" spans="3:3" x14ac:dyDescent="0.3">
      <c r="C7" s="8" t="s">
        <v>28</v>
      </c>
    </row>
    <row r="9" spans="3:3" x14ac:dyDescent="0.3">
      <c r="C9" s="8" t="s">
        <v>29</v>
      </c>
    </row>
    <row r="11" spans="3:3" x14ac:dyDescent="0.3">
      <c r="C11" s="8" t="s">
        <v>30</v>
      </c>
    </row>
    <row r="13" spans="3:3" x14ac:dyDescent="0.3">
      <c r="C13" s="8" t="s">
        <v>31</v>
      </c>
    </row>
    <row r="15" spans="3:3" x14ac:dyDescent="0.3">
      <c r="C15" s="8" t="s">
        <v>32</v>
      </c>
    </row>
    <row r="17" spans="3:3" x14ac:dyDescent="0.3">
      <c r="C17" s="8" t="s">
        <v>67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FF00"/>
  </sheetPr>
  <dimension ref="A1:IV40"/>
  <sheetViews>
    <sheetView showGridLines="0" workbookViewId="0">
      <pane xSplit="4" ySplit="14" topLeftCell="E15" activePane="bottomRight" state="frozen"/>
      <selection pane="topRight" activeCell="E1" sqref="E1"/>
      <selection pane="bottomLeft" activeCell="A15" sqref="A15"/>
      <selection pane="bottomRight" activeCell="E16" sqref="E16"/>
    </sheetView>
  </sheetViews>
  <sheetFormatPr defaultColWidth="0" defaultRowHeight="13" outlineLevelRow="1" outlineLevelCol="1" x14ac:dyDescent="0.3"/>
  <cols>
    <col min="1" max="1" width="2.54296875" style="37" customWidth="1"/>
    <col min="2" max="2" width="2.54296875" style="8" customWidth="1"/>
    <col min="3" max="3" width="25.54296875" style="37" customWidth="1"/>
    <col min="4" max="4" width="11.6328125" style="37" bestFit="1" customWidth="1"/>
    <col min="5" max="5" width="11.90625" style="37" customWidth="1"/>
    <col min="6" max="244" width="10.90625" style="37" customWidth="1"/>
    <col min="245" max="16384" width="0" style="37" hidden="1" outlineLevel="1"/>
  </cols>
  <sheetData>
    <row r="1" spans="2:8" s="33" customFormat="1" x14ac:dyDescent="0.3">
      <c r="B1" s="20"/>
      <c r="C1" s="33" t="s">
        <v>33</v>
      </c>
      <c r="D1" s="34">
        <f>D40</f>
        <v>0</v>
      </c>
    </row>
    <row r="2" spans="2:8" s="33" customFormat="1" x14ac:dyDescent="0.3">
      <c r="B2" s="20"/>
    </row>
    <row r="3" spans="2:8" s="36" customFormat="1" x14ac:dyDescent="0.3">
      <c r="B3" s="35" t="s">
        <v>16</v>
      </c>
    </row>
    <row r="4" spans="2:8" x14ac:dyDescent="0.3">
      <c r="E4" s="38"/>
      <c r="G4" s="39"/>
    </row>
    <row r="6" spans="2:8" x14ac:dyDescent="0.3">
      <c r="C6" s="37" t="s">
        <v>1</v>
      </c>
      <c r="D6" s="51">
        <v>42005</v>
      </c>
      <c r="E6" s="40"/>
      <c r="F6" s="40"/>
    </row>
    <row r="7" spans="2:8" x14ac:dyDescent="0.3">
      <c r="C7" s="37" t="s">
        <v>18</v>
      </c>
      <c r="D7" s="51">
        <v>42736</v>
      </c>
    </row>
    <row r="8" spans="2:8" x14ac:dyDescent="0.3">
      <c r="C8" s="37" t="s">
        <v>0</v>
      </c>
      <c r="D8" s="52">
        <v>125000</v>
      </c>
    </row>
    <row r="9" spans="2:8" x14ac:dyDescent="0.3">
      <c r="C9" s="37" t="s">
        <v>13</v>
      </c>
      <c r="D9" s="53">
        <v>0</v>
      </c>
      <c r="H9" s="41"/>
    </row>
    <row r="10" spans="2:8" x14ac:dyDescent="0.3">
      <c r="C10" s="37" t="s">
        <v>2</v>
      </c>
      <c r="D10" s="52">
        <v>40000</v>
      </c>
    </row>
    <row r="11" spans="2:8" x14ac:dyDescent="0.3">
      <c r="C11" s="37" t="s">
        <v>19</v>
      </c>
      <c r="D11" s="54">
        <v>12</v>
      </c>
      <c r="E11" s="41" t="s">
        <v>22</v>
      </c>
    </row>
    <row r="12" spans="2:8" x14ac:dyDescent="0.3">
      <c r="C12" s="37" t="s">
        <v>20</v>
      </c>
      <c r="D12" s="42">
        <f>VLOOKUP(E12,Settings!$D$4:$E$7,2,FALSE)</f>
        <v>2</v>
      </c>
      <c r="E12" s="41" t="s">
        <v>24</v>
      </c>
    </row>
    <row r="13" spans="2:8" x14ac:dyDescent="0.3">
      <c r="C13" s="37" t="s">
        <v>3</v>
      </c>
      <c r="D13" s="54">
        <v>30</v>
      </c>
    </row>
    <row r="14" spans="2:8" x14ac:dyDescent="0.3">
      <c r="C14" s="37" t="s">
        <v>36</v>
      </c>
      <c r="D14" s="40">
        <f>EDATE(Start_of_Construction,Concession_Period_Yrs*12)</f>
        <v>52963</v>
      </c>
    </row>
    <row r="15" spans="2:8" x14ac:dyDescent="0.3">
      <c r="D15" s="40"/>
    </row>
    <row r="16" spans="2:8" s="36" customFormat="1" x14ac:dyDescent="0.3">
      <c r="B16" s="35" t="s">
        <v>17</v>
      </c>
    </row>
    <row r="17" spans="1:256" x14ac:dyDescent="0.3">
      <c r="B17" s="9"/>
      <c r="D17" s="43"/>
    </row>
    <row r="18" spans="1:256" x14ac:dyDescent="0.3">
      <c r="B18" s="9"/>
      <c r="C18" s="37" t="s">
        <v>37</v>
      </c>
      <c r="D18" s="43"/>
    </row>
    <row r="19" spans="1:256" x14ac:dyDescent="0.3">
      <c r="B19" s="9"/>
      <c r="C19" s="37" t="s">
        <v>4</v>
      </c>
      <c r="D19" s="43"/>
    </row>
    <row r="20" spans="1:256" x14ac:dyDescent="0.3">
      <c r="B20" s="9"/>
      <c r="C20" s="37" t="s">
        <v>39</v>
      </c>
      <c r="D20" s="43"/>
    </row>
    <row r="21" spans="1:256" x14ac:dyDescent="0.3">
      <c r="B21" s="9"/>
      <c r="C21" s="37" t="s">
        <v>5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  <c r="IV21" s="40"/>
    </row>
    <row r="22" spans="1:256" x14ac:dyDescent="0.3">
      <c r="B22" s="9"/>
      <c r="C22" s="37" t="s">
        <v>6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  <c r="IV22" s="40"/>
    </row>
    <row r="23" spans="1:256" x14ac:dyDescent="0.3">
      <c r="B23" s="9"/>
      <c r="C23" s="37" t="s">
        <v>14</v>
      </c>
      <c r="D23" s="44"/>
      <c r="E23" s="44"/>
      <c r="F23" s="44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  <c r="IV23" s="44"/>
    </row>
    <row r="24" spans="1:256" x14ac:dyDescent="0.3">
      <c r="B24" s="9"/>
      <c r="C24" s="37" t="s">
        <v>42</v>
      </c>
      <c r="D24" s="44"/>
      <c r="E24" s="44"/>
      <c r="F24" s="44"/>
      <c r="G24" s="40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  <c r="IV24" s="44"/>
    </row>
    <row r="25" spans="1:256" x14ac:dyDescent="0.3">
      <c r="B25" s="9"/>
      <c r="C25" s="37" t="s">
        <v>7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5"/>
      <c r="IV25" s="45"/>
    </row>
    <row r="26" spans="1:256" x14ac:dyDescent="0.3">
      <c r="B26" s="9"/>
      <c r="C26" s="37" t="s">
        <v>12</v>
      </c>
      <c r="D26" s="45"/>
      <c r="E26" s="40"/>
      <c r="F26" s="40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</row>
    <row r="28" spans="1:256" x14ac:dyDescent="0.3">
      <c r="B28" s="8" t="s">
        <v>26</v>
      </c>
    </row>
    <row r="29" spans="1:256" s="45" customFormat="1" x14ac:dyDescent="0.3">
      <c r="A29" s="37"/>
      <c r="B29" s="9"/>
      <c r="C29" s="37" t="s">
        <v>8</v>
      </c>
    </row>
    <row r="30" spans="1:256" s="45" customFormat="1" x14ac:dyDescent="0.3">
      <c r="A30" s="37"/>
      <c r="B30" s="9"/>
      <c r="C30" s="37" t="s">
        <v>9</v>
      </c>
    </row>
    <row r="31" spans="1:256" s="47" customFormat="1" ht="13.5" thickBot="1" x14ac:dyDescent="0.35">
      <c r="A31" s="37"/>
      <c r="B31" s="8"/>
      <c r="C31" s="46" t="s">
        <v>10</v>
      </c>
    </row>
    <row r="32" spans="1:256" ht="13.5" thickTop="1" x14ac:dyDescent="0.3"/>
    <row r="33" spans="2:256" x14ac:dyDescent="0.3">
      <c r="B33" s="9"/>
      <c r="C33" s="37" t="s">
        <v>11</v>
      </c>
      <c r="D33" s="48"/>
      <c r="G33" s="49"/>
    </row>
    <row r="36" spans="2:256" x14ac:dyDescent="0.3">
      <c r="B36" s="9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  <c r="IV36" s="38"/>
    </row>
    <row r="37" spans="2:256" x14ac:dyDescent="0.3">
      <c r="B37" s="9"/>
      <c r="D37" s="38"/>
      <c r="E37" s="50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  <c r="IV37" s="38"/>
    </row>
    <row r="38" spans="2:256" x14ac:dyDescent="0.3">
      <c r="B38" s="9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  <c r="IV38" s="38"/>
    </row>
    <row r="40" spans="2:256" x14ac:dyDescent="0.3">
      <c r="B40" s="9"/>
      <c r="D40" s="39"/>
    </row>
  </sheetData>
  <phoneticPr fontId="3" type="noConversion"/>
  <conditionalFormatting sqref="H18:IJ35">
    <cfRule type="expression" dxfId="3" priority="1">
      <formula>H$26</formula>
    </cfRule>
    <cfRule type="expression" dxfId="2" priority="2">
      <formula>H$19</formula>
    </cfRule>
  </conditionalFormatting>
  <dataValidations count="14">
    <dataValidation allowBlank="1" showInputMessage="1" showErrorMessage="1" promptTitle="Construction" prompt="Use the SUMIF Command_x000a__x000a_Range is the year range from above -- lock_x000a__x000a_Criteria is the year -- lock the row number_x000a__x000a_Sum the construction -- don't lock" sqref="D36:IV38" xr:uid="{00000000-0002-0000-0100-000000000000}"/>
    <dataValidation type="list" allowBlank="1" showInputMessage="1" showErrorMessage="1" sqref="E11:E12" xr:uid="{00000000-0002-0000-0100-000001000000}">
      <formula1>periods</formula1>
    </dataValidation>
    <dataValidation allowBlank="1" showInputMessage="1" showErrorMessage="1" promptTitle="EPC Cost" prompt="This will be spread over the construction periods on an equal basis" sqref="D8" xr:uid="{00000000-0002-0000-0100-000002000000}"/>
    <dataValidation allowBlank="1" showInputMessage="1" showErrorMessage="1" promptTitle="Annual Cash Flow" prompt="This will be simply spread over the number of operating periods" sqref="D10" xr:uid="{00000000-0002-0000-0100-000003000000}"/>
    <dataValidation allowBlank="1" showInputMessage="1" showErrorMessage="1" promptTitle="Operating Period" prompt="The number of periods multiplied by the operating periods per year" sqref="D17:D19" xr:uid="{00000000-0002-0000-0100-000004000000}"/>
    <dataValidation allowBlank="1" showInputMessage="1" showErrorMessage="1" promptTitle="Days per Period in Construction" prompt="Since the days360 is used_x000a__x000a_12/periods per year x 30" sqref="D20" xr:uid="{00000000-0002-0000-0100-000005000000}"/>
    <dataValidation allowBlank="1" showInputMessage="1" showErrorMessage="1" promptTitle="Start Date" prompt="In the first period, the start of construction_x000a__x000a_In the other periods, the end period + 1" sqref="D21" xr:uid="{00000000-0002-0000-0100-000006000000}"/>
    <dataValidation allowBlank="1" showInputMessage="1" showErrorMessage="1" promptTitle="End Date" prompt="Use the EOMONTH or the EDATE function_x000a__x000a_The EOMONTH of the Start date and the months defined" sqref="D22:IV22" xr:uid="{00000000-0002-0000-0100-000007000000}"/>
    <dataValidation allowBlank="1" showInputMessage="1" showErrorMessage="1" promptTitle="Year" prompt="Needed for the annual computation and the sumif command_x000a__x000a_Use the YEAR function on the date" sqref="D23:IV24" xr:uid="{00000000-0002-0000-0100-000008000000}"/>
    <dataValidation allowBlank="1" showInputMessage="1" showErrorMessage="1" promptTitle="Days in Period" prompt="End date - Start date + 1_x000a_" sqref="D25:IV26" xr:uid="{00000000-0002-0000-0100-000009000000}"/>
    <dataValidation allowBlank="1" showInputMessage="1" showErrorMessage="1" promptTitle="Construction" prompt="EPC Cost/Construction Periods x Construction Switch" sqref="D29:IV29" xr:uid="{00000000-0002-0000-0100-00000A000000}"/>
    <dataValidation allowBlank="1" showInputMessage="1" showErrorMessage="1" promptTitle="Operating Cash Flow" prompt="Annual Cash Flow/Periods  x  Operating Switch" sqref="D30:IV30" xr:uid="{00000000-0002-0000-0100-00000B000000}"/>
    <dataValidation allowBlank="1" showInputMessage="1" showErrorMessage="1" promptTitle="XIRR" prompt="Use the cash flows and the end dates_x000a__x000a_XIRR(cash flow,end period)" sqref="D33" xr:uid="{00000000-0002-0000-0100-00000C000000}"/>
    <dataValidation allowBlank="1" showInputMessage="1" showErrorMessage="1" promptTitle="IRR" prompt="Normal IRR function without dates" sqref="D40" xr:uid="{00000000-0002-0000-0100-00000D000000}"/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IV40"/>
  <sheetViews>
    <sheetView showGridLines="0" tabSelected="1" zoomScale="80" zoomScaleNormal="8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9" sqref="H29"/>
    </sheetView>
  </sheetViews>
  <sheetFormatPr defaultColWidth="0" defaultRowHeight="13" outlineLevelRow="1" outlineLevelCol="1" x14ac:dyDescent="0.3"/>
  <cols>
    <col min="1" max="1" width="2.54296875" customWidth="1"/>
    <col min="2" max="2" width="2.54296875" style="8" customWidth="1"/>
    <col min="3" max="3" width="25.54296875" customWidth="1"/>
    <col min="4" max="4" width="11.6328125" bestFit="1" customWidth="1"/>
    <col min="5" max="5" width="11.90625" customWidth="1"/>
    <col min="6" max="244" width="10.90625" customWidth="1"/>
    <col min="245" max="16384" width="0" hidden="1" outlineLevel="1"/>
  </cols>
  <sheetData>
    <row r="1" spans="2:8" s="21" customFormat="1" x14ac:dyDescent="0.3">
      <c r="B1" s="20"/>
      <c r="C1" s="22" t="s">
        <v>33</v>
      </c>
      <c r="D1" s="23">
        <f>D40</f>
        <v>0</v>
      </c>
    </row>
    <row r="2" spans="2:8" s="21" customFormat="1" x14ac:dyDescent="0.3">
      <c r="B2" s="20"/>
    </row>
    <row r="3" spans="2:8" s="19" customFormat="1" x14ac:dyDescent="0.3">
      <c r="B3" s="18" t="s">
        <v>16</v>
      </c>
    </row>
    <row r="4" spans="2:8" x14ac:dyDescent="0.3">
      <c r="E4" s="3"/>
      <c r="G4" s="7"/>
    </row>
    <row r="6" spans="2:8" x14ac:dyDescent="0.3">
      <c r="C6" t="s">
        <v>1</v>
      </c>
      <c r="D6" s="16">
        <v>42005</v>
      </c>
      <c r="E6" s="2"/>
      <c r="F6" s="2"/>
    </row>
    <row r="7" spans="2:8" x14ac:dyDescent="0.3">
      <c r="C7" s="13" t="s">
        <v>18</v>
      </c>
      <c r="D7" s="16">
        <v>42736</v>
      </c>
    </row>
    <row r="8" spans="2:8" hidden="1" outlineLevel="1" x14ac:dyDescent="0.3">
      <c r="C8" t="s">
        <v>0</v>
      </c>
      <c r="D8" s="11">
        <v>125000</v>
      </c>
    </row>
    <row r="9" spans="2:8" hidden="1" outlineLevel="1" x14ac:dyDescent="0.3">
      <c r="C9" t="s">
        <v>13</v>
      </c>
      <c r="D9" s="10">
        <v>0</v>
      </c>
      <c r="H9" s="17"/>
    </row>
    <row r="10" spans="2:8" hidden="1" outlineLevel="1" x14ac:dyDescent="0.3">
      <c r="C10" t="s">
        <v>2</v>
      </c>
      <c r="D10" s="11">
        <v>40000</v>
      </c>
    </row>
    <row r="11" spans="2:8" collapsed="1" x14ac:dyDescent="0.3">
      <c r="C11" s="13" t="s">
        <v>19</v>
      </c>
      <c r="D11" s="12">
        <v>12</v>
      </c>
      <c r="E11" s="17" t="s">
        <v>22</v>
      </c>
    </row>
    <row r="12" spans="2:8" x14ac:dyDescent="0.3">
      <c r="C12" s="13" t="s">
        <v>20</v>
      </c>
      <c r="D12" s="12">
        <f>VLOOKUP(E12,Settings!$D$4:$E$7,2,FALSE)</f>
        <v>2</v>
      </c>
      <c r="E12" s="17" t="s">
        <v>24</v>
      </c>
    </row>
    <row r="13" spans="2:8" x14ac:dyDescent="0.3">
      <c r="C13" t="s">
        <v>3</v>
      </c>
      <c r="D13" s="12">
        <v>30</v>
      </c>
    </row>
    <row r="14" spans="2:8" x14ac:dyDescent="0.3">
      <c r="C14" s="13" t="s">
        <v>36</v>
      </c>
      <c r="D14" s="2">
        <f>EDATE(Start_of_Construction,Concession_Period_Yrs*12)</f>
        <v>52963</v>
      </c>
    </row>
    <row r="15" spans="2:8" x14ac:dyDescent="0.3">
      <c r="C15" s="13"/>
      <c r="D15" s="2"/>
    </row>
    <row r="16" spans="2:8" s="19" customFormat="1" x14ac:dyDescent="0.3">
      <c r="B16" s="18" t="s">
        <v>17</v>
      </c>
    </row>
    <row r="17" spans="1:256" x14ac:dyDescent="0.3">
      <c r="B17" s="9"/>
      <c r="D17" s="4"/>
    </row>
    <row r="18" spans="1:256" x14ac:dyDescent="0.3">
      <c r="B18" s="9"/>
      <c r="C18" s="13" t="s">
        <v>37</v>
      </c>
      <c r="D18" s="24" t="s">
        <v>38</v>
      </c>
      <c r="E18">
        <f>DAYS360(Start_of_Construction,D7)/30</f>
        <v>24</v>
      </c>
      <c r="H18">
        <f>1-E18</f>
        <v>-23</v>
      </c>
      <c r="I18">
        <f>H18+1</f>
        <v>-22</v>
      </c>
      <c r="J18">
        <f t="shared" ref="J18:BU18" si="0">I18+1</f>
        <v>-21</v>
      </c>
      <c r="K18">
        <f t="shared" si="0"/>
        <v>-20</v>
      </c>
      <c r="L18">
        <f t="shared" si="0"/>
        <v>-19</v>
      </c>
      <c r="M18">
        <f t="shared" si="0"/>
        <v>-18</v>
      </c>
      <c r="N18">
        <f t="shared" si="0"/>
        <v>-17</v>
      </c>
      <c r="O18">
        <f t="shared" si="0"/>
        <v>-16</v>
      </c>
      <c r="P18">
        <f t="shared" si="0"/>
        <v>-15</v>
      </c>
      <c r="Q18">
        <f t="shared" si="0"/>
        <v>-14</v>
      </c>
      <c r="R18">
        <f t="shared" si="0"/>
        <v>-13</v>
      </c>
      <c r="S18">
        <f t="shared" si="0"/>
        <v>-12</v>
      </c>
      <c r="T18">
        <f t="shared" si="0"/>
        <v>-11</v>
      </c>
      <c r="U18">
        <f t="shared" si="0"/>
        <v>-10</v>
      </c>
      <c r="V18">
        <f t="shared" si="0"/>
        <v>-9</v>
      </c>
      <c r="W18">
        <f t="shared" si="0"/>
        <v>-8</v>
      </c>
      <c r="X18">
        <f t="shared" si="0"/>
        <v>-7</v>
      </c>
      <c r="Y18">
        <f t="shared" si="0"/>
        <v>-6</v>
      </c>
      <c r="Z18">
        <f t="shared" si="0"/>
        <v>-5</v>
      </c>
      <c r="AA18">
        <f t="shared" si="0"/>
        <v>-4</v>
      </c>
      <c r="AB18">
        <f t="shared" si="0"/>
        <v>-3</v>
      </c>
      <c r="AC18">
        <f t="shared" si="0"/>
        <v>-2</v>
      </c>
      <c r="AD18">
        <f t="shared" si="0"/>
        <v>-1</v>
      </c>
      <c r="AE18">
        <f t="shared" si="0"/>
        <v>0</v>
      </c>
      <c r="AF18">
        <f t="shared" si="0"/>
        <v>1</v>
      </c>
      <c r="AG18">
        <f t="shared" si="0"/>
        <v>2</v>
      </c>
      <c r="AH18">
        <f t="shared" si="0"/>
        <v>3</v>
      </c>
      <c r="AI18">
        <f t="shared" si="0"/>
        <v>4</v>
      </c>
      <c r="AJ18">
        <f t="shared" si="0"/>
        <v>5</v>
      </c>
      <c r="AK18">
        <f t="shared" si="0"/>
        <v>6</v>
      </c>
      <c r="AL18">
        <f t="shared" si="0"/>
        <v>7</v>
      </c>
      <c r="AM18">
        <f t="shared" si="0"/>
        <v>8</v>
      </c>
      <c r="AN18">
        <f t="shared" si="0"/>
        <v>9</v>
      </c>
      <c r="AO18">
        <f t="shared" si="0"/>
        <v>10</v>
      </c>
      <c r="AP18">
        <f t="shared" si="0"/>
        <v>11</v>
      </c>
      <c r="AQ18">
        <f t="shared" si="0"/>
        <v>12</v>
      </c>
      <c r="AR18">
        <f t="shared" si="0"/>
        <v>13</v>
      </c>
      <c r="AS18">
        <f t="shared" si="0"/>
        <v>14</v>
      </c>
      <c r="AT18">
        <f t="shared" si="0"/>
        <v>15</v>
      </c>
      <c r="AU18">
        <f t="shared" si="0"/>
        <v>16</v>
      </c>
      <c r="AV18">
        <f t="shared" si="0"/>
        <v>17</v>
      </c>
      <c r="AW18">
        <f t="shared" si="0"/>
        <v>18</v>
      </c>
      <c r="AX18">
        <f t="shared" si="0"/>
        <v>19</v>
      </c>
      <c r="AY18">
        <f t="shared" si="0"/>
        <v>20</v>
      </c>
      <c r="AZ18">
        <f t="shared" si="0"/>
        <v>21</v>
      </c>
      <c r="BA18">
        <f t="shared" si="0"/>
        <v>22</v>
      </c>
      <c r="BB18">
        <f t="shared" si="0"/>
        <v>23</v>
      </c>
      <c r="BC18">
        <f t="shared" si="0"/>
        <v>24</v>
      </c>
      <c r="BD18">
        <f t="shared" si="0"/>
        <v>25</v>
      </c>
      <c r="BE18">
        <f t="shared" si="0"/>
        <v>26</v>
      </c>
      <c r="BF18">
        <f t="shared" si="0"/>
        <v>27</v>
      </c>
      <c r="BG18">
        <f t="shared" si="0"/>
        <v>28</v>
      </c>
      <c r="BH18">
        <f t="shared" si="0"/>
        <v>29</v>
      </c>
      <c r="BI18">
        <f t="shared" si="0"/>
        <v>30</v>
      </c>
      <c r="BJ18">
        <f t="shared" si="0"/>
        <v>31</v>
      </c>
      <c r="BK18">
        <f t="shared" si="0"/>
        <v>32</v>
      </c>
      <c r="BL18">
        <f t="shared" si="0"/>
        <v>33</v>
      </c>
      <c r="BM18">
        <f t="shared" si="0"/>
        <v>34</v>
      </c>
      <c r="BN18">
        <f t="shared" si="0"/>
        <v>35</v>
      </c>
      <c r="BO18">
        <f t="shared" si="0"/>
        <v>36</v>
      </c>
      <c r="BP18">
        <f t="shared" si="0"/>
        <v>37</v>
      </c>
      <c r="BQ18">
        <f t="shared" si="0"/>
        <v>38</v>
      </c>
      <c r="BR18">
        <f t="shared" si="0"/>
        <v>39</v>
      </c>
      <c r="BS18">
        <f t="shared" si="0"/>
        <v>40</v>
      </c>
      <c r="BT18">
        <f t="shared" si="0"/>
        <v>41</v>
      </c>
      <c r="BU18">
        <f t="shared" si="0"/>
        <v>42</v>
      </c>
      <c r="BV18">
        <f t="shared" ref="BV18:EG18" si="1">BU18+1</f>
        <v>43</v>
      </c>
      <c r="BW18">
        <f t="shared" si="1"/>
        <v>44</v>
      </c>
      <c r="BX18">
        <f t="shared" si="1"/>
        <v>45</v>
      </c>
      <c r="BY18">
        <f t="shared" si="1"/>
        <v>46</v>
      </c>
      <c r="BZ18">
        <f t="shared" si="1"/>
        <v>47</v>
      </c>
      <c r="CA18">
        <f t="shared" si="1"/>
        <v>48</v>
      </c>
      <c r="CB18">
        <f t="shared" si="1"/>
        <v>49</v>
      </c>
      <c r="CC18">
        <f t="shared" si="1"/>
        <v>50</v>
      </c>
      <c r="CD18">
        <f t="shared" si="1"/>
        <v>51</v>
      </c>
      <c r="CE18">
        <f t="shared" si="1"/>
        <v>52</v>
      </c>
      <c r="CF18">
        <f t="shared" si="1"/>
        <v>53</v>
      </c>
      <c r="CG18">
        <f t="shared" si="1"/>
        <v>54</v>
      </c>
      <c r="CH18">
        <f t="shared" si="1"/>
        <v>55</v>
      </c>
      <c r="CI18">
        <f t="shared" si="1"/>
        <v>56</v>
      </c>
      <c r="CJ18">
        <f t="shared" si="1"/>
        <v>57</v>
      </c>
      <c r="CK18">
        <f t="shared" si="1"/>
        <v>58</v>
      </c>
      <c r="CL18">
        <f t="shared" si="1"/>
        <v>59</v>
      </c>
      <c r="CM18">
        <f t="shared" si="1"/>
        <v>60</v>
      </c>
      <c r="CN18">
        <f t="shared" si="1"/>
        <v>61</v>
      </c>
      <c r="CO18">
        <f t="shared" si="1"/>
        <v>62</v>
      </c>
      <c r="CP18">
        <f t="shared" si="1"/>
        <v>63</v>
      </c>
      <c r="CQ18">
        <f t="shared" si="1"/>
        <v>64</v>
      </c>
      <c r="CR18">
        <f t="shared" si="1"/>
        <v>65</v>
      </c>
      <c r="CS18">
        <f t="shared" si="1"/>
        <v>66</v>
      </c>
      <c r="CT18">
        <f t="shared" si="1"/>
        <v>67</v>
      </c>
      <c r="CU18">
        <f t="shared" si="1"/>
        <v>68</v>
      </c>
      <c r="CV18">
        <f t="shared" si="1"/>
        <v>69</v>
      </c>
      <c r="CW18">
        <f t="shared" si="1"/>
        <v>70</v>
      </c>
      <c r="CX18">
        <f t="shared" si="1"/>
        <v>71</v>
      </c>
      <c r="CY18">
        <f t="shared" si="1"/>
        <v>72</v>
      </c>
      <c r="CZ18">
        <f t="shared" si="1"/>
        <v>73</v>
      </c>
      <c r="DA18">
        <f t="shared" si="1"/>
        <v>74</v>
      </c>
      <c r="DB18">
        <f t="shared" si="1"/>
        <v>75</v>
      </c>
      <c r="DC18">
        <f t="shared" si="1"/>
        <v>76</v>
      </c>
      <c r="DD18">
        <f t="shared" si="1"/>
        <v>77</v>
      </c>
      <c r="DE18">
        <f t="shared" si="1"/>
        <v>78</v>
      </c>
      <c r="DF18">
        <f t="shared" si="1"/>
        <v>79</v>
      </c>
      <c r="DG18">
        <f t="shared" si="1"/>
        <v>80</v>
      </c>
      <c r="DH18">
        <f t="shared" si="1"/>
        <v>81</v>
      </c>
      <c r="DI18">
        <f t="shared" si="1"/>
        <v>82</v>
      </c>
      <c r="DJ18">
        <f t="shared" si="1"/>
        <v>83</v>
      </c>
      <c r="DK18">
        <f t="shared" si="1"/>
        <v>84</v>
      </c>
      <c r="DL18">
        <f t="shared" si="1"/>
        <v>85</v>
      </c>
      <c r="DM18">
        <f t="shared" si="1"/>
        <v>86</v>
      </c>
      <c r="DN18">
        <f t="shared" si="1"/>
        <v>87</v>
      </c>
      <c r="DO18">
        <f t="shared" si="1"/>
        <v>88</v>
      </c>
      <c r="DP18">
        <f t="shared" si="1"/>
        <v>89</v>
      </c>
      <c r="DQ18">
        <f t="shared" si="1"/>
        <v>90</v>
      </c>
      <c r="DR18">
        <f t="shared" si="1"/>
        <v>91</v>
      </c>
      <c r="DS18">
        <f t="shared" si="1"/>
        <v>92</v>
      </c>
      <c r="DT18">
        <f t="shared" si="1"/>
        <v>93</v>
      </c>
      <c r="DU18">
        <f t="shared" si="1"/>
        <v>94</v>
      </c>
      <c r="DV18">
        <f t="shared" si="1"/>
        <v>95</v>
      </c>
      <c r="DW18">
        <f t="shared" si="1"/>
        <v>96</v>
      </c>
      <c r="DX18">
        <f t="shared" si="1"/>
        <v>97</v>
      </c>
      <c r="DY18">
        <f t="shared" si="1"/>
        <v>98</v>
      </c>
      <c r="DZ18">
        <f t="shared" si="1"/>
        <v>99</v>
      </c>
      <c r="EA18">
        <f t="shared" si="1"/>
        <v>100</v>
      </c>
      <c r="EB18">
        <f t="shared" si="1"/>
        <v>101</v>
      </c>
      <c r="EC18">
        <f t="shared" si="1"/>
        <v>102</v>
      </c>
      <c r="ED18">
        <f t="shared" si="1"/>
        <v>103</v>
      </c>
      <c r="EE18">
        <f t="shared" si="1"/>
        <v>104</v>
      </c>
      <c r="EF18">
        <f t="shared" si="1"/>
        <v>105</v>
      </c>
      <c r="EG18">
        <f t="shared" si="1"/>
        <v>106</v>
      </c>
      <c r="EH18">
        <f t="shared" ref="EH18:GS18" si="2">EG18+1</f>
        <v>107</v>
      </c>
      <c r="EI18">
        <f t="shared" si="2"/>
        <v>108</v>
      </c>
      <c r="EJ18">
        <f t="shared" si="2"/>
        <v>109</v>
      </c>
      <c r="EK18">
        <f t="shared" si="2"/>
        <v>110</v>
      </c>
      <c r="EL18">
        <f t="shared" si="2"/>
        <v>111</v>
      </c>
      <c r="EM18">
        <f t="shared" si="2"/>
        <v>112</v>
      </c>
      <c r="EN18">
        <f t="shared" si="2"/>
        <v>113</v>
      </c>
      <c r="EO18">
        <f t="shared" si="2"/>
        <v>114</v>
      </c>
      <c r="EP18">
        <f t="shared" si="2"/>
        <v>115</v>
      </c>
      <c r="EQ18">
        <f t="shared" si="2"/>
        <v>116</v>
      </c>
      <c r="ER18">
        <f t="shared" si="2"/>
        <v>117</v>
      </c>
      <c r="ES18">
        <f t="shared" si="2"/>
        <v>118</v>
      </c>
      <c r="ET18">
        <f t="shared" si="2"/>
        <v>119</v>
      </c>
      <c r="EU18">
        <f t="shared" si="2"/>
        <v>120</v>
      </c>
      <c r="EV18">
        <f t="shared" si="2"/>
        <v>121</v>
      </c>
      <c r="EW18">
        <f t="shared" si="2"/>
        <v>122</v>
      </c>
      <c r="EX18">
        <f t="shared" si="2"/>
        <v>123</v>
      </c>
      <c r="EY18">
        <f t="shared" si="2"/>
        <v>124</v>
      </c>
      <c r="EZ18">
        <f t="shared" si="2"/>
        <v>125</v>
      </c>
      <c r="FA18">
        <f t="shared" si="2"/>
        <v>126</v>
      </c>
      <c r="FB18">
        <f t="shared" si="2"/>
        <v>127</v>
      </c>
      <c r="FC18">
        <f t="shared" si="2"/>
        <v>128</v>
      </c>
      <c r="FD18">
        <f t="shared" si="2"/>
        <v>129</v>
      </c>
      <c r="FE18">
        <f t="shared" si="2"/>
        <v>130</v>
      </c>
      <c r="FF18">
        <f t="shared" si="2"/>
        <v>131</v>
      </c>
      <c r="FG18">
        <f t="shared" si="2"/>
        <v>132</v>
      </c>
      <c r="FH18">
        <f t="shared" si="2"/>
        <v>133</v>
      </c>
      <c r="FI18">
        <f t="shared" si="2"/>
        <v>134</v>
      </c>
      <c r="FJ18">
        <f t="shared" si="2"/>
        <v>135</v>
      </c>
      <c r="FK18">
        <f t="shared" si="2"/>
        <v>136</v>
      </c>
      <c r="FL18">
        <f t="shared" si="2"/>
        <v>137</v>
      </c>
      <c r="FM18">
        <f t="shared" si="2"/>
        <v>138</v>
      </c>
      <c r="FN18">
        <f t="shared" si="2"/>
        <v>139</v>
      </c>
      <c r="FO18">
        <f t="shared" si="2"/>
        <v>140</v>
      </c>
      <c r="FP18">
        <f t="shared" si="2"/>
        <v>141</v>
      </c>
      <c r="FQ18">
        <f t="shared" si="2"/>
        <v>142</v>
      </c>
      <c r="FR18">
        <f t="shared" si="2"/>
        <v>143</v>
      </c>
      <c r="FS18">
        <f t="shared" si="2"/>
        <v>144</v>
      </c>
      <c r="FT18">
        <f t="shared" si="2"/>
        <v>145</v>
      </c>
      <c r="FU18">
        <f t="shared" si="2"/>
        <v>146</v>
      </c>
      <c r="FV18">
        <f t="shared" si="2"/>
        <v>147</v>
      </c>
      <c r="FW18">
        <f t="shared" si="2"/>
        <v>148</v>
      </c>
      <c r="FX18">
        <f t="shared" si="2"/>
        <v>149</v>
      </c>
      <c r="FY18">
        <f t="shared" si="2"/>
        <v>150</v>
      </c>
      <c r="FZ18">
        <f t="shared" si="2"/>
        <v>151</v>
      </c>
      <c r="GA18">
        <f t="shared" si="2"/>
        <v>152</v>
      </c>
      <c r="GB18">
        <f t="shared" si="2"/>
        <v>153</v>
      </c>
      <c r="GC18">
        <f t="shared" si="2"/>
        <v>154</v>
      </c>
      <c r="GD18">
        <f t="shared" si="2"/>
        <v>155</v>
      </c>
      <c r="GE18">
        <f t="shared" si="2"/>
        <v>156</v>
      </c>
      <c r="GF18">
        <f t="shared" si="2"/>
        <v>157</v>
      </c>
      <c r="GG18">
        <f t="shared" si="2"/>
        <v>158</v>
      </c>
      <c r="GH18">
        <f t="shared" si="2"/>
        <v>159</v>
      </c>
      <c r="GI18">
        <f t="shared" si="2"/>
        <v>160</v>
      </c>
      <c r="GJ18">
        <f t="shared" si="2"/>
        <v>161</v>
      </c>
      <c r="GK18">
        <f t="shared" si="2"/>
        <v>162</v>
      </c>
      <c r="GL18">
        <f t="shared" si="2"/>
        <v>163</v>
      </c>
      <c r="GM18">
        <f t="shared" si="2"/>
        <v>164</v>
      </c>
      <c r="GN18">
        <f t="shared" si="2"/>
        <v>165</v>
      </c>
      <c r="GO18">
        <f t="shared" si="2"/>
        <v>166</v>
      </c>
      <c r="GP18">
        <f t="shared" si="2"/>
        <v>167</v>
      </c>
      <c r="GQ18">
        <f t="shared" si="2"/>
        <v>168</v>
      </c>
      <c r="GR18">
        <f t="shared" si="2"/>
        <v>169</v>
      </c>
      <c r="GS18">
        <f t="shared" si="2"/>
        <v>170</v>
      </c>
      <c r="GT18">
        <f t="shared" ref="GT18:IJ18" si="3">GS18+1</f>
        <v>171</v>
      </c>
      <c r="GU18">
        <f t="shared" si="3"/>
        <v>172</v>
      </c>
      <c r="GV18">
        <f t="shared" si="3"/>
        <v>173</v>
      </c>
      <c r="GW18">
        <f t="shared" si="3"/>
        <v>174</v>
      </c>
      <c r="GX18">
        <f t="shared" si="3"/>
        <v>175</v>
      </c>
      <c r="GY18">
        <f t="shared" si="3"/>
        <v>176</v>
      </c>
      <c r="GZ18">
        <f t="shared" si="3"/>
        <v>177</v>
      </c>
      <c r="HA18">
        <f t="shared" si="3"/>
        <v>178</v>
      </c>
      <c r="HB18">
        <f t="shared" si="3"/>
        <v>179</v>
      </c>
      <c r="HC18">
        <f t="shared" si="3"/>
        <v>180</v>
      </c>
      <c r="HD18">
        <f t="shared" si="3"/>
        <v>181</v>
      </c>
      <c r="HE18">
        <f t="shared" si="3"/>
        <v>182</v>
      </c>
      <c r="HF18">
        <f t="shared" si="3"/>
        <v>183</v>
      </c>
      <c r="HG18">
        <f t="shared" si="3"/>
        <v>184</v>
      </c>
      <c r="HH18">
        <f t="shared" si="3"/>
        <v>185</v>
      </c>
      <c r="HI18">
        <f t="shared" si="3"/>
        <v>186</v>
      </c>
      <c r="HJ18">
        <f t="shared" si="3"/>
        <v>187</v>
      </c>
      <c r="HK18">
        <f t="shared" si="3"/>
        <v>188</v>
      </c>
      <c r="HL18">
        <f t="shared" si="3"/>
        <v>189</v>
      </c>
      <c r="HM18">
        <f t="shared" si="3"/>
        <v>190</v>
      </c>
      <c r="HN18">
        <f t="shared" si="3"/>
        <v>191</v>
      </c>
      <c r="HO18">
        <f t="shared" si="3"/>
        <v>192</v>
      </c>
      <c r="HP18">
        <f t="shared" si="3"/>
        <v>193</v>
      </c>
      <c r="HQ18">
        <f t="shared" si="3"/>
        <v>194</v>
      </c>
      <c r="HR18">
        <f t="shared" si="3"/>
        <v>195</v>
      </c>
      <c r="HS18">
        <f t="shared" si="3"/>
        <v>196</v>
      </c>
      <c r="HT18">
        <f t="shared" si="3"/>
        <v>197</v>
      </c>
      <c r="HU18">
        <f t="shared" si="3"/>
        <v>198</v>
      </c>
      <c r="HV18">
        <f t="shared" si="3"/>
        <v>199</v>
      </c>
      <c r="HW18">
        <f t="shared" si="3"/>
        <v>200</v>
      </c>
      <c r="HX18">
        <f t="shared" si="3"/>
        <v>201</v>
      </c>
      <c r="HY18">
        <f t="shared" si="3"/>
        <v>202</v>
      </c>
      <c r="HZ18">
        <f t="shared" si="3"/>
        <v>203</v>
      </c>
      <c r="IA18">
        <f t="shared" si="3"/>
        <v>204</v>
      </c>
      <c r="IB18">
        <f t="shared" si="3"/>
        <v>205</v>
      </c>
      <c r="IC18">
        <f t="shared" si="3"/>
        <v>206</v>
      </c>
      <c r="ID18">
        <f t="shared" si="3"/>
        <v>207</v>
      </c>
      <c r="IE18">
        <f t="shared" si="3"/>
        <v>208</v>
      </c>
      <c r="IF18">
        <f t="shared" si="3"/>
        <v>209</v>
      </c>
      <c r="IG18">
        <f t="shared" si="3"/>
        <v>210</v>
      </c>
      <c r="IH18">
        <f t="shared" si="3"/>
        <v>211</v>
      </c>
      <c r="II18">
        <f t="shared" si="3"/>
        <v>212</v>
      </c>
      <c r="IJ18">
        <f t="shared" si="3"/>
        <v>213</v>
      </c>
    </row>
    <row r="19" spans="1:256" x14ac:dyDescent="0.3">
      <c r="B19" s="9"/>
      <c r="C19" s="13" t="s">
        <v>4</v>
      </c>
      <c r="D19" s="24"/>
      <c r="H19" t="b">
        <f>H18&lt;1</f>
        <v>1</v>
      </c>
      <c r="I19" t="b">
        <f t="shared" ref="I19:BT19" si="4">I18&lt;1</f>
        <v>1</v>
      </c>
      <c r="J19" t="b">
        <f t="shared" si="4"/>
        <v>1</v>
      </c>
      <c r="K19" t="b">
        <f t="shared" si="4"/>
        <v>1</v>
      </c>
      <c r="L19" t="b">
        <f t="shared" si="4"/>
        <v>1</v>
      </c>
      <c r="M19" t="b">
        <f t="shared" si="4"/>
        <v>1</v>
      </c>
      <c r="N19" t="b">
        <f t="shared" si="4"/>
        <v>1</v>
      </c>
      <c r="O19" t="b">
        <f t="shared" si="4"/>
        <v>1</v>
      </c>
      <c r="P19" t="b">
        <f t="shared" si="4"/>
        <v>1</v>
      </c>
      <c r="Q19" t="b">
        <f t="shared" si="4"/>
        <v>1</v>
      </c>
      <c r="R19" t="b">
        <f t="shared" si="4"/>
        <v>1</v>
      </c>
      <c r="S19" t="b">
        <f t="shared" si="4"/>
        <v>1</v>
      </c>
      <c r="T19" t="b">
        <f t="shared" si="4"/>
        <v>1</v>
      </c>
      <c r="U19" t="b">
        <f t="shared" si="4"/>
        <v>1</v>
      </c>
      <c r="V19" t="b">
        <f t="shared" si="4"/>
        <v>1</v>
      </c>
      <c r="W19" t="b">
        <f t="shared" si="4"/>
        <v>1</v>
      </c>
      <c r="X19" t="b">
        <f t="shared" si="4"/>
        <v>1</v>
      </c>
      <c r="Y19" t="b">
        <f t="shared" si="4"/>
        <v>1</v>
      </c>
      <c r="Z19" t="b">
        <f t="shared" si="4"/>
        <v>1</v>
      </c>
      <c r="AA19" t="b">
        <f t="shared" si="4"/>
        <v>1</v>
      </c>
      <c r="AB19" t="b">
        <f t="shared" si="4"/>
        <v>1</v>
      </c>
      <c r="AC19" t="b">
        <f t="shared" si="4"/>
        <v>1</v>
      </c>
      <c r="AD19" t="b">
        <f t="shared" si="4"/>
        <v>1</v>
      </c>
      <c r="AE19" t="b">
        <f t="shared" si="4"/>
        <v>1</v>
      </c>
      <c r="AF19" t="b">
        <f t="shared" si="4"/>
        <v>0</v>
      </c>
      <c r="AG19" t="b">
        <f t="shared" si="4"/>
        <v>0</v>
      </c>
      <c r="AH19" t="b">
        <f t="shared" si="4"/>
        <v>0</v>
      </c>
      <c r="AI19" t="b">
        <f t="shared" si="4"/>
        <v>0</v>
      </c>
      <c r="AJ19" t="b">
        <f t="shared" si="4"/>
        <v>0</v>
      </c>
      <c r="AK19" t="b">
        <f t="shared" si="4"/>
        <v>0</v>
      </c>
      <c r="AL19" t="b">
        <f t="shared" si="4"/>
        <v>0</v>
      </c>
      <c r="AM19" t="b">
        <f t="shared" si="4"/>
        <v>0</v>
      </c>
      <c r="AN19" t="b">
        <f t="shared" si="4"/>
        <v>0</v>
      </c>
      <c r="AO19" t="b">
        <f t="shared" si="4"/>
        <v>0</v>
      </c>
      <c r="AP19" t="b">
        <f t="shared" si="4"/>
        <v>0</v>
      </c>
      <c r="AQ19" t="b">
        <f t="shared" si="4"/>
        <v>0</v>
      </c>
      <c r="AR19" t="b">
        <f t="shared" si="4"/>
        <v>0</v>
      </c>
      <c r="AS19" t="b">
        <f t="shared" si="4"/>
        <v>0</v>
      </c>
      <c r="AT19" t="b">
        <f t="shared" si="4"/>
        <v>0</v>
      </c>
      <c r="AU19" t="b">
        <f t="shared" si="4"/>
        <v>0</v>
      </c>
      <c r="AV19" t="b">
        <f t="shared" si="4"/>
        <v>0</v>
      </c>
      <c r="AW19" t="b">
        <f t="shared" si="4"/>
        <v>0</v>
      </c>
      <c r="AX19" t="b">
        <f t="shared" si="4"/>
        <v>0</v>
      </c>
      <c r="AY19" t="b">
        <f t="shared" si="4"/>
        <v>0</v>
      </c>
      <c r="AZ19" t="b">
        <f t="shared" si="4"/>
        <v>0</v>
      </c>
      <c r="BA19" t="b">
        <f t="shared" si="4"/>
        <v>0</v>
      </c>
      <c r="BB19" t="b">
        <f t="shared" si="4"/>
        <v>0</v>
      </c>
      <c r="BC19" t="b">
        <f t="shared" si="4"/>
        <v>0</v>
      </c>
      <c r="BD19" t="b">
        <f t="shared" si="4"/>
        <v>0</v>
      </c>
      <c r="BE19" t="b">
        <f t="shared" si="4"/>
        <v>0</v>
      </c>
      <c r="BF19" t="b">
        <f t="shared" si="4"/>
        <v>0</v>
      </c>
      <c r="BG19" t="b">
        <f t="shared" si="4"/>
        <v>0</v>
      </c>
      <c r="BH19" t="b">
        <f t="shared" si="4"/>
        <v>0</v>
      </c>
      <c r="BI19" t="b">
        <f t="shared" si="4"/>
        <v>0</v>
      </c>
      <c r="BJ19" t="b">
        <f t="shared" si="4"/>
        <v>0</v>
      </c>
      <c r="BK19" t="b">
        <f t="shared" si="4"/>
        <v>0</v>
      </c>
      <c r="BL19" t="b">
        <f t="shared" si="4"/>
        <v>0</v>
      </c>
      <c r="BM19" t="b">
        <f t="shared" si="4"/>
        <v>0</v>
      </c>
      <c r="BN19" t="b">
        <f t="shared" si="4"/>
        <v>0</v>
      </c>
      <c r="BO19" t="b">
        <f t="shared" si="4"/>
        <v>0</v>
      </c>
      <c r="BP19" t="b">
        <f t="shared" si="4"/>
        <v>0</v>
      </c>
      <c r="BQ19" t="b">
        <f t="shared" si="4"/>
        <v>0</v>
      </c>
      <c r="BR19" t="b">
        <f t="shared" si="4"/>
        <v>0</v>
      </c>
      <c r="BS19" t="b">
        <f t="shared" si="4"/>
        <v>0</v>
      </c>
      <c r="BT19" t="b">
        <f t="shared" si="4"/>
        <v>0</v>
      </c>
      <c r="BU19" t="b">
        <f t="shared" ref="BU19:EF19" si="5">BU18&lt;1</f>
        <v>0</v>
      </c>
      <c r="BV19" t="b">
        <f t="shared" si="5"/>
        <v>0</v>
      </c>
      <c r="BW19" t="b">
        <f t="shared" si="5"/>
        <v>0</v>
      </c>
      <c r="BX19" t="b">
        <f t="shared" si="5"/>
        <v>0</v>
      </c>
      <c r="BY19" t="b">
        <f t="shared" si="5"/>
        <v>0</v>
      </c>
      <c r="BZ19" t="b">
        <f t="shared" si="5"/>
        <v>0</v>
      </c>
      <c r="CA19" t="b">
        <f t="shared" si="5"/>
        <v>0</v>
      </c>
      <c r="CB19" t="b">
        <f t="shared" si="5"/>
        <v>0</v>
      </c>
      <c r="CC19" t="b">
        <f t="shared" si="5"/>
        <v>0</v>
      </c>
      <c r="CD19" t="b">
        <f t="shared" si="5"/>
        <v>0</v>
      </c>
      <c r="CE19" t="b">
        <f t="shared" si="5"/>
        <v>0</v>
      </c>
      <c r="CF19" t="b">
        <f t="shared" si="5"/>
        <v>0</v>
      </c>
      <c r="CG19" t="b">
        <f t="shared" si="5"/>
        <v>0</v>
      </c>
      <c r="CH19" t="b">
        <f t="shared" si="5"/>
        <v>0</v>
      </c>
      <c r="CI19" t="b">
        <f t="shared" si="5"/>
        <v>0</v>
      </c>
      <c r="CJ19" t="b">
        <f t="shared" si="5"/>
        <v>0</v>
      </c>
      <c r="CK19" t="b">
        <f t="shared" si="5"/>
        <v>0</v>
      </c>
      <c r="CL19" t="b">
        <f t="shared" si="5"/>
        <v>0</v>
      </c>
      <c r="CM19" t="b">
        <f t="shared" si="5"/>
        <v>0</v>
      </c>
      <c r="CN19" t="b">
        <f t="shared" si="5"/>
        <v>0</v>
      </c>
      <c r="CO19" t="b">
        <f t="shared" si="5"/>
        <v>0</v>
      </c>
      <c r="CP19" t="b">
        <f t="shared" si="5"/>
        <v>0</v>
      </c>
      <c r="CQ19" t="b">
        <f t="shared" si="5"/>
        <v>0</v>
      </c>
      <c r="CR19" t="b">
        <f t="shared" si="5"/>
        <v>0</v>
      </c>
      <c r="CS19" t="b">
        <f t="shared" si="5"/>
        <v>0</v>
      </c>
      <c r="CT19" t="b">
        <f t="shared" si="5"/>
        <v>0</v>
      </c>
      <c r="CU19" t="b">
        <f t="shared" si="5"/>
        <v>0</v>
      </c>
      <c r="CV19" t="b">
        <f t="shared" si="5"/>
        <v>0</v>
      </c>
      <c r="CW19" t="b">
        <f t="shared" si="5"/>
        <v>0</v>
      </c>
      <c r="CX19" t="b">
        <f t="shared" si="5"/>
        <v>0</v>
      </c>
      <c r="CY19" t="b">
        <f t="shared" si="5"/>
        <v>0</v>
      </c>
      <c r="CZ19" t="b">
        <f t="shared" si="5"/>
        <v>0</v>
      </c>
      <c r="DA19" t="b">
        <f t="shared" si="5"/>
        <v>0</v>
      </c>
      <c r="DB19" t="b">
        <f t="shared" si="5"/>
        <v>0</v>
      </c>
      <c r="DC19" t="b">
        <f t="shared" si="5"/>
        <v>0</v>
      </c>
      <c r="DD19" t="b">
        <f t="shared" si="5"/>
        <v>0</v>
      </c>
      <c r="DE19" t="b">
        <f t="shared" si="5"/>
        <v>0</v>
      </c>
      <c r="DF19" t="b">
        <f t="shared" si="5"/>
        <v>0</v>
      </c>
      <c r="DG19" t="b">
        <f t="shared" si="5"/>
        <v>0</v>
      </c>
      <c r="DH19" t="b">
        <f t="shared" si="5"/>
        <v>0</v>
      </c>
      <c r="DI19" t="b">
        <f t="shared" si="5"/>
        <v>0</v>
      </c>
      <c r="DJ19" t="b">
        <f t="shared" si="5"/>
        <v>0</v>
      </c>
      <c r="DK19" t="b">
        <f t="shared" si="5"/>
        <v>0</v>
      </c>
      <c r="DL19" t="b">
        <f t="shared" si="5"/>
        <v>0</v>
      </c>
      <c r="DM19" t="b">
        <f t="shared" si="5"/>
        <v>0</v>
      </c>
      <c r="DN19" t="b">
        <f t="shared" si="5"/>
        <v>0</v>
      </c>
      <c r="DO19" t="b">
        <f t="shared" si="5"/>
        <v>0</v>
      </c>
      <c r="DP19" t="b">
        <f t="shared" si="5"/>
        <v>0</v>
      </c>
      <c r="DQ19" t="b">
        <f t="shared" si="5"/>
        <v>0</v>
      </c>
      <c r="DR19" t="b">
        <f t="shared" si="5"/>
        <v>0</v>
      </c>
      <c r="DS19" t="b">
        <f t="shared" si="5"/>
        <v>0</v>
      </c>
      <c r="DT19" t="b">
        <f t="shared" si="5"/>
        <v>0</v>
      </c>
      <c r="DU19" t="b">
        <f t="shared" si="5"/>
        <v>0</v>
      </c>
      <c r="DV19" t="b">
        <f t="shared" si="5"/>
        <v>0</v>
      </c>
      <c r="DW19" t="b">
        <f t="shared" si="5"/>
        <v>0</v>
      </c>
      <c r="DX19" t="b">
        <f t="shared" si="5"/>
        <v>0</v>
      </c>
      <c r="DY19" t="b">
        <f t="shared" si="5"/>
        <v>0</v>
      </c>
      <c r="DZ19" t="b">
        <f t="shared" si="5"/>
        <v>0</v>
      </c>
      <c r="EA19" t="b">
        <f t="shared" si="5"/>
        <v>0</v>
      </c>
      <c r="EB19" t="b">
        <f t="shared" si="5"/>
        <v>0</v>
      </c>
      <c r="EC19" t="b">
        <f t="shared" si="5"/>
        <v>0</v>
      </c>
      <c r="ED19" t="b">
        <f t="shared" si="5"/>
        <v>0</v>
      </c>
      <c r="EE19" t="b">
        <f t="shared" si="5"/>
        <v>0</v>
      </c>
      <c r="EF19" t="b">
        <f t="shared" si="5"/>
        <v>0</v>
      </c>
      <c r="EG19" t="b">
        <f t="shared" ref="EG19:GR19" si="6">EG18&lt;1</f>
        <v>0</v>
      </c>
      <c r="EH19" t="b">
        <f t="shared" si="6"/>
        <v>0</v>
      </c>
      <c r="EI19" t="b">
        <f t="shared" si="6"/>
        <v>0</v>
      </c>
      <c r="EJ19" t="b">
        <f t="shared" si="6"/>
        <v>0</v>
      </c>
      <c r="EK19" t="b">
        <f t="shared" si="6"/>
        <v>0</v>
      </c>
      <c r="EL19" t="b">
        <f t="shared" si="6"/>
        <v>0</v>
      </c>
      <c r="EM19" t="b">
        <f t="shared" si="6"/>
        <v>0</v>
      </c>
      <c r="EN19" t="b">
        <f t="shared" si="6"/>
        <v>0</v>
      </c>
      <c r="EO19" t="b">
        <f t="shared" si="6"/>
        <v>0</v>
      </c>
      <c r="EP19" t="b">
        <f t="shared" si="6"/>
        <v>0</v>
      </c>
      <c r="EQ19" t="b">
        <f t="shared" si="6"/>
        <v>0</v>
      </c>
      <c r="ER19" t="b">
        <f t="shared" si="6"/>
        <v>0</v>
      </c>
      <c r="ES19" t="b">
        <f t="shared" si="6"/>
        <v>0</v>
      </c>
      <c r="ET19" t="b">
        <f t="shared" si="6"/>
        <v>0</v>
      </c>
      <c r="EU19" t="b">
        <f t="shared" si="6"/>
        <v>0</v>
      </c>
      <c r="EV19" t="b">
        <f t="shared" si="6"/>
        <v>0</v>
      </c>
      <c r="EW19" t="b">
        <f t="shared" si="6"/>
        <v>0</v>
      </c>
      <c r="EX19" t="b">
        <f t="shared" si="6"/>
        <v>0</v>
      </c>
      <c r="EY19" t="b">
        <f t="shared" si="6"/>
        <v>0</v>
      </c>
      <c r="EZ19" t="b">
        <f t="shared" si="6"/>
        <v>0</v>
      </c>
      <c r="FA19" t="b">
        <f t="shared" si="6"/>
        <v>0</v>
      </c>
      <c r="FB19" t="b">
        <f t="shared" si="6"/>
        <v>0</v>
      </c>
      <c r="FC19" t="b">
        <f t="shared" si="6"/>
        <v>0</v>
      </c>
      <c r="FD19" t="b">
        <f t="shared" si="6"/>
        <v>0</v>
      </c>
      <c r="FE19" t="b">
        <f t="shared" si="6"/>
        <v>0</v>
      </c>
      <c r="FF19" t="b">
        <f t="shared" si="6"/>
        <v>0</v>
      </c>
      <c r="FG19" t="b">
        <f t="shared" si="6"/>
        <v>0</v>
      </c>
      <c r="FH19" t="b">
        <f t="shared" si="6"/>
        <v>0</v>
      </c>
      <c r="FI19" t="b">
        <f t="shared" si="6"/>
        <v>0</v>
      </c>
      <c r="FJ19" t="b">
        <f t="shared" si="6"/>
        <v>0</v>
      </c>
      <c r="FK19" t="b">
        <f t="shared" si="6"/>
        <v>0</v>
      </c>
      <c r="FL19" t="b">
        <f t="shared" si="6"/>
        <v>0</v>
      </c>
      <c r="FM19" t="b">
        <f t="shared" si="6"/>
        <v>0</v>
      </c>
      <c r="FN19" t="b">
        <f t="shared" si="6"/>
        <v>0</v>
      </c>
      <c r="FO19" t="b">
        <f t="shared" si="6"/>
        <v>0</v>
      </c>
      <c r="FP19" t="b">
        <f t="shared" si="6"/>
        <v>0</v>
      </c>
      <c r="FQ19" t="b">
        <f t="shared" si="6"/>
        <v>0</v>
      </c>
      <c r="FR19" t="b">
        <f t="shared" si="6"/>
        <v>0</v>
      </c>
      <c r="FS19" t="b">
        <f t="shared" si="6"/>
        <v>0</v>
      </c>
      <c r="FT19" t="b">
        <f t="shared" si="6"/>
        <v>0</v>
      </c>
      <c r="FU19" t="b">
        <f t="shared" si="6"/>
        <v>0</v>
      </c>
      <c r="FV19" t="b">
        <f t="shared" si="6"/>
        <v>0</v>
      </c>
      <c r="FW19" t="b">
        <f t="shared" si="6"/>
        <v>0</v>
      </c>
      <c r="FX19" t="b">
        <f t="shared" si="6"/>
        <v>0</v>
      </c>
      <c r="FY19" t="b">
        <f t="shared" si="6"/>
        <v>0</v>
      </c>
      <c r="FZ19" t="b">
        <f t="shared" si="6"/>
        <v>0</v>
      </c>
      <c r="GA19" t="b">
        <f t="shared" si="6"/>
        <v>0</v>
      </c>
      <c r="GB19" t="b">
        <f t="shared" si="6"/>
        <v>0</v>
      </c>
      <c r="GC19" t="b">
        <f t="shared" si="6"/>
        <v>0</v>
      </c>
      <c r="GD19" t="b">
        <f t="shared" si="6"/>
        <v>0</v>
      </c>
      <c r="GE19" t="b">
        <f t="shared" si="6"/>
        <v>0</v>
      </c>
      <c r="GF19" t="b">
        <f t="shared" si="6"/>
        <v>0</v>
      </c>
      <c r="GG19" t="b">
        <f t="shared" si="6"/>
        <v>0</v>
      </c>
      <c r="GH19" t="b">
        <f t="shared" si="6"/>
        <v>0</v>
      </c>
      <c r="GI19" t="b">
        <f t="shared" si="6"/>
        <v>0</v>
      </c>
      <c r="GJ19" t="b">
        <f t="shared" si="6"/>
        <v>0</v>
      </c>
      <c r="GK19" t="b">
        <f t="shared" si="6"/>
        <v>0</v>
      </c>
      <c r="GL19" t="b">
        <f t="shared" si="6"/>
        <v>0</v>
      </c>
      <c r="GM19" t="b">
        <f t="shared" si="6"/>
        <v>0</v>
      </c>
      <c r="GN19" t="b">
        <f t="shared" si="6"/>
        <v>0</v>
      </c>
      <c r="GO19" t="b">
        <f t="shared" si="6"/>
        <v>0</v>
      </c>
      <c r="GP19" t="b">
        <f t="shared" si="6"/>
        <v>0</v>
      </c>
      <c r="GQ19" t="b">
        <f t="shared" si="6"/>
        <v>0</v>
      </c>
      <c r="GR19" t="b">
        <f t="shared" si="6"/>
        <v>0</v>
      </c>
      <c r="GS19" t="b">
        <f t="shared" ref="GS19:IJ19" si="7">GS18&lt;1</f>
        <v>0</v>
      </c>
      <c r="GT19" t="b">
        <f t="shared" si="7"/>
        <v>0</v>
      </c>
      <c r="GU19" t="b">
        <f t="shared" si="7"/>
        <v>0</v>
      </c>
      <c r="GV19" t="b">
        <f t="shared" si="7"/>
        <v>0</v>
      </c>
      <c r="GW19" t="b">
        <f t="shared" si="7"/>
        <v>0</v>
      </c>
      <c r="GX19" t="b">
        <f t="shared" si="7"/>
        <v>0</v>
      </c>
      <c r="GY19" t="b">
        <f t="shared" si="7"/>
        <v>0</v>
      </c>
      <c r="GZ19" t="b">
        <f t="shared" si="7"/>
        <v>0</v>
      </c>
      <c r="HA19" t="b">
        <f t="shared" si="7"/>
        <v>0</v>
      </c>
      <c r="HB19" t="b">
        <f t="shared" si="7"/>
        <v>0</v>
      </c>
      <c r="HC19" t="b">
        <f t="shared" si="7"/>
        <v>0</v>
      </c>
      <c r="HD19" t="b">
        <f t="shared" si="7"/>
        <v>0</v>
      </c>
      <c r="HE19" t="b">
        <f t="shared" si="7"/>
        <v>0</v>
      </c>
      <c r="HF19" t="b">
        <f t="shared" si="7"/>
        <v>0</v>
      </c>
      <c r="HG19" t="b">
        <f t="shared" si="7"/>
        <v>0</v>
      </c>
      <c r="HH19" t="b">
        <f t="shared" si="7"/>
        <v>0</v>
      </c>
      <c r="HI19" t="b">
        <f t="shared" si="7"/>
        <v>0</v>
      </c>
      <c r="HJ19" t="b">
        <f t="shared" si="7"/>
        <v>0</v>
      </c>
      <c r="HK19" t="b">
        <f t="shared" si="7"/>
        <v>0</v>
      </c>
      <c r="HL19" t="b">
        <f t="shared" si="7"/>
        <v>0</v>
      </c>
      <c r="HM19" t="b">
        <f t="shared" si="7"/>
        <v>0</v>
      </c>
      <c r="HN19" t="b">
        <f t="shared" si="7"/>
        <v>0</v>
      </c>
      <c r="HO19" t="b">
        <f t="shared" si="7"/>
        <v>0</v>
      </c>
      <c r="HP19" t="b">
        <f t="shared" si="7"/>
        <v>0</v>
      </c>
      <c r="HQ19" t="b">
        <f t="shared" si="7"/>
        <v>0</v>
      </c>
      <c r="HR19" t="b">
        <f t="shared" si="7"/>
        <v>0</v>
      </c>
      <c r="HS19" t="b">
        <f t="shared" si="7"/>
        <v>0</v>
      </c>
      <c r="HT19" t="b">
        <f t="shared" si="7"/>
        <v>0</v>
      </c>
      <c r="HU19" t="b">
        <f t="shared" si="7"/>
        <v>0</v>
      </c>
      <c r="HV19" t="b">
        <f t="shared" si="7"/>
        <v>0</v>
      </c>
      <c r="HW19" t="b">
        <f t="shared" si="7"/>
        <v>0</v>
      </c>
      <c r="HX19" t="b">
        <f t="shared" si="7"/>
        <v>0</v>
      </c>
      <c r="HY19" t="b">
        <f t="shared" si="7"/>
        <v>0</v>
      </c>
      <c r="HZ19" t="b">
        <f t="shared" si="7"/>
        <v>0</v>
      </c>
      <c r="IA19" t="b">
        <f t="shared" si="7"/>
        <v>0</v>
      </c>
      <c r="IB19" t="b">
        <f t="shared" si="7"/>
        <v>0</v>
      </c>
      <c r="IC19" t="b">
        <f t="shared" si="7"/>
        <v>0</v>
      </c>
      <c r="ID19" t="b">
        <f t="shared" si="7"/>
        <v>0</v>
      </c>
      <c r="IE19" t="b">
        <f t="shared" si="7"/>
        <v>0</v>
      </c>
      <c r="IF19" t="b">
        <f t="shared" si="7"/>
        <v>0</v>
      </c>
      <c r="IG19" t="b">
        <f t="shared" si="7"/>
        <v>0</v>
      </c>
      <c r="IH19" t="b">
        <f t="shared" si="7"/>
        <v>0</v>
      </c>
      <c r="II19" t="b">
        <f t="shared" si="7"/>
        <v>0</v>
      </c>
      <c r="IJ19" t="b">
        <f t="shared" si="7"/>
        <v>0</v>
      </c>
    </row>
    <row r="20" spans="1:256" x14ac:dyDescent="0.3">
      <c r="B20" s="9"/>
      <c r="C20" s="13" t="s">
        <v>39</v>
      </c>
      <c r="D20" s="4"/>
      <c r="H20">
        <f t="shared" ref="H20:BS20" si="8">IF(H19,12/Periods_per_yr_Construction,12/Periods_per_yr_Opearion)</f>
        <v>1</v>
      </c>
      <c r="I20">
        <f t="shared" si="8"/>
        <v>1</v>
      </c>
      <c r="J20">
        <f t="shared" si="8"/>
        <v>1</v>
      </c>
      <c r="K20">
        <f t="shared" si="8"/>
        <v>1</v>
      </c>
      <c r="L20">
        <f t="shared" si="8"/>
        <v>1</v>
      </c>
      <c r="M20">
        <f t="shared" si="8"/>
        <v>1</v>
      </c>
      <c r="N20">
        <f t="shared" si="8"/>
        <v>1</v>
      </c>
      <c r="O20">
        <f t="shared" si="8"/>
        <v>1</v>
      </c>
      <c r="P20">
        <f t="shared" si="8"/>
        <v>1</v>
      </c>
      <c r="Q20">
        <f t="shared" si="8"/>
        <v>1</v>
      </c>
      <c r="R20">
        <f t="shared" si="8"/>
        <v>1</v>
      </c>
      <c r="S20">
        <f t="shared" si="8"/>
        <v>1</v>
      </c>
      <c r="T20">
        <f t="shared" si="8"/>
        <v>1</v>
      </c>
      <c r="U20">
        <f t="shared" si="8"/>
        <v>1</v>
      </c>
      <c r="V20">
        <f t="shared" si="8"/>
        <v>1</v>
      </c>
      <c r="W20">
        <f t="shared" si="8"/>
        <v>1</v>
      </c>
      <c r="X20">
        <f t="shared" si="8"/>
        <v>1</v>
      </c>
      <c r="Y20">
        <f t="shared" si="8"/>
        <v>1</v>
      </c>
      <c r="Z20">
        <f t="shared" si="8"/>
        <v>1</v>
      </c>
      <c r="AA20">
        <f t="shared" si="8"/>
        <v>1</v>
      </c>
      <c r="AB20">
        <f t="shared" si="8"/>
        <v>1</v>
      </c>
      <c r="AC20">
        <f t="shared" si="8"/>
        <v>1</v>
      </c>
      <c r="AD20">
        <f t="shared" si="8"/>
        <v>1</v>
      </c>
      <c r="AE20">
        <f t="shared" si="8"/>
        <v>1</v>
      </c>
      <c r="AF20">
        <f t="shared" si="8"/>
        <v>6</v>
      </c>
      <c r="AG20">
        <f t="shared" si="8"/>
        <v>6</v>
      </c>
      <c r="AH20">
        <f t="shared" si="8"/>
        <v>6</v>
      </c>
      <c r="AI20">
        <f t="shared" si="8"/>
        <v>6</v>
      </c>
      <c r="AJ20">
        <f t="shared" si="8"/>
        <v>6</v>
      </c>
      <c r="AK20">
        <f t="shared" si="8"/>
        <v>6</v>
      </c>
      <c r="AL20">
        <f t="shared" si="8"/>
        <v>6</v>
      </c>
      <c r="AM20">
        <f t="shared" si="8"/>
        <v>6</v>
      </c>
      <c r="AN20">
        <f t="shared" si="8"/>
        <v>6</v>
      </c>
      <c r="AO20">
        <f t="shared" si="8"/>
        <v>6</v>
      </c>
      <c r="AP20">
        <f t="shared" si="8"/>
        <v>6</v>
      </c>
      <c r="AQ20">
        <f t="shared" si="8"/>
        <v>6</v>
      </c>
      <c r="AR20">
        <f t="shared" si="8"/>
        <v>6</v>
      </c>
      <c r="AS20">
        <f t="shared" si="8"/>
        <v>6</v>
      </c>
      <c r="AT20">
        <f t="shared" si="8"/>
        <v>6</v>
      </c>
      <c r="AU20">
        <f t="shared" si="8"/>
        <v>6</v>
      </c>
      <c r="AV20">
        <f t="shared" si="8"/>
        <v>6</v>
      </c>
      <c r="AW20">
        <f t="shared" si="8"/>
        <v>6</v>
      </c>
      <c r="AX20">
        <f t="shared" si="8"/>
        <v>6</v>
      </c>
      <c r="AY20">
        <f t="shared" si="8"/>
        <v>6</v>
      </c>
      <c r="AZ20">
        <f t="shared" si="8"/>
        <v>6</v>
      </c>
      <c r="BA20">
        <f t="shared" si="8"/>
        <v>6</v>
      </c>
      <c r="BB20">
        <f t="shared" si="8"/>
        <v>6</v>
      </c>
      <c r="BC20">
        <f t="shared" si="8"/>
        <v>6</v>
      </c>
      <c r="BD20">
        <f t="shared" si="8"/>
        <v>6</v>
      </c>
      <c r="BE20">
        <f t="shared" si="8"/>
        <v>6</v>
      </c>
      <c r="BF20">
        <f t="shared" si="8"/>
        <v>6</v>
      </c>
      <c r="BG20">
        <f t="shared" si="8"/>
        <v>6</v>
      </c>
      <c r="BH20">
        <f t="shared" si="8"/>
        <v>6</v>
      </c>
      <c r="BI20">
        <f t="shared" si="8"/>
        <v>6</v>
      </c>
      <c r="BJ20">
        <f t="shared" si="8"/>
        <v>6</v>
      </c>
      <c r="BK20">
        <f t="shared" si="8"/>
        <v>6</v>
      </c>
      <c r="BL20">
        <f t="shared" si="8"/>
        <v>6</v>
      </c>
      <c r="BM20">
        <f t="shared" si="8"/>
        <v>6</v>
      </c>
      <c r="BN20">
        <f t="shared" si="8"/>
        <v>6</v>
      </c>
      <c r="BO20">
        <f t="shared" si="8"/>
        <v>6</v>
      </c>
      <c r="BP20">
        <f t="shared" si="8"/>
        <v>6</v>
      </c>
      <c r="BQ20">
        <f t="shared" si="8"/>
        <v>6</v>
      </c>
      <c r="BR20">
        <f t="shared" si="8"/>
        <v>6</v>
      </c>
      <c r="BS20">
        <f t="shared" si="8"/>
        <v>6</v>
      </c>
      <c r="BT20">
        <f t="shared" ref="BT20:EE20" si="9">IF(BT19,12/Periods_per_yr_Construction,12/Periods_per_yr_Opearion)</f>
        <v>6</v>
      </c>
      <c r="BU20">
        <f t="shared" si="9"/>
        <v>6</v>
      </c>
      <c r="BV20">
        <f t="shared" si="9"/>
        <v>6</v>
      </c>
      <c r="BW20">
        <f t="shared" si="9"/>
        <v>6</v>
      </c>
      <c r="BX20">
        <f t="shared" si="9"/>
        <v>6</v>
      </c>
      <c r="BY20">
        <f t="shared" si="9"/>
        <v>6</v>
      </c>
      <c r="BZ20">
        <f t="shared" si="9"/>
        <v>6</v>
      </c>
      <c r="CA20">
        <f t="shared" si="9"/>
        <v>6</v>
      </c>
      <c r="CB20">
        <f t="shared" si="9"/>
        <v>6</v>
      </c>
      <c r="CC20">
        <f t="shared" si="9"/>
        <v>6</v>
      </c>
      <c r="CD20">
        <f t="shared" si="9"/>
        <v>6</v>
      </c>
      <c r="CE20">
        <f t="shared" si="9"/>
        <v>6</v>
      </c>
      <c r="CF20">
        <f t="shared" si="9"/>
        <v>6</v>
      </c>
      <c r="CG20">
        <f t="shared" si="9"/>
        <v>6</v>
      </c>
      <c r="CH20">
        <f t="shared" si="9"/>
        <v>6</v>
      </c>
      <c r="CI20">
        <f t="shared" si="9"/>
        <v>6</v>
      </c>
      <c r="CJ20">
        <f t="shared" si="9"/>
        <v>6</v>
      </c>
      <c r="CK20">
        <f t="shared" si="9"/>
        <v>6</v>
      </c>
      <c r="CL20">
        <f t="shared" si="9"/>
        <v>6</v>
      </c>
      <c r="CM20">
        <f t="shared" si="9"/>
        <v>6</v>
      </c>
      <c r="CN20">
        <f t="shared" si="9"/>
        <v>6</v>
      </c>
      <c r="CO20">
        <f t="shared" si="9"/>
        <v>6</v>
      </c>
      <c r="CP20">
        <f t="shared" si="9"/>
        <v>6</v>
      </c>
      <c r="CQ20">
        <f t="shared" si="9"/>
        <v>6</v>
      </c>
      <c r="CR20">
        <f t="shared" si="9"/>
        <v>6</v>
      </c>
      <c r="CS20">
        <f t="shared" si="9"/>
        <v>6</v>
      </c>
      <c r="CT20">
        <f t="shared" si="9"/>
        <v>6</v>
      </c>
      <c r="CU20">
        <f t="shared" si="9"/>
        <v>6</v>
      </c>
      <c r="CV20">
        <f t="shared" si="9"/>
        <v>6</v>
      </c>
      <c r="CW20">
        <f t="shared" si="9"/>
        <v>6</v>
      </c>
      <c r="CX20">
        <f t="shared" si="9"/>
        <v>6</v>
      </c>
      <c r="CY20">
        <f t="shared" si="9"/>
        <v>6</v>
      </c>
      <c r="CZ20">
        <f t="shared" si="9"/>
        <v>6</v>
      </c>
      <c r="DA20">
        <f t="shared" si="9"/>
        <v>6</v>
      </c>
      <c r="DB20">
        <f t="shared" si="9"/>
        <v>6</v>
      </c>
      <c r="DC20">
        <f t="shared" si="9"/>
        <v>6</v>
      </c>
      <c r="DD20">
        <f t="shared" si="9"/>
        <v>6</v>
      </c>
      <c r="DE20">
        <f t="shared" si="9"/>
        <v>6</v>
      </c>
      <c r="DF20">
        <f t="shared" si="9"/>
        <v>6</v>
      </c>
      <c r="DG20">
        <f t="shared" si="9"/>
        <v>6</v>
      </c>
      <c r="DH20">
        <f t="shared" si="9"/>
        <v>6</v>
      </c>
      <c r="DI20">
        <f t="shared" si="9"/>
        <v>6</v>
      </c>
      <c r="DJ20">
        <f t="shared" si="9"/>
        <v>6</v>
      </c>
      <c r="DK20">
        <f t="shared" si="9"/>
        <v>6</v>
      </c>
      <c r="DL20">
        <f t="shared" si="9"/>
        <v>6</v>
      </c>
      <c r="DM20">
        <f t="shared" si="9"/>
        <v>6</v>
      </c>
      <c r="DN20">
        <f t="shared" si="9"/>
        <v>6</v>
      </c>
      <c r="DO20">
        <f t="shared" si="9"/>
        <v>6</v>
      </c>
      <c r="DP20">
        <f t="shared" si="9"/>
        <v>6</v>
      </c>
      <c r="DQ20">
        <f t="shared" si="9"/>
        <v>6</v>
      </c>
      <c r="DR20">
        <f t="shared" si="9"/>
        <v>6</v>
      </c>
      <c r="DS20">
        <f t="shared" si="9"/>
        <v>6</v>
      </c>
      <c r="DT20">
        <f t="shared" si="9"/>
        <v>6</v>
      </c>
      <c r="DU20">
        <f t="shared" si="9"/>
        <v>6</v>
      </c>
      <c r="DV20">
        <f t="shared" si="9"/>
        <v>6</v>
      </c>
      <c r="DW20">
        <f t="shared" si="9"/>
        <v>6</v>
      </c>
      <c r="DX20">
        <f t="shared" si="9"/>
        <v>6</v>
      </c>
      <c r="DY20">
        <f t="shared" si="9"/>
        <v>6</v>
      </c>
      <c r="DZ20">
        <f t="shared" si="9"/>
        <v>6</v>
      </c>
      <c r="EA20">
        <f t="shared" si="9"/>
        <v>6</v>
      </c>
      <c r="EB20">
        <f t="shared" si="9"/>
        <v>6</v>
      </c>
      <c r="EC20">
        <f t="shared" si="9"/>
        <v>6</v>
      </c>
      <c r="ED20">
        <f t="shared" si="9"/>
        <v>6</v>
      </c>
      <c r="EE20">
        <f t="shared" si="9"/>
        <v>6</v>
      </c>
      <c r="EF20">
        <f t="shared" ref="EF20:GQ20" si="10">IF(EF19,12/Periods_per_yr_Construction,12/Periods_per_yr_Opearion)</f>
        <v>6</v>
      </c>
      <c r="EG20">
        <f t="shared" si="10"/>
        <v>6</v>
      </c>
      <c r="EH20">
        <f t="shared" si="10"/>
        <v>6</v>
      </c>
      <c r="EI20">
        <f t="shared" si="10"/>
        <v>6</v>
      </c>
      <c r="EJ20">
        <f t="shared" si="10"/>
        <v>6</v>
      </c>
      <c r="EK20">
        <f t="shared" si="10"/>
        <v>6</v>
      </c>
      <c r="EL20">
        <f t="shared" si="10"/>
        <v>6</v>
      </c>
      <c r="EM20">
        <f t="shared" si="10"/>
        <v>6</v>
      </c>
      <c r="EN20">
        <f t="shared" si="10"/>
        <v>6</v>
      </c>
      <c r="EO20">
        <f t="shared" si="10"/>
        <v>6</v>
      </c>
      <c r="EP20">
        <f t="shared" si="10"/>
        <v>6</v>
      </c>
      <c r="EQ20">
        <f t="shared" si="10"/>
        <v>6</v>
      </c>
      <c r="ER20">
        <f t="shared" si="10"/>
        <v>6</v>
      </c>
      <c r="ES20">
        <f t="shared" si="10"/>
        <v>6</v>
      </c>
      <c r="ET20">
        <f t="shared" si="10"/>
        <v>6</v>
      </c>
      <c r="EU20">
        <f t="shared" si="10"/>
        <v>6</v>
      </c>
      <c r="EV20">
        <f t="shared" si="10"/>
        <v>6</v>
      </c>
      <c r="EW20">
        <f t="shared" si="10"/>
        <v>6</v>
      </c>
      <c r="EX20">
        <f t="shared" si="10"/>
        <v>6</v>
      </c>
      <c r="EY20">
        <f t="shared" si="10"/>
        <v>6</v>
      </c>
      <c r="EZ20">
        <f t="shared" si="10"/>
        <v>6</v>
      </c>
      <c r="FA20">
        <f t="shared" si="10"/>
        <v>6</v>
      </c>
      <c r="FB20">
        <f t="shared" si="10"/>
        <v>6</v>
      </c>
      <c r="FC20">
        <f t="shared" si="10"/>
        <v>6</v>
      </c>
      <c r="FD20">
        <f t="shared" si="10"/>
        <v>6</v>
      </c>
      <c r="FE20">
        <f t="shared" si="10"/>
        <v>6</v>
      </c>
      <c r="FF20">
        <f t="shared" si="10"/>
        <v>6</v>
      </c>
      <c r="FG20">
        <f t="shared" si="10"/>
        <v>6</v>
      </c>
      <c r="FH20">
        <f t="shared" si="10"/>
        <v>6</v>
      </c>
      <c r="FI20">
        <f t="shared" si="10"/>
        <v>6</v>
      </c>
      <c r="FJ20">
        <f t="shared" si="10"/>
        <v>6</v>
      </c>
      <c r="FK20">
        <f t="shared" si="10"/>
        <v>6</v>
      </c>
      <c r="FL20">
        <f t="shared" si="10"/>
        <v>6</v>
      </c>
      <c r="FM20">
        <f t="shared" si="10"/>
        <v>6</v>
      </c>
      <c r="FN20">
        <f t="shared" si="10"/>
        <v>6</v>
      </c>
      <c r="FO20">
        <f t="shared" si="10"/>
        <v>6</v>
      </c>
      <c r="FP20">
        <f t="shared" si="10"/>
        <v>6</v>
      </c>
      <c r="FQ20">
        <f t="shared" si="10"/>
        <v>6</v>
      </c>
      <c r="FR20">
        <f t="shared" si="10"/>
        <v>6</v>
      </c>
      <c r="FS20">
        <f t="shared" si="10"/>
        <v>6</v>
      </c>
      <c r="FT20">
        <f t="shared" si="10"/>
        <v>6</v>
      </c>
      <c r="FU20">
        <f t="shared" si="10"/>
        <v>6</v>
      </c>
      <c r="FV20">
        <f t="shared" si="10"/>
        <v>6</v>
      </c>
      <c r="FW20">
        <f t="shared" si="10"/>
        <v>6</v>
      </c>
      <c r="FX20">
        <f t="shared" si="10"/>
        <v>6</v>
      </c>
      <c r="FY20">
        <f t="shared" si="10"/>
        <v>6</v>
      </c>
      <c r="FZ20">
        <f t="shared" si="10"/>
        <v>6</v>
      </c>
      <c r="GA20">
        <f t="shared" si="10"/>
        <v>6</v>
      </c>
      <c r="GB20">
        <f t="shared" si="10"/>
        <v>6</v>
      </c>
      <c r="GC20">
        <f t="shared" si="10"/>
        <v>6</v>
      </c>
      <c r="GD20">
        <f t="shared" si="10"/>
        <v>6</v>
      </c>
      <c r="GE20">
        <f t="shared" si="10"/>
        <v>6</v>
      </c>
      <c r="GF20">
        <f t="shared" si="10"/>
        <v>6</v>
      </c>
      <c r="GG20">
        <f t="shared" si="10"/>
        <v>6</v>
      </c>
      <c r="GH20">
        <f t="shared" si="10"/>
        <v>6</v>
      </c>
      <c r="GI20">
        <f t="shared" si="10"/>
        <v>6</v>
      </c>
      <c r="GJ20">
        <f t="shared" si="10"/>
        <v>6</v>
      </c>
      <c r="GK20">
        <f t="shared" si="10"/>
        <v>6</v>
      </c>
      <c r="GL20">
        <f t="shared" si="10"/>
        <v>6</v>
      </c>
      <c r="GM20">
        <f t="shared" si="10"/>
        <v>6</v>
      </c>
      <c r="GN20">
        <f t="shared" si="10"/>
        <v>6</v>
      </c>
      <c r="GO20">
        <f t="shared" si="10"/>
        <v>6</v>
      </c>
      <c r="GP20">
        <f t="shared" si="10"/>
        <v>6</v>
      </c>
      <c r="GQ20">
        <f t="shared" si="10"/>
        <v>6</v>
      </c>
      <c r="GR20">
        <f t="shared" ref="GR20:IJ20" si="11">IF(GR19,12/Periods_per_yr_Construction,12/Periods_per_yr_Opearion)</f>
        <v>6</v>
      </c>
      <c r="GS20">
        <f t="shared" si="11"/>
        <v>6</v>
      </c>
      <c r="GT20">
        <f t="shared" si="11"/>
        <v>6</v>
      </c>
      <c r="GU20">
        <f t="shared" si="11"/>
        <v>6</v>
      </c>
      <c r="GV20">
        <f t="shared" si="11"/>
        <v>6</v>
      </c>
      <c r="GW20">
        <f t="shared" si="11"/>
        <v>6</v>
      </c>
      <c r="GX20">
        <f t="shared" si="11"/>
        <v>6</v>
      </c>
      <c r="GY20">
        <f t="shared" si="11"/>
        <v>6</v>
      </c>
      <c r="GZ20">
        <f t="shared" si="11"/>
        <v>6</v>
      </c>
      <c r="HA20">
        <f t="shared" si="11"/>
        <v>6</v>
      </c>
      <c r="HB20">
        <f t="shared" si="11"/>
        <v>6</v>
      </c>
      <c r="HC20">
        <f t="shared" si="11"/>
        <v>6</v>
      </c>
      <c r="HD20">
        <f t="shared" si="11"/>
        <v>6</v>
      </c>
      <c r="HE20">
        <f t="shared" si="11"/>
        <v>6</v>
      </c>
      <c r="HF20">
        <f t="shared" si="11"/>
        <v>6</v>
      </c>
      <c r="HG20">
        <f t="shared" si="11"/>
        <v>6</v>
      </c>
      <c r="HH20">
        <f t="shared" si="11"/>
        <v>6</v>
      </c>
      <c r="HI20">
        <f t="shared" si="11"/>
        <v>6</v>
      </c>
      <c r="HJ20">
        <f t="shared" si="11"/>
        <v>6</v>
      </c>
      <c r="HK20">
        <f t="shared" si="11"/>
        <v>6</v>
      </c>
      <c r="HL20">
        <f t="shared" si="11"/>
        <v>6</v>
      </c>
      <c r="HM20">
        <f t="shared" si="11"/>
        <v>6</v>
      </c>
      <c r="HN20">
        <f t="shared" si="11"/>
        <v>6</v>
      </c>
      <c r="HO20">
        <f t="shared" si="11"/>
        <v>6</v>
      </c>
      <c r="HP20">
        <f t="shared" si="11"/>
        <v>6</v>
      </c>
      <c r="HQ20">
        <f t="shared" si="11"/>
        <v>6</v>
      </c>
      <c r="HR20">
        <f t="shared" si="11"/>
        <v>6</v>
      </c>
      <c r="HS20">
        <f t="shared" si="11"/>
        <v>6</v>
      </c>
      <c r="HT20">
        <f t="shared" si="11"/>
        <v>6</v>
      </c>
      <c r="HU20">
        <f t="shared" si="11"/>
        <v>6</v>
      </c>
      <c r="HV20">
        <f t="shared" si="11"/>
        <v>6</v>
      </c>
      <c r="HW20">
        <f t="shared" si="11"/>
        <v>6</v>
      </c>
      <c r="HX20">
        <f t="shared" si="11"/>
        <v>6</v>
      </c>
      <c r="HY20">
        <f t="shared" si="11"/>
        <v>6</v>
      </c>
      <c r="HZ20">
        <f t="shared" si="11"/>
        <v>6</v>
      </c>
      <c r="IA20">
        <f t="shared" si="11"/>
        <v>6</v>
      </c>
      <c r="IB20">
        <f t="shared" si="11"/>
        <v>6</v>
      </c>
      <c r="IC20">
        <f t="shared" si="11"/>
        <v>6</v>
      </c>
      <c r="ID20">
        <f t="shared" si="11"/>
        <v>6</v>
      </c>
      <c r="IE20">
        <f t="shared" si="11"/>
        <v>6</v>
      </c>
      <c r="IF20">
        <f t="shared" si="11"/>
        <v>6</v>
      </c>
      <c r="IG20">
        <f t="shared" si="11"/>
        <v>6</v>
      </c>
      <c r="IH20">
        <f t="shared" si="11"/>
        <v>6</v>
      </c>
      <c r="II20">
        <f t="shared" si="11"/>
        <v>6</v>
      </c>
      <c r="IJ20">
        <f t="shared" si="11"/>
        <v>6</v>
      </c>
    </row>
    <row r="21" spans="1:256" x14ac:dyDescent="0.3">
      <c r="B21" s="9"/>
      <c r="C21" t="s">
        <v>5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x14ac:dyDescent="0.3">
      <c r="B22" s="9"/>
      <c r="C22" t="s">
        <v>6</v>
      </c>
      <c r="D22" s="2"/>
      <c r="E22" s="2"/>
      <c r="F22" s="2"/>
      <c r="G22" s="2"/>
      <c r="H22" s="2">
        <f>G23+1</f>
        <v>42005</v>
      </c>
      <c r="I22" s="2">
        <f t="shared" ref="I22:BT22" si="12">H23+1</f>
        <v>42036</v>
      </c>
      <c r="J22" s="2">
        <f t="shared" si="12"/>
        <v>42064</v>
      </c>
      <c r="K22" s="2">
        <f t="shared" si="12"/>
        <v>42095</v>
      </c>
      <c r="L22" s="2">
        <f t="shared" si="12"/>
        <v>42125</v>
      </c>
      <c r="M22" s="2">
        <f t="shared" si="12"/>
        <v>42156</v>
      </c>
      <c r="N22" s="2">
        <f t="shared" si="12"/>
        <v>42186</v>
      </c>
      <c r="O22" s="2">
        <f t="shared" si="12"/>
        <v>42217</v>
      </c>
      <c r="P22" s="2">
        <f t="shared" si="12"/>
        <v>42248</v>
      </c>
      <c r="Q22" s="2">
        <f t="shared" si="12"/>
        <v>42278</v>
      </c>
      <c r="R22" s="2">
        <f t="shared" si="12"/>
        <v>42309</v>
      </c>
      <c r="S22" s="2">
        <f t="shared" si="12"/>
        <v>42339</v>
      </c>
      <c r="T22" s="2">
        <f t="shared" si="12"/>
        <v>42370</v>
      </c>
      <c r="U22" s="2">
        <f t="shared" si="12"/>
        <v>42401</v>
      </c>
      <c r="V22" s="2">
        <f t="shared" si="12"/>
        <v>42430</v>
      </c>
      <c r="W22" s="2">
        <f t="shared" si="12"/>
        <v>42461</v>
      </c>
      <c r="X22" s="2">
        <f t="shared" si="12"/>
        <v>42491</v>
      </c>
      <c r="Y22" s="2">
        <f t="shared" si="12"/>
        <v>42522</v>
      </c>
      <c r="Z22" s="2">
        <f t="shared" si="12"/>
        <v>42552</v>
      </c>
      <c r="AA22" s="2">
        <f t="shared" si="12"/>
        <v>42583</v>
      </c>
      <c r="AB22" s="2">
        <f t="shared" si="12"/>
        <v>42614</v>
      </c>
      <c r="AC22" s="2">
        <f t="shared" si="12"/>
        <v>42644</v>
      </c>
      <c r="AD22" s="2">
        <f t="shared" si="12"/>
        <v>42675</v>
      </c>
      <c r="AE22" s="2">
        <f t="shared" si="12"/>
        <v>42705</v>
      </c>
      <c r="AF22" s="2">
        <f t="shared" si="12"/>
        <v>42736</v>
      </c>
      <c r="AG22" s="2">
        <f t="shared" si="12"/>
        <v>42917</v>
      </c>
      <c r="AH22" s="2">
        <f t="shared" si="12"/>
        <v>43101</v>
      </c>
      <c r="AI22" s="2">
        <f t="shared" si="12"/>
        <v>43282</v>
      </c>
      <c r="AJ22" s="2">
        <f t="shared" si="12"/>
        <v>43466</v>
      </c>
      <c r="AK22" s="2">
        <f t="shared" si="12"/>
        <v>43647</v>
      </c>
      <c r="AL22" s="2">
        <f t="shared" si="12"/>
        <v>43831</v>
      </c>
      <c r="AM22" s="2">
        <f t="shared" si="12"/>
        <v>44013</v>
      </c>
      <c r="AN22" s="2">
        <f t="shared" si="12"/>
        <v>44197</v>
      </c>
      <c r="AO22" s="2">
        <f t="shared" si="12"/>
        <v>44378</v>
      </c>
      <c r="AP22" s="2">
        <f t="shared" si="12"/>
        <v>44562</v>
      </c>
      <c r="AQ22" s="2">
        <f t="shared" si="12"/>
        <v>44743</v>
      </c>
      <c r="AR22" s="2">
        <f t="shared" si="12"/>
        <v>44927</v>
      </c>
      <c r="AS22" s="2">
        <f t="shared" si="12"/>
        <v>45108</v>
      </c>
      <c r="AT22" s="2">
        <f t="shared" si="12"/>
        <v>45292</v>
      </c>
      <c r="AU22" s="2">
        <f t="shared" si="12"/>
        <v>45474</v>
      </c>
      <c r="AV22" s="2">
        <f t="shared" si="12"/>
        <v>45658</v>
      </c>
      <c r="AW22" s="2">
        <f t="shared" si="12"/>
        <v>45839</v>
      </c>
      <c r="AX22" s="2">
        <f t="shared" si="12"/>
        <v>46023</v>
      </c>
      <c r="AY22" s="2">
        <f t="shared" si="12"/>
        <v>46204</v>
      </c>
      <c r="AZ22" s="2">
        <f t="shared" si="12"/>
        <v>46388</v>
      </c>
      <c r="BA22" s="2">
        <f t="shared" si="12"/>
        <v>46569</v>
      </c>
      <c r="BB22" s="2">
        <f t="shared" si="12"/>
        <v>46753</v>
      </c>
      <c r="BC22" s="2">
        <f t="shared" si="12"/>
        <v>46935</v>
      </c>
      <c r="BD22" s="2">
        <f t="shared" si="12"/>
        <v>47119</v>
      </c>
      <c r="BE22" s="2">
        <f t="shared" si="12"/>
        <v>47300</v>
      </c>
      <c r="BF22" s="2">
        <f t="shared" si="12"/>
        <v>47484</v>
      </c>
      <c r="BG22" s="2">
        <f t="shared" si="12"/>
        <v>47665</v>
      </c>
      <c r="BH22" s="2">
        <f t="shared" si="12"/>
        <v>47849</v>
      </c>
      <c r="BI22" s="2">
        <f t="shared" si="12"/>
        <v>48030</v>
      </c>
      <c r="BJ22" s="2">
        <f t="shared" si="12"/>
        <v>48214</v>
      </c>
      <c r="BK22" s="2">
        <f t="shared" si="12"/>
        <v>48396</v>
      </c>
      <c r="BL22" s="2">
        <f t="shared" si="12"/>
        <v>48580</v>
      </c>
      <c r="BM22" s="2">
        <f t="shared" si="12"/>
        <v>48761</v>
      </c>
      <c r="BN22" s="2">
        <f t="shared" si="12"/>
        <v>48945</v>
      </c>
      <c r="BO22" s="2">
        <f t="shared" si="12"/>
        <v>49126</v>
      </c>
      <c r="BP22" s="2">
        <f t="shared" si="12"/>
        <v>49310</v>
      </c>
      <c r="BQ22" s="2">
        <f t="shared" si="12"/>
        <v>49491</v>
      </c>
      <c r="BR22" s="2">
        <f t="shared" si="12"/>
        <v>49675</v>
      </c>
      <c r="BS22" s="2">
        <f t="shared" si="12"/>
        <v>49857</v>
      </c>
      <c r="BT22" s="2">
        <f t="shared" si="12"/>
        <v>50041</v>
      </c>
      <c r="BU22" s="2">
        <f t="shared" ref="BU22:EF22" si="13">BT23+1</f>
        <v>50222</v>
      </c>
      <c r="BV22" s="2">
        <f t="shared" si="13"/>
        <v>50406</v>
      </c>
      <c r="BW22" s="2">
        <f t="shared" si="13"/>
        <v>50587</v>
      </c>
      <c r="BX22" s="2">
        <f t="shared" si="13"/>
        <v>50771</v>
      </c>
      <c r="BY22" s="2">
        <f t="shared" si="13"/>
        <v>50952</v>
      </c>
      <c r="BZ22" s="2">
        <f t="shared" si="13"/>
        <v>51136</v>
      </c>
      <c r="CA22" s="2">
        <f t="shared" si="13"/>
        <v>51318</v>
      </c>
      <c r="CB22" s="2">
        <f t="shared" si="13"/>
        <v>51502</v>
      </c>
      <c r="CC22" s="2">
        <f t="shared" si="13"/>
        <v>51683</v>
      </c>
      <c r="CD22" s="2">
        <f t="shared" si="13"/>
        <v>51867</v>
      </c>
      <c r="CE22" s="2">
        <f t="shared" si="13"/>
        <v>52048</v>
      </c>
      <c r="CF22" s="2">
        <f t="shared" si="13"/>
        <v>52232</v>
      </c>
      <c r="CG22" s="2">
        <f t="shared" si="13"/>
        <v>52413</v>
      </c>
      <c r="CH22" s="2">
        <f t="shared" si="13"/>
        <v>52597</v>
      </c>
      <c r="CI22" s="2">
        <f t="shared" si="13"/>
        <v>52779</v>
      </c>
      <c r="CJ22" s="2">
        <f t="shared" si="13"/>
        <v>52963</v>
      </c>
      <c r="CK22" s="2">
        <f t="shared" si="13"/>
        <v>53144</v>
      </c>
      <c r="CL22" s="2">
        <f t="shared" si="13"/>
        <v>53328</v>
      </c>
      <c r="CM22" s="2">
        <f t="shared" si="13"/>
        <v>53509</v>
      </c>
      <c r="CN22" s="2">
        <f t="shared" si="13"/>
        <v>53693</v>
      </c>
      <c r="CO22" s="2">
        <f t="shared" si="13"/>
        <v>53874</v>
      </c>
      <c r="CP22" s="2">
        <f t="shared" si="13"/>
        <v>54058</v>
      </c>
      <c r="CQ22" s="2">
        <f t="shared" si="13"/>
        <v>54240</v>
      </c>
      <c r="CR22" s="2">
        <f t="shared" si="13"/>
        <v>54424</v>
      </c>
      <c r="CS22" s="2">
        <f t="shared" si="13"/>
        <v>54605</v>
      </c>
      <c r="CT22" s="2">
        <f t="shared" si="13"/>
        <v>54789</v>
      </c>
      <c r="CU22" s="2">
        <f t="shared" si="13"/>
        <v>54970</v>
      </c>
      <c r="CV22" s="2">
        <f t="shared" si="13"/>
        <v>55154</v>
      </c>
      <c r="CW22" s="2">
        <f t="shared" si="13"/>
        <v>55335</v>
      </c>
      <c r="CX22" s="2">
        <f t="shared" si="13"/>
        <v>55519</v>
      </c>
      <c r="CY22" s="2">
        <f t="shared" si="13"/>
        <v>55701</v>
      </c>
      <c r="CZ22" s="2">
        <f t="shared" si="13"/>
        <v>55885</v>
      </c>
      <c r="DA22" s="2">
        <f t="shared" si="13"/>
        <v>56066</v>
      </c>
      <c r="DB22" s="2">
        <f t="shared" si="13"/>
        <v>56250</v>
      </c>
      <c r="DC22" s="2">
        <f t="shared" si="13"/>
        <v>56431</v>
      </c>
      <c r="DD22" s="2">
        <f t="shared" si="13"/>
        <v>56615</v>
      </c>
      <c r="DE22" s="2">
        <f t="shared" si="13"/>
        <v>56796</v>
      </c>
      <c r="DF22" s="2">
        <f t="shared" si="13"/>
        <v>56980</v>
      </c>
      <c r="DG22" s="2">
        <f t="shared" si="13"/>
        <v>57162</v>
      </c>
      <c r="DH22" s="2">
        <f t="shared" si="13"/>
        <v>57346</v>
      </c>
      <c r="DI22" s="2">
        <f t="shared" si="13"/>
        <v>57527</v>
      </c>
      <c r="DJ22" s="2">
        <f t="shared" si="13"/>
        <v>57711</v>
      </c>
      <c r="DK22" s="2">
        <f t="shared" si="13"/>
        <v>57892</v>
      </c>
      <c r="DL22" s="2">
        <f t="shared" si="13"/>
        <v>58076</v>
      </c>
      <c r="DM22" s="2">
        <f t="shared" si="13"/>
        <v>58257</v>
      </c>
      <c r="DN22" s="2">
        <f t="shared" si="13"/>
        <v>58441</v>
      </c>
      <c r="DO22" s="2">
        <f t="shared" si="13"/>
        <v>58623</v>
      </c>
      <c r="DP22" s="2">
        <f t="shared" si="13"/>
        <v>58807</v>
      </c>
      <c r="DQ22" s="2">
        <f t="shared" si="13"/>
        <v>58988</v>
      </c>
      <c r="DR22" s="2">
        <f t="shared" si="13"/>
        <v>59172</v>
      </c>
      <c r="DS22" s="2">
        <f t="shared" si="13"/>
        <v>59353</v>
      </c>
      <c r="DT22" s="2">
        <f t="shared" si="13"/>
        <v>59537</v>
      </c>
      <c r="DU22" s="2">
        <f t="shared" si="13"/>
        <v>59718</v>
      </c>
      <c r="DV22" s="2">
        <f t="shared" si="13"/>
        <v>59902</v>
      </c>
      <c r="DW22" s="2">
        <f t="shared" si="13"/>
        <v>60084</v>
      </c>
      <c r="DX22" s="2">
        <f t="shared" si="13"/>
        <v>60268</v>
      </c>
      <c r="DY22" s="2">
        <f t="shared" si="13"/>
        <v>60449</v>
      </c>
      <c r="DZ22" s="2">
        <f t="shared" si="13"/>
        <v>60633</v>
      </c>
      <c r="EA22" s="2">
        <f t="shared" si="13"/>
        <v>60814</v>
      </c>
      <c r="EB22" s="2">
        <f t="shared" si="13"/>
        <v>60998</v>
      </c>
      <c r="EC22" s="2">
        <f t="shared" si="13"/>
        <v>61179</v>
      </c>
      <c r="ED22" s="2">
        <f t="shared" si="13"/>
        <v>61363</v>
      </c>
      <c r="EE22" s="2">
        <f t="shared" si="13"/>
        <v>61545</v>
      </c>
      <c r="EF22" s="2">
        <f t="shared" si="13"/>
        <v>61729</v>
      </c>
      <c r="EG22" s="2">
        <f t="shared" ref="EG22:GR22" si="14">EF23+1</f>
        <v>61910</v>
      </c>
      <c r="EH22" s="2">
        <f t="shared" si="14"/>
        <v>62094</v>
      </c>
      <c r="EI22" s="2">
        <f t="shared" si="14"/>
        <v>62275</v>
      </c>
      <c r="EJ22" s="2">
        <f t="shared" si="14"/>
        <v>62459</v>
      </c>
      <c r="EK22" s="2">
        <f t="shared" si="14"/>
        <v>62640</v>
      </c>
      <c r="EL22" s="2">
        <f t="shared" si="14"/>
        <v>62824</v>
      </c>
      <c r="EM22" s="2">
        <f t="shared" si="14"/>
        <v>63006</v>
      </c>
      <c r="EN22" s="2">
        <f t="shared" si="14"/>
        <v>63190</v>
      </c>
      <c r="EO22" s="2">
        <f t="shared" si="14"/>
        <v>63371</v>
      </c>
      <c r="EP22" s="2">
        <f t="shared" si="14"/>
        <v>63555</v>
      </c>
      <c r="EQ22" s="2">
        <f t="shared" si="14"/>
        <v>63736</v>
      </c>
      <c r="ER22" s="2">
        <f t="shared" si="14"/>
        <v>63920</v>
      </c>
      <c r="ES22" s="2">
        <f t="shared" si="14"/>
        <v>64101</v>
      </c>
      <c r="ET22" s="2">
        <f t="shared" si="14"/>
        <v>64285</v>
      </c>
      <c r="EU22" s="2">
        <f t="shared" si="14"/>
        <v>64467</v>
      </c>
      <c r="EV22" s="2">
        <f t="shared" si="14"/>
        <v>64651</v>
      </c>
      <c r="EW22" s="2">
        <f t="shared" si="14"/>
        <v>64832</v>
      </c>
      <c r="EX22" s="2">
        <f t="shared" si="14"/>
        <v>65016</v>
      </c>
      <c r="EY22" s="2">
        <f t="shared" si="14"/>
        <v>65197</v>
      </c>
      <c r="EZ22" s="2">
        <f t="shared" si="14"/>
        <v>65381</v>
      </c>
      <c r="FA22" s="2">
        <f t="shared" si="14"/>
        <v>65562</v>
      </c>
      <c r="FB22" s="2">
        <f t="shared" si="14"/>
        <v>65746</v>
      </c>
      <c r="FC22" s="2">
        <f t="shared" si="14"/>
        <v>65928</v>
      </c>
      <c r="FD22" s="2">
        <f t="shared" si="14"/>
        <v>66112</v>
      </c>
      <c r="FE22" s="2">
        <f t="shared" si="14"/>
        <v>66293</v>
      </c>
      <c r="FF22" s="2">
        <f t="shared" si="14"/>
        <v>66477</v>
      </c>
      <c r="FG22" s="2">
        <f t="shared" si="14"/>
        <v>66658</v>
      </c>
      <c r="FH22" s="2">
        <f t="shared" si="14"/>
        <v>66842</v>
      </c>
      <c r="FI22" s="2">
        <f t="shared" si="14"/>
        <v>67023</v>
      </c>
      <c r="FJ22" s="2">
        <f t="shared" si="14"/>
        <v>67207</v>
      </c>
      <c r="FK22" s="2">
        <f t="shared" si="14"/>
        <v>67389</v>
      </c>
      <c r="FL22" s="2">
        <f t="shared" si="14"/>
        <v>67573</v>
      </c>
      <c r="FM22" s="2">
        <f t="shared" si="14"/>
        <v>67754</v>
      </c>
      <c r="FN22" s="2">
        <f t="shared" si="14"/>
        <v>67938</v>
      </c>
      <c r="FO22" s="2">
        <f t="shared" si="14"/>
        <v>68119</v>
      </c>
      <c r="FP22" s="2">
        <f t="shared" si="14"/>
        <v>68303</v>
      </c>
      <c r="FQ22" s="2">
        <f t="shared" si="14"/>
        <v>68484</v>
      </c>
      <c r="FR22" s="2">
        <f t="shared" si="14"/>
        <v>68668</v>
      </c>
      <c r="FS22" s="2">
        <f t="shared" si="14"/>
        <v>68850</v>
      </c>
      <c r="FT22" s="2">
        <f t="shared" si="14"/>
        <v>69034</v>
      </c>
      <c r="FU22" s="2">
        <f t="shared" si="14"/>
        <v>69215</v>
      </c>
      <c r="FV22" s="2">
        <f t="shared" si="14"/>
        <v>69399</v>
      </c>
      <c r="FW22" s="2">
        <f t="shared" si="14"/>
        <v>69580</v>
      </c>
      <c r="FX22" s="2">
        <f t="shared" si="14"/>
        <v>69764</v>
      </c>
      <c r="FY22" s="2">
        <f t="shared" si="14"/>
        <v>69945</v>
      </c>
      <c r="FZ22" s="2">
        <f t="shared" si="14"/>
        <v>70129</v>
      </c>
      <c r="GA22" s="2">
        <f t="shared" si="14"/>
        <v>70311</v>
      </c>
      <c r="GB22" s="2">
        <f t="shared" si="14"/>
        <v>70495</v>
      </c>
      <c r="GC22" s="2">
        <f t="shared" si="14"/>
        <v>70676</v>
      </c>
      <c r="GD22" s="2">
        <f t="shared" si="14"/>
        <v>70860</v>
      </c>
      <c r="GE22" s="2">
        <f t="shared" si="14"/>
        <v>71041</v>
      </c>
      <c r="GF22" s="2">
        <f t="shared" si="14"/>
        <v>71225</v>
      </c>
      <c r="GG22" s="2">
        <f t="shared" si="14"/>
        <v>71406</v>
      </c>
      <c r="GH22" s="2">
        <f t="shared" si="14"/>
        <v>71590</v>
      </c>
      <c r="GI22" s="2">
        <f t="shared" si="14"/>
        <v>71772</v>
      </c>
      <c r="GJ22" s="2">
        <f t="shared" si="14"/>
        <v>71956</v>
      </c>
      <c r="GK22" s="2">
        <f t="shared" si="14"/>
        <v>72137</v>
      </c>
      <c r="GL22" s="2">
        <f t="shared" si="14"/>
        <v>72321</v>
      </c>
      <c r="GM22" s="2">
        <f t="shared" si="14"/>
        <v>72502</v>
      </c>
      <c r="GN22" s="2">
        <f t="shared" si="14"/>
        <v>72686</v>
      </c>
      <c r="GO22" s="2">
        <f t="shared" si="14"/>
        <v>72867</v>
      </c>
      <c r="GP22" s="2">
        <f t="shared" si="14"/>
        <v>73051</v>
      </c>
      <c r="GQ22" s="2">
        <f t="shared" si="14"/>
        <v>73232</v>
      </c>
      <c r="GR22" s="2">
        <f t="shared" si="14"/>
        <v>73416</v>
      </c>
      <c r="GS22" s="2">
        <f t="shared" ref="GS22:IJ22" si="15">GR23+1</f>
        <v>73597</v>
      </c>
      <c r="GT22" s="2">
        <f t="shared" si="15"/>
        <v>73781</v>
      </c>
      <c r="GU22" s="2">
        <f t="shared" si="15"/>
        <v>73962</v>
      </c>
      <c r="GV22" s="2">
        <f t="shared" si="15"/>
        <v>74146</v>
      </c>
      <c r="GW22" s="2">
        <f t="shared" si="15"/>
        <v>74327</v>
      </c>
      <c r="GX22" s="2">
        <f t="shared" si="15"/>
        <v>74511</v>
      </c>
      <c r="GY22" s="2">
        <f t="shared" si="15"/>
        <v>74693</v>
      </c>
      <c r="GZ22" s="2">
        <f t="shared" si="15"/>
        <v>74877</v>
      </c>
      <c r="HA22" s="2">
        <f t="shared" si="15"/>
        <v>75058</v>
      </c>
      <c r="HB22" s="2">
        <f t="shared" si="15"/>
        <v>75242</v>
      </c>
      <c r="HC22" s="2">
        <f t="shared" si="15"/>
        <v>75423</v>
      </c>
      <c r="HD22" s="2">
        <f t="shared" si="15"/>
        <v>75607</v>
      </c>
      <c r="HE22" s="2">
        <f t="shared" si="15"/>
        <v>75788</v>
      </c>
      <c r="HF22" s="2">
        <f t="shared" si="15"/>
        <v>75972</v>
      </c>
      <c r="HG22" s="2">
        <f t="shared" si="15"/>
        <v>76154</v>
      </c>
      <c r="HH22" s="2">
        <f t="shared" si="15"/>
        <v>76338</v>
      </c>
      <c r="HI22" s="2">
        <f t="shared" si="15"/>
        <v>76519</v>
      </c>
      <c r="HJ22" s="2">
        <f t="shared" si="15"/>
        <v>76703</v>
      </c>
      <c r="HK22" s="2">
        <f t="shared" si="15"/>
        <v>76884</v>
      </c>
      <c r="HL22" s="2">
        <f t="shared" si="15"/>
        <v>77068</v>
      </c>
      <c r="HM22" s="2">
        <f t="shared" si="15"/>
        <v>77249</v>
      </c>
      <c r="HN22" s="2">
        <f t="shared" si="15"/>
        <v>77433</v>
      </c>
      <c r="HO22" s="2">
        <f t="shared" si="15"/>
        <v>77615</v>
      </c>
      <c r="HP22" s="2">
        <f t="shared" si="15"/>
        <v>77799</v>
      </c>
      <c r="HQ22" s="2">
        <f t="shared" si="15"/>
        <v>77980</v>
      </c>
      <c r="HR22" s="2">
        <f t="shared" si="15"/>
        <v>78164</v>
      </c>
      <c r="HS22" s="2">
        <f t="shared" si="15"/>
        <v>78345</v>
      </c>
      <c r="HT22" s="2">
        <f t="shared" si="15"/>
        <v>78529</v>
      </c>
      <c r="HU22" s="2">
        <f t="shared" si="15"/>
        <v>78710</v>
      </c>
      <c r="HV22" s="2">
        <f t="shared" si="15"/>
        <v>78894</v>
      </c>
      <c r="HW22" s="2">
        <f t="shared" si="15"/>
        <v>79076</v>
      </c>
      <c r="HX22" s="2">
        <f t="shared" si="15"/>
        <v>79260</v>
      </c>
      <c r="HY22" s="2">
        <f t="shared" si="15"/>
        <v>79441</v>
      </c>
      <c r="HZ22" s="2">
        <f t="shared" si="15"/>
        <v>79625</v>
      </c>
      <c r="IA22" s="2">
        <f t="shared" si="15"/>
        <v>79806</v>
      </c>
      <c r="IB22" s="2">
        <f t="shared" si="15"/>
        <v>79990</v>
      </c>
      <c r="IC22" s="2">
        <f t="shared" si="15"/>
        <v>80171</v>
      </c>
      <c r="ID22" s="2">
        <f t="shared" si="15"/>
        <v>80355</v>
      </c>
      <c r="IE22" s="2">
        <f t="shared" si="15"/>
        <v>80537</v>
      </c>
      <c r="IF22" s="2">
        <f t="shared" si="15"/>
        <v>80721</v>
      </c>
      <c r="IG22" s="2">
        <f t="shared" si="15"/>
        <v>80902</v>
      </c>
      <c r="IH22" s="2">
        <f t="shared" si="15"/>
        <v>81086</v>
      </c>
      <c r="II22" s="2">
        <f t="shared" si="15"/>
        <v>81267</v>
      </c>
      <c r="IJ22" s="2">
        <f t="shared" si="15"/>
        <v>81451</v>
      </c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x14ac:dyDescent="0.3">
      <c r="B23" s="9"/>
      <c r="C23" t="s">
        <v>14</v>
      </c>
      <c r="D23" s="6"/>
      <c r="E23" s="6"/>
      <c r="F23" s="6"/>
      <c r="G23" s="2">
        <f>Start_of_Construction-1</f>
        <v>42004</v>
      </c>
      <c r="H23" s="2">
        <f>EDATE(H22,H20)-1</f>
        <v>42035</v>
      </c>
      <c r="I23" s="2">
        <f t="shared" ref="I23:BT23" si="16">EDATE(I22,I20)-1</f>
        <v>42063</v>
      </c>
      <c r="J23" s="2">
        <f t="shared" si="16"/>
        <v>42094</v>
      </c>
      <c r="K23" s="2">
        <f t="shared" si="16"/>
        <v>42124</v>
      </c>
      <c r="L23" s="2">
        <f t="shared" si="16"/>
        <v>42155</v>
      </c>
      <c r="M23" s="2">
        <f t="shared" si="16"/>
        <v>42185</v>
      </c>
      <c r="N23" s="2">
        <f t="shared" si="16"/>
        <v>42216</v>
      </c>
      <c r="O23" s="2">
        <f t="shared" si="16"/>
        <v>42247</v>
      </c>
      <c r="P23" s="2">
        <f t="shared" si="16"/>
        <v>42277</v>
      </c>
      <c r="Q23" s="2">
        <f t="shared" si="16"/>
        <v>42308</v>
      </c>
      <c r="R23" s="2">
        <f t="shared" si="16"/>
        <v>42338</v>
      </c>
      <c r="S23" s="2">
        <f t="shared" si="16"/>
        <v>42369</v>
      </c>
      <c r="T23" s="2">
        <f t="shared" si="16"/>
        <v>42400</v>
      </c>
      <c r="U23" s="2">
        <f t="shared" si="16"/>
        <v>42429</v>
      </c>
      <c r="V23" s="2">
        <f t="shared" si="16"/>
        <v>42460</v>
      </c>
      <c r="W23" s="2">
        <f t="shared" si="16"/>
        <v>42490</v>
      </c>
      <c r="X23" s="2">
        <f t="shared" si="16"/>
        <v>42521</v>
      </c>
      <c r="Y23" s="2">
        <f t="shared" si="16"/>
        <v>42551</v>
      </c>
      <c r="Z23" s="2">
        <f t="shared" si="16"/>
        <v>42582</v>
      </c>
      <c r="AA23" s="2">
        <f t="shared" si="16"/>
        <v>42613</v>
      </c>
      <c r="AB23" s="2">
        <f t="shared" si="16"/>
        <v>42643</v>
      </c>
      <c r="AC23" s="2">
        <f t="shared" si="16"/>
        <v>42674</v>
      </c>
      <c r="AD23" s="2">
        <f t="shared" si="16"/>
        <v>42704</v>
      </c>
      <c r="AE23" s="2">
        <f t="shared" si="16"/>
        <v>42735</v>
      </c>
      <c r="AF23" s="2">
        <f t="shared" si="16"/>
        <v>42916</v>
      </c>
      <c r="AG23" s="2">
        <f t="shared" si="16"/>
        <v>43100</v>
      </c>
      <c r="AH23" s="2">
        <f t="shared" si="16"/>
        <v>43281</v>
      </c>
      <c r="AI23" s="2">
        <f t="shared" si="16"/>
        <v>43465</v>
      </c>
      <c r="AJ23" s="2">
        <f t="shared" si="16"/>
        <v>43646</v>
      </c>
      <c r="AK23" s="2">
        <f t="shared" si="16"/>
        <v>43830</v>
      </c>
      <c r="AL23" s="2">
        <f t="shared" si="16"/>
        <v>44012</v>
      </c>
      <c r="AM23" s="2">
        <f t="shared" si="16"/>
        <v>44196</v>
      </c>
      <c r="AN23" s="2">
        <f t="shared" si="16"/>
        <v>44377</v>
      </c>
      <c r="AO23" s="2">
        <f t="shared" si="16"/>
        <v>44561</v>
      </c>
      <c r="AP23" s="2">
        <f t="shared" si="16"/>
        <v>44742</v>
      </c>
      <c r="AQ23" s="2">
        <f t="shared" si="16"/>
        <v>44926</v>
      </c>
      <c r="AR23" s="2">
        <f t="shared" si="16"/>
        <v>45107</v>
      </c>
      <c r="AS23" s="2">
        <f t="shared" si="16"/>
        <v>45291</v>
      </c>
      <c r="AT23" s="2">
        <f t="shared" si="16"/>
        <v>45473</v>
      </c>
      <c r="AU23" s="2">
        <f t="shared" si="16"/>
        <v>45657</v>
      </c>
      <c r="AV23" s="2">
        <f t="shared" si="16"/>
        <v>45838</v>
      </c>
      <c r="AW23" s="2">
        <f t="shared" si="16"/>
        <v>46022</v>
      </c>
      <c r="AX23" s="2">
        <f t="shared" si="16"/>
        <v>46203</v>
      </c>
      <c r="AY23" s="2">
        <f t="shared" si="16"/>
        <v>46387</v>
      </c>
      <c r="AZ23" s="2">
        <f t="shared" si="16"/>
        <v>46568</v>
      </c>
      <c r="BA23" s="2">
        <f t="shared" si="16"/>
        <v>46752</v>
      </c>
      <c r="BB23" s="2">
        <f t="shared" si="16"/>
        <v>46934</v>
      </c>
      <c r="BC23" s="2">
        <f t="shared" si="16"/>
        <v>47118</v>
      </c>
      <c r="BD23" s="2">
        <f t="shared" si="16"/>
        <v>47299</v>
      </c>
      <c r="BE23" s="2">
        <f t="shared" si="16"/>
        <v>47483</v>
      </c>
      <c r="BF23" s="2">
        <f t="shared" si="16"/>
        <v>47664</v>
      </c>
      <c r="BG23" s="2">
        <f t="shared" si="16"/>
        <v>47848</v>
      </c>
      <c r="BH23" s="2">
        <f t="shared" si="16"/>
        <v>48029</v>
      </c>
      <c r="BI23" s="2">
        <f t="shared" si="16"/>
        <v>48213</v>
      </c>
      <c r="BJ23" s="2">
        <f t="shared" si="16"/>
        <v>48395</v>
      </c>
      <c r="BK23" s="2">
        <f t="shared" si="16"/>
        <v>48579</v>
      </c>
      <c r="BL23" s="2">
        <f t="shared" si="16"/>
        <v>48760</v>
      </c>
      <c r="BM23" s="2">
        <f t="shared" si="16"/>
        <v>48944</v>
      </c>
      <c r="BN23" s="2">
        <f t="shared" si="16"/>
        <v>49125</v>
      </c>
      <c r="BO23" s="2">
        <f t="shared" si="16"/>
        <v>49309</v>
      </c>
      <c r="BP23" s="2">
        <f t="shared" si="16"/>
        <v>49490</v>
      </c>
      <c r="BQ23" s="2">
        <f t="shared" si="16"/>
        <v>49674</v>
      </c>
      <c r="BR23" s="2">
        <f t="shared" si="16"/>
        <v>49856</v>
      </c>
      <c r="BS23" s="2">
        <f t="shared" si="16"/>
        <v>50040</v>
      </c>
      <c r="BT23" s="2">
        <f t="shared" si="16"/>
        <v>50221</v>
      </c>
      <c r="BU23" s="2">
        <f t="shared" ref="BU23:EF23" si="17">EDATE(BU22,BU20)-1</f>
        <v>50405</v>
      </c>
      <c r="BV23" s="2">
        <f t="shared" si="17"/>
        <v>50586</v>
      </c>
      <c r="BW23" s="2">
        <f t="shared" si="17"/>
        <v>50770</v>
      </c>
      <c r="BX23" s="2">
        <f t="shared" si="17"/>
        <v>50951</v>
      </c>
      <c r="BY23" s="2">
        <f t="shared" si="17"/>
        <v>51135</v>
      </c>
      <c r="BZ23" s="2">
        <f t="shared" si="17"/>
        <v>51317</v>
      </c>
      <c r="CA23" s="2">
        <f t="shared" si="17"/>
        <v>51501</v>
      </c>
      <c r="CB23" s="2">
        <f t="shared" si="17"/>
        <v>51682</v>
      </c>
      <c r="CC23" s="2">
        <f t="shared" si="17"/>
        <v>51866</v>
      </c>
      <c r="CD23" s="2">
        <f t="shared" si="17"/>
        <v>52047</v>
      </c>
      <c r="CE23" s="2">
        <f t="shared" si="17"/>
        <v>52231</v>
      </c>
      <c r="CF23" s="2">
        <f t="shared" si="17"/>
        <v>52412</v>
      </c>
      <c r="CG23" s="2">
        <f t="shared" si="17"/>
        <v>52596</v>
      </c>
      <c r="CH23" s="2">
        <f t="shared" si="17"/>
        <v>52778</v>
      </c>
      <c r="CI23" s="2">
        <f t="shared" si="17"/>
        <v>52962</v>
      </c>
      <c r="CJ23" s="2">
        <f t="shared" si="17"/>
        <v>53143</v>
      </c>
      <c r="CK23" s="2">
        <f t="shared" si="17"/>
        <v>53327</v>
      </c>
      <c r="CL23" s="2">
        <f t="shared" si="17"/>
        <v>53508</v>
      </c>
      <c r="CM23" s="2">
        <f t="shared" si="17"/>
        <v>53692</v>
      </c>
      <c r="CN23" s="2">
        <f t="shared" si="17"/>
        <v>53873</v>
      </c>
      <c r="CO23" s="2">
        <f t="shared" si="17"/>
        <v>54057</v>
      </c>
      <c r="CP23" s="2">
        <f t="shared" si="17"/>
        <v>54239</v>
      </c>
      <c r="CQ23" s="2">
        <f t="shared" si="17"/>
        <v>54423</v>
      </c>
      <c r="CR23" s="2">
        <f t="shared" si="17"/>
        <v>54604</v>
      </c>
      <c r="CS23" s="2">
        <f t="shared" si="17"/>
        <v>54788</v>
      </c>
      <c r="CT23" s="2">
        <f t="shared" si="17"/>
        <v>54969</v>
      </c>
      <c r="CU23" s="2">
        <f t="shared" si="17"/>
        <v>55153</v>
      </c>
      <c r="CV23" s="2">
        <f t="shared" si="17"/>
        <v>55334</v>
      </c>
      <c r="CW23" s="2">
        <f t="shared" si="17"/>
        <v>55518</v>
      </c>
      <c r="CX23" s="2">
        <f t="shared" si="17"/>
        <v>55700</v>
      </c>
      <c r="CY23" s="2">
        <f t="shared" si="17"/>
        <v>55884</v>
      </c>
      <c r="CZ23" s="2">
        <f t="shared" si="17"/>
        <v>56065</v>
      </c>
      <c r="DA23" s="2">
        <f t="shared" si="17"/>
        <v>56249</v>
      </c>
      <c r="DB23" s="2">
        <f t="shared" si="17"/>
        <v>56430</v>
      </c>
      <c r="DC23" s="2">
        <f t="shared" si="17"/>
        <v>56614</v>
      </c>
      <c r="DD23" s="2">
        <f t="shared" si="17"/>
        <v>56795</v>
      </c>
      <c r="DE23" s="2">
        <f t="shared" si="17"/>
        <v>56979</v>
      </c>
      <c r="DF23" s="2">
        <f t="shared" si="17"/>
        <v>57161</v>
      </c>
      <c r="DG23" s="2">
        <f t="shared" si="17"/>
        <v>57345</v>
      </c>
      <c r="DH23" s="2">
        <f t="shared" si="17"/>
        <v>57526</v>
      </c>
      <c r="DI23" s="2">
        <f t="shared" si="17"/>
        <v>57710</v>
      </c>
      <c r="DJ23" s="2">
        <f t="shared" si="17"/>
        <v>57891</v>
      </c>
      <c r="DK23" s="2">
        <f t="shared" si="17"/>
        <v>58075</v>
      </c>
      <c r="DL23" s="2">
        <f t="shared" si="17"/>
        <v>58256</v>
      </c>
      <c r="DM23" s="2">
        <f t="shared" si="17"/>
        <v>58440</v>
      </c>
      <c r="DN23" s="2">
        <f t="shared" si="17"/>
        <v>58622</v>
      </c>
      <c r="DO23" s="2">
        <f t="shared" si="17"/>
        <v>58806</v>
      </c>
      <c r="DP23" s="2">
        <f t="shared" si="17"/>
        <v>58987</v>
      </c>
      <c r="DQ23" s="2">
        <f t="shared" si="17"/>
        <v>59171</v>
      </c>
      <c r="DR23" s="2">
        <f t="shared" si="17"/>
        <v>59352</v>
      </c>
      <c r="DS23" s="2">
        <f t="shared" si="17"/>
        <v>59536</v>
      </c>
      <c r="DT23" s="2">
        <f t="shared" si="17"/>
        <v>59717</v>
      </c>
      <c r="DU23" s="2">
        <f t="shared" si="17"/>
        <v>59901</v>
      </c>
      <c r="DV23" s="2">
        <f t="shared" si="17"/>
        <v>60083</v>
      </c>
      <c r="DW23" s="2">
        <f t="shared" si="17"/>
        <v>60267</v>
      </c>
      <c r="DX23" s="2">
        <f t="shared" si="17"/>
        <v>60448</v>
      </c>
      <c r="DY23" s="2">
        <f t="shared" si="17"/>
        <v>60632</v>
      </c>
      <c r="DZ23" s="2">
        <f t="shared" si="17"/>
        <v>60813</v>
      </c>
      <c r="EA23" s="2">
        <f t="shared" si="17"/>
        <v>60997</v>
      </c>
      <c r="EB23" s="2">
        <f t="shared" si="17"/>
        <v>61178</v>
      </c>
      <c r="EC23" s="2">
        <f t="shared" si="17"/>
        <v>61362</v>
      </c>
      <c r="ED23" s="2">
        <f t="shared" si="17"/>
        <v>61544</v>
      </c>
      <c r="EE23" s="2">
        <f t="shared" si="17"/>
        <v>61728</v>
      </c>
      <c r="EF23" s="2">
        <f t="shared" si="17"/>
        <v>61909</v>
      </c>
      <c r="EG23" s="2">
        <f t="shared" ref="EG23:GR23" si="18">EDATE(EG22,EG20)-1</f>
        <v>62093</v>
      </c>
      <c r="EH23" s="2">
        <f t="shared" si="18"/>
        <v>62274</v>
      </c>
      <c r="EI23" s="2">
        <f t="shared" si="18"/>
        <v>62458</v>
      </c>
      <c r="EJ23" s="2">
        <f t="shared" si="18"/>
        <v>62639</v>
      </c>
      <c r="EK23" s="2">
        <f t="shared" si="18"/>
        <v>62823</v>
      </c>
      <c r="EL23" s="2">
        <f t="shared" si="18"/>
        <v>63005</v>
      </c>
      <c r="EM23" s="2">
        <f t="shared" si="18"/>
        <v>63189</v>
      </c>
      <c r="EN23" s="2">
        <f t="shared" si="18"/>
        <v>63370</v>
      </c>
      <c r="EO23" s="2">
        <f t="shared" si="18"/>
        <v>63554</v>
      </c>
      <c r="EP23" s="2">
        <f t="shared" si="18"/>
        <v>63735</v>
      </c>
      <c r="EQ23" s="2">
        <f t="shared" si="18"/>
        <v>63919</v>
      </c>
      <c r="ER23" s="2">
        <f t="shared" si="18"/>
        <v>64100</v>
      </c>
      <c r="ES23" s="2">
        <f t="shared" si="18"/>
        <v>64284</v>
      </c>
      <c r="ET23" s="2">
        <f t="shared" si="18"/>
        <v>64466</v>
      </c>
      <c r="EU23" s="2">
        <f t="shared" si="18"/>
        <v>64650</v>
      </c>
      <c r="EV23" s="2">
        <f t="shared" si="18"/>
        <v>64831</v>
      </c>
      <c r="EW23" s="2">
        <f t="shared" si="18"/>
        <v>65015</v>
      </c>
      <c r="EX23" s="2">
        <f t="shared" si="18"/>
        <v>65196</v>
      </c>
      <c r="EY23" s="2">
        <f t="shared" si="18"/>
        <v>65380</v>
      </c>
      <c r="EZ23" s="2">
        <f t="shared" si="18"/>
        <v>65561</v>
      </c>
      <c r="FA23" s="2">
        <f t="shared" si="18"/>
        <v>65745</v>
      </c>
      <c r="FB23" s="2">
        <f t="shared" si="18"/>
        <v>65927</v>
      </c>
      <c r="FC23" s="2">
        <f t="shared" si="18"/>
        <v>66111</v>
      </c>
      <c r="FD23" s="2">
        <f t="shared" si="18"/>
        <v>66292</v>
      </c>
      <c r="FE23" s="2">
        <f t="shared" si="18"/>
        <v>66476</v>
      </c>
      <c r="FF23" s="2">
        <f t="shared" si="18"/>
        <v>66657</v>
      </c>
      <c r="FG23" s="2">
        <f t="shared" si="18"/>
        <v>66841</v>
      </c>
      <c r="FH23" s="2">
        <f t="shared" si="18"/>
        <v>67022</v>
      </c>
      <c r="FI23" s="2">
        <f t="shared" si="18"/>
        <v>67206</v>
      </c>
      <c r="FJ23" s="2">
        <f t="shared" si="18"/>
        <v>67388</v>
      </c>
      <c r="FK23" s="2">
        <f t="shared" si="18"/>
        <v>67572</v>
      </c>
      <c r="FL23" s="2">
        <f t="shared" si="18"/>
        <v>67753</v>
      </c>
      <c r="FM23" s="2">
        <f t="shared" si="18"/>
        <v>67937</v>
      </c>
      <c r="FN23" s="2">
        <f t="shared" si="18"/>
        <v>68118</v>
      </c>
      <c r="FO23" s="2">
        <f t="shared" si="18"/>
        <v>68302</v>
      </c>
      <c r="FP23" s="2">
        <f t="shared" si="18"/>
        <v>68483</v>
      </c>
      <c r="FQ23" s="2">
        <f t="shared" si="18"/>
        <v>68667</v>
      </c>
      <c r="FR23" s="2">
        <f t="shared" si="18"/>
        <v>68849</v>
      </c>
      <c r="FS23" s="2">
        <f t="shared" si="18"/>
        <v>69033</v>
      </c>
      <c r="FT23" s="2">
        <f t="shared" si="18"/>
        <v>69214</v>
      </c>
      <c r="FU23" s="2">
        <f t="shared" si="18"/>
        <v>69398</v>
      </c>
      <c r="FV23" s="2">
        <f t="shared" si="18"/>
        <v>69579</v>
      </c>
      <c r="FW23" s="2">
        <f t="shared" si="18"/>
        <v>69763</v>
      </c>
      <c r="FX23" s="2">
        <f t="shared" si="18"/>
        <v>69944</v>
      </c>
      <c r="FY23" s="2">
        <f t="shared" si="18"/>
        <v>70128</v>
      </c>
      <c r="FZ23" s="2">
        <f t="shared" si="18"/>
        <v>70310</v>
      </c>
      <c r="GA23" s="2">
        <f t="shared" si="18"/>
        <v>70494</v>
      </c>
      <c r="GB23" s="2">
        <f t="shared" si="18"/>
        <v>70675</v>
      </c>
      <c r="GC23" s="2">
        <f t="shared" si="18"/>
        <v>70859</v>
      </c>
      <c r="GD23" s="2">
        <f t="shared" si="18"/>
        <v>71040</v>
      </c>
      <c r="GE23" s="2">
        <f t="shared" si="18"/>
        <v>71224</v>
      </c>
      <c r="GF23" s="2">
        <f t="shared" si="18"/>
        <v>71405</v>
      </c>
      <c r="GG23" s="2">
        <f t="shared" si="18"/>
        <v>71589</v>
      </c>
      <c r="GH23" s="2">
        <f t="shared" si="18"/>
        <v>71771</v>
      </c>
      <c r="GI23" s="2">
        <f t="shared" si="18"/>
        <v>71955</v>
      </c>
      <c r="GJ23" s="2">
        <f t="shared" si="18"/>
        <v>72136</v>
      </c>
      <c r="GK23" s="2">
        <f t="shared" si="18"/>
        <v>72320</v>
      </c>
      <c r="GL23" s="2">
        <f t="shared" si="18"/>
        <v>72501</v>
      </c>
      <c r="GM23" s="2">
        <f t="shared" si="18"/>
        <v>72685</v>
      </c>
      <c r="GN23" s="2">
        <f t="shared" si="18"/>
        <v>72866</v>
      </c>
      <c r="GO23" s="2">
        <f t="shared" si="18"/>
        <v>73050</v>
      </c>
      <c r="GP23" s="2">
        <f t="shared" si="18"/>
        <v>73231</v>
      </c>
      <c r="GQ23" s="2">
        <f t="shared" si="18"/>
        <v>73415</v>
      </c>
      <c r="GR23" s="2">
        <f t="shared" si="18"/>
        <v>73596</v>
      </c>
      <c r="GS23" s="2">
        <f t="shared" ref="GS23:IJ23" si="19">EDATE(GS22,GS20)-1</f>
        <v>73780</v>
      </c>
      <c r="GT23" s="2">
        <f t="shared" si="19"/>
        <v>73961</v>
      </c>
      <c r="GU23" s="2">
        <f t="shared" si="19"/>
        <v>74145</v>
      </c>
      <c r="GV23" s="2">
        <f t="shared" si="19"/>
        <v>74326</v>
      </c>
      <c r="GW23" s="2">
        <f t="shared" si="19"/>
        <v>74510</v>
      </c>
      <c r="GX23" s="2">
        <f t="shared" si="19"/>
        <v>74692</v>
      </c>
      <c r="GY23" s="2">
        <f t="shared" si="19"/>
        <v>74876</v>
      </c>
      <c r="GZ23" s="2">
        <f t="shared" si="19"/>
        <v>75057</v>
      </c>
      <c r="HA23" s="2">
        <f t="shared" si="19"/>
        <v>75241</v>
      </c>
      <c r="HB23" s="2">
        <f t="shared" si="19"/>
        <v>75422</v>
      </c>
      <c r="HC23" s="2">
        <f t="shared" si="19"/>
        <v>75606</v>
      </c>
      <c r="HD23" s="2">
        <f t="shared" si="19"/>
        <v>75787</v>
      </c>
      <c r="HE23" s="2">
        <f t="shared" si="19"/>
        <v>75971</v>
      </c>
      <c r="HF23" s="2">
        <f t="shared" si="19"/>
        <v>76153</v>
      </c>
      <c r="HG23" s="2">
        <f t="shared" si="19"/>
        <v>76337</v>
      </c>
      <c r="HH23" s="2">
        <f t="shared" si="19"/>
        <v>76518</v>
      </c>
      <c r="HI23" s="2">
        <f t="shared" si="19"/>
        <v>76702</v>
      </c>
      <c r="HJ23" s="2">
        <f t="shared" si="19"/>
        <v>76883</v>
      </c>
      <c r="HK23" s="2">
        <f t="shared" si="19"/>
        <v>77067</v>
      </c>
      <c r="HL23" s="2">
        <f t="shared" si="19"/>
        <v>77248</v>
      </c>
      <c r="HM23" s="2">
        <f t="shared" si="19"/>
        <v>77432</v>
      </c>
      <c r="HN23" s="2">
        <f t="shared" si="19"/>
        <v>77614</v>
      </c>
      <c r="HO23" s="2">
        <f t="shared" si="19"/>
        <v>77798</v>
      </c>
      <c r="HP23" s="2">
        <f t="shared" si="19"/>
        <v>77979</v>
      </c>
      <c r="HQ23" s="2">
        <f t="shared" si="19"/>
        <v>78163</v>
      </c>
      <c r="HR23" s="2">
        <f t="shared" si="19"/>
        <v>78344</v>
      </c>
      <c r="HS23" s="2">
        <f t="shared" si="19"/>
        <v>78528</v>
      </c>
      <c r="HT23" s="2">
        <f t="shared" si="19"/>
        <v>78709</v>
      </c>
      <c r="HU23" s="2">
        <f t="shared" si="19"/>
        <v>78893</v>
      </c>
      <c r="HV23" s="2">
        <f t="shared" si="19"/>
        <v>79075</v>
      </c>
      <c r="HW23" s="2">
        <f t="shared" si="19"/>
        <v>79259</v>
      </c>
      <c r="HX23" s="2">
        <f t="shared" si="19"/>
        <v>79440</v>
      </c>
      <c r="HY23" s="2">
        <f t="shared" si="19"/>
        <v>79624</v>
      </c>
      <c r="HZ23" s="2">
        <f t="shared" si="19"/>
        <v>79805</v>
      </c>
      <c r="IA23" s="2">
        <f t="shared" si="19"/>
        <v>79989</v>
      </c>
      <c r="IB23" s="2">
        <f t="shared" si="19"/>
        <v>80170</v>
      </c>
      <c r="IC23" s="2">
        <f t="shared" si="19"/>
        <v>80354</v>
      </c>
      <c r="ID23" s="2">
        <f t="shared" si="19"/>
        <v>80536</v>
      </c>
      <c r="IE23" s="2">
        <f t="shared" si="19"/>
        <v>80720</v>
      </c>
      <c r="IF23" s="2">
        <f t="shared" si="19"/>
        <v>80901</v>
      </c>
      <c r="IG23" s="2">
        <f t="shared" si="19"/>
        <v>81085</v>
      </c>
      <c r="IH23" s="2">
        <f t="shared" si="19"/>
        <v>81266</v>
      </c>
      <c r="II23" s="2">
        <f t="shared" si="19"/>
        <v>81450</v>
      </c>
      <c r="IJ23" s="2">
        <f t="shared" si="19"/>
        <v>81631</v>
      </c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x14ac:dyDescent="0.3">
      <c r="B24" s="9"/>
      <c r="C24" s="13" t="s">
        <v>42</v>
      </c>
      <c r="D24" s="6"/>
      <c r="E24" s="6"/>
      <c r="F24" s="6"/>
      <c r="G24" s="2"/>
      <c r="H24" s="6">
        <f>YEAR(H23)</f>
        <v>2015</v>
      </c>
      <c r="I24" s="6">
        <f t="shared" ref="I24:BT24" si="20">YEAR(I23)</f>
        <v>2015</v>
      </c>
      <c r="J24" s="6">
        <f t="shared" si="20"/>
        <v>2015</v>
      </c>
      <c r="K24" s="6">
        <f t="shared" si="20"/>
        <v>2015</v>
      </c>
      <c r="L24" s="6">
        <f t="shared" si="20"/>
        <v>2015</v>
      </c>
      <c r="M24" s="6">
        <f t="shared" si="20"/>
        <v>2015</v>
      </c>
      <c r="N24" s="6">
        <f t="shared" si="20"/>
        <v>2015</v>
      </c>
      <c r="O24" s="6">
        <f t="shared" si="20"/>
        <v>2015</v>
      </c>
      <c r="P24" s="6">
        <f t="shared" si="20"/>
        <v>2015</v>
      </c>
      <c r="Q24" s="6">
        <f t="shared" si="20"/>
        <v>2015</v>
      </c>
      <c r="R24" s="6">
        <f t="shared" si="20"/>
        <v>2015</v>
      </c>
      <c r="S24" s="6">
        <f t="shared" si="20"/>
        <v>2015</v>
      </c>
      <c r="T24" s="6">
        <f t="shared" si="20"/>
        <v>2016</v>
      </c>
      <c r="U24" s="6">
        <f t="shared" si="20"/>
        <v>2016</v>
      </c>
      <c r="V24" s="6">
        <f t="shared" si="20"/>
        <v>2016</v>
      </c>
      <c r="W24" s="6">
        <f t="shared" si="20"/>
        <v>2016</v>
      </c>
      <c r="X24" s="6">
        <f t="shared" si="20"/>
        <v>2016</v>
      </c>
      <c r="Y24" s="6">
        <f t="shared" si="20"/>
        <v>2016</v>
      </c>
      <c r="Z24" s="6">
        <f t="shared" si="20"/>
        <v>2016</v>
      </c>
      <c r="AA24" s="6">
        <f t="shared" si="20"/>
        <v>2016</v>
      </c>
      <c r="AB24" s="6">
        <f t="shared" si="20"/>
        <v>2016</v>
      </c>
      <c r="AC24" s="6">
        <f t="shared" si="20"/>
        <v>2016</v>
      </c>
      <c r="AD24" s="6">
        <f t="shared" si="20"/>
        <v>2016</v>
      </c>
      <c r="AE24" s="6">
        <f t="shared" si="20"/>
        <v>2016</v>
      </c>
      <c r="AF24" s="6">
        <f t="shared" si="20"/>
        <v>2017</v>
      </c>
      <c r="AG24" s="6">
        <f t="shared" si="20"/>
        <v>2017</v>
      </c>
      <c r="AH24" s="6">
        <f t="shared" si="20"/>
        <v>2018</v>
      </c>
      <c r="AI24" s="6">
        <f t="shared" si="20"/>
        <v>2018</v>
      </c>
      <c r="AJ24" s="6">
        <f t="shared" si="20"/>
        <v>2019</v>
      </c>
      <c r="AK24" s="6">
        <f t="shared" si="20"/>
        <v>2019</v>
      </c>
      <c r="AL24" s="6">
        <f t="shared" si="20"/>
        <v>2020</v>
      </c>
      <c r="AM24" s="6">
        <f t="shared" si="20"/>
        <v>2020</v>
      </c>
      <c r="AN24" s="6">
        <f t="shared" si="20"/>
        <v>2021</v>
      </c>
      <c r="AO24" s="6">
        <f t="shared" si="20"/>
        <v>2021</v>
      </c>
      <c r="AP24" s="6">
        <f t="shared" si="20"/>
        <v>2022</v>
      </c>
      <c r="AQ24" s="6">
        <f t="shared" si="20"/>
        <v>2022</v>
      </c>
      <c r="AR24" s="6">
        <f t="shared" si="20"/>
        <v>2023</v>
      </c>
      <c r="AS24" s="6">
        <f t="shared" si="20"/>
        <v>2023</v>
      </c>
      <c r="AT24" s="6">
        <f t="shared" si="20"/>
        <v>2024</v>
      </c>
      <c r="AU24" s="6">
        <f t="shared" si="20"/>
        <v>2024</v>
      </c>
      <c r="AV24" s="6">
        <f t="shared" si="20"/>
        <v>2025</v>
      </c>
      <c r="AW24" s="6">
        <f t="shared" si="20"/>
        <v>2025</v>
      </c>
      <c r="AX24" s="6">
        <f t="shared" si="20"/>
        <v>2026</v>
      </c>
      <c r="AY24" s="6">
        <f t="shared" si="20"/>
        <v>2026</v>
      </c>
      <c r="AZ24" s="6">
        <f t="shared" si="20"/>
        <v>2027</v>
      </c>
      <c r="BA24" s="6">
        <f t="shared" si="20"/>
        <v>2027</v>
      </c>
      <c r="BB24" s="6">
        <f t="shared" si="20"/>
        <v>2028</v>
      </c>
      <c r="BC24" s="6">
        <f t="shared" si="20"/>
        <v>2028</v>
      </c>
      <c r="BD24" s="6">
        <f t="shared" si="20"/>
        <v>2029</v>
      </c>
      <c r="BE24" s="6">
        <f t="shared" si="20"/>
        <v>2029</v>
      </c>
      <c r="BF24" s="6">
        <f t="shared" si="20"/>
        <v>2030</v>
      </c>
      <c r="BG24" s="6">
        <f t="shared" si="20"/>
        <v>2030</v>
      </c>
      <c r="BH24" s="6">
        <f t="shared" si="20"/>
        <v>2031</v>
      </c>
      <c r="BI24" s="6">
        <f t="shared" si="20"/>
        <v>2031</v>
      </c>
      <c r="BJ24" s="6">
        <f t="shared" si="20"/>
        <v>2032</v>
      </c>
      <c r="BK24" s="6">
        <f t="shared" si="20"/>
        <v>2032</v>
      </c>
      <c r="BL24" s="6">
        <f t="shared" si="20"/>
        <v>2033</v>
      </c>
      <c r="BM24" s="6">
        <f t="shared" si="20"/>
        <v>2033</v>
      </c>
      <c r="BN24" s="6">
        <f t="shared" si="20"/>
        <v>2034</v>
      </c>
      <c r="BO24" s="6">
        <f t="shared" si="20"/>
        <v>2034</v>
      </c>
      <c r="BP24" s="6">
        <f t="shared" si="20"/>
        <v>2035</v>
      </c>
      <c r="BQ24" s="6">
        <f t="shared" si="20"/>
        <v>2035</v>
      </c>
      <c r="BR24" s="6">
        <f t="shared" si="20"/>
        <v>2036</v>
      </c>
      <c r="BS24" s="6">
        <f t="shared" si="20"/>
        <v>2036</v>
      </c>
      <c r="BT24" s="6">
        <f t="shared" si="20"/>
        <v>2037</v>
      </c>
      <c r="BU24" s="6">
        <f t="shared" ref="BU24:EF24" si="21">YEAR(BU23)</f>
        <v>2037</v>
      </c>
      <c r="BV24" s="6">
        <f t="shared" si="21"/>
        <v>2038</v>
      </c>
      <c r="BW24" s="6">
        <f t="shared" si="21"/>
        <v>2038</v>
      </c>
      <c r="BX24" s="6">
        <f t="shared" si="21"/>
        <v>2039</v>
      </c>
      <c r="BY24" s="6">
        <f t="shared" si="21"/>
        <v>2039</v>
      </c>
      <c r="BZ24" s="6">
        <f t="shared" si="21"/>
        <v>2040</v>
      </c>
      <c r="CA24" s="6">
        <f t="shared" si="21"/>
        <v>2040</v>
      </c>
      <c r="CB24" s="6">
        <f t="shared" si="21"/>
        <v>2041</v>
      </c>
      <c r="CC24" s="6">
        <f t="shared" si="21"/>
        <v>2041</v>
      </c>
      <c r="CD24" s="6">
        <f t="shared" si="21"/>
        <v>2042</v>
      </c>
      <c r="CE24" s="6">
        <f t="shared" si="21"/>
        <v>2042</v>
      </c>
      <c r="CF24" s="6">
        <f t="shared" si="21"/>
        <v>2043</v>
      </c>
      <c r="CG24" s="6">
        <f t="shared" si="21"/>
        <v>2043</v>
      </c>
      <c r="CH24" s="6">
        <f t="shared" si="21"/>
        <v>2044</v>
      </c>
      <c r="CI24" s="6">
        <f t="shared" si="21"/>
        <v>2044</v>
      </c>
      <c r="CJ24" s="6">
        <f t="shared" si="21"/>
        <v>2045</v>
      </c>
      <c r="CK24" s="6">
        <f t="shared" si="21"/>
        <v>2045</v>
      </c>
      <c r="CL24" s="6">
        <f t="shared" si="21"/>
        <v>2046</v>
      </c>
      <c r="CM24" s="6">
        <f t="shared" si="21"/>
        <v>2046</v>
      </c>
      <c r="CN24" s="6">
        <f t="shared" si="21"/>
        <v>2047</v>
      </c>
      <c r="CO24" s="6">
        <f t="shared" si="21"/>
        <v>2047</v>
      </c>
      <c r="CP24" s="6">
        <f t="shared" si="21"/>
        <v>2048</v>
      </c>
      <c r="CQ24" s="6">
        <f t="shared" si="21"/>
        <v>2048</v>
      </c>
      <c r="CR24" s="6">
        <f t="shared" si="21"/>
        <v>2049</v>
      </c>
      <c r="CS24" s="6">
        <f t="shared" si="21"/>
        <v>2049</v>
      </c>
      <c r="CT24" s="6">
        <f t="shared" si="21"/>
        <v>2050</v>
      </c>
      <c r="CU24" s="6">
        <f t="shared" si="21"/>
        <v>2050</v>
      </c>
      <c r="CV24" s="6">
        <f t="shared" si="21"/>
        <v>2051</v>
      </c>
      <c r="CW24" s="6">
        <f t="shared" si="21"/>
        <v>2051</v>
      </c>
      <c r="CX24" s="6">
        <f t="shared" si="21"/>
        <v>2052</v>
      </c>
      <c r="CY24" s="6">
        <f t="shared" si="21"/>
        <v>2052</v>
      </c>
      <c r="CZ24" s="6">
        <f t="shared" si="21"/>
        <v>2053</v>
      </c>
      <c r="DA24" s="6">
        <f t="shared" si="21"/>
        <v>2053</v>
      </c>
      <c r="DB24" s="6">
        <f t="shared" si="21"/>
        <v>2054</v>
      </c>
      <c r="DC24" s="6">
        <f t="shared" si="21"/>
        <v>2054</v>
      </c>
      <c r="DD24" s="6">
        <f t="shared" si="21"/>
        <v>2055</v>
      </c>
      <c r="DE24" s="6">
        <f t="shared" si="21"/>
        <v>2055</v>
      </c>
      <c r="DF24" s="6">
        <f t="shared" si="21"/>
        <v>2056</v>
      </c>
      <c r="DG24" s="6">
        <f t="shared" si="21"/>
        <v>2056</v>
      </c>
      <c r="DH24" s="6">
        <f t="shared" si="21"/>
        <v>2057</v>
      </c>
      <c r="DI24" s="6">
        <f t="shared" si="21"/>
        <v>2057</v>
      </c>
      <c r="DJ24" s="6">
        <f t="shared" si="21"/>
        <v>2058</v>
      </c>
      <c r="DK24" s="6">
        <f t="shared" si="21"/>
        <v>2058</v>
      </c>
      <c r="DL24" s="6">
        <f t="shared" si="21"/>
        <v>2059</v>
      </c>
      <c r="DM24" s="6">
        <f t="shared" si="21"/>
        <v>2059</v>
      </c>
      <c r="DN24" s="6">
        <f t="shared" si="21"/>
        <v>2060</v>
      </c>
      <c r="DO24" s="6">
        <f t="shared" si="21"/>
        <v>2060</v>
      </c>
      <c r="DP24" s="6">
        <f t="shared" si="21"/>
        <v>2061</v>
      </c>
      <c r="DQ24" s="6">
        <f t="shared" si="21"/>
        <v>2061</v>
      </c>
      <c r="DR24" s="6">
        <f t="shared" si="21"/>
        <v>2062</v>
      </c>
      <c r="DS24" s="6">
        <f t="shared" si="21"/>
        <v>2062</v>
      </c>
      <c r="DT24" s="6">
        <f t="shared" si="21"/>
        <v>2063</v>
      </c>
      <c r="DU24" s="6">
        <f t="shared" si="21"/>
        <v>2063</v>
      </c>
      <c r="DV24" s="6">
        <f t="shared" si="21"/>
        <v>2064</v>
      </c>
      <c r="DW24" s="6">
        <f t="shared" si="21"/>
        <v>2064</v>
      </c>
      <c r="DX24" s="6">
        <f t="shared" si="21"/>
        <v>2065</v>
      </c>
      <c r="DY24" s="6">
        <f t="shared" si="21"/>
        <v>2065</v>
      </c>
      <c r="DZ24" s="6">
        <f t="shared" si="21"/>
        <v>2066</v>
      </c>
      <c r="EA24" s="6">
        <f t="shared" si="21"/>
        <v>2066</v>
      </c>
      <c r="EB24" s="6">
        <f t="shared" si="21"/>
        <v>2067</v>
      </c>
      <c r="EC24" s="6">
        <f t="shared" si="21"/>
        <v>2067</v>
      </c>
      <c r="ED24" s="6">
        <f t="shared" si="21"/>
        <v>2068</v>
      </c>
      <c r="EE24" s="6">
        <f t="shared" si="21"/>
        <v>2068</v>
      </c>
      <c r="EF24" s="6">
        <f t="shared" si="21"/>
        <v>2069</v>
      </c>
      <c r="EG24" s="6">
        <f t="shared" ref="EG24:GR24" si="22">YEAR(EG23)</f>
        <v>2069</v>
      </c>
      <c r="EH24" s="6">
        <f t="shared" si="22"/>
        <v>2070</v>
      </c>
      <c r="EI24" s="6">
        <f t="shared" si="22"/>
        <v>2070</v>
      </c>
      <c r="EJ24" s="6">
        <f t="shared" si="22"/>
        <v>2071</v>
      </c>
      <c r="EK24" s="6">
        <f t="shared" si="22"/>
        <v>2071</v>
      </c>
      <c r="EL24" s="6">
        <f t="shared" si="22"/>
        <v>2072</v>
      </c>
      <c r="EM24" s="6">
        <f t="shared" si="22"/>
        <v>2072</v>
      </c>
      <c r="EN24" s="6">
        <f t="shared" si="22"/>
        <v>2073</v>
      </c>
      <c r="EO24" s="6">
        <f t="shared" si="22"/>
        <v>2073</v>
      </c>
      <c r="EP24" s="6">
        <f t="shared" si="22"/>
        <v>2074</v>
      </c>
      <c r="EQ24" s="6">
        <f t="shared" si="22"/>
        <v>2074</v>
      </c>
      <c r="ER24" s="6">
        <f t="shared" si="22"/>
        <v>2075</v>
      </c>
      <c r="ES24" s="6">
        <f t="shared" si="22"/>
        <v>2075</v>
      </c>
      <c r="ET24" s="6">
        <f t="shared" si="22"/>
        <v>2076</v>
      </c>
      <c r="EU24" s="6">
        <f t="shared" si="22"/>
        <v>2076</v>
      </c>
      <c r="EV24" s="6">
        <f t="shared" si="22"/>
        <v>2077</v>
      </c>
      <c r="EW24" s="6">
        <f t="shared" si="22"/>
        <v>2077</v>
      </c>
      <c r="EX24" s="6">
        <f t="shared" si="22"/>
        <v>2078</v>
      </c>
      <c r="EY24" s="6">
        <f t="shared" si="22"/>
        <v>2078</v>
      </c>
      <c r="EZ24" s="6">
        <f t="shared" si="22"/>
        <v>2079</v>
      </c>
      <c r="FA24" s="6">
        <f t="shared" si="22"/>
        <v>2079</v>
      </c>
      <c r="FB24" s="6">
        <f t="shared" si="22"/>
        <v>2080</v>
      </c>
      <c r="FC24" s="6">
        <f t="shared" si="22"/>
        <v>2080</v>
      </c>
      <c r="FD24" s="6">
        <f t="shared" si="22"/>
        <v>2081</v>
      </c>
      <c r="FE24" s="6">
        <f t="shared" si="22"/>
        <v>2081</v>
      </c>
      <c r="FF24" s="6">
        <f t="shared" si="22"/>
        <v>2082</v>
      </c>
      <c r="FG24" s="6">
        <f t="shared" si="22"/>
        <v>2082</v>
      </c>
      <c r="FH24" s="6">
        <f t="shared" si="22"/>
        <v>2083</v>
      </c>
      <c r="FI24" s="6">
        <f t="shared" si="22"/>
        <v>2083</v>
      </c>
      <c r="FJ24" s="6">
        <f t="shared" si="22"/>
        <v>2084</v>
      </c>
      <c r="FK24" s="6">
        <f t="shared" si="22"/>
        <v>2084</v>
      </c>
      <c r="FL24" s="6">
        <f t="shared" si="22"/>
        <v>2085</v>
      </c>
      <c r="FM24" s="6">
        <f t="shared" si="22"/>
        <v>2085</v>
      </c>
      <c r="FN24" s="6">
        <f t="shared" si="22"/>
        <v>2086</v>
      </c>
      <c r="FO24" s="6">
        <f t="shared" si="22"/>
        <v>2086</v>
      </c>
      <c r="FP24" s="6">
        <f t="shared" si="22"/>
        <v>2087</v>
      </c>
      <c r="FQ24" s="6">
        <f t="shared" si="22"/>
        <v>2087</v>
      </c>
      <c r="FR24" s="6">
        <f t="shared" si="22"/>
        <v>2088</v>
      </c>
      <c r="FS24" s="6">
        <f t="shared" si="22"/>
        <v>2088</v>
      </c>
      <c r="FT24" s="6">
        <f t="shared" si="22"/>
        <v>2089</v>
      </c>
      <c r="FU24" s="6">
        <f t="shared" si="22"/>
        <v>2089</v>
      </c>
      <c r="FV24" s="6">
        <f t="shared" si="22"/>
        <v>2090</v>
      </c>
      <c r="FW24" s="6">
        <f t="shared" si="22"/>
        <v>2090</v>
      </c>
      <c r="FX24" s="6">
        <f t="shared" si="22"/>
        <v>2091</v>
      </c>
      <c r="FY24" s="6">
        <f t="shared" si="22"/>
        <v>2091</v>
      </c>
      <c r="FZ24" s="6">
        <f t="shared" si="22"/>
        <v>2092</v>
      </c>
      <c r="GA24" s="6">
        <f t="shared" si="22"/>
        <v>2092</v>
      </c>
      <c r="GB24" s="6">
        <f t="shared" si="22"/>
        <v>2093</v>
      </c>
      <c r="GC24" s="6">
        <f t="shared" si="22"/>
        <v>2093</v>
      </c>
      <c r="GD24" s="6">
        <f t="shared" si="22"/>
        <v>2094</v>
      </c>
      <c r="GE24" s="6">
        <f t="shared" si="22"/>
        <v>2094</v>
      </c>
      <c r="GF24" s="6">
        <f t="shared" si="22"/>
        <v>2095</v>
      </c>
      <c r="GG24" s="6">
        <f t="shared" si="22"/>
        <v>2095</v>
      </c>
      <c r="GH24" s="6">
        <f t="shared" si="22"/>
        <v>2096</v>
      </c>
      <c r="GI24" s="6">
        <f t="shared" si="22"/>
        <v>2096</v>
      </c>
      <c r="GJ24" s="6">
        <f t="shared" si="22"/>
        <v>2097</v>
      </c>
      <c r="GK24" s="6">
        <f t="shared" si="22"/>
        <v>2097</v>
      </c>
      <c r="GL24" s="6">
        <f t="shared" si="22"/>
        <v>2098</v>
      </c>
      <c r="GM24" s="6">
        <f t="shared" si="22"/>
        <v>2098</v>
      </c>
      <c r="GN24" s="6">
        <f t="shared" si="22"/>
        <v>2099</v>
      </c>
      <c r="GO24" s="6">
        <f t="shared" si="22"/>
        <v>2099</v>
      </c>
      <c r="GP24" s="6">
        <f t="shared" si="22"/>
        <v>2100</v>
      </c>
      <c r="GQ24" s="6">
        <f t="shared" si="22"/>
        <v>2100</v>
      </c>
      <c r="GR24" s="6">
        <f t="shared" si="22"/>
        <v>2101</v>
      </c>
      <c r="GS24" s="6">
        <f t="shared" ref="GS24:IJ24" si="23">YEAR(GS23)</f>
        <v>2101</v>
      </c>
      <c r="GT24" s="6">
        <f t="shared" si="23"/>
        <v>2102</v>
      </c>
      <c r="GU24" s="6">
        <f t="shared" si="23"/>
        <v>2102</v>
      </c>
      <c r="GV24" s="6">
        <f t="shared" si="23"/>
        <v>2103</v>
      </c>
      <c r="GW24" s="6">
        <f t="shared" si="23"/>
        <v>2103</v>
      </c>
      <c r="GX24" s="6">
        <f t="shared" si="23"/>
        <v>2104</v>
      </c>
      <c r="GY24" s="6">
        <f t="shared" si="23"/>
        <v>2104</v>
      </c>
      <c r="GZ24" s="6">
        <f t="shared" si="23"/>
        <v>2105</v>
      </c>
      <c r="HA24" s="6">
        <f t="shared" si="23"/>
        <v>2105</v>
      </c>
      <c r="HB24" s="6">
        <f t="shared" si="23"/>
        <v>2106</v>
      </c>
      <c r="HC24" s="6">
        <f t="shared" si="23"/>
        <v>2106</v>
      </c>
      <c r="HD24" s="6">
        <f t="shared" si="23"/>
        <v>2107</v>
      </c>
      <c r="HE24" s="6">
        <f t="shared" si="23"/>
        <v>2107</v>
      </c>
      <c r="HF24" s="6">
        <f t="shared" si="23"/>
        <v>2108</v>
      </c>
      <c r="HG24" s="6">
        <f t="shared" si="23"/>
        <v>2108</v>
      </c>
      <c r="HH24" s="6">
        <f t="shared" si="23"/>
        <v>2109</v>
      </c>
      <c r="HI24" s="6">
        <f t="shared" si="23"/>
        <v>2109</v>
      </c>
      <c r="HJ24" s="6">
        <f t="shared" si="23"/>
        <v>2110</v>
      </c>
      <c r="HK24" s="6">
        <f t="shared" si="23"/>
        <v>2110</v>
      </c>
      <c r="HL24" s="6">
        <f t="shared" si="23"/>
        <v>2111</v>
      </c>
      <c r="HM24" s="6">
        <f t="shared" si="23"/>
        <v>2111</v>
      </c>
      <c r="HN24" s="6">
        <f t="shared" si="23"/>
        <v>2112</v>
      </c>
      <c r="HO24" s="6">
        <f t="shared" si="23"/>
        <v>2112</v>
      </c>
      <c r="HP24" s="6">
        <f t="shared" si="23"/>
        <v>2113</v>
      </c>
      <c r="HQ24" s="6">
        <f t="shared" si="23"/>
        <v>2113</v>
      </c>
      <c r="HR24" s="6">
        <f t="shared" si="23"/>
        <v>2114</v>
      </c>
      <c r="HS24" s="6">
        <f t="shared" si="23"/>
        <v>2114</v>
      </c>
      <c r="HT24" s="6">
        <f t="shared" si="23"/>
        <v>2115</v>
      </c>
      <c r="HU24" s="6">
        <f t="shared" si="23"/>
        <v>2115</v>
      </c>
      <c r="HV24" s="6">
        <f t="shared" si="23"/>
        <v>2116</v>
      </c>
      <c r="HW24" s="6">
        <f t="shared" si="23"/>
        <v>2116</v>
      </c>
      <c r="HX24" s="6">
        <f t="shared" si="23"/>
        <v>2117</v>
      </c>
      <c r="HY24" s="6">
        <f t="shared" si="23"/>
        <v>2117</v>
      </c>
      <c r="HZ24" s="6">
        <f t="shared" si="23"/>
        <v>2118</v>
      </c>
      <c r="IA24" s="6">
        <f t="shared" si="23"/>
        <v>2118</v>
      </c>
      <c r="IB24" s="6">
        <f t="shared" si="23"/>
        <v>2119</v>
      </c>
      <c r="IC24" s="6">
        <f t="shared" si="23"/>
        <v>2119</v>
      </c>
      <c r="ID24" s="6">
        <f t="shared" si="23"/>
        <v>2120</v>
      </c>
      <c r="IE24" s="6">
        <f t="shared" si="23"/>
        <v>2120</v>
      </c>
      <c r="IF24" s="6">
        <f t="shared" si="23"/>
        <v>2121</v>
      </c>
      <c r="IG24" s="6">
        <f t="shared" si="23"/>
        <v>2121</v>
      </c>
      <c r="IH24" s="6">
        <f t="shared" si="23"/>
        <v>2122</v>
      </c>
      <c r="II24" s="6">
        <f t="shared" si="23"/>
        <v>2122</v>
      </c>
      <c r="IJ24" s="6">
        <f t="shared" si="23"/>
        <v>2123</v>
      </c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x14ac:dyDescent="0.3">
      <c r="B25" s="9"/>
      <c r="C25" t="s">
        <v>7</v>
      </c>
      <c r="D25" s="1"/>
      <c r="E25" s="1"/>
      <c r="F25" s="1"/>
      <c r="G25" s="1"/>
      <c r="H25" s="1">
        <f>H23-H22+1</f>
        <v>31</v>
      </c>
      <c r="I25" s="1">
        <f t="shared" ref="I25:BT25" si="24">I23-I22+1</f>
        <v>28</v>
      </c>
      <c r="J25" s="1">
        <f t="shared" si="24"/>
        <v>31</v>
      </c>
      <c r="K25" s="1">
        <f t="shared" si="24"/>
        <v>30</v>
      </c>
      <c r="L25" s="1">
        <f t="shared" si="24"/>
        <v>31</v>
      </c>
      <c r="M25" s="1">
        <f t="shared" si="24"/>
        <v>30</v>
      </c>
      <c r="N25" s="1">
        <f t="shared" si="24"/>
        <v>31</v>
      </c>
      <c r="O25" s="1">
        <f t="shared" si="24"/>
        <v>31</v>
      </c>
      <c r="P25" s="1">
        <f t="shared" si="24"/>
        <v>30</v>
      </c>
      <c r="Q25" s="1">
        <f t="shared" si="24"/>
        <v>31</v>
      </c>
      <c r="R25" s="1">
        <f t="shared" si="24"/>
        <v>30</v>
      </c>
      <c r="S25" s="1">
        <f t="shared" si="24"/>
        <v>31</v>
      </c>
      <c r="T25" s="1">
        <f t="shared" si="24"/>
        <v>31</v>
      </c>
      <c r="U25" s="1">
        <f t="shared" si="24"/>
        <v>29</v>
      </c>
      <c r="V25" s="1">
        <f t="shared" si="24"/>
        <v>31</v>
      </c>
      <c r="W25" s="1">
        <f t="shared" si="24"/>
        <v>30</v>
      </c>
      <c r="X25" s="1">
        <f t="shared" si="24"/>
        <v>31</v>
      </c>
      <c r="Y25" s="1">
        <f t="shared" si="24"/>
        <v>30</v>
      </c>
      <c r="Z25" s="1">
        <f t="shared" si="24"/>
        <v>31</v>
      </c>
      <c r="AA25" s="1">
        <f t="shared" si="24"/>
        <v>31</v>
      </c>
      <c r="AB25" s="1">
        <f t="shared" si="24"/>
        <v>30</v>
      </c>
      <c r="AC25" s="1">
        <f t="shared" si="24"/>
        <v>31</v>
      </c>
      <c r="AD25" s="1">
        <f t="shared" si="24"/>
        <v>30</v>
      </c>
      <c r="AE25" s="1">
        <f t="shared" si="24"/>
        <v>31</v>
      </c>
      <c r="AF25" s="1">
        <f t="shared" si="24"/>
        <v>181</v>
      </c>
      <c r="AG25" s="1">
        <f t="shared" si="24"/>
        <v>184</v>
      </c>
      <c r="AH25" s="1">
        <f t="shared" si="24"/>
        <v>181</v>
      </c>
      <c r="AI25" s="1">
        <f t="shared" si="24"/>
        <v>184</v>
      </c>
      <c r="AJ25" s="1">
        <f t="shared" si="24"/>
        <v>181</v>
      </c>
      <c r="AK25" s="1">
        <f t="shared" si="24"/>
        <v>184</v>
      </c>
      <c r="AL25" s="1">
        <f t="shared" si="24"/>
        <v>182</v>
      </c>
      <c r="AM25" s="1">
        <f t="shared" si="24"/>
        <v>184</v>
      </c>
      <c r="AN25" s="1">
        <f t="shared" si="24"/>
        <v>181</v>
      </c>
      <c r="AO25" s="1">
        <f t="shared" si="24"/>
        <v>184</v>
      </c>
      <c r="AP25" s="1">
        <f t="shared" si="24"/>
        <v>181</v>
      </c>
      <c r="AQ25" s="1">
        <f t="shared" si="24"/>
        <v>184</v>
      </c>
      <c r="AR25" s="1">
        <f t="shared" si="24"/>
        <v>181</v>
      </c>
      <c r="AS25" s="1">
        <f t="shared" si="24"/>
        <v>184</v>
      </c>
      <c r="AT25" s="1">
        <f t="shared" si="24"/>
        <v>182</v>
      </c>
      <c r="AU25" s="1">
        <f t="shared" si="24"/>
        <v>184</v>
      </c>
      <c r="AV25" s="1">
        <f t="shared" si="24"/>
        <v>181</v>
      </c>
      <c r="AW25" s="1">
        <f t="shared" si="24"/>
        <v>184</v>
      </c>
      <c r="AX25" s="1">
        <f t="shared" si="24"/>
        <v>181</v>
      </c>
      <c r="AY25" s="1">
        <f t="shared" si="24"/>
        <v>184</v>
      </c>
      <c r="AZ25" s="1">
        <f t="shared" si="24"/>
        <v>181</v>
      </c>
      <c r="BA25" s="1">
        <f t="shared" si="24"/>
        <v>184</v>
      </c>
      <c r="BB25" s="1">
        <f t="shared" si="24"/>
        <v>182</v>
      </c>
      <c r="BC25" s="1">
        <f t="shared" si="24"/>
        <v>184</v>
      </c>
      <c r="BD25" s="1">
        <f t="shared" si="24"/>
        <v>181</v>
      </c>
      <c r="BE25" s="1">
        <f t="shared" si="24"/>
        <v>184</v>
      </c>
      <c r="BF25" s="1">
        <f t="shared" si="24"/>
        <v>181</v>
      </c>
      <c r="BG25" s="1">
        <f t="shared" si="24"/>
        <v>184</v>
      </c>
      <c r="BH25" s="1">
        <f t="shared" si="24"/>
        <v>181</v>
      </c>
      <c r="BI25" s="1">
        <f t="shared" si="24"/>
        <v>184</v>
      </c>
      <c r="BJ25" s="1">
        <f t="shared" si="24"/>
        <v>182</v>
      </c>
      <c r="BK25" s="1">
        <f t="shared" si="24"/>
        <v>184</v>
      </c>
      <c r="BL25" s="1">
        <f t="shared" si="24"/>
        <v>181</v>
      </c>
      <c r="BM25" s="1">
        <f t="shared" si="24"/>
        <v>184</v>
      </c>
      <c r="BN25" s="1">
        <f t="shared" si="24"/>
        <v>181</v>
      </c>
      <c r="BO25" s="1">
        <f t="shared" si="24"/>
        <v>184</v>
      </c>
      <c r="BP25" s="1">
        <f t="shared" si="24"/>
        <v>181</v>
      </c>
      <c r="BQ25" s="1">
        <f t="shared" si="24"/>
        <v>184</v>
      </c>
      <c r="BR25" s="1">
        <f t="shared" si="24"/>
        <v>182</v>
      </c>
      <c r="BS25" s="1">
        <f t="shared" si="24"/>
        <v>184</v>
      </c>
      <c r="BT25" s="1">
        <f t="shared" si="24"/>
        <v>181</v>
      </c>
      <c r="BU25" s="1">
        <f t="shared" ref="BU25:EF25" si="25">BU23-BU22+1</f>
        <v>184</v>
      </c>
      <c r="BV25" s="1">
        <f t="shared" si="25"/>
        <v>181</v>
      </c>
      <c r="BW25" s="1">
        <f t="shared" si="25"/>
        <v>184</v>
      </c>
      <c r="BX25" s="1">
        <f t="shared" si="25"/>
        <v>181</v>
      </c>
      <c r="BY25" s="1">
        <f t="shared" si="25"/>
        <v>184</v>
      </c>
      <c r="BZ25" s="1">
        <f t="shared" si="25"/>
        <v>182</v>
      </c>
      <c r="CA25" s="1">
        <f t="shared" si="25"/>
        <v>184</v>
      </c>
      <c r="CB25" s="1">
        <f t="shared" si="25"/>
        <v>181</v>
      </c>
      <c r="CC25" s="1">
        <f t="shared" si="25"/>
        <v>184</v>
      </c>
      <c r="CD25" s="1">
        <f t="shared" si="25"/>
        <v>181</v>
      </c>
      <c r="CE25" s="1">
        <f t="shared" si="25"/>
        <v>184</v>
      </c>
      <c r="CF25" s="1">
        <f t="shared" si="25"/>
        <v>181</v>
      </c>
      <c r="CG25" s="1">
        <f t="shared" si="25"/>
        <v>184</v>
      </c>
      <c r="CH25" s="1">
        <f t="shared" si="25"/>
        <v>182</v>
      </c>
      <c r="CI25" s="1">
        <f t="shared" si="25"/>
        <v>184</v>
      </c>
      <c r="CJ25" s="1">
        <f t="shared" si="25"/>
        <v>181</v>
      </c>
      <c r="CK25" s="1">
        <f t="shared" si="25"/>
        <v>184</v>
      </c>
      <c r="CL25" s="1">
        <f t="shared" si="25"/>
        <v>181</v>
      </c>
      <c r="CM25" s="1">
        <f t="shared" si="25"/>
        <v>184</v>
      </c>
      <c r="CN25" s="1">
        <f t="shared" si="25"/>
        <v>181</v>
      </c>
      <c r="CO25" s="1">
        <f t="shared" si="25"/>
        <v>184</v>
      </c>
      <c r="CP25" s="1">
        <f t="shared" si="25"/>
        <v>182</v>
      </c>
      <c r="CQ25" s="1">
        <f t="shared" si="25"/>
        <v>184</v>
      </c>
      <c r="CR25" s="1">
        <f t="shared" si="25"/>
        <v>181</v>
      </c>
      <c r="CS25" s="1">
        <f t="shared" si="25"/>
        <v>184</v>
      </c>
      <c r="CT25" s="1">
        <f t="shared" si="25"/>
        <v>181</v>
      </c>
      <c r="CU25" s="1">
        <f t="shared" si="25"/>
        <v>184</v>
      </c>
      <c r="CV25" s="1">
        <f t="shared" si="25"/>
        <v>181</v>
      </c>
      <c r="CW25" s="1">
        <f t="shared" si="25"/>
        <v>184</v>
      </c>
      <c r="CX25" s="1">
        <f t="shared" si="25"/>
        <v>182</v>
      </c>
      <c r="CY25" s="1">
        <f t="shared" si="25"/>
        <v>184</v>
      </c>
      <c r="CZ25" s="1">
        <f t="shared" si="25"/>
        <v>181</v>
      </c>
      <c r="DA25" s="1">
        <f t="shared" si="25"/>
        <v>184</v>
      </c>
      <c r="DB25" s="1">
        <f t="shared" si="25"/>
        <v>181</v>
      </c>
      <c r="DC25" s="1">
        <f t="shared" si="25"/>
        <v>184</v>
      </c>
      <c r="DD25" s="1">
        <f t="shared" si="25"/>
        <v>181</v>
      </c>
      <c r="DE25" s="1">
        <f t="shared" si="25"/>
        <v>184</v>
      </c>
      <c r="DF25" s="1">
        <f t="shared" si="25"/>
        <v>182</v>
      </c>
      <c r="DG25" s="1">
        <f t="shared" si="25"/>
        <v>184</v>
      </c>
      <c r="DH25" s="1">
        <f t="shared" si="25"/>
        <v>181</v>
      </c>
      <c r="DI25" s="1">
        <f t="shared" si="25"/>
        <v>184</v>
      </c>
      <c r="DJ25" s="1">
        <f t="shared" si="25"/>
        <v>181</v>
      </c>
      <c r="DK25" s="1">
        <f t="shared" si="25"/>
        <v>184</v>
      </c>
      <c r="DL25" s="1">
        <f t="shared" si="25"/>
        <v>181</v>
      </c>
      <c r="DM25" s="1">
        <f t="shared" si="25"/>
        <v>184</v>
      </c>
      <c r="DN25" s="1">
        <f t="shared" si="25"/>
        <v>182</v>
      </c>
      <c r="DO25" s="1">
        <f t="shared" si="25"/>
        <v>184</v>
      </c>
      <c r="DP25" s="1">
        <f t="shared" si="25"/>
        <v>181</v>
      </c>
      <c r="DQ25" s="1">
        <f t="shared" si="25"/>
        <v>184</v>
      </c>
      <c r="DR25" s="1">
        <f t="shared" si="25"/>
        <v>181</v>
      </c>
      <c r="DS25" s="1">
        <f t="shared" si="25"/>
        <v>184</v>
      </c>
      <c r="DT25" s="1">
        <f t="shared" si="25"/>
        <v>181</v>
      </c>
      <c r="DU25" s="1">
        <f t="shared" si="25"/>
        <v>184</v>
      </c>
      <c r="DV25" s="1">
        <f t="shared" si="25"/>
        <v>182</v>
      </c>
      <c r="DW25" s="1">
        <f t="shared" si="25"/>
        <v>184</v>
      </c>
      <c r="DX25" s="1">
        <f t="shared" si="25"/>
        <v>181</v>
      </c>
      <c r="DY25" s="1">
        <f t="shared" si="25"/>
        <v>184</v>
      </c>
      <c r="DZ25" s="1">
        <f t="shared" si="25"/>
        <v>181</v>
      </c>
      <c r="EA25" s="1">
        <f t="shared" si="25"/>
        <v>184</v>
      </c>
      <c r="EB25" s="1">
        <f t="shared" si="25"/>
        <v>181</v>
      </c>
      <c r="EC25" s="1">
        <f t="shared" si="25"/>
        <v>184</v>
      </c>
      <c r="ED25" s="1">
        <f t="shared" si="25"/>
        <v>182</v>
      </c>
      <c r="EE25" s="1">
        <f t="shared" si="25"/>
        <v>184</v>
      </c>
      <c r="EF25" s="1">
        <f t="shared" si="25"/>
        <v>181</v>
      </c>
      <c r="EG25" s="1">
        <f t="shared" ref="EG25:GR25" si="26">EG23-EG22+1</f>
        <v>184</v>
      </c>
      <c r="EH25" s="1">
        <f t="shared" si="26"/>
        <v>181</v>
      </c>
      <c r="EI25" s="1">
        <f t="shared" si="26"/>
        <v>184</v>
      </c>
      <c r="EJ25" s="1">
        <f t="shared" si="26"/>
        <v>181</v>
      </c>
      <c r="EK25" s="1">
        <f t="shared" si="26"/>
        <v>184</v>
      </c>
      <c r="EL25" s="1">
        <f t="shared" si="26"/>
        <v>182</v>
      </c>
      <c r="EM25" s="1">
        <f t="shared" si="26"/>
        <v>184</v>
      </c>
      <c r="EN25" s="1">
        <f t="shared" si="26"/>
        <v>181</v>
      </c>
      <c r="EO25" s="1">
        <f t="shared" si="26"/>
        <v>184</v>
      </c>
      <c r="EP25" s="1">
        <f t="shared" si="26"/>
        <v>181</v>
      </c>
      <c r="EQ25" s="1">
        <f t="shared" si="26"/>
        <v>184</v>
      </c>
      <c r="ER25" s="1">
        <f t="shared" si="26"/>
        <v>181</v>
      </c>
      <c r="ES25" s="1">
        <f t="shared" si="26"/>
        <v>184</v>
      </c>
      <c r="ET25" s="1">
        <f t="shared" si="26"/>
        <v>182</v>
      </c>
      <c r="EU25" s="1">
        <f t="shared" si="26"/>
        <v>184</v>
      </c>
      <c r="EV25" s="1">
        <f t="shared" si="26"/>
        <v>181</v>
      </c>
      <c r="EW25" s="1">
        <f t="shared" si="26"/>
        <v>184</v>
      </c>
      <c r="EX25" s="1">
        <f t="shared" si="26"/>
        <v>181</v>
      </c>
      <c r="EY25" s="1">
        <f t="shared" si="26"/>
        <v>184</v>
      </c>
      <c r="EZ25" s="1">
        <f t="shared" si="26"/>
        <v>181</v>
      </c>
      <c r="FA25" s="1">
        <f t="shared" si="26"/>
        <v>184</v>
      </c>
      <c r="FB25" s="1">
        <f t="shared" si="26"/>
        <v>182</v>
      </c>
      <c r="FC25" s="1">
        <f t="shared" si="26"/>
        <v>184</v>
      </c>
      <c r="FD25" s="1">
        <f t="shared" si="26"/>
        <v>181</v>
      </c>
      <c r="FE25" s="1">
        <f t="shared" si="26"/>
        <v>184</v>
      </c>
      <c r="FF25" s="1">
        <f t="shared" si="26"/>
        <v>181</v>
      </c>
      <c r="FG25" s="1">
        <f t="shared" si="26"/>
        <v>184</v>
      </c>
      <c r="FH25" s="1">
        <f t="shared" si="26"/>
        <v>181</v>
      </c>
      <c r="FI25" s="1">
        <f t="shared" si="26"/>
        <v>184</v>
      </c>
      <c r="FJ25" s="1">
        <f t="shared" si="26"/>
        <v>182</v>
      </c>
      <c r="FK25" s="1">
        <f t="shared" si="26"/>
        <v>184</v>
      </c>
      <c r="FL25" s="1">
        <f t="shared" si="26"/>
        <v>181</v>
      </c>
      <c r="FM25" s="1">
        <f t="shared" si="26"/>
        <v>184</v>
      </c>
      <c r="FN25" s="1">
        <f t="shared" si="26"/>
        <v>181</v>
      </c>
      <c r="FO25" s="1">
        <f t="shared" si="26"/>
        <v>184</v>
      </c>
      <c r="FP25" s="1">
        <f t="shared" si="26"/>
        <v>181</v>
      </c>
      <c r="FQ25" s="1">
        <f t="shared" si="26"/>
        <v>184</v>
      </c>
      <c r="FR25" s="1">
        <f t="shared" si="26"/>
        <v>182</v>
      </c>
      <c r="FS25" s="1">
        <f t="shared" si="26"/>
        <v>184</v>
      </c>
      <c r="FT25" s="1">
        <f t="shared" si="26"/>
        <v>181</v>
      </c>
      <c r="FU25" s="1">
        <f t="shared" si="26"/>
        <v>184</v>
      </c>
      <c r="FV25" s="1">
        <f t="shared" si="26"/>
        <v>181</v>
      </c>
      <c r="FW25" s="1">
        <f t="shared" si="26"/>
        <v>184</v>
      </c>
      <c r="FX25" s="1">
        <f t="shared" si="26"/>
        <v>181</v>
      </c>
      <c r="FY25" s="1">
        <f t="shared" si="26"/>
        <v>184</v>
      </c>
      <c r="FZ25" s="1">
        <f t="shared" si="26"/>
        <v>182</v>
      </c>
      <c r="GA25" s="1">
        <f t="shared" si="26"/>
        <v>184</v>
      </c>
      <c r="GB25" s="1">
        <f t="shared" si="26"/>
        <v>181</v>
      </c>
      <c r="GC25" s="1">
        <f t="shared" si="26"/>
        <v>184</v>
      </c>
      <c r="GD25" s="1">
        <f t="shared" si="26"/>
        <v>181</v>
      </c>
      <c r="GE25" s="1">
        <f t="shared" si="26"/>
        <v>184</v>
      </c>
      <c r="GF25" s="1">
        <f t="shared" si="26"/>
        <v>181</v>
      </c>
      <c r="GG25" s="1">
        <f t="shared" si="26"/>
        <v>184</v>
      </c>
      <c r="GH25" s="1">
        <f t="shared" si="26"/>
        <v>182</v>
      </c>
      <c r="GI25" s="1">
        <f t="shared" si="26"/>
        <v>184</v>
      </c>
      <c r="GJ25" s="1">
        <f t="shared" si="26"/>
        <v>181</v>
      </c>
      <c r="GK25" s="1">
        <f t="shared" si="26"/>
        <v>184</v>
      </c>
      <c r="GL25" s="1">
        <f t="shared" si="26"/>
        <v>181</v>
      </c>
      <c r="GM25" s="1">
        <f t="shared" si="26"/>
        <v>184</v>
      </c>
      <c r="GN25" s="1">
        <f t="shared" si="26"/>
        <v>181</v>
      </c>
      <c r="GO25" s="1">
        <f t="shared" si="26"/>
        <v>184</v>
      </c>
      <c r="GP25" s="1">
        <f t="shared" si="26"/>
        <v>181</v>
      </c>
      <c r="GQ25" s="1">
        <f t="shared" si="26"/>
        <v>184</v>
      </c>
      <c r="GR25" s="1">
        <f t="shared" si="26"/>
        <v>181</v>
      </c>
      <c r="GS25" s="1">
        <f t="shared" ref="GS25:IJ25" si="27">GS23-GS22+1</f>
        <v>184</v>
      </c>
      <c r="GT25" s="1">
        <f t="shared" si="27"/>
        <v>181</v>
      </c>
      <c r="GU25" s="1">
        <f t="shared" si="27"/>
        <v>184</v>
      </c>
      <c r="GV25" s="1">
        <f t="shared" si="27"/>
        <v>181</v>
      </c>
      <c r="GW25" s="1">
        <f t="shared" si="27"/>
        <v>184</v>
      </c>
      <c r="GX25" s="1">
        <f t="shared" si="27"/>
        <v>182</v>
      </c>
      <c r="GY25" s="1">
        <f t="shared" si="27"/>
        <v>184</v>
      </c>
      <c r="GZ25" s="1">
        <f t="shared" si="27"/>
        <v>181</v>
      </c>
      <c r="HA25" s="1">
        <f t="shared" si="27"/>
        <v>184</v>
      </c>
      <c r="HB25" s="1">
        <f t="shared" si="27"/>
        <v>181</v>
      </c>
      <c r="HC25" s="1">
        <f t="shared" si="27"/>
        <v>184</v>
      </c>
      <c r="HD25" s="1">
        <f t="shared" si="27"/>
        <v>181</v>
      </c>
      <c r="HE25" s="1">
        <f t="shared" si="27"/>
        <v>184</v>
      </c>
      <c r="HF25" s="1">
        <f t="shared" si="27"/>
        <v>182</v>
      </c>
      <c r="HG25" s="1">
        <f t="shared" si="27"/>
        <v>184</v>
      </c>
      <c r="HH25" s="1">
        <f t="shared" si="27"/>
        <v>181</v>
      </c>
      <c r="HI25" s="1">
        <f t="shared" si="27"/>
        <v>184</v>
      </c>
      <c r="HJ25" s="1">
        <f t="shared" si="27"/>
        <v>181</v>
      </c>
      <c r="HK25" s="1">
        <f t="shared" si="27"/>
        <v>184</v>
      </c>
      <c r="HL25" s="1">
        <f t="shared" si="27"/>
        <v>181</v>
      </c>
      <c r="HM25" s="1">
        <f t="shared" si="27"/>
        <v>184</v>
      </c>
      <c r="HN25" s="1">
        <f t="shared" si="27"/>
        <v>182</v>
      </c>
      <c r="HO25" s="1">
        <f t="shared" si="27"/>
        <v>184</v>
      </c>
      <c r="HP25" s="1">
        <f t="shared" si="27"/>
        <v>181</v>
      </c>
      <c r="HQ25" s="1">
        <f t="shared" si="27"/>
        <v>184</v>
      </c>
      <c r="HR25" s="1">
        <f t="shared" si="27"/>
        <v>181</v>
      </c>
      <c r="HS25" s="1">
        <f t="shared" si="27"/>
        <v>184</v>
      </c>
      <c r="HT25" s="1">
        <f t="shared" si="27"/>
        <v>181</v>
      </c>
      <c r="HU25" s="1">
        <f t="shared" si="27"/>
        <v>184</v>
      </c>
      <c r="HV25" s="1">
        <f t="shared" si="27"/>
        <v>182</v>
      </c>
      <c r="HW25" s="1">
        <f t="shared" si="27"/>
        <v>184</v>
      </c>
      <c r="HX25" s="1">
        <f t="shared" si="27"/>
        <v>181</v>
      </c>
      <c r="HY25" s="1">
        <f t="shared" si="27"/>
        <v>184</v>
      </c>
      <c r="HZ25" s="1">
        <f t="shared" si="27"/>
        <v>181</v>
      </c>
      <c r="IA25" s="1">
        <f t="shared" si="27"/>
        <v>184</v>
      </c>
      <c r="IB25" s="1">
        <f t="shared" si="27"/>
        <v>181</v>
      </c>
      <c r="IC25" s="1">
        <f t="shared" si="27"/>
        <v>184</v>
      </c>
      <c r="ID25" s="1">
        <f t="shared" si="27"/>
        <v>182</v>
      </c>
      <c r="IE25" s="1">
        <f t="shared" si="27"/>
        <v>184</v>
      </c>
      <c r="IF25" s="1">
        <f t="shared" si="27"/>
        <v>181</v>
      </c>
      <c r="IG25" s="1">
        <f t="shared" si="27"/>
        <v>184</v>
      </c>
      <c r="IH25" s="1">
        <f t="shared" si="27"/>
        <v>181</v>
      </c>
      <c r="II25" s="1">
        <f t="shared" si="27"/>
        <v>184</v>
      </c>
      <c r="IJ25" s="1">
        <f t="shared" si="27"/>
        <v>181</v>
      </c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x14ac:dyDescent="0.3">
      <c r="B26" s="9"/>
      <c r="C26" s="13" t="s">
        <v>12</v>
      </c>
      <c r="D26" s="1"/>
      <c r="E26" s="2">
        <f>D7</f>
        <v>42736</v>
      </c>
      <c r="F26" s="2">
        <f>D14</f>
        <v>52963</v>
      </c>
      <c r="G26" s="1">
        <f>COUNTIF(H26:IJ26,TRUE)</f>
        <v>56</v>
      </c>
      <c r="H26" s="1" t="b">
        <f>AND(H22&gt;=$E$26,H22&lt;$F$26)</f>
        <v>0</v>
      </c>
      <c r="I26" s="1" t="b">
        <f t="shared" ref="I26:BT26" si="28">AND(I22&gt;=$E$26,I22&lt;$F$26)</f>
        <v>0</v>
      </c>
      <c r="J26" s="1" t="b">
        <f t="shared" si="28"/>
        <v>0</v>
      </c>
      <c r="K26" s="1" t="b">
        <f t="shared" si="28"/>
        <v>0</v>
      </c>
      <c r="L26" s="1" t="b">
        <f t="shared" si="28"/>
        <v>0</v>
      </c>
      <c r="M26" s="1" t="b">
        <f t="shared" si="28"/>
        <v>0</v>
      </c>
      <c r="N26" s="1" t="b">
        <f t="shared" si="28"/>
        <v>0</v>
      </c>
      <c r="O26" s="1" t="b">
        <f t="shared" si="28"/>
        <v>0</v>
      </c>
      <c r="P26" s="1" t="b">
        <f t="shared" si="28"/>
        <v>0</v>
      </c>
      <c r="Q26" s="1" t="b">
        <f t="shared" si="28"/>
        <v>0</v>
      </c>
      <c r="R26" s="1" t="b">
        <f t="shared" si="28"/>
        <v>0</v>
      </c>
      <c r="S26" s="1" t="b">
        <f t="shared" si="28"/>
        <v>0</v>
      </c>
      <c r="T26" s="1" t="b">
        <f t="shared" si="28"/>
        <v>0</v>
      </c>
      <c r="U26" s="1" t="b">
        <f t="shared" si="28"/>
        <v>0</v>
      </c>
      <c r="V26" s="1" t="b">
        <f t="shared" si="28"/>
        <v>0</v>
      </c>
      <c r="W26" s="1" t="b">
        <f t="shared" si="28"/>
        <v>0</v>
      </c>
      <c r="X26" s="1" t="b">
        <f t="shared" si="28"/>
        <v>0</v>
      </c>
      <c r="Y26" s="1" t="b">
        <f t="shared" si="28"/>
        <v>0</v>
      </c>
      <c r="Z26" s="1" t="b">
        <f t="shared" si="28"/>
        <v>0</v>
      </c>
      <c r="AA26" s="1" t="b">
        <f t="shared" si="28"/>
        <v>0</v>
      </c>
      <c r="AB26" s="1" t="b">
        <f t="shared" si="28"/>
        <v>0</v>
      </c>
      <c r="AC26" s="1" t="b">
        <f t="shared" si="28"/>
        <v>0</v>
      </c>
      <c r="AD26" s="1" t="b">
        <f t="shared" si="28"/>
        <v>0</v>
      </c>
      <c r="AE26" s="1" t="b">
        <f t="shared" si="28"/>
        <v>0</v>
      </c>
      <c r="AF26" s="1" t="b">
        <f t="shared" si="28"/>
        <v>1</v>
      </c>
      <c r="AG26" s="1" t="b">
        <f t="shared" si="28"/>
        <v>1</v>
      </c>
      <c r="AH26" s="1" t="b">
        <f t="shared" si="28"/>
        <v>1</v>
      </c>
      <c r="AI26" s="1" t="b">
        <f t="shared" si="28"/>
        <v>1</v>
      </c>
      <c r="AJ26" s="1" t="b">
        <f t="shared" si="28"/>
        <v>1</v>
      </c>
      <c r="AK26" s="1" t="b">
        <f t="shared" si="28"/>
        <v>1</v>
      </c>
      <c r="AL26" s="1" t="b">
        <f t="shared" si="28"/>
        <v>1</v>
      </c>
      <c r="AM26" s="1" t="b">
        <f t="shared" si="28"/>
        <v>1</v>
      </c>
      <c r="AN26" s="1" t="b">
        <f t="shared" si="28"/>
        <v>1</v>
      </c>
      <c r="AO26" s="1" t="b">
        <f t="shared" si="28"/>
        <v>1</v>
      </c>
      <c r="AP26" s="1" t="b">
        <f t="shared" si="28"/>
        <v>1</v>
      </c>
      <c r="AQ26" s="1" t="b">
        <f t="shared" si="28"/>
        <v>1</v>
      </c>
      <c r="AR26" s="1" t="b">
        <f t="shared" si="28"/>
        <v>1</v>
      </c>
      <c r="AS26" s="1" t="b">
        <f t="shared" si="28"/>
        <v>1</v>
      </c>
      <c r="AT26" s="1" t="b">
        <f t="shared" si="28"/>
        <v>1</v>
      </c>
      <c r="AU26" s="1" t="b">
        <f t="shared" si="28"/>
        <v>1</v>
      </c>
      <c r="AV26" s="1" t="b">
        <f t="shared" si="28"/>
        <v>1</v>
      </c>
      <c r="AW26" s="1" t="b">
        <f t="shared" si="28"/>
        <v>1</v>
      </c>
      <c r="AX26" s="1" t="b">
        <f t="shared" si="28"/>
        <v>1</v>
      </c>
      <c r="AY26" s="1" t="b">
        <f t="shared" si="28"/>
        <v>1</v>
      </c>
      <c r="AZ26" s="1" t="b">
        <f t="shared" si="28"/>
        <v>1</v>
      </c>
      <c r="BA26" s="1" t="b">
        <f t="shared" si="28"/>
        <v>1</v>
      </c>
      <c r="BB26" s="1" t="b">
        <f t="shared" si="28"/>
        <v>1</v>
      </c>
      <c r="BC26" s="1" t="b">
        <f t="shared" si="28"/>
        <v>1</v>
      </c>
      <c r="BD26" s="1" t="b">
        <f t="shared" si="28"/>
        <v>1</v>
      </c>
      <c r="BE26" s="1" t="b">
        <f t="shared" si="28"/>
        <v>1</v>
      </c>
      <c r="BF26" s="1" t="b">
        <f t="shared" si="28"/>
        <v>1</v>
      </c>
      <c r="BG26" s="1" t="b">
        <f t="shared" si="28"/>
        <v>1</v>
      </c>
      <c r="BH26" s="1" t="b">
        <f t="shared" si="28"/>
        <v>1</v>
      </c>
      <c r="BI26" s="1" t="b">
        <f t="shared" si="28"/>
        <v>1</v>
      </c>
      <c r="BJ26" s="1" t="b">
        <f t="shared" si="28"/>
        <v>1</v>
      </c>
      <c r="BK26" s="1" t="b">
        <f t="shared" si="28"/>
        <v>1</v>
      </c>
      <c r="BL26" s="1" t="b">
        <f t="shared" si="28"/>
        <v>1</v>
      </c>
      <c r="BM26" s="1" t="b">
        <f t="shared" si="28"/>
        <v>1</v>
      </c>
      <c r="BN26" s="1" t="b">
        <f t="shared" si="28"/>
        <v>1</v>
      </c>
      <c r="BO26" s="1" t="b">
        <f t="shared" si="28"/>
        <v>1</v>
      </c>
      <c r="BP26" s="1" t="b">
        <f t="shared" si="28"/>
        <v>1</v>
      </c>
      <c r="BQ26" s="1" t="b">
        <f t="shared" si="28"/>
        <v>1</v>
      </c>
      <c r="BR26" s="1" t="b">
        <f t="shared" si="28"/>
        <v>1</v>
      </c>
      <c r="BS26" s="1" t="b">
        <f t="shared" si="28"/>
        <v>1</v>
      </c>
      <c r="BT26" s="1" t="b">
        <f t="shared" si="28"/>
        <v>1</v>
      </c>
      <c r="BU26" s="1" t="b">
        <f t="shared" ref="BU26:EF26" si="29">AND(BU22&gt;=$E$26,BU22&lt;$F$26)</f>
        <v>1</v>
      </c>
      <c r="BV26" s="1" t="b">
        <f t="shared" si="29"/>
        <v>1</v>
      </c>
      <c r="BW26" s="1" t="b">
        <f t="shared" si="29"/>
        <v>1</v>
      </c>
      <c r="BX26" s="1" t="b">
        <f t="shared" si="29"/>
        <v>1</v>
      </c>
      <c r="BY26" s="1" t="b">
        <f t="shared" si="29"/>
        <v>1</v>
      </c>
      <c r="BZ26" s="1" t="b">
        <f t="shared" si="29"/>
        <v>1</v>
      </c>
      <c r="CA26" s="1" t="b">
        <f t="shared" si="29"/>
        <v>1</v>
      </c>
      <c r="CB26" s="1" t="b">
        <f t="shared" si="29"/>
        <v>1</v>
      </c>
      <c r="CC26" s="1" t="b">
        <f t="shared" si="29"/>
        <v>1</v>
      </c>
      <c r="CD26" s="1" t="b">
        <f t="shared" si="29"/>
        <v>1</v>
      </c>
      <c r="CE26" s="1" t="b">
        <f t="shared" si="29"/>
        <v>1</v>
      </c>
      <c r="CF26" s="1" t="b">
        <f t="shared" si="29"/>
        <v>1</v>
      </c>
      <c r="CG26" s="1" t="b">
        <f t="shared" si="29"/>
        <v>1</v>
      </c>
      <c r="CH26" s="1" t="b">
        <f t="shared" si="29"/>
        <v>1</v>
      </c>
      <c r="CI26" s="1" t="b">
        <f t="shared" si="29"/>
        <v>1</v>
      </c>
      <c r="CJ26" s="1" t="b">
        <f t="shared" si="29"/>
        <v>0</v>
      </c>
      <c r="CK26" s="1" t="b">
        <f t="shared" si="29"/>
        <v>0</v>
      </c>
      <c r="CL26" s="1" t="b">
        <f t="shared" si="29"/>
        <v>0</v>
      </c>
      <c r="CM26" s="1" t="b">
        <f t="shared" si="29"/>
        <v>0</v>
      </c>
      <c r="CN26" s="1" t="b">
        <f t="shared" si="29"/>
        <v>0</v>
      </c>
      <c r="CO26" s="1" t="b">
        <f t="shared" si="29"/>
        <v>0</v>
      </c>
      <c r="CP26" s="1" t="b">
        <f t="shared" si="29"/>
        <v>0</v>
      </c>
      <c r="CQ26" s="1" t="b">
        <f t="shared" si="29"/>
        <v>0</v>
      </c>
      <c r="CR26" s="1" t="b">
        <f t="shared" si="29"/>
        <v>0</v>
      </c>
      <c r="CS26" s="1" t="b">
        <f t="shared" si="29"/>
        <v>0</v>
      </c>
      <c r="CT26" s="1" t="b">
        <f t="shared" si="29"/>
        <v>0</v>
      </c>
      <c r="CU26" s="1" t="b">
        <f t="shared" si="29"/>
        <v>0</v>
      </c>
      <c r="CV26" s="1" t="b">
        <f t="shared" si="29"/>
        <v>0</v>
      </c>
      <c r="CW26" s="1" t="b">
        <f t="shared" si="29"/>
        <v>0</v>
      </c>
      <c r="CX26" s="1" t="b">
        <f t="shared" si="29"/>
        <v>0</v>
      </c>
      <c r="CY26" s="1" t="b">
        <f t="shared" si="29"/>
        <v>0</v>
      </c>
      <c r="CZ26" s="1" t="b">
        <f t="shared" si="29"/>
        <v>0</v>
      </c>
      <c r="DA26" s="1" t="b">
        <f t="shared" si="29"/>
        <v>0</v>
      </c>
      <c r="DB26" s="1" t="b">
        <f t="shared" si="29"/>
        <v>0</v>
      </c>
      <c r="DC26" s="1" t="b">
        <f t="shared" si="29"/>
        <v>0</v>
      </c>
      <c r="DD26" s="1" t="b">
        <f t="shared" si="29"/>
        <v>0</v>
      </c>
      <c r="DE26" s="1" t="b">
        <f t="shared" si="29"/>
        <v>0</v>
      </c>
      <c r="DF26" s="1" t="b">
        <f t="shared" si="29"/>
        <v>0</v>
      </c>
      <c r="DG26" s="1" t="b">
        <f t="shared" si="29"/>
        <v>0</v>
      </c>
      <c r="DH26" s="1" t="b">
        <f t="shared" si="29"/>
        <v>0</v>
      </c>
      <c r="DI26" s="1" t="b">
        <f t="shared" si="29"/>
        <v>0</v>
      </c>
      <c r="DJ26" s="1" t="b">
        <f t="shared" si="29"/>
        <v>0</v>
      </c>
      <c r="DK26" s="1" t="b">
        <f t="shared" si="29"/>
        <v>0</v>
      </c>
      <c r="DL26" s="1" t="b">
        <f t="shared" si="29"/>
        <v>0</v>
      </c>
      <c r="DM26" s="1" t="b">
        <f t="shared" si="29"/>
        <v>0</v>
      </c>
      <c r="DN26" s="1" t="b">
        <f t="shared" si="29"/>
        <v>0</v>
      </c>
      <c r="DO26" s="1" t="b">
        <f t="shared" si="29"/>
        <v>0</v>
      </c>
      <c r="DP26" s="1" t="b">
        <f t="shared" si="29"/>
        <v>0</v>
      </c>
      <c r="DQ26" s="1" t="b">
        <f t="shared" si="29"/>
        <v>0</v>
      </c>
      <c r="DR26" s="1" t="b">
        <f t="shared" si="29"/>
        <v>0</v>
      </c>
      <c r="DS26" s="1" t="b">
        <f t="shared" si="29"/>
        <v>0</v>
      </c>
      <c r="DT26" s="1" t="b">
        <f t="shared" si="29"/>
        <v>0</v>
      </c>
      <c r="DU26" s="1" t="b">
        <f t="shared" si="29"/>
        <v>0</v>
      </c>
      <c r="DV26" s="1" t="b">
        <f t="shared" si="29"/>
        <v>0</v>
      </c>
      <c r="DW26" s="1" t="b">
        <f t="shared" si="29"/>
        <v>0</v>
      </c>
      <c r="DX26" s="1" t="b">
        <f t="shared" si="29"/>
        <v>0</v>
      </c>
      <c r="DY26" s="1" t="b">
        <f t="shared" si="29"/>
        <v>0</v>
      </c>
      <c r="DZ26" s="1" t="b">
        <f t="shared" si="29"/>
        <v>0</v>
      </c>
      <c r="EA26" s="1" t="b">
        <f t="shared" si="29"/>
        <v>0</v>
      </c>
      <c r="EB26" s="1" t="b">
        <f t="shared" si="29"/>
        <v>0</v>
      </c>
      <c r="EC26" s="1" t="b">
        <f t="shared" si="29"/>
        <v>0</v>
      </c>
      <c r="ED26" s="1" t="b">
        <f t="shared" si="29"/>
        <v>0</v>
      </c>
      <c r="EE26" s="1" t="b">
        <f t="shared" si="29"/>
        <v>0</v>
      </c>
      <c r="EF26" s="1" t="b">
        <f t="shared" si="29"/>
        <v>0</v>
      </c>
      <c r="EG26" s="1" t="b">
        <f t="shared" ref="EG26:GR26" si="30">AND(EG22&gt;=$E$26,EG22&lt;$F$26)</f>
        <v>0</v>
      </c>
      <c r="EH26" s="1" t="b">
        <f t="shared" si="30"/>
        <v>0</v>
      </c>
      <c r="EI26" s="1" t="b">
        <f t="shared" si="30"/>
        <v>0</v>
      </c>
      <c r="EJ26" s="1" t="b">
        <f t="shared" si="30"/>
        <v>0</v>
      </c>
      <c r="EK26" s="1" t="b">
        <f t="shared" si="30"/>
        <v>0</v>
      </c>
      <c r="EL26" s="1" t="b">
        <f t="shared" si="30"/>
        <v>0</v>
      </c>
      <c r="EM26" s="1" t="b">
        <f t="shared" si="30"/>
        <v>0</v>
      </c>
      <c r="EN26" s="1" t="b">
        <f t="shared" si="30"/>
        <v>0</v>
      </c>
      <c r="EO26" s="1" t="b">
        <f t="shared" si="30"/>
        <v>0</v>
      </c>
      <c r="EP26" s="1" t="b">
        <f t="shared" si="30"/>
        <v>0</v>
      </c>
      <c r="EQ26" s="1" t="b">
        <f t="shared" si="30"/>
        <v>0</v>
      </c>
      <c r="ER26" s="1" t="b">
        <f t="shared" si="30"/>
        <v>0</v>
      </c>
      <c r="ES26" s="1" t="b">
        <f t="shared" si="30"/>
        <v>0</v>
      </c>
      <c r="ET26" s="1" t="b">
        <f t="shared" si="30"/>
        <v>0</v>
      </c>
      <c r="EU26" s="1" t="b">
        <f t="shared" si="30"/>
        <v>0</v>
      </c>
      <c r="EV26" s="1" t="b">
        <f t="shared" si="30"/>
        <v>0</v>
      </c>
      <c r="EW26" s="1" t="b">
        <f t="shared" si="30"/>
        <v>0</v>
      </c>
      <c r="EX26" s="1" t="b">
        <f t="shared" si="30"/>
        <v>0</v>
      </c>
      <c r="EY26" s="1" t="b">
        <f t="shared" si="30"/>
        <v>0</v>
      </c>
      <c r="EZ26" s="1" t="b">
        <f t="shared" si="30"/>
        <v>0</v>
      </c>
      <c r="FA26" s="1" t="b">
        <f t="shared" si="30"/>
        <v>0</v>
      </c>
      <c r="FB26" s="1" t="b">
        <f t="shared" si="30"/>
        <v>0</v>
      </c>
      <c r="FC26" s="1" t="b">
        <f t="shared" si="30"/>
        <v>0</v>
      </c>
      <c r="FD26" s="1" t="b">
        <f t="shared" si="30"/>
        <v>0</v>
      </c>
      <c r="FE26" s="1" t="b">
        <f t="shared" si="30"/>
        <v>0</v>
      </c>
      <c r="FF26" s="1" t="b">
        <f t="shared" si="30"/>
        <v>0</v>
      </c>
      <c r="FG26" s="1" t="b">
        <f t="shared" si="30"/>
        <v>0</v>
      </c>
      <c r="FH26" s="1" t="b">
        <f t="shared" si="30"/>
        <v>0</v>
      </c>
      <c r="FI26" s="1" t="b">
        <f t="shared" si="30"/>
        <v>0</v>
      </c>
      <c r="FJ26" s="1" t="b">
        <f t="shared" si="30"/>
        <v>0</v>
      </c>
      <c r="FK26" s="1" t="b">
        <f t="shared" si="30"/>
        <v>0</v>
      </c>
      <c r="FL26" s="1" t="b">
        <f t="shared" si="30"/>
        <v>0</v>
      </c>
      <c r="FM26" s="1" t="b">
        <f t="shared" si="30"/>
        <v>0</v>
      </c>
      <c r="FN26" s="1" t="b">
        <f t="shared" si="30"/>
        <v>0</v>
      </c>
      <c r="FO26" s="1" t="b">
        <f t="shared" si="30"/>
        <v>0</v>
      </c>
      <c r="FP26" s="1" t="b">
        <f t="shared" si="30"/>
        <v>0</v>
      </c>
      <c r="FQ26" s="1" t="b">
        <f t="shared" si="30"/>
        <v>0</v>
      </c>
      <c r="FR26" s="1" t="b">
        <f t="shared" si="30"/>
        <v>0</v>
      </c>
      <c r="FS26" s="1" t="b">
        <f t="shared" si="30"/>
        <v>0</v>
      </c>
      <c r="FT26" s="1" t="b">
        <f t="shared" si="30"/>
        <v>0</v>
      </c>
      <c r="FU26" s="1" t="b">
        <f t="shared" si="30"/>
        <v>0</v>
      </c>
      <c r="FV26" s="1" t="b">
        <f t="shared" si="30"/>
        <v>0</v>
      </c>
      <c r="FW26" s="1" t="b">
        <f t="shared" si="30"/>
        <v>0</v>
      </c>
      <c r="FX26" s="1" t="b">
        <f t="shared" si="30"/>
        <v>0</v>
      </c>
      <c r="FY26" s="1" t="b">
        <f t="shared" si="30"/>
        <v>0</v>
      </c>
      <c r="FZ26" s="1" t="b">
        <f t="shared" si="30"/>
        <v>0</v>
      </c>
      <c r="GA26" s="1" t="b">
        <f t="shared" si="30"/>
        <v>0</v>
      </c>
      <c r="GB26" s="1" t="b">
        <f t="shared" si="30"/>
        <v>0</v>
      </c>
      <c r="GC26" s="1" t="b">
        <f t="shared" si="30"/>
        <v>0</v>
      </c>
      <c r="GD26" s="1" t="b">
        <f t="shared" si="30"/>
        <v>0</v>
      </c>
      <c r="GE26" s="1" t="b">
        <f t="shared" si="30"/>
        <v>0</v>
      </c>
      <c r="GF26" s="1" t="b">
        <f t="shared" si="30"/>
        <v>0</v>
      </c>
      <c r="GG26" s="1" t="b">
        <f t="shared" si="30"/>
        <v>0</v>
      </c>
      <c r="GH26" s="1" t="b">
        <f t="shared" si="30"/>
        <v>0</v>
      </c>
      <c r="GI26" s="1" t="b">
        <f t="shared" si="30"/>
        <v>0</v>
      </c>
      <c r="GJ26" s="1" t="b">
        <f t="shared" si="30"/>
        <v>0</v>
      </c>
      <c r="GK26" s="1" t="b">
        <f t="shared" si="30"/>
        <v>0</v>
      </c>
      <c r="GL26" s="1" t="b">
        <f t="shared" si="30"/>
        <v>0</v>
      </c>
      <c r="GM26" s="1" t="b">
        <f t="shared" si="30"/>
        <v>0</v>
      </c>
      <c r="GN26" s="1" t="b">
        <f t="shared" si="30"/>
        <v>0</v>
      </c>
      <c r="GO26" s="1" t="b">
        <f t="shared" si="30"/>
        <v>0</v>
      </c>
      <c r="GP26" s="1" t="b">
        <f t="shared" si="30"/>
        <v>0</v>
      </c>
      <c r="GQ26" s="1" t="b">
        <f t="shared" si="30"/>
        <v>0</v>
      </c>
      <c r="GR26" s="1" t="b">
        <f t="shared" si="30"/>
        <v>0</v>
      </c>
      <c r="GS26" s="1" t="b">
        <f t="shared" ref="GS26:IJ26" si="31">AND(GS22&gt;=$E$26,GS22&lt;$F$26)</f>
        <v>0</v>
      </c>
      <c r="GT26" s="1" t="b">
        <f t="shared" si="31"/>
        <v>0</v>
      </c>
      <c r="GU26" s="1" t="b">
        <f t="shared" si="31"/>
        <v>0</v>
      </c>
      <c r="GV26" s="1" t="b">
        <f t="shared" si="31"/>
        <v>0</v>
      </c>
      <c r="GW26" s="1" t="b">
        <f t="shared" si="31"/>
        <v>0</v>
      </c>
      <c r="GX26" s="1" t="b">
        <f t="shared" si="31"/>
        <v>0</v>
      </c>
      <c r="GY26" s="1" t="b">
        <f t="shared" si="31"/>
        <v>0</v>
      </c>
      <c r="GZ26" s="1" t="b">
        <f t="shared" si="31"/>
        <v>0</v>
      </c>
      <c r="HA26" s="1" t="b">
        <f t="shared" si="31"/>
        <v>0</v>
      </c>
      <c r="HB26" s="1" t="b">
        <f t="shared" si="31"/>
        <v>0</v>
      </c>
      <c r="HC26" s="1" t="b">
        <f t="shared" si="31"/>
        <v>0</v>
      </c>
      <c r="HD26" s="1" t="b">
        <f t="shared" si="31"/>
        <v>0</v>
      </c>
      <c r="HE26" s="1" t="b">
        <f t="shared" si="31"/>
        <v>0</v>
      </c>
      <c r="HF26" s="1" t="b">
        <f t="shared" si="31"/>
        <v>0</v>
      </c>
      <c r="HG26" s="1" t="b">
        <f t="shared" si="31"/>
        <v>0</v>
      </c>
      <c r="HH26" s="1" t="b">
        <f t="shared" si="31"/>
        <v>0</v>
      </c>
      <c r="HI26" s="1" t="b">
        <f t="shared" si="31"/>
        <v>0</v>
      </c>
      <c r="HJ26" s="1" t="b">
        <f t="shared" si="31"/>
        <v>0</v>
      </c>
      <c r="HK26" s="1" t="b">
        <f t="shared" si="31"/>
        <v>0</v>
      </c>
      <c r="HL26" s="1" t="b">
        <f t="shared" si="31"/>
        <v>0</v>
      </c>
      <c r="HM26" s="1" t="b">
        <f t="shared" si="31"/>
        <v>0</v>
      </c>
      <c r="HN26" s="1" t="b">
        <f t="shared" si="31"/>
        <v>0</v>
      </c>
      <c r="HO26" s="1" t="b">
        <f t="shared" si="31"/>
        <v>0</v>
      </c>
      <c r="HP26" s="1" t="b">
        <f t="shared" si="31"/>
        <v>0</v>
      </c>
      <c r="HQ26" s="1" t="b">
        <f t="shared" si="31"/>
        <v>0</v>
      </c>
      <c r="HR26" s="1" t="b">
        <f t="shared" si="31"/>
        <v>0</v>
      </c>
      <c r="HS26" s="1" t="b">
        <f t="shared" si="31"/>
        <v>0</v>
      </c>
      <c r="HT26" s="1" t="b">
        <f t="shared" si="31"/>
        <v>0</v>
      </c>
      <c r="HU26" s="1" t="b">
        <f t="shared" si="31"/>
        <v>0</v>
      </c>
      <c r="HV26" s="1" t="b">
        <f t="shared" si="31"/>
        <v>0</v>
      </c>
      <c r="HW26" s="1" t="b">
        <f t="shared" si="31"/>
        <v>0</v>
      </c>
      <c r="HX26" s="1" t="b">
        <f t="shared" si="31"/>
        <v>0</v>
      </c>
      <c r="HY26" s="1" t="b">
        <f t="shared" si="31"/>
        <v>0</v>
      </c>
      <c r="HZ26" s="1" t="b">
        <f t="shared" si="31"/>
        <v>0</v>
      </c>
      <c r="IA26" s="1" t="b">
        <f t="shared" si="31"/>
        <v>0</v>
      </c>
      <c r="IB26" s="1" t="b">
        <f t="shared" si="31"/>
        <v>0</v>
      </c>
      <c r="IC26" s="1" t="b">
        <f t="shared" si="31"/>
        <v>0</v>
      </c>
      <c r="ID26" s="1" t="b">
        <f t="shared" si="31"/>
        <v>0</v>
      </c>
      <c r="IE26" s="1" t="b">
        <f t="shared" si="31"/>
        <v>0</v>
      </c>
      <c r="IF26" s="1" t="b">
        <f t="shared" si="31"/>
        <v>0</v>
      </c>
      <c r="IG26" s="1" t="b">
        <f t="shared" si="31"/>
        <v>0</v>
      </c>
      <c r="IH26" s="1" t="b">
        <f t="shared" si="31"/>
        <v>0</v>
      </c>
      <c r="II26" s="1" t="b">
        <f t="shared" si="31"/>
        <v>0</v>
      </c>
      <c r="IJ26" s="1" t="b">
        <f t="shared" si="31"/>
        <v>0</v>
      </c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8" spans="1:256" x14ac:dyDescent="0.3">
      <c r="B28" s="8" t="s">
        <v>26</v>
      </c>
    </row>
    <row r="29" spans="1:256" s="1" customFormat="1" x14ac:dyDescent="0.3">
      <c r="A29"/>
      <c r="B29" s="9"/>
      <c r="C29" t="s">
        <v>8</v>
      </c>
      <c r="D29" s="25" t="s">
        <v>40</v>
      </c>
      <c r="E29" s="1">
        <f>EPC_Cost</f>
        <v>125000</v>
      </c>
      <c r="F29" s="1">
        <f>E18</f>
        <v>24</v>
      </c>
      <c r="H29" s="1">
        <f>$E$29/$F$29*H19</f>
        <v>5208.333333333333</v>
      </c>
      <c r="I29" s="1">
        <f t="shared" ref="I29:BT29" si="32">$E$29/$F$29*I19</f>
        <v>5208.333333333333</v>
      </c>
      <c r="J29" s="1">
        <f t="shared" si="32"/>
        <v>5208.333333333333</v>
      </c>
      <c r="K29" s="1">
        <f t="shared" si="32"/>
        <v>5208.333333333333</v>
      </c>
      <c r="L29" s="1">
        <f t="shared" si="32"/>
        <v>5208.333333333333</v>
      </c>
      <c r="M29" s="1">
        <f t="shared" si="32"/>
        <v>5208.333333333333</v>
      </c>
      <c r="N29" s="1">
        <f t="shared" si="32"/>
        <v>5208.333333333333</v>
      </c>
      <c r="O29" s="1">
        <f t="shared" si="32"/>
        <v>5208.333333333333</v>
      </c>
      <c r="P29" s="1">
        <f t="shared" si="32"/>
        <v>5208.333333333333</v>
      </c>
      <c r="Q29" s="1">
        <f t="shared" si="32"/>
        <v>5208.333333333333</v>
      </c>
      <c r="R29" s="1">
        <f t="shared" si="32"/>
        <v>5208.333333333333</v>
      </c>
      <c r="S29" s="1">
        <f t="shared" si="32"/>
        <v>5208.333333333333</v>
      </c>
      <c r="T29" s="1">
        <f t="shared" si="32"/>
        <v>5208.333333333333</v>
      </c>
      <c r="U29" s="1">
        <f t="shared" si="32"/>
        <v>5208.333333333333</v>
      </c>
      <c r="V29" s="1">
        <f t="shared" si="32"/>
        <v>5208.333333333333</v>
      </c>
      <c r="W29" s="1">
        <f t="shared" si="32"/>
        <v>5208.333333333333</v>
      </c>
      <c r="X29" s="1">
        <f t="shared" si="32"/>
        <v>5208.333333333333</v>
      </c>
      <c r="Y29" s="1">
        <f t="shared" si="32"/>
        <v>5208.333333333333</v>
      </c>
      <c r="Z29" s="1">
        <f t="shared" si="32"/>
        <v>5208.333333333333</v>
      </c>
      <c r="AA29" s="1">
        <f t="shared" si="32"/>
        <v>5208.333333333333</v>
      </c>
      <c r="AB29" s="1">
        <f t="shared" si="32"/>
        <v>5208.333333333333</v>
      </c>
      <c r="AC29" s="1">
        <f t="shared" si="32"/>
        <v>5208.333333333333</v>
      </c>
      <c r="AD29" s="1">
        <f t="shared" si="32"/>
        <v>5208.333333333333</v>
      </c>
      <c r="AE29" s="1">
        <f t="shared" si="32"/>
        <v>5208.333333333333</v>
      </c>
      <c r="AF29" s="1">
        <f t="shared" si="32"/>
        <v>0</v>
      </c>
      <c r="AG29" s="1">
        <f t="shared" si="32"/>
        <v>0</v>
      </c>
      <c r="AH29" s="1">
        <f t="shared" si="32"/>
        <v>0</v>
      </c>
      <c r="AI29" s="1">
        <f t="shared" si="32"/>
        <v>0</v>
      </c>
      <c r="AJ29" s="1">
        <f t="shared" si="32"/>
        <v>0</v>
      </c>
      <c r="AK29" s="1">
        <f t="shared" si="32"/>
        <v>0</v>
      </c>
      <c r="AL29" s="1">
        <f t="shared" si="32"/>
        <v>0</v>
      </c>
      <c r="AM29" s="1">
        <f t="shared" si="32"/>
        <v>0</v>
      </c>
      <c r="AN29" s="1">
        <f t="shared" si="32"/>
        <v>0</v>
      </c>
      <c r="AO29" s="1">
        <f t="shared" si="32"/>
        <v>0</v>
      </c>
      <c r="AP29" s="1">
        <f t="shared" si="32"/>
        <v>0</v>
      </c>
      <c r="AQ29" s="1">
        <f t="shared" si="32"/>
        <v>0</v>
      </c>
      <c r="AR29" s="1">
        <f t="shared" si="32"/>
        <v>0</v>
      </c>
      <c r="AS29" s="1">
        <f t="shared" si="32"/>
        <v>0</v>
      </c>
      <c r="AT29" s="1">
        <f t="shared" si="32"/>
        <v>0</v>
      </c>
      <c r="AU29" s="1">
        <f t="shared" si="32"/>
        <v>0</v>
      </c>
      <c r="AV29" s="1">
        <f t="shared" si="32"/>
        <v>0</v>
      </c>
      <c r="AW29" s="1">
        <f t="shared" si="32"/>
        <v>0</v>
      </c>
      <c r="AX29" s="1">
        <f t="shared" si="32"/>
        <v>0</v>
      </c>
      <c r="AY29" s="1">
        <f t="shared" si="32"/>
        <v>0</v>
      </c>
      <c r="AZ29" s="1">
        <f t="shared" si="32"/>
        <v>0</v>
      </c>
      <c r="BA29" s="1">
        <f t="shared" si="32"/>
        <v>0</v>
      </c>
      <c r="BB29" s="1">
        <f t="shared" si="32"/>
        <v>0</v>
      </c>
      <c r="BC29" s="1">
        <f t="shared" si="32"/>
        <v>0</v>
      </c>
      <c r="BD29" s="1">
        <f t="shared" si="32"/>
        <v>0</v>
      </c>
      <c r="BE29" s="1">
        <f t="shared" si="32"/>
        <v>0</v>
      </c>
      <c r="BF29" s="1">
        <f t="shared" si="32"/>
        <v>0</v>
      </c>
      <c r="BG29" s="1">
        <f t="shared" si="32"/>
        <v>0</v>
      </c>
      <c r="BH29" s="1">
        <f t="shared" si="32"/>
        <v>0</v>
      </c>
      <c r="BI29" s="1">
        <f t="shared" si="32"/>
        <v>0</v>
      </c>
      <c r="BJ29" s="1">
        <f t="shared" si="32"/>
        <v>0</v>
      </c>
      <c r="BK29" s="1">
        <f t="shared" si="32"/>
        <v>0</v>
      </c>
      <c r="BL29" s="1">
        <f t="shared" si="32"/>
        <v>0</v>
      </c>
      <c r="BM29" s="1">
        <f t="shared" si="32"/>
        <v>0</v>
      </c>
      <c r="BN29" s="1">
        <f t="shared" si="32"/>
        <v>0</v>
      </c>
      <c r="BO29" s="1">
        <f t="shared" si="32"/>
        <v>0</v>
      </c>
      <c r="BP29" s="1">
        <f t="shared" si="32"/>
        <v>0</v>
      </c>
      <c r="BQ29" s="1">
        <f t="shared" si="32"/>
        <v>0</v>
      </c>
      <c r="BR29" s="1">
        <f t="shared" si="32"/>
        <v>0</v>
      </c>
      <c r="BS29" s="1">
        <f t="shared" si="32"/>
        <v>0</v>
      </c>
      <c r="BT29" s="1">
        <f t="shared" si="32"/>
        <v>0</v>
      </c>
      <c r="BU29" s="1">
        <f t="shared" ref="BU29:EF29" si="33">$E$29/$F$29*BU19</f>
        <v>0</v>
      </c>
      <c r="BV29" s="1">
        <f t="shared" si="33"/>
        <v>0</v>
      </c>
      <c r="BW29" s="1">
        <f t="shared" si="33"/>
        <v>0</v>
      </c>
      <c r="BX29" s="1">
        <f t="shared" si="33"/>
        <v>0</v>
      </c>
      <c r="BY29" s="1">
        <f t="shared" si="33"/>
        <v>0</v>
      </c>
      <c r="BZ29" s="1">
        <f t="shared" si="33"/>
        <v>0</v>
      </c>
      <c r="CA29" s="1">
        <f t="shared" si="33"/>
        <v>0</v>
      </c>
      <c r="CB29" s="1">
        <f t="shared" si="33"/>
        <v>0</v>
      </c>
      <c r="CC29" s="1">
        <f t="shared" si="33"/>
        <v>0</v>
      </c>
      <c r="CD29" s="1">
        <f t="shared" si="33"/>
        <v>0</v>
      </c>
      <c r="CE29" s="1">
        <f t="shared" si="33"/>
        <v>0</v>
      </c>
      <c r="CF29" s="1">
        <f t="shared" si="33"/>
        <v>0</v>
      </c>
      <c r="CG29" s="1">
        <f t="shared" si="33"/>
        <v>0</v>
      </c>
      <c r="CH29" s="1">
        <f t="shared" si="33"/>
        <v>0</v>
      </c>
      <c r="CI29" s="1">
        <f t="shared" si="33"/>
        <v>0</v>
      </c>
      <c r="CJ29" s="1">
        <f t="shared" si="33"/>
        <v>0</v>
      </c>
      <c r="CK29" s="1">
        <f t="shared" si="33"/>
        <v>0</v>
      </c>
      <c r="CL29" s="1">
        <f t="shared" si="33"/>
        <v>0</v>
      </c>
      <c r="CM29" s="1">
        <f t="shared" si="33"/>
        <v>0</v>
      </c>
      <c r="CN29" s="1">
        <f t="shared" si="33"/>
        <v>0</v>
      </c>
      <c r="CO29" s="1">
        <f t="shared" si="33"/>
        <v>0</v>
      </c>
      <c r="CP29" s="1">
        <f t="shared" si="33"/>
        <v>0</v>
      </c>
      <c r="CQ29" s="1">
        <f t="shared" si="33"/>
        <v>0</v>
      </c>
      <c r="CR29" s="1">
        <f t="shared" si="33"/>
        <v>0</v>
      </c>
      <c r="CS29" s="1">
        <f t="shared" si="33"/>
        <v>0</v>
      </c>
      <c r="CT29" s="1">
        <f t="shared" si="33"/>
        <v>0</v>
      </c>
      <c r="CU29" s="1">
        <f t="shared" si="33"/>
        <v>0</v>
      </c>
      <c r="CV29" s="1">
        <f t="shared" si="33"/>
        <v>0</v>
      </c>
      <c r="CW29" s="1">
        <f t="shared" si="33"/>
        <v>0</v>
      </c>
      <c r="CX29" s="1">
        <f t="shared" si="33"/>
        <v>0</v>
      </c>
      <c r="CY29" s="1">
        <f t="shared" si="33"/>
        <v>0</v>
      </c>
      <c r="CZ29" s="1">
        <f t="shared" si="33"/>
        <v>0</v>
      </c>
      <c r="DA29" s="1">
        <f t="shared" si="33"/>
        <v>0</v>
      </c>
      <c r="DB29" s="1">
        <f t="shared" si="33"/>
        <v>0</v>
      </c>
      <c r="DC29" s="1">
        <f t="shared" si="33"/>
        <v>0</v>
      </c>
      <c r="DD29" s="1">
        <f t="shared" si="33"/>
        <v>0</v>
      </c>
      <c r="DE29" s="1">
        <f t="shared" si="33"/>
        <v>0</v>
      </c>
      <c r="DF29" s="1">
        <f t="shared" si="33"/>
        <v>0</v>
      </c>
      <c r="DG29" s="1">
        <f t="shared" si="33"/>
        <v>0</v>
      </c>
      <c r="DH29" s="1">
        <f t="shared" si="33"/>
        <v>0</v>
      </c>
      <c r="DI29" s="1">
        <f t="shared" si="33"/>
        <v>0</v>
      </c>
      <c r="DJ29" s="1">
        <f t="shared" si="33"/>
        <v>0</v>
      </c>
      <c r="DK29" s="1">
        <f t="shared" si="33"/>
        <v>0</v>
      </c>
      <c r="DL29" s="1">
        <f t="shared" si="33"/>
        <v>0</v>
      </c>
      <c r="DM29" s="1">
        <f t="shared" si="33"/>
        <v>0</v>
      </c>
      <c r="DN29" s="1">
        <f t="shared" si="33"/>
        <v>0</v>
      </c>
      <c r="DO29" s="1">
        <f t="shared" si="33"/>
        <v>0</v>
      </c>
      <c r="DP29" s="1">
        <f t="shared" si="33"/>
        <v>0</v>
      </c>
      <c r="DQ29" s="1">
        <f t="shared" si="33"/>
        <v>0</v>
      </c>
      <c r="DR29" s="1">
        <f t="shared" si="33"/>
        <v>0</v>
      </c>
      <c r="DS29" s="1">
        <f t="shared" si="33"/>
        <v>0</v>
      </c>
      <c r="DT29" s="1">
        <f t="shared" si="33"/>
        <v>0</v>
      </c>
      <c r="DU29" s="1">
        <f t="shared" si="33"/>
        <v>0</v>
      </c>
      <c r="DV29" s="1">
        <f t="shared" si="33"/>
        <v>0</v>
      </c>
      <c r="DW29" s="1">
        <f t="shared" si="33"/>
        <v>0</v>
      </c>
      <c r="DX29" s="1">
        <f t="shared" si="33"/>
        <v>0</v>
      </c>
      <c r="DY29" s="1">
        <f t="shared" si="33"/>
        <v>0</v>
      </c>
      <c r="DZ29" s="1">
        <f t="shared" si="33"/>
        <v>0</v>
      </c>
      <c r="EA29" s="1">
        <f t="shared" si="33"/>
        <v>0</v>
      </c>
      <c r="EB29" s="1">
        <f t="shared" si="33"/>
        <v>0</v>
      </c>
      <c r="EC29" s="1">
        <f t="shared" si="33"/>
        <v>0</v>
      </c>
      <c r="ED29" s="1">
        <f t="shared" si="33"/>
        <v>0</v>
      </c>
      <c r="EE29" s="1">
        <f t="shared" si="33"/>
        <v>0</v>
      </c>
      <c r="EF29" s="1">
        <f t="shared" si="33"/>
        <v>0</v>
      </c>
      <c r="EG29" s="1">
        <f t="shared" ref="EG29:GR29" si="34">$E$29/$F$29*EG19</f>
        <v>0</v>
      </c>
      <c r="EH29" s="1">
        <f t="shared" si="34"/>
        <v>0</v>
      </c>
      <c r="EI29" s="1">
        <f t="shared" si="34"/>
        <v>0</v>
      </c>
      <c r="EJ29" s="1">
        <f t="shared" si="34"/>
        <v>0</v>
      </c>
      <c r="EK29" s="1">
        <f t="shared" si="34"/>
        <v>0</v>
      </c>
      <c r="EL29" s="1">
        <f t="shared" si="34"/>
        <v>0</v>
      </c>
      <c r="EM29" s="1">
        <f t="shared" si="34"/>
        <v>0</v>
      </c>
      <c r="EN29" s="1">
        <f t="shared" si="34"/>
        <v>0</v>
      </c>
      <c r="EO29" s="1">
        <f t="shared" si="34"/>
        <v>0</v>
      </c>
      <c r="EP29" s="1">
        <f t="shared" si="34"/>
        <v>0</v>
      </c>
      <c r="EQ29" s="1">
        <f t="shared" si="34"/>
        <v>0</v>
      </c>
      <c r="ER29" s="1">
        <f t="shared" si="34"/>
        <v>0</v>
      </c>
      <c r="ES29" s="1">
        <f t="shared" si="34"/>
        <v>0</v>
      </c>
      <c r="ET29" s="1">
        <f t="shared" si="34"/>
        <v>0</v>
      </c>
      <c r="EU29" s="1">
        <f t="shared" si="34"/>
        <v>0</v>
      </c>
      <c r="EV29" s="1">
        <f t="shared" si="34"/>
        <v>0</v>
      </c>
      <c r="EW29" s="1">
        <f t="shared" si="34"/>
        <v>0</v>
      </c>
      <c r="EX29" s="1">
        <f t="shared" si="34"/>
        <v>0</v>
      </c>
      <c r="EY29" s="1">
        <f t="shared" si="34"/>
        <v>0</v>
      </c>
      <c r="EZ29" s="1">
        <f t="shared" si="34"/>
        <v>0</v>
      </c>
      <c r="FA29" s="1">
        <f t="shared" si="34"/>
        <v>0</v>
      </c>
      <c r="FB29" s="1">
        <f t="shared" si="34"/>
        <v>0</v>
      </c>
      <c r="FC29" s="1">
        <f t="shared" si="34"/>
        <v>0</v>
      </c>
      <c r="FD29" s="1">
        <f t="shared" si="34"/>
        <v>0</v>
      </c>
      <c r="FE29" s="1">
        <f t="shared" si="34"/>
        <v>0</v>
      </c>
      <c r="FF29" s="1">
        <f t="shared" si="34"/>
        <v>0</v>
      </c>
      <c r="FG29" s="1">
        <f t="shared" si="34"/>
        <v>0</v>
      </c>
      <c r="FH29" s="1">
        <f t="shared" si="34"/>
        <v>0</v>
      </c>
      <c r="FI29" s="1">
        <f t="shared" si="34"/>
        <v>0</v>
      </c>
      <c r="FJ29" s="1">
        <f t="shared" si="34"/>
        <v>0</v>
      </c>
      <c r="FK29" s="1">
        <f t="shared" si="34"/>
        <v>0</v>
      </c>
      <c r="FL29" s="1">
        <f t="shared" si="34"/>
        <v>0</v>
      </c>
      <c r="FM29" s="1">
        <f t="shared" si="34"/>
        <v>0</v>
      </c>
      <c r="FN29" s="1">
        <f t="shared" si="34"/>
        <v>0</v>
      </c>
      <c r="FO29" s="1">
        <f t="shared" si="34"/>
        <v>0</v>
      </c>
      <c r="FP29" s="1">
        <f t="shared" si="34"/>
        <v>0</v>
      </c>
      <c r="FQ29" s="1">
        <f t="shared" si="34"/>
        <v>0</v>
      </c>
      <c r="FR29" s="1">
        <f t="shared" si="34"/>
        <v>0</v>
      </c>
      <c r="FS29" s="1">
        <f t="shared" si="34"/>
        <v>0</v>
      </c>
      <c r="FT29" s="1">
        <f t="shared" si="34"/>
        <v>0</v>
      </c>
      <c r="FU29" s="1">
        <f t="shared" si="34"/>
        <v>0</v>
      </c>
      <c r="FV29" s="1">
        <f t="shared" si="34"/>
        <v>0</v>
      </c>
      <c r="FW29" s="1">
        <f t="shared" si="34"/>
        <v>0</v>
      </c>
      <c r="FX29" s="1">
        <f t="shared" si="34"/>
        <v>0</v>
      </c>
      <c r="FY29" s="1">
        <f t="shared" si="34"/>
        <v>0</v>
      </c>
      <c r="FZ29" s="1">
        <f t="shared" si="34"/>
        <v>0</v>
      </c>
      <c r="GA29" s="1">
        <f t="shared" si="34"/>
        <v>0</v>
      </c>
      <c r="GB29" s="1">
        <f t="shared" si="34"/>
        <v>0</v>
      </c>
      <c r="GC29" s="1">
        <f t="shared" si="34"/>
        <v>0</v>
      </c>
      <c r="GD29" s="1">
        <f t="shared" si="34"/>
        <v>0</v>
      </c>
      <c r="GE29" s="1">
        <f t="shared" si="34"/>
        <v>0</v>
      </c>
      <c r="GF29" s="1">
        <f t="shared" si="34"/>
        <v>0</v>
      </c>
      <c r="GG29" s="1">
        <f t="shared" si="34"/>
        <v>0</v>
      </c>
      <c r="GH29" s="1">
        <f t="shared" si="34"/>
        <v>0</v>
      </c>
      <c r="GI29" s="1">
        <f t="shared" si="34"/>
        <v>0</v>
      </c>
      <c r="GJ29" s="1">
        <f t="shared" si="34"/>
        <v>0</v>
      </c>
      <c r="GK29" s="1">
        <f t="shared" si="34"/>
        <v>0</v>
      </c>
      <c r="GL29" s="1">
        <f t="shared" si="34"/>
        <v>0</v>
      </c>
      <c r="GM29" s="1">
        <f t="shared" si="34"/>
        <v>0</v>
      </c>
      <c r="GN29" s="1">
        <f t="shared" si="34"/>
        <v>0</v>
      </c>
      <c r="GO29" s="1">
        <f t="shared" si="34"/>
        <v>0</v>
      </c>
      <c r="GP29" s="1">
        <f t="shared" si="34"/>
        <v>0</v>
      </c>
      <c r="GQ29" s="1">
        <f t="shared" si="34"/>
        <v>0</v>
      </c>
      <c r="GR29" s="1">
        <f t="shared" si="34"/>
        <v>0</v>
      </c>
      <c r="GS29" s="1">
        <f t="shared" ref="GS29:IJ29" si="35">$E$29/$F$29*GS19</f>
        <v>0</v>
      </c>
      <c r="GT29" s="1">
        <f t="shared" si="35"/>
        <v>0</v>
      </c>
      <c r="GU29" s="1">
        <f t="shared" si="35"/>
        <v>0</v>
      </c>
      <c r="GV29" s="1">
        <f t="shared" si="35"/>
        <v>0</v>
      </c>
      <c r="GW29" s="1">
        <f t="shared" si="35"/>
        <v>0</v>
      </c>
      <c r="GX29" s="1">
        <f t="shared" si="35"/>
        <v>0</v>
      </c>
      <c r="GY29" s="1">
        <f t="shared" si="35"/>
        <v>0</v>
      </c>
      <c r="GZ29" s="1">
        <f t="shared" si="35"/>
        <v>0</v>
      </c>
      <c r="HA29" s="1">
        <f t="shared" si="35"/>
        <v>0</v>
      </c>
      <c r="HB29" s="1">
        <f t="shared" si="35"/>
        <v>0</v>
      </c>
      <c r="HC29" s="1">
        <f t="shared" si="35"/>
        <v>0</v>
      </c>
      <c r="HD29" s="1">
        <f t="shared" si="35"/>
        <v>0</v>
      </c>
      <c r="HE29" s="1">
        <f t="shared" si="35"/>
        <v>0</v>
      </c>
      <c r="HF29" s="1">
        <f t="shared" si="35"/>
        <v>0</v>
      </c>
      <c r="HG29" s="1">
        <f t="shared" si="35"/>
        <v>0</v>
      </c>
      <c r="HH29" s="1">
        <f t="shared" si="35"/>
        <v>0</v>
      </c>
      <c r="HI29" s="1">
        <f t="shared" si="35"/>
        <v>0</v>
      </c>
      <c r="HJ29" s="1">
        <f t="shared" si="35"/>
        <v>0</v>
      </c>
      <c r="HK29" s="1">
        <f t="shared" si="35"/>
        <v>0</v>
      </c>
      <c r="HL29" s="1">
        <f t="shared" si="35"/>
        <v>0</v>
      </c>
      <c r="HM29" s="1">
        <f t="shared" si="35"/>
        <v>0</v>
      </c>
      <c r="HN29" s="1">
        <f t="shared" si="35"/>
        <v>0</v>
      </c>
      <c r="HO29" s="1">
        <f t="shared" si="35"/>
        <v>0</v>
      </c>
      <c r="HP29" s="1">
        <f t="shared" si="35"/>
        <v>0</v>
      </c>
      <c r="HQ29" s="1">
        <f t="shared" si="35"/>
        <v>0</v>
      </c>
      <c r="HR29" s="1">
        <f t="shared" si="35"/>
        <v>0</v>
      </c>
      <c r="HS29" s="1">
        <f t="shared" si="35"/>
        <v>0</v>
      </c>
      <c r="HT29" s="1">
        <f t="shared" si="35"/>
        <v>0</v>
      </c>
      <c r="HU29" s="1">
        <f t="shared" si="35"/>
        <v>0</v>
      </c>
      <c r="HV29" s="1">
        <f t="shared" si="35"/>
        <v>0</v>
      </c>
      <c r="HW29" s="1">
        <f t="shared" si="35"/>
        <v>0</v>
      </c>
      <c r="HX29" s="1">
        <f t="shared" si="35"/>
        <v>0</v>
      </c>
      <c r="HY29" s="1">
        <f t="shared" si="35"/>
        <v>0</v>
      </c>
      <c r="HZ29" s="1">
        <f t="shared" si="35"/>
        <v>0</v>
      </c>
      <c r="IA29" s="1">
        <f t="shared" si="35"/>
        <v>0</v>
      </c>
      <c r="IB29" s="1">
        <f t="shared" si="35"/>
        <v>0</v>
      </c>
      <c r="IC29" s="1">
        <f t="shared" si="35"/>
        <v>0</v>
      </c>
      <c r="ID29" s="1">
        <f t="shared" si="35"/>
        <v>0</v>
      </c>
      <c r="IE29" s="1">
        <f t="shared" si="35"/>
        <v>0</v>
      </c>
      <c r="IF29" s="1">
        <f t="shared" si="35"/>
        <v>0</v>
      </c>
      <c r="IG29" s="1">
        <f t="shared" si="35"/>
        <v>0</v>
      </c>
      <c r="IH29" s="1">
        <f t="shared" si="35"/>
        <v>0</v>
      </c>
      <c r="II29" s="1">
        <f t="shared" si="35"/>
        <v>0</v>
      </c>
      <c r="IJ29" s="1">
        <f t="shared" si="35"/>
        <v>0</v>
      </c>
    </row>
    <row r="30" spans="1:256" s="1" customFormat="1" x14ac:dyDescent="0.3">
      <c r="A30"/>
      <c r="B30" s="9"/>
      <c r="C30" t="s">
        <v>9</v>
      </c>
      <c r="D30" s="25" t="s">
        <v>41</v>
      </c>
      <c r="E30" s="1">
        <f>Annual_Cash_Flow/Periods_per_yr_Opearion</f>
        <v>20000</v>
      </c>
      <c r="H30" s="1">
        <f t="shared" ref="H30:BS30" si="36">$E$30*H26</f>
        <v>0</v>
      </c>
      <c r="I30" s="1">
        <f t="shared" si="36"/>
        <v>0</v>
      </c>
      <c r="J30" s="1">
        <f t="shared" si="36"/>
        <v>0</v>
      </c>
      <c r="K30" s="1">
        <f t="shared" si="36"/>
        <v>0</v>
      </c>
      <c r="L30" s="1">
        <f t="shared" si="36"/>
        <v>0</v>
      </c>
      <c r="M30" s="1">
        <f t="shared" si="36"/>
        <v>0</v>
      </c>
      <c r="N30" s="1">
        <f t="shared" si="36"/>
        <v>0</v>
      </c>
      <c r="O30" s="1">
        <f t="shared" si="36"/>
        <v>0</v>
      </c>
      <c r="P30" s="1">
        <f t="shared" si="36"/>
        <v>0</v>
      </c>
      <c r="Q30" s="1">
        <f t="shared" si="36"/>
        <v>0</v>
      </c>
      <c r="R30" s="1">
        <f t="shared" si="36"/>
        <v>0</v>
      </c>
      <c r="S30" s="1">
        <f t="shared" si="36"/>
        <v>0</v>
      </c>
      <c r="T30" s="1">
        <f t="shared" si="36"/>
        <v>0</v>
      </c>
      <c r="U30" s="1">
        <f t="shared" si="36"/>
        <v>0</v>
      </c>
      <c r="V30" s="1">
        <f t="shared" si="36"/>
        <v>0</v>
      </c>
      <c r="W30" s="1">
        <f t="shared" si="36"/>
        <v>0</v>
      </c>
      <c r="X30" s="1">
        <f t="shared" si="36"/>
        <v>0</v>
      </c>
      <c r="Y30" s="1">
        <f t="shared" si="36"/>
        <v>0</v>
      </c>
      <c r="Z30" s="1">
        <f t="shared" si="36"/>
        <v>0</v>
      </c>
      <c r="AA30" s="1">
        <f t="shared" si="36"/>
        <v>0</v>
      </c>
      <c r="AB30" s="1">
        <f t="shared" si="36"/>
        <v>0</v>
      </c>
      <c r="AC30" s="1">
        <f t="shared" si="36"/>
        <v>0</v>
      </c>
      <c r="AD30" s="1">
        <f t="shared" si="36"/>
        <v>0</v>
      </c>
      <c r="AE30" s="1">
        <f t="shared" si="36"/>
        <v>0</v>
      </c>
      <c r="AF30" s="1">
        <f t="shared" si="36"/>
        <v>20000</v>
      </c>
      <c r="AG30" s="1">
        <f t="shared" si="36"/>
        <v>20000</v>
      </c>
      <c r="AH30" s="1">
        <f t="shared" si="36"/>
        <v>20000</v>
      </c>
      <c r="AI30" s="1">
        <f t="shared" si="36"/>
        <v>20000</v>
      </c>
      <c r="AJ30" s="1">
        <f t="shared" si="36"/>
        <v>20000</v>
      </c>
      <c r="AK30" s="1">
        <f t="shared" si="36"/>
        <v>20000</v>
      </c>
      <c r="AL30" s="1">
        <f t="shared" si="36"/>
        <v>20000</v>
      </c>
      <c r="AM30" s="1">
        <f t="shared" si="36"/>
        <v>20000</v>
      </c>
      <c r="AN30" s="1">
        <f t="shared" si="36"/>
        <v>20000</v>
      </c>
      <c r="AO30" s="1">
        <f t="shared" si="36"/>
        <v>20000</v>
      </c>
      <c r="AP30" s="1">
        <f t="shared" si="36"/>
        <v>20000</v>
      </c>
      <c r="AQ30" s="1">
        <f t="shared" si="36"/>
        <v>20000</v>
      </c>
      <c r="AR30" s="1">
        <f t="shared" si="36"/>
        <v>20000</v>
      </c>
      <c r="AS30" s="1">
        <f t="shared" si="36"/>
        <v>20000</v>
      </c>
      <c r="AT30" s="1">
        <f t="shared" si="36"/>
        <v>20000</v>
      </c>
      <c r="AU30" s="1">
        <f t="shared" si="36"/>
        <v>20000</v>
      </c>
      <c r="AV30" s="1">
        <f t="shared" si="36"/>
        <v>20000</v>
      </c>
      <c r="AW30" s="1">
        <f t="shared" si="36"/>
        <v>20000</v>
      </c>
      <c r="AX30" s="1">
        <f t="shared" si="36"/>
        <v>20000</v>
      </c>
      <c r="AY30" s="1">
        <f t="shared" si="36"/>
        <v>20000</v>
      </c>
      <c r="AZ30" s="1">
        <f t="shared" si="36"/>
        <v>20000</v>
      </c>
      <c r="BA30" s="1">
        <f t="shared" si="36"/>
        <v>20000</v>
      </c>
      <c r="BB30" s="1">
        <f t="shared" si="36"/>
        <v>20000</v>
      </c>
      <c r="BC30" s="1">
        <f t="shared" si="36"/>
        <v>20000</v>
      </c>
      <c r="BD30" s="1">
        <f t="shared" si="36"/>
        <v>20000</v>
      </c>
      <c r="BE30" s="1">
        <f t="shared" si="36"/>
        <v>20000</v>
      </c>
      <c r="BF30" s="1">
        <f t="shared" si="36"/>
        <v>20000</v>
      </c>
      <c r="BG30" s="1">
        <f t="shared" si="36"/>
        <v>20000</v>
      </c>
      <c r="BH30" s="1">
        <f t="shared" si="36"/>
        <v>20000</v>
      </c>
      <c r="BI30" s="1">
        <f t="shared" si="36"/>
        <v>20000</v>
      </c>
      <c r="BJ30" s="1">
        <f t="shared" si="36"/>
        <v>20000</v>
      </c>
      <c r="BK30" s="1">
        <f t="shared" si="36"/>
        <v>20000</v>
      </c>
      <c r="BL30" s="1">
        <f t="shared" si="36"/>
        <v>20000</v>
      </c>
      <c r="BM30" s="1">
        <f t="shared" si="36"/>
        <v>20000</v>
      </c>
      <c r="BN30" s="1">
        <f t="shared" si="36"/>
        <v>20000</v>
      </c>
      <c r="BO30" s="1">
        <f t="shared" si="36"/>
        <v>20000</v>
      </c>
      <c r="BP30" s="1">
        <f t="shared" si="36"/>
        <v>20000</v>
      </c>
      <c r="BQ30" s="1">
        <f t="shared" si="36"/>
        <v>20000</v>
      </c>
      <c r="BR30" s="1">
        <f t="shared" si="36"/>
        <v>20000</v>
      </c>
      <c r="BS30" s="1">
        <f t="shared" si="36"/>
        <v>20000</v>
      </c>
      <c r="BT30" s="1">
        <f t="shared" ref="BT30:EE30" si="37">$E$30*BT26</f>
        <v>20000</v>
      </c>
      <c r="BU30" s="1">
        <f t="shared" si="37"/>
        <v>20000</v>
      </c>
      <c r="BV30" s="1">
        <f t="shared" si="37"/>
        <v>20000</v>
      </c>
      <c r="BW30" s="1">
        <f t="shared" si="37"/>
        <v>20000</v>
      </c>
      <c r="BX30" s="1">
        <f t="shared" si="37"/>
        <v>20000</v>
      </c>
      <c r="BY30" s="1">
        <f t="shared" si="37"/>
        <v>20000</v>
      </c>
      <c r="BZ30" s="1">
        <f t="shared" si="37"/>
        <v>20000</v>
      </c>
      <c r="CA30" s="1">
        <f t="shared" si="37"/>
        <v>20000</v>
      </c>
      <c r="CB30" s="1">
        <f t="shared" si="37"/>
        <v>20000</v>
      </c>
      <c r="CC30" s="1">
        <f t="shared" si="37"/>
        <v>20000</v>
      </c>
      <c r="CD30" s="1">
        <f t="shared" si="37"/>
        <v>20000</v>
      </c>
      <c r="CE30" s="1">
        <f t="shared" si="37"/>
        <v>20000</v>
      </c>
      <c r="CF30" s="1">
        <f t="shared" si="37"/>
        <v>20000</v>
      </c>
      <c r="CG30" s="1">
        <f t="shared" si="37"/>
        <v>20000</v>
      </c>
      <c r="CH30" s="1">
        <f t="shared" si="37"/>
        <v>20000</v>
      </c>
      <c r="CI30" s="1">
        <f t="shared" si="37"/>
        <v>20000</v>
      </c>
      <c r="CJ30" s="1">
        <f t="shared" si="37"/>
        <v>0</v>
      </c>
      <c r="CK30" s="1">
        <f t="shared" si="37"/>
        <v>0</v>
      </c>
      <c r="CL30" s="1">
        <f t="shared" si="37"/>
        <v>0</v>
      </c>
      <c r="CM30" s="1">
        <f t="shared" si="37"/>
        <v>0</v>
      </c>
      <c r="CN30" s="1">
        <f t="shared" si="37"/>
        <v>0</v>
      </c>
      <c r="CO30" s="1">
        <f t="shared" si="37"/>
        <v>0</v>
      </c>
      <c r="CP30" s="1">
        <f t="shared" si="37"/>
        <v>0</v>
      </c>
      <c r="CQ30" s="1">
        <f t="shared" si="37"/>
        <v>0</v>
      </c>
      <c r="CR30" s="1">
        <f t="shared" si="37"/>
        <v>0</v>
      </c>
      <c r="CS30" s="1">
        <f t="shared" si="37"/>
        <v>0</v>
      </c>
      <c r="CT30" s="1">
        <f t="shared" si="37"/>
        <v>0</v>
      </c>
      <c r="CU30" s="1">
        <f t="shared" si="37"/>
        <v>0</v>
      </c>
      <c r="CV30" s="1">
        <f t="shared" si="37"/>
        <v>0</v>
      </c>
      <c r="CW30" s="1">
        <f t="shared" si="37"/>
        <v>0</v>
      </c>
      <c r="CX30" s="1">
        <f t="shared" si="37"/>
        <v>0</v>
      </c>
      <c r="CY30" s="1">
        <f t="shared" si="37"/>
        <v>0</v>
      </c>
      <c r="CZ30" s="1">
        <f t="shared" si="37"/>
        <v>0</v>
      </c>
      <c r="DA30" s="1">
        <f t="shared" si="37"/>
        <v>0</v>
      </c>
      <c r="DB30" s="1">
        <f t="shared" si="37"/>
        <v>0</v>
      </c>
      <c r="DC30" s="1">
        <f t="shared" si="37"/>
        <v>0</v>
      </c>
      <c r="DD30" s="1">
        <f t="shared" si="37"/>
        <v>0</v>
      </c>
      <c r="DE30" s="1">
        <f t="shared" si="37"/>
        <v>0</v>
      </c>
      <c r="DF30" s="1">
        <f t="shared" si="37"/>
        <v>0</v>
      </c>
      <c r="DG30" s="1">
        <f t="shared" si="37"/>
        <v>0</v>
      </c>
      <c r="DH30" s="1">
        <f t="shared" si="37"/>
        <v>0</v>
      </c>
      <c r="DI30" s="1">
        <f t="shared" si="37"/>
        <v>0</v>
      </c>
      <c r="DJ30" s="1">
        <f t="shared" si="37"/>
        <v>0</v>
      </c>
      <c r="DK30" s="1">
        <f t="shared" si="37"/>
        <v>0</v>
      </c>
      <c r="DL30" s="1">
        <f t="shared" si="37"/>
        <v>0</v>
      </c>
      <c r="DM30" s="1">
        <f t="shared" si="37"/>
        <v>0</v>
      </c>
      <c r="DN30" s="1">
        <f t="shared" si="37"/>
        <v>0</v>
      </c>
      <c r="DO30" s="1">
        <f t="shared" si="37"/>
        <v>0</v>
      </c>
      <c r="DP30" s="1">
        <f t="shared" si="37"/>
        <v>0</v>
      </c>
      <c r="DQ30" s="1">
        <f t="shared" si="37"/>
        <v>0</v>
      </c>
      <c r="DR30" s="1">
        <f t="shared" si="37"/>
        <v>0</v>
      </c>
      <c r="DS30" s="1">
        <f t="shared" si="37"/>
        <v>0</v>
      </c>
      <c r="DT30" s="1">
        <f t="shared" si="37"/>
        <v>0</v>
      </c>
      <c r="DU30" s="1">
        <f t="shared" si="37"/>
        <v>0</v>
      </c>
      <c r="DV30" s="1">
        <f t="shared" si="37"/>
        <v>0</v>
      </c>
      <c r="DW30" s="1">
        <f t="shared" si="37"/>
        <v>0</v>
      </c>
      <c r="DX30" s="1">
        <f t="shared" si="37"/>
        <v>0</v>
      </c>
      <c r="DY30" s="1">
        <f t="shared" si="37"/>
        <v>0</v>
      </c>
      <c r="DZ30" s="1">
        <f t="shared" si="37"/>
        <v>0</v>
      </c>
      <c r="EA30" s="1">
        <f t="shared" si="37"/>
        <v>0</v>
      </c>
      <c r="EB30" s="1">
        <f t="shared" si="37"/>
        <v>0</v>
      </c>
      <c r="EC30" s="1">
        <f t="shared" si="37"/>
        <v>0</v>
      </c>
      <c r="ED30" s="1">
        <f t="shared" si="37"/>
        <v>0</v>
      </c>
      <c r="EE30" s="1">
        <f t="shared" si="37"/>
        <v>0</v>
      </c>
      <c r="EF30" s="1">
        <f t="shared" ref="EF30:GQ30" si="38">$E$30*EF26</f>
        <v>0</v>
      </c>
      <c r="EG30" s="1">
        <f t="shared" si="38"/>
        <v>0</v>
      </c>
      <c r="EH30" s="1">
        <f t="shared" si="38"/>
        <v>0</v>
      </c>
      <c r="EI30" s="1">
        <f t="shared" si="38"/>
        <v>0</v>
      </c>
      <c r="EJ30" s="1">
        <f t="shared" si="38"/>
        <v>0</v>
      </c>
      <c r="EK30" s="1">
        <f t="shared" si="38"/>
        <v>0</v>
      </c>
      <c r="EL30" s="1">
        <f t="shared" si="38"/>
        <v>0</v>
      </c>
      <c r="EM30" s="1">
        <f t="shared" si="38"/>
        <v>0</v>
      </c>
      <c r="EN30" s="1">
        <f t="shared" si="38"/>
        <v>0</v>
      </c>
      <c r="EO30" s="1">
        <f t="shared" si="38"/>
        <v>0</v>
      </c>
      <c r="EP30" s="1">
        <f t="shared" si="38"/>
        <v>0</v>
      </c>
      <c r="EQ30" s="1">
        <f t="shared" si="38"/>
        <v>0</v>
      </c>
      <c r="ER30" s="1">
        <f t="shared" si="38"/>
        <v>0</v>
      </c>
      <c r="ES30" s="1">
        <f t="shared" si="38"/>
        <v>0</v>
      </c>
      <c r="ET30" s="1">
        <f t="shared" si="38"/>
        <v>0</v>
      </c>
      <c r="EU30" s="1">
        <f t="shared" si="38"/>
        <v>0</v>
      </c>
      <c r="EV30" s="1">
        <f t="shared" si="38"/>
        <v>0</v>
      </c>
      <c r="EW30" s="1">
        <f t="shared" si="38"/>
        <v>0</v>
      </c>
      <c r="EX30" s="1">
        <f t="shared" si="38"/>
        <v>0</v>
      </c>
      <c r="EY30" s="1">
        <f t="shared" si="38"/>
        <v>0</v>
      </c>
      <c r="EZ30" s="1">
        <f t="shared" si="38"/>
        <v>0</v>
      </c>
      <c r="FA30" s="1">
        <f t="shared" si="38"/>
        <v>0</v>
      </c>
      <c r="FB30" s="1">
        <f t="shared" si="38"/>
        <v>0</v>
      </c>
      <c r="FC30" s="1">
        <f t="shared" si="38"/>
        <v>0</v>
      </c>
      <c r="FD30" s="1">
        <f t="shared" si="38"/>
        <v>0</v>
      </c>
      <c r="FE30" s="1">
        <f t="shared" si="38"/>
        <v>0</v>
      </c>
      <c r="FF30" s="1">
        <f t="shared" si="38"/>
        <v>0</v>
      </c>
      <c r="FG30" s="1">
        <f t="shared" si="38"/>
        <v>0</v>
      </c>
      <c r="FH30" s="1">
        <f t="shared" si="38"/>
        <v>0</v>
      </c>
      <c r="FI30" s="1">
        <f t="shared" si="38"/>
        <v>0</v>
      </c>
      <c r="FJ30" s="1">
        <f t="shared" si="38"/>
        <v>0</v>
      </c>
      <c r="FK30" s="1">
        <f t="shared" si="38"/>
        <v>0</v>
      </c>
      <c r="FL30" s="1">
        <f t="shared" si="38"/>
        <v>0</v>
      </c>
      <c r="FM30" s="1">
        <f t="shared" si="38"/>
        <v>0</v>
      </c>
      <c r="FN30" s="1">
        <f t="shared" si="38"/>
        <v>0</v>
      </c>
      <c r="FO30" s="1">
        <f t="shared" si="38"/>
        <v>0</v>
      </c>
      <c r="FP30" s="1">
        <f t="shared" si="38"/>
        <v>0</v>
      </c>
      <c r="FQ30" s="1">
        <f t="shared" si="38"/>
        <v>0</v>
      </c>
      <c r="FR30" s="1">
        <f t="shared" si="38"/>
        <v>0</v>
      </c>
      <c r="FS30" s="1">
        <f t="shared" si="38"/>
        <v>0</v>
      </c>
      <c r="FT30" s="1">
        <f t="shared" si="38"/>
        <v>0</v>
      </c>
      <c r="FU30" s="1">
        <f t="shared" si="38"/>
        <v>0</v>
      </c>
      <c r="FV30" s="1">
        <f t="shared" si="38"/>
        <v>0</v>
      </c>
      <c r="FW30" s="1">
        <f t="shared" si="38"/>
        <v>0</v>
      </c>
      <c r="FX30" s="1">
        <f t="shared" si="38"/>
        <v>0</v>
      </c>
      <c r="FY30" s="1">
        <f t="shared" si="38"/>
        <v>0</v>
      </c>
      <c r="FZ30" s="1">
        <f t="shared" si="38"/>
        <v>0</v>
      </c>
      <c r="GA30" s="1">
        <f t="shared" si="38"/>
        <v>0</v>
      </c>
      <c r="GB30" s="1">
        <f t="shared" si="38"/>
        <v>0</v>
      </c>
      <c r="GC30" s="1">
        <f t="shared" si="38"/>
        <v>0</v>
      </c>
      <c r="GD30" s="1">
        <f t="shared" si="38"/>
        <v>0</v>
      </c>
      <c r="GE30" s="1">
        <f t="shared" si="38"/>
        <v>0</v>
      </c>
      <c r="GF30" s="1">
        <f t="shared" si="38"/>
        <v>0</v>
      </c>
      <c r="GG30" s="1">
        <f t="shared" si="38"/>
        <v>0</v>
      </c>
      <c r="GH30" s="1">
        <f t="shared" si="38"/>
        <v>0</v>
      </c>
      <c r="GI30" s="1">
        <f t="shared" si="38"/>
        <v>0</v>
      </c>
      <c r="GJ30" s="1">
        <f t="shared" si="38"/>
        <v>0</v>
      </c>
      <c r="GK30" s="1">
        <f t="shared" si="38"/>
        <v>0</v>
      </c>
      <c r="GL30" s="1">
        <f t="shared" si="38"/>
        <v>0</v>
      </c>
      <c r="GM30" s="1">
        <f t="shared" si="38"/>
        <v>0</v>
      </c>
      <c r="GN30" s="1">
        <f t="shared" si="38"/>
        <v>0</v>
      </c>
      <c r="GO30" s="1">
        <f t="shared" si="38"/>
        <v>0</v>
      </c>
      <c r="GP30" s="1">
        <f t="shared" si="38"/>
        <v>0</v>
      </c>
      <c r="GQ30" s="1">
        <f t="shared" si="38"/>
        <v>0</v>
      </c>
      <c r="GR30" s="1">
        <f t="shared" ref="GR30:IJ30" si="39">$E$30*GR26</f>
        <v>0</v>
      </c>
      <c r="GS30" s="1">
        <f t="shared" si="39"/>
        <v>0</v>
      </c>
      <c r="GT30" s="1">
        <f t="shared" si="39"/>
        <v>0</v>
      </c>
      <c r="GU30" s="1">
        <f t="shared" si="39"/>
        <v>0</v>
      </c>
      <c r="GV30" s="1">
        <f t="shared" si="39"/>
        <v>0</v>
      </c>
      <c r="GW30" s="1">
        <f t="shared" si="39"/>
        <v>0</v>
      </c>
      <c r="GX30" s="1">
        <f t="shared" si="39"/>
        <v>0</v>
      </c>
      <c r="GY30" s="1">
        <f t="shared" si="39"/>
        <v>0</v>
      </c>
      <c r="GZ30" s="1">
        <f t="shared" si="39"/>
        <v>0</v>
      </c>
      <c r="HA30" s="1">
        <f t="shared" si="39"/>
        <v>0</v>
      </c>
      <c r="HB30" s="1">
        <f t="shared" si="39"/>
        <v>0</v>
      </c>
      <c r="HC30" s="1">
        <f t="shared" si="39"/>
        <v>0</v>
      </c>
      <c r="HD30" s="1">
        <f t="shared" si="39"/>
        <v>0</v>
      </c>
      <c r="HE30" s="1">
        <f t="shared" si="39"/>
        <v>0</v>
      </c>
      <c r="HF30" s="1">
        <f t="shared" si="39"/>
        <v>0</v>
      </c>
      <c r="HG30" s="1">
        <f t="shared" si="39"/>
        <v>0</v>
      </c>
      <c r="HH30" s="1">
        <f t="shared" si="39"/>
        <v>0</v>
      </c>
      <c r="HI30" s="1">
        <f t="shared" si="39"/>
        <v>0</v>
      </c>
      <c r="HJ30" s="1">
        <f t="shared" si="39"/>
        <v>0</v>
      </c>
      <c r="HK30" s="1">
        <f t="shared" si="39"/>
        <v>0</v>
      </c>
      <c r="HL30" s="1">
        <f t="shared" si="39"/>
        <v>0</v>
      </c>
      <c r="HM30" s="1">
        <f t="shared" si="39"/>
        <v>0</v>
      </c>
      <c r="HN30" s="1">
        <f t="shared" si="39"/>
        <v>0</v>
      </c>
      <c r="HO30" s="1">
        <f t="shared" si="39"/>
        <v>0</v>
      </c>
      <c r="HP30" s="1">
        <f t="shared" si="39"/>
        <v>0</v>
      </c>
      <c r="HQ30" s="1">
        <f t="shared" si="39"/>
        <v>0</v>
      </c>
      <c r="HR30" s="1">
        <f t="shared" si="39"/>
        <v>0</v>
      </c>
      <c r="HS30" s="1">
        <f t="shared" si="39"/>
        <v>0</v>
      </c>
      <c r="HT30" s="1">
        <f t="shared" si="39"/>
        <v>0</v>
      </c>
      <c r="HU30" s="1">
        <f t="shared" si="39"/>
        <v>0</v>
      </c>
      <c r="HV30" s="1">
        <f t="shared" si="39"/>
        <v>0</v>
      </c>
      <c r="HW30" s="1">
        <f t="shared" si="39"/>
        <v>0</v>
      </c>
      <c r="HX30" s="1">
        <f t="shared" si="39"/>
        <v>0</v>
      </c>
      <c r="HY30" s="1">
        <f t="shared" si="39"/>
        <v>0</v>
      </c>
      <c r="HZ30" s="1">
        <f t="shared" si="39"/>
        <v>0</v>
      </c>
      <c r="IA30" s="1">
        <f t="shared" si="39"/>
        <v>0</v>
      </c>
      <c r="IB30" s="1">
        <f t="shared" si="39"/>
        <v>0</v>
      </c>
      <c r="IC30" s="1">
        <f t="shared" si="39"/>
        <v>0</v>
      </c>
      <c r="ID30" s="1">
        <f t="shared" si="39"/>
        <v>0</v>
      </c>
      <c r="IE30" s="1">
        <f t="shared" si="39"/>
        <v>0</v>
      </c>
      <c r="IF30" s="1">
        <f t="shared" si="39"/>
        <v>0</v>
      </c>
      <c r="IG30" s="1">
        <f t="shared" si="39"/>
        <v>0</v>
      </c>
      <c r="IH30" s="1">
        <f t="shared" si="39"/>
        <v>0</v>
      </c>
      <c r="II30" s="1">
        <f t="shared" si="39"/>
        <v>0</v>
      </c>
      <c r="IJ30" s="1">
        <f t="shared" si="39"/>
        <v>0</v>
      </c>
    </row>
    <row r="31" spans="1:256" s="15" customFormat="1" ht="13.5" thickBot="1" x14ac:dyDescent="0.35">
      <c r="A31"/>
      <c r="B31" s="8"/>
      <c r="C31" s="14" t="s">
        <v>10</v>
      </c>
      <c r="H31" s="15">
        <f t="shared" ref="H31:BS31" si="40">H30-H29</f>
        <v>-5208.333333333333</v>
      </c>
      <c r="I31" s="15">
        <f t="shared" si="40"/>
        <v>-5208.333333333333</v>
      </c>
      <c r="J31" s="15">
        <f t="shared" si="40"/>
        <v>-5208.333333333333</v>
      </c>
      <c r="K31" s="15">
        <f t="shared" si="40"/>
        <v>-5208.333333333333</v>
      </c>
      <c r="L31" s="15">
        <f t="shared" si="40"/>
        <v>-5208.333333333333</v>
      </c>
      <c r="M31" s="15">
        <f t="shared" si="40"/>
        <v>-5208.333333333333</v>
      </c>
      <c r="N31" s="15">
        <f t="shared" si="40"/>
        <v>-5208.333333333333</v>
      </c>
      <c r="O31" s="15">
        <f t="shared" si="40"/>
        <v>-5208.333333333333</v>
      </c>
      <c r="P31" s="15">
        <f t="shared" si="40"/>
        <v>-5208.333333333333</v>
      </c>
      <c r="Q31" s="15">
        <f t="shared" si="40"/>
        <v>-5208.333333333333</v>
      </c>
      <c r="R31" s="15">
        <f t="shared" si="40"/>
        <v>-5208.333333333333</v>
      </c>
      <c r="S31" s="15">
        <f t="shared" si="40"/>
        <v>-5208.333333333333</v>
      </c>
      <c r="T31" s="15">
        <f t="shared" si="40"/>
        <v>-5208.333333333333</v>
      </c>
      <c r="U31" s="15">
        <f t="shared" si="40"/>
        <v>-5208.333333333333</v>
      </c>
      <c r="V31" s="15">
        <f t="shared" si="40"/>
        <v>-5208.333333333333</v>
      </c>
      <c r="W31" s="15">
        <f t="shared" si="40"/>
        <v>-5208.333333333333</v>
      </c>
      <c r="X31" s="15">
        <f t="shared" si="40"/>
        <v>-5208.333333333333</v>
      </c>
      <c r="Y31" s="15">
        <f t="shared" si="40"/>
        <v>-5208.333333333333</v>
      </c>
      <c r="Z31" s="15">
        <f t="shared" si="40"/>
        <v>-5208.333333333333</v>
      </c>
      <c r="AA31" s="15">
        <f t="shared" si="40"/>
        <v>-5208.333333333333</v>
      </c>
      <c r="AB31" s="15">
        <f t="shared" si="40"/>
        <v>-5208.333333333333</v>
      </c>
      <c r="AC31" s="15">
        <f t="shared" si="40"/>
        <v>-5208.333333333333</v>
      </c>
      <c r="AD31" s="15">
        <f t="shared" si="40"/>
        <v>-5208.333333333333</v>
      </c>
      <c r="AE31" s="15">
        <f t="shared" si="40"/>
        <v>-5208.333333333333</v>
      </c>
      <c r="AF31" s="15">
        <f t="shared" si="40"/>
        <v>20000</v>
      </c>
      <c r="AG31" s="15">
        <f t="shared" si="40"/>
        <v>20000</v>
      </c>
      <c r="AH31" s="15">
        <f t="shared" si="40"/>
        <v>20000</v>
      </c>
      <c r="AI31" s="15">
        <f t="shared" si="40"/>
        <v>20000</v>
      </c>
      <c r="AJ31" s="15">
        <f t="shared" si="40"/>
        <v>20000</v>
      </c>
      <c r="AK31" s="15">
        <f t="shared" si="40"/>
        <v>20000</v>
      </c>
      <c r="AL31" s="15">
        <f t="shared" si="40"/>
        <v>20000</v>
      </c>
      <c r="AM31" s="15">
        <f t="shared" si="40"/>
        <v>20000</v>
      </c>
      <c r="AN31" s="15">
        <f t="shared" si="40"/>
        <v>20000</v>
      </c>
      <c r="AO31" s="15">
        <f t="shared" si="40"/>
        <v>20000</v>
      </c>
      <c r="AP31" s="15">
        <f t="shared" si="40"/>
        <v>20000</v>
      </c>
      <c r="AQ31" s="15">
        <f t="shared" si="40"/>
        <v>20000</v>
      </c>
      <c r="AR31" s="15">
        <f t="shared" si="40"/>
        <v>20000</v>
      </c>
      <c r="AS31" s="15">
        <f t="shared" si="40"/>
        <v>20000</v>
      </c>
      <c r="AT31" s="15">
        <f t="shared" si="40"/>
        <v>20000</v>
      </c>
      <c r="AU31" s="15">
        <f t="shared" si="40"/>
        <v>20000</v>
      </c>
      <c r="AV31" s="15">
        <f t="shared" si="40"/>
        <v>20000</v>
      </c>
      <c r="AW31" s="15">
        <f t="shared" si="40"/>
        <v>20000</v>
      </c>
      <c r="AX31" s="15">
        <f t="shared" si="40"/>
        <v>20000</v>
      </c>
      <c r="AY31" s="15">
        <f t="shared" si="40"/>
        <v>20000</v>
      </c>
      <c r="AZ31" s="15">
        <f t="shared" si="40"/>
        <v>20000</v>
      </c>
      <c r="BA31" s="15">
        <f t="shared" si="40"/>
        <v>20000</v>
      </c>
      <c r="BB31" s="15">
        <f t="shared" si="40"/>
        <v>20000</v>
      </c>
      <c r="BC31" s="15">
        <f t="shared" si="40"/>
        <v>20000</v>
      </c>
      <c r="BD31" s="15">
        <f t="shared" si="40"/>
        <v>20000</v>
      </c>
      <c r="BE31" s="15">
        <f t="shared" si="40"/>
        <v>20000</v>
      </c>
      <c r="BF31" s="15">
        <f t="shared" si="40"/>
        <v>20000</v>
      </c>
      <c r="BG31" s="15">
        <f t="shared" si="40"/>
        <v>20000</v>
      </c>
      <c r="BH31" s="15">
        <f t="shared" si="40"/>
        <v>20000</v>
      </c>
      <c r="BI31" s="15">
        <f t="shared" si="40"/>
        <v>20000</v>
      </c>
      <c r="BJ31" s="15">
        <f t="shared" si="40"/>
        <v>20000</v>
      </c>
      <c r="BK31" s="15">
        <f t="shared" si="40"/>
        <v>20000</v>
      </c>
      <c r="BL31" s="15">
        <f t="shared" si="40"/>
        <v>20000</v>
      </c>
      <c r="BM31" s="15">
        <f t="shared" si="40"/>
        <v>20000</v>
      </c>
      <c r="BN31" s="15">
        <f t="shared" si="40"/>
        <v>20000</v>
      </c>
      <c r="BO31" s="15">
        <f t="shared" si="40"/>
        <v>20000</v>
      </c>
      <c r="BP31" s="15">
        <f t="shared" si="40"/>
        <v>20000</v>
      </c>
      <c r="BQ31" s="15">
        <f t="shared" si="40"/>
        <v>20000</v>
      </c>
      <c r="BR31" s="15">
        <f t="shared" si="40"/>
        <v>20000</v>
      </c>
      <c r="BS31" s="15">
        <f t="shared" si="40"/>
        <v>20000</v>
      </c>
      <c r="BT31" s="15">
        <f t="shared" ref="BT31:EE31" si="41">BT30-BT29</f>
        <v>20000</v>
      </c>
      <c r="BU31" s="15">
        <f t="shared" si="41"/>
        <v>20000</v>
      </c>
      <c r="BV31" s="15">
        <f t="shared" si="41"/>
        <v>20000</v>
      </c>
      <c r="BW31" s="15">
        <f t="shared" si="41"/>
        <v>20000</v>
      </c>
      <c r="BX31" s="15">
        <f t="shared" si="41"/>
        <v>20000</v>
      </c>
      <c r="BY31" s="15">
        <f t="shared" si="41"/>
        <v>20000</v>
      </c>
      <c r="BZ31" s="15">
        <f t="shared" si="41"/>
        <v>20000</v>
      </c>
      <c r="CA31" s="15">
        <f t="shared" si="41"/>
        <v>20000</v>
      </c>
      <c r="CB31" s="15">
        <f t="shared" si="41"/>
        <v>20000</v>
      </c>
      <c r="CC31" s="15">
        <f t="shared" si="41"/>
        <v>20000</v>
      </c>
      <c r="CD31" s="15">
        <f t="shared" si="41"/>
        <v>20000</v>
      </c>
      <c r="CE31" s="15">
        <f t="shared" si="41"/>
        <v>20000</v>
      </c>
      <c r="CF31" s="15">
        <f t="shared" si="41"/>
        <v>20000</v>
      </c>
      <c r="CG31" s="15">
        <f t="shared" si="41"/>
        <v>20000</v>
      </c>
      <c r="CH31" s="15">
        <f t="shared" si="41"/>
        <v>20000</v>
      </c>
      <c r="CI31" s="15">
        <f t="shared" si="41"/>
        <v>20000</v>
      </c>
      <c r="CJ31" s="15">
        <f t="shared" si="41"/>
        <v>0</v>
      </c>
      <c r="CK31" s="15">
        <f t="shared" si="41"/>
        <v>0</v>
      </c>
      <c r="CL31" s="15">
        <f t="shared" si="41"/>
        <v>0</v>
      </c>
      <c r="CM31" s="15">
        <f t="shared" si="41"/>
        <v>0</v>
      </c>
      <c r="CN31" s="15">
        <f t="shared" si="41"/>
        <v>0</v>
      </c>
      <c r="CO31" s="15">
        <f t="shared" si="41"/>
        <v>0</v>
      </c>
      <c r="CP31" s="15">
        <f t="shared" si="41"/>
        <v>0</v>
      </c>
      <c r="CQ31" s="15">
        <f t="shared" si="41"/>
        <v>0</v>
      </c>
      <c r="CR31" s="15">
        <f t="shared" si="41"/>
        <v>0</v>
      </c>
      <c r="CS31" s="15">
        <f t="shared" si="41"/>
        <v>0</v>
      </c>
      <c r="CT31" s="15">
        <f t="shared" si="41"/>
        <v>0</v>
      </c>
      <c r="CU31" s="15">
        <f t="shared" si="41"/>
        <v>0</v>
      </c>
      <c r="CV31" s="15">
        <f t="shared" si="41"/>
        <v>0</v>
      </c>
      <c r="CW31" s="15">
        <f t="shared" si="41"/>
        <v>0</v>
      </c>
      <c r="CX31" s="15">
        <f t="shared" si="41"/>
        <v>0</v>
      </c>
      <c r="CY31" s="15">
        <f t="shared" si="41"/>
        <v>0</v>
      </c>
      <c r="CZ31" s="15">
        <f t="shared" si="41"/>
        <v>0</v>
      </c>
      <c r="DA31" s="15">
        <f t="shared" si="41"/>
        <v>0</v>
      </c>
      <c r="DB31" s="15">
        <f t="shared" si="41"/>
        <v>0</v>
      </c>
      <c r="DC31" s="15">
        <f t="shared" si="41"/>
        <v>0</v>
      </c>
      <c r="DD31" s="15">
        <f t="shared" si="41"/>
        <v>0</v>
      </c>
      <c r="DE31" s="15">
        <f t="shared" si="41"/>
        <v>0</v>
      </c>
      <c r="DF31" s="15">
        <f t="shared" si="41"/>
        <v>0</v>
      </c>
      <c r="DG31" s="15">
        <f t="shared" si="41"/>
        <v>0</v>
      </c>
      <c r="DH31" s="15">
        <f t="shared" si="41"/>
        <v>0</v>
      </c>
      <c r="DI31" s="15">
        <f t="shared" si="41"/>
        <v>0</v>
      </c>
      <c r="DJ31" s="15">
        <f t="shared" si="41"/>
        <v>0</v>
      </c>
      <c r="DK31" s="15">
        <f t="shared" si="41"/>
        <v>0</v>
      </c>
      <c r="DL31" s="15">
        <f t="shared" si="41"/>
        <v>0</v>
      </c>
      <c r="DM31" s="15">
        <f t="shared" si="41"/>
        <v>0</v>
      </c>
      <c r="DN31" s="15">
        <f t="shared" si="41"/>
        <v>0</v>
      </c>
      <c r="DO31" s="15">
        <f t="shared" si="41"/>
        <v>0</v>
      </c>
      <c r="DP31" s="15">
        <f t="shared" si="41"/>
        <v>0</v>
      </c>
      <c r="DQ31" s="15">
        <f t="shared" si="41"/>
        <v>0</v>
      </c>
      <c r="DR31" s="15">
        <f t="shared" si="41"/>
        <v>0</v>
      </c>
      <c r="DS31" s="15">
        <f t="shared" si="41"/>
        <v>0</v>
      </c>
      <c r="DT31" s="15">
        <f t="shared" si="41"/>
        <v>0</v>
      </c>
      <c r="DU31" s="15">
        <f t="shared" si="41"/>
        <v>0</v>
      </c>
      <c r="DV31" s="15">
        <f t="shared" si="41"/>
        <v>0</v>
      </c>
      <c r="DW31" s="15">
        <f t="shared" si="41"/>
        <v>0</v>
      </c>
      <c r="DX31" s="15">
        <f t="shared" si="41"/>
        <v>0</v>
      </c>
      <c r="DY31" s="15">
        <f t="shared" si="41"/>
        <v>0</v>
      </c>
      <c r="DZ31" s="15">
        <f t="shared" si="41"/>
        <v>0</v>
      </c>
      <c r="EA31" s="15">
        <f t="shared" si="41"/>
        <v>0</v>
      </c>
      <c r="EB31" s="15">
        <f t="shared" si="41"/>
        <v>0</v>
      </c>
      <c r="EC31" s="15">
        <f t="shared" si="41"/>
        <v>0</v>
      </c>
      <c r="ED31" s="15">
        <f t="shared" si="41"/>
        <v>0</v>
      </c>
      <c r="EE31" s="15">
        <f t="shared" si="41"/>
        <v>0</v>
      </c>
      <c r="EF31" s="15">
        <f t="shared" ref="EF31:GQ31" si="42">EF30-EF29</f>
        <v>0</v>
      </c>
      <c r="EG31" s="15">
        <f t="shared" si="42"/>
        <v>0</v>
      </c>
      <c r="EH31" s="15">
        <f t="shared" si="42"/>
        <v>0</v>
      </c>
      <c r="EI31" s="15">
        <f t="shared" si="42"/>
        <v>0</v>
      </c>
      <c r="EJ31" s="15">
        <f t="shared" si="42"/>
        <v>0</v>
      </c>
      <c r="EK31" s="15">
        <f t="shared" si="42"/>
        <v>0</v>
      </c>
      <c r="EL31" s="15">
        <f t="shared" si="42"/>
        <v>0</v>
      </c>
      <c r="EM31" s="15">
        <f t="shared" si="42"/>
        <v>0</v>
      </c>
      <c r="EN31" s="15">
        <f t="shared" si="42"/>
        <v>0</v>
      </c>
      <c r="EO31" s="15">
        <f t="shared" si="42"/>
        <v>0</v>
      </c>
      <c r="EP31" s="15">
        <f t="shared" si="42"/>
        <v>0</v>
      </c>
      <c r="EQ31" s="15">
        <f t="shared" si="42"/>
        <v>0</v>
      </c>
      <c r="ER31" s="15">
        <f t="shared" si="42"/>
        <v>0</v>
      </c>
      <c r="ES31" s="15">
        <f t="shared" si="42"/>
        <v>0</v>
      </c>
      <c r="ET31" s="15">
        <f t="shared" si="42"/>
        <v>0</v>
      </c>
      <c r="EU31" s="15">
        <f t="shared" si="42"/>
        <v>0</v>
      </c>
      <c r="EV31" s="15">
        <f t="shared" si="42"/>
        <v>0</v>
      </c>
      <c r="EW31" s="15">
        <f t="shared" si="42"/>
        <v>0</v>
      </c>
      <c r="EX31" s="15">
        <f t="shared" si="42"/>
        <v>0</v>
      </c>
      <c r="EY31" s="15">
        <f t="shared" si="42"/>
        <v>0</v>
      </c>
      <c r="EZ31" s="15">
        <f t="shared" si="42"/>
        <v>0</v>
      </c>
      <c r="FA31" s="15">
        <f t="shared" si="42"/>
        <v>0</v>
      </c>
      <c r="FB31" s="15">
        <f t="shared" si="42"/>
        <v>0</v>
      </c>
      <c r="FC31" s="15">
        <f t="shared" si="42"/>
        <v>0</v>
      </c>
      <c r="FD31" s="15">
        <f t="shared" si="42"/>
        <v>0</v>
      </c>
      <c r="FE31" s="15">
        <f t="shared" si="42"/>
        <v>0</v>
      </c>
      <c r="FF31" s="15">
        <f t="shared" si="42"/>
        <v>0</v>
      </c>
      <c r="FG31" s="15">
        <f t="shared" si="42"/>
        <v>0</v>
      </c>
      <c r="FH31" s="15">
        <f t="shared" si="42"/>
        <v>0</v>
      </c>
      <c r="FI31" s="15">
        <f t="shared" si="42"/>
        <v>0</v>
      </c>
      <c r="FJ31" s="15">
        <f t="shared" si="42"/>
        <v>0</v>
      </c>
      <c r="FK31" s="15">
        <f t="shared" si="42"/>
        <v>0</v>
      </c>
      <c r="FL31" s="15">
        <f t="shared" si="42"/>
        <v>0</v>
      </c>
      <c r="FM31" s="15">
        <f t="shared" si="42"/>
        <v>0</v>
      </c>
      <c r="FN31" s="15">
        <f t="shared" si="42"/>
        <v>0</v>
      </c>
      <c r="FO31" s="15">
        <f t="shared" si="42"/>
        <v>0</v>
      </c>
      <c r="FP31" s="15">
        <f t="shared" si="42"/>
        <v>0</v>
      </c>
      <c r="FQ31" s="15">
        <f t="shared" si="42"/>
        <v>0</v>
      </c>
      <c r="FR31" s="15">
        <f t="shared" si="42"/>
        <v>0</v>
      </c>
      <c r="FS31" s="15">
        <f t="shared" si="42"/>
        <v>0</v>
      </c>
      <c r="FT31" s="15">
        <f t="shared" si="42"/>
        <v>0</v>
      </c>
      <c r="FU31" s="15">
        <f t="shared" si="42"/>
        <v>0</v>
      </c>
      <c r="FV31" s="15">
        <f t="shared" si="42"/>
        <v>0</v>
      </c>
      <c r="FW31" s="15">
        <f t="shared" si="42"/>
        <v>0</v>
      </c>
      <c r="FX31" s="15">
        <f t="shared" si="42"/>
        <v>0</v>
      </c>
      <c r="FY31" s="15">
        <f t="shared" si="42"/>
        <v>0</v>
      </c>
      <c r="FZ31" s="15">
        <f t="shared" si="42"/>
        <v>0</v>
      </c>
      <c r="GA31" s="15">
        <f t="shared" si="42"/>
        <v>0</v>
      </c>
      <c r="GB31" s="15">
        <f t="shared" si="42"/>
        <v>0</v>
      </c>
      <c r="GC31" s="15">
        <f t="shared" si="42"/>
        <v>0</v>
      </c>
      <c r="GD31" s="15">
        <f t="shared" si="42"/>
        <v>0</v>
      </c>
      <c r="GE31" s="15">
        <f t="shared" si="42"/>
        <v>0</v>
      </c>
      <c r="GF31" s="15">
        <f t="shared" si="42"/>
        <v>0</v>
      </c>
      <c r="GG31" s="15">
        <f t="shared" si="42"/>
        <v>0</v>
      </c>
      <c r="GH31" s="15">
        <f t="shared" si="42"/>
        <v>0</v>
      </c>
      <c r="GI31" s="15">
        <f t="shared" si="42"/>
        <v>0</v>
      </c>
      <c r="GJ31" s="15">
        <f t="shared" si="42"/>
        <v>0</v>
      </c>
      <c r="GK31" s="15">
        <f t="shared" si="42"/>
        <v>0</v>
      </c>
      <c r="GL31" s="15">
        <f t="shared" si="42"/>
        <v>0</v>
      </c>
      <c r="GM31" s="15">
        <f t="shared" si="42"/>
        <v>0</v>
      </c>
      <c r="GN31" s="15">
        <f t="shared" si="42"/>
        <v>0</v>
      </c>
      <c r="GO31" s="15">
        <f t="shared" si="42"/>
        <v>0</v>
      </c>
      <c r="GP31" s="15">
        <f t="shared" si="42"/>
        <v>0</v>
      </c>
      <c r="GQ31" s="15">
        <f t="shared" si="42"/>
        <v>0</v>
      </c>
      <c r="GR31" s="15">
        <f t="shared" ref="GR31:IJ31" si="43">GR30-GR29</f>
        <v>0</v>
      </c>
      <c r="GS31" s="15">
        <f t="shared" si="43"/>
        <v>0</v>
      </c>
      <c r="GT31" s="15">
        <f t="shared" si="43"/>
        <v>0</v>
      </c>
      <c r="GU31" s="15">
        <f t="shared" si="43"/>
        <v>0</v>
      </c>
      <c r="GV31" s="15">
        <f t="shared" si="43"/>
        <v>0</v>
      </c>
      <c r="GW31" s="15">
        <f t="shared" si="43"/>
        <v>0</v>
      </c>
      <c r="GX31" s="15">
        <f t="shared" si="43"/>
        <v>0</v>
      </c>
      <c r="GY31" s="15">
        <f t="shared" si="43"/>
        <v>0</v>
      </c>
      <c r="GZ31" s="15">
        <f t="shared" si="43"/>
        <v>0</v>
      </c>
      <c r="HA31" s="15">
        <f t="shared" si="43"/>
        <v>0</v>
      </c>
      <c r="HB31" s="15">
        <f t="shared" si="43"/>
        <v>0</v>
      </c>
      <c r="HC31" s="15">
        <f t="shared" si="43"/>
        <v>0</v>
      </c>
      <c r="HD31" s="15">
        <f t="shared" si="43"/>
        <v>0</v>
      </c>
      <c r="HE31" s="15">
        <f t="shared" si="43"/>
        <v>0</v>
      </c>
      <c r="HF31" s="15">
        <f t="shared" si="43"/>
        <v>0</v>
      </c>
      <c r="HG31" s="15">
        <f t="shared" si="43"/>
        <v>0</v>
      </c>
      <c r="HH31" s="15">
        <f t="shared" si="43"/>
        <v>0</v>
      </c>
      <c r="HI31" s="15">
        <f t="shared" si="43"/>
        <v>0</v>
      </c>
      <c r="HJ31" s="15">
        <f t="shared" si="43"/>
        <v>0</v>
      </c>
      <c r="HK31" s="15">
        <f t="shared" si="43"/>
        <v>0</v>
      </c>
      <c r="HL31" s="15">
        <f t="shared" si="43"/>
        <v>0</v>
      </c>
      <c r="HM31" s="15">
        <f t="shared" si="43"/>
        <v>0</v>
      </c>
      <c r="HN31" s="15">
        <f t="shared" si="43"/>
        <v>0</v>
      </c>
      <c r="HO31" s="15">
        <f t="shared" si="43"/>
        <v>0</v>
      </c>
      <c r="HP31" s="15">
        <f t="shared" si="43"/>
        <v>0</v>
      </c>
      <c r="HQ31" s="15">
        <f t="shared" si="43"/>
        <v>0</v>
      </c>
      <c r="HR31" s="15">
        <f t="shared" si="43"/>
        <v>0</v>
      </c>
      <c r="HS31" s="15">
        <f t="shared" si="43"/>
        <v>0</v>
      </c>
      <c r="HT31" s="15">
        <f t="shared" si="43"/>
        <v>0</v>
      </c>
      <c r="HU31" s="15">
        <f t="shared" si="43"/>
        <v>0</v>
      </c>
      <c r="HV31" s="15">
        <f t="shared" si="43"/>
        <v>0</v>
      </c>
      <c r="HW31" s="15">
        <f t="shared" si="43"/>
        <v>0</v>
      </c>
      <c r="HX31" s="15">
        <f t="shared" si="43"/>
        <v>0</v>
      </c>
      <c r="HY31" s="15">
        <f t="shared" si="43"/>
        <v>0</v>
      </c>
      <c r="HZ31" s="15">
        <f t="shared" si="43"/>
        <v>0</v>
      </c>
      <c r="IA31" s="15">
        <f t="shared" si="43"/>
        <v>0</v>
      </c>
      <c r="IB31" s="15">
        <f t="shared" si="43"/>
        <v>0</v>
      </c>
      <c r="IC31" s="15">
        <f t="shared" si="43"/>
        <v>0</v>
      </c>
      <c r="ID31" s="15">
        <f t="shared" si="43"/>
        <v>0</v>
      </c>
      <c r="IE31" s="15">
        <f t="shared" si="43"/>
        <v>0</v>
      </c>
      <c r="IF31" s="15">
        <f t="shared" si="43"/>
        <v>0</v>
      </c>
      <c r="IG31" s="15">
        <f t="shared" si="43"/>
        <v>0</v>
      </c>
      <c r="IH31" s="15">
        <f t="shared" si="43"/>
        <v>0</v>
      </c>
      <c r="II31" s="15">
        <f t="shared" si="43"/>
        <v>0</v>
      </c>
      <c r="IJ31" s="15">
        <f t="shared" si="43"/>
        <v>0</v>
      </c>
    </row>
    <row r="32" spans="1:256" ht="13.5" thickTop="1" x14ac:dyDescent="0.3"/>
    <row r="33" spans="2:256" x14ac:dyDescent="0.3">
      <c r="B33" s="9"/>
      <c r="C33" t="s">
        <v>11</v>
      </c>
      <c r="D33" s="5"/>
      <c r="G33" s="27">
        <f>XIRR(H31:IJ31,H23:IJ23)</f>
        <v>0.26784588694572464</v>
      </c>
    </row>
    <row r="36" spans="2:256" x14ac:dyDescent="0.3">
      <c r="B36" s="9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2:256" x14ac:dyDescent="0.3">
      <c r="B37" s="9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2:256" x14ac:dyDescent="0.3">
      <c r="B38" s="9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40" spans="2:256" x14ac:dyDescent="0.3">
      <c r="B40" s="9"/>
      <c r="D40" s="7"/>
    </row>
  </sheetData>
  <conditionalFormatting sqref="H18:IJ35">
    <cfRule type="expression" dxfId="1" priority="1">
      <formula>H$26</formula>
    </cfRule>
    <cfRule type="expression" dxfId="0" priority="2">
      <formula>H$19</formula>
    </cfRule>
  </conditionalFormatting>
  <dataValidations count="14">
    <dataValidation allowBlank="1" showInputMessage="1" showErrorMessage="1" promptTitle="IRR" prompt="Normal IRR function without dates" sqref="D40" xr:uid="{00000000-0002-0000-0200-000000000000}"/>
    <dataValidation allowBlank="1" showInputMessage="1" showErrorMessage="1" promptTitle="XIRR" prompt="Use the cash flows and the end dates_x000a__x000a_XIRR(cash flow,end period)" sqref="D33" xr:uid="{00000000-0002-0000-0200-000001000000}"/>
    <dataValidation allowBlank="1" showInputMessage="1" showErrorMessage="1" promptTitle="Operating Cash Flow" prompt="Annual Cash Flow/Periods  x  Operating Switch" sqref="D30:IV30" xr:uid="{00000000-0002-0000-0200-000002000000}"/>
    <dataValidation allowBlank="1" showInputMessage="1" showErrorMessage="1" promptTitle="Construction" prompt="EPC Cost/Construction Periods x Construction Switch" sqref="D29:IV29" xr:uid="{00000000-0002-0000-0200-000003000000}"/>
    <dataValidation allowBlank="1" showInputMessage="1" showErrorMessage="1" promptTitle="Days in Period" prompt="End date - Start date + 1_x000a_" sqref="D25:IV26" xr:uid="{00000000-0002-0000-0200-000004000000}"/>
    <dataValidation allowBlank="1" showInputMessage="1" showErrorMessage="1" promptTitle="Year" prompt="Needed for the annual computation and the sumif command_x000a__x000a_Use the YEAR function on the date" sqref="D23:IV24" xr:uid="{00000000-0002-0000-0200-000005000000}"/>
    <dataValidation allowBlank="1" showInputMessage="1" showErrorMessage="1" promptTitle="End Date" prompt="Use the EOMONTH or the EDATE function_x000a__x000a_The EOMONTH of the Start date and the months defined" sqref="D22:IV22" xr:uid="{00000000-0002-0000-0200-000006000000}"/>
    <dataValidation allowBlank="1" showInputMessage="1" showErrorMessage="1" promptTitle="Start Date" prompt="In the first period, the start of construction_x000a__x000a_In the other periods, the end period + 1" sqref="D21" xr:uid="{00000000-0002-0000-0200-000007000000}"/>
    <dataValidation allowBlank="1" showInputMessage="1" showErrorMessage="1" promptTitle="Days per Period in Construction" prompt="Since the days360 is used_x000a__x000a_12/periods per year x 30" sqref="D20" xr:uid="{00000000-0002-0000-0200-000008000000}"/>
    <dataValidation allowBlank="1" showInputMessage="1" showErrorMessage="1" promptTitle="Operating Period" prompt="The number of periods multiplied by the operating periods per year" sqref="D17:D19" xr:uid="{00000000-0002-0000-0200-000009000000}"/>
    <dataValidation allowBlank="1" showInputMessage="1" showErrorMessage="1" promptTitle="Annual Cash Flow" prompt="This will be simply spread over the number of operating periods" sqref="D10" xr:uid="{00000000-0002-0000-0200-00000A000000}"/>
    <dataValidation allowBlank="1" showInputMessage="1" showErrorMessage="1" promptTitle="EPC Cost" prompt="This will be spread over the construction periods on an equal basis" sqref="D8" xr:uid="{00000000-0002-0000-0200-00000B000000}"/>
    <dataValidation type="list" allowBlank="1" showInputMessage="1" showErrorMessage="1" sqref="E11:E12" xr:uid="{00000000-0002-0000-0200-00000C000000}">
      <formula1>periods</formula1>
    </dataValidation>
    <dataValidation allowBlank="1" showInputMessage="1" showErrorMessage="1" promptTitle="Construction" prompt="Use the SUMIF Command_x000a__x000a_Range is the year range from above -- lock_x000a__x000a_Criteria is the year -- lock the row number_x000a__x000a_Sum the construction -- don't lock" sqref="D36:IV38" xr:uid="{00000000-0002-0000-0200-00000D000000}"/>
  </dataValidation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D3:AM8"/>
  <sheetViews>
    <sheetView workbookViewId="0">
      <selection activeCell="F25" sqref="F25"/>
    </sheetView>
  </sheetViews>
  <sheetFormatPr defaultRowHeight="12.5" x14ac:dyDescent="0.25"/>
  <cols>
    <col min="1" max="3" width="2.1796875" customWidth="1"/>
    <col min="4" max="4" width="21.6328125" customWidth="1"/>
  </cols>
  <sheetData>
    <row r="3" spans="4:39" x14ac:dyDescent="0.25">
      <c r="E3">
        <f>YEAR(Start_of_Construction)</f>
        <v>2015</v>
      </c>
      <c r="F3">
        <f>E3+1</f>
        <v>2016</v>
      </c>
      <c r="G3">
        <f t="shared" ref="G3:AI3" si="0">F3+1</f>
        <v>2017</v>
      </c>
      <c r="H3">
        <f t="shared" si="0"/>
        <v>2018</v>
      </c>
      <c r="I3">
        <f t="shared" si="0"/>
        <v>2019</v>
      </c>
      <c r="J3">
        <f t="shared" si="0"/>
        <v>2020</v>
      </c>
      <c r="K3">
        <f t="shared" si="0"/>
        <v>2021</v>
      </c>
      <c r="L3">
        <f t="shared" si="0"/>
        <v>2022</v>
      </c>
      <c r="M3">
        <f t="shared" si="0"/>
        <v>2023</v>
      </c>
      <c r="N3">
        <f t="shared" si="0"/>
        <v>2024</v>
      </c>
      <c r="O3">
        <f t="shared" si="0"/>
        <v>2025</v>
      </c>
      <c r="P3">
        <f t="shared" si="0"/>
        <v>2026</v>
      </c>
      <c r="Q3">
        <f t="shared" si="0"/>
        <v>2027</v>
      </c>
      <c r="R3">
        <f t="shared" si="0"/>
        <v>2028</v>
      </c>
      <c r="S3">
        <f t="shared" si="0"/>
        <v>2029</v>
      </c>
      <c r="T3">
        <f t="shared" si="0"/>
        <v>2030</v>
      </c>
      <c r="U3">
        <f t="shared" si="0"/>
        <v>2031</v>
      </c>
      <c r="V3">
        <f t="shared" si="0"/>
        <v>2032</v>
      </c>
      <c r="W3">
        <f t="shared" si="0"/>
        <v>2033</v>
      </c>
      <c r="X3">
        <f t="shared" si="0"/>
        <v>2034</v>
      </c>
      <c r="Y3">
        <f t="shared" si="0"/>
        <v>2035</v>
      </c>
      <c r="Z3">
        <f t="shared" si="0"/>
        <v>2036</v>
      </c>
      <c r="AA3">
        <f t="shared" si="0"/>
        <v>2037</v>
      </c>
      <c r="AB3">
        <f t="shared" si="0"/>
        <v>2038</v>
      </c>
      <c r="AC3">
        <f t="shared" si="0"/>
        <v>2039</v>
      </c>
      <c r="AD3">
        <f t="shared" si="0"/>
        <v>2040</v>
      </c>
      <c r="AE3">
        <f t="shared" si="0"/>
        <v>2041</v>
      </c>
      <c r="AF3">
        <f t="shared" si="0"/>
        <v>2042</v>
      </c>
      <c r="AG3">
        <f t="shared" si="0"/>
        <v>2043</v>
      </c>
      <c r="AH3">
        <f t="shared" si="0"/>
        <v>2044</v>
      </c>
      <c r="AI3">
        <f t="shared" si="0"/>
        <v>2045</v>
      </c>
      <c r="AJ3">
        <f t="shared" ref="AJ3:AM3" si="1">AI3+1</f>
        <v>2046</v>
      </c>
      <c r="AK3">
        <f t="shared" si="1"/>
        <v>2047</v>
      </c>
      <c r="AL3">
        <f t="shared" si="1"/>
        <v>2048</v>
      </c>
      <c r="AM3">
        <f t="shared" si="1"/>
        <v>2049</v>
      </c>
    </row>
    <row r="4" spans="4:39" x14ac:dyDescent="0.25">
      <c r="D4" t="s">
        <v>15</v>
      </c>
    </row>
    <row r="5" spans="4:39" x14ac:dyDescent="0.25">
      <c r="D5" s="13" t="s">
        <v>9</v>
      </c>
    </row>
    <row r="6" spans="4:39" x14ac:dyDescent="0.25">
      <c r="D6" t="s">
        <v>10</v>
      </c>
    </row>
    <row r="8" spans="4:39" x14ac:dyDescent="0.25">
      <c r="D8" t="s">
        <v>33</v>
      </c>
      <c r="E8" s="2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D2:F7"/>
  <sheetViews>
    <sheetView workbookViewId="0">
      <selection activeCell="F3" sqref="F3"/>
    </sheetView>
  </sheetViews>
  <sheetFormatPr defaultRowHeight="12.5" x14ac:dyDescent="0.25"/>
  <cols>
    <col min="4" max="4" width="11.90625" customWidth="1"/>
  </cols>
  <sheetData>
    <row r="2" spans="4:6" x14ac:dyDescent="0.25">
      <c r="E2" s="13" t="s">
        <v>34</v>
      </c>
      <c r="F2" s="13" t="s">
        <v>35</v>
      </c>
    </row>
    <row r="4" spans="4:6" x14ac:dyDescent="0.25">
      <c r="D4" s="13" t="s">
        <v>22</v>
      </c>
      <c r="E4">
        <v>12</v>
      </c>
      <c r="F4">
        <f>12/E4*30</f>
        <v>30</v>
      </c>
    </row>
    <row r="5" spans="4:6" x14ac:dyDescent="0.25">
      <c r="D5" s="13" t="s">
        <v>23</v>
      </c>
      <c r="E5">
        <v>4</v>
      </c>
      <c r="F5">
        <f>12/E5*30</f>
        <v>90</v>
      </c>
    </row>
    <row r="6" spans="4:6" x14ac:dyDescent="0.25">
      <c r="D6" s="13" t="s">
        <v>24</v>
      </c>
      <c r="E6">
        <v>2</v>
      </c>
      <c r="F6">
        <f>12/E6*30</f>
        <v>180</v>
      </c>
    </row>
    <row r="7" spans="4:6" x14ac:dyDescent="0.25">
      <c r="D7" s="13" t="s">
        <v>25</v>
      </c>
      <c r="E7">
        <v>1</v>
      </c>
      <c r="F7">
        <f>12/E7*30</f>
        <v>360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C2:I29"/>
  <sheetViews>
    <sheetView showGridLines="0" workbookViewId="0">
      <selection activeCell="P11" sqref="P11"/>
    </sheetView>
  </sheetViews>
  <sheetFormatPr defaultColWidth="9.08984375" defaultRowHeight="14.5" x14ac:dyDescent="0.35"/>
  <cols>
    <col min="1" max="2" width="3.90625" style="29" customWidth="1"/>
    <col min="3" max="3" width="3" style="29" customWidth="1"/>
    <col min="4" max="5" width="3.36328125" style="29" customWidth="1"/>
    <col min="6" max="16384" width="9.08984375" style="29"/>
  </cols>
  <sheetData>
    <row r="2" spans="3:9" ht="28.5" x14ac:dyDescent="0.65">
      <c r="C2" s="28" t="s">
        <v>43</v>
      </c>
    </row>
    <row r="4" spans="3:9" x14ac:dyDescent="0.35">
      <c r="C4" s="29" t="s">
        <v>44</v>
      </c>
    </row>
    <row r="6" spans="3:9" x14ac:dyDescent="0.35">
      <c r="C6" s="29" t="s">
        <v>45</v>
      </c>
    </row>
    <row r="8" spans="3:9" x14ac:dyDescent="0.35">
      <c r="C8" s="29" t="s">
        <v>46</v>
      </c>
    </row>
    <row r="9" spans="3:9" x14ac:dyDescent="0.35">
      <c r="D9" s="29" t="s">
        <v>47</v>
      </c>
    </row>
    <row r="10" spans="3:9" x14ac:dyDescent="0.35">
      <c r="E10" s="30" t="s">
        <v>48</v>
      </c>
    </row>
    <row r="11" spans="3:9" x14ac:dyDescent="0.35">
      <c r="E11" s="30" t="s">
        <v>49</v>
      </c>
    </row>
    <row r="12" spans="3:9" x14ac:dyDescent="0.35">
      <c r="D12" s="29" t="s">
        <v>50</v>
      </c>
    </row>
    <row r="13" spans="3:9" x14ac:dyDescent="0.35">
      <c r="D13" s="29" t="s">
        <v>51</v>
      </c>
    </row>
    <row r="14" spans="3:9" x14ac:dyDescent="0.35">
      <c r="D14" s="29" t="s">
        <v>52</v>
      </c>
    </row>
    <row r="16" spans="3:9" x14ac:dyDescent="0.35">
      <c r="C16" s="29" t="s">
        <v>53</v>
      </c>
      <c r="I16" s="31" t="s">
        <v>54</v>
      </c>
    </row>
    <row r="17" spans="3:9" x14ac:dyDescent="0.35">
      <c r="C17" s="29" t="s">
        <v>55</v>
      </c>
      <c r="I17" s="31" t="s">
        <v>54</v>
      </c>
    </row>
    <row r="19" spans="3:9" ht="28.5" x14ac:dyDescent="0.65">
      <c r="C19" s="28" t="s">
        <v>56</v>
      </c>
    </row>
    <row r="21" spans="3:9" x14ac:dyDescent="0.35">
      <c r="C21" s="29" t="s">
        <v>57</v>
      </c>
    </row>
    <row r="22" spans="3:9" x14ac:dyDescent="0.35">
      <c r="C22" s="29" t="s">
        <v>58</v>
      </c>
    </row>
    <row r="24" spans="3:9" x14ac:dyDescent="0.35">
      <c r="C24" s="29" t="s">
        <v>59</v>
      </c>
    </row>
    <row r="25" spans="3:9" x14ac:dyDescent="0.35">
      <c r="D25" s="29" t="s">
        <v>60</v>
      </c>
      <c r="I25" s="32" t="s">
        <v>61</v>
      </c>
    </row>
    <row r="26" spans="3:9" x14ac:dyDescent="0.35">
      <c r="D26" s="29" t="s">
        <v>62</v>
      </c>
      <c r="I26" s="29" t="s">
        <v>63</v>
      </c>
    </row>
    <row r="28" spans="3:9" x14ac:dyDescent="0.35">
      <c r="D28" s="29" t="s">
        <v>64</v>
      </c>
      <c r="I28" s="29" t="s">
        <v>65</v>
      </c>
    </row>
    <row r="29" spans="3:9" x14ac:dyDescent="0.35">
      <c r="D29" s="29" t="s">
        <v>66</v>
      </c>
    </row>
  </sheetData>
  <hyperlinks>
    <hyperlink ref="I25" r:id="rId1" xr:uid="{00000000-0004-0000-0500-000000000000}"/>
    <hyperlink ref="I16" r:id="rId2" xr:uid="{00000000-0004-0000-0500-000001000000}"/>
    <hyperlink ref="I17" r:id="rId3" xr:uid="{00000000-0004-0000-05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Notes</vt:lpstr>
      <vt:lpstr>Exercise</vt:lpstr>
      <vt:lpstr>Completed Exercise</vt:lpstr>
      <vt:lpstr>Annual Exercise</vt:lpstr>
      <vt:lpstr>Settings</vt:lpstr>
      <vt:lpstr>Advertising</vt:lpstr>
      <vt:lpstr>'Completed Exercise'!Annual_Cash_Flow</vt:lpstr>
      <vt:lpstr>Annual_Cash_Flow</vt:lpstr>
      <vt:lpstr>'Completed Exercise'!Concession_Period_Yrs</vt:lpstr>
      <vt:lpstr>Concession_Period_Yrs</vt:lpstr>
      <vt:lpstr>'Completed Exercise'!EPC_Cost</vt:lpstr>
      <vt:lpstr>EPC_Cost</vt:lpstr>
      <vt:lpstr>'Completed Exercise'!LD</vt:lpstr>
      <vt:lpstr>LD</vt:lpstr>
      <vt:lpstr>'Completed Exercise'!Operating_Period</vt:lpstr>
      <vt:lpstr>Operating_Period</vt:lpstr>
      <vt:lpstr>periods</vt:lpstr>
      <vt:lpstr>'Completed Exercise'!Periods_per_yr_Construction</vt:lpstr>
      <vt:lpstr>Periods_per_yr_Construction</vt:lpstr>
      <vt:lpstr>'Completed Exercise'!Periods_per_yr_Opearion</vt:lpstr>
      <vt:lpstr>Periods_per_yr_Opearion</vt:lpstr>
      <vt:lpstr>'Completed Exercise'!Start_of_Construction</vt:lpstr>
      <vt:lpstr>Start_of_Construction</vt:lpstr>
    </vt:vector>
  </TitlesOfParts>
  <Company>Eurotunnel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Gates</dc:creator>
  <cp:lastModifiedBy>Elvis Presley</cp:lastModifiedBy>
  <dcterms:created xsi:type="dcterms:W3CDTF">2007-10-30T13:01:42Z</dcterms:created>
  <dcterms:modified xsi:type="dcterms:W3CDTF">2018-09-24T14:29:01Z</dcterms:modified>
</cp:coreProperties>
</file>