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codeName="{99F03F65-6EE5-B2FF-AC1D-F4DDD12603F5}"/>
  <workbookPr codeName="ThisWorkbook" defaultThemeVersion="166925"/>
  <mc:AlternateContent xmlns:mc="http://schemas.openxmlformats.org/markup-compatibility/2006">
    <mc:Choice Requires="x15">
      <x15ac:absPath xmlns:x15ac="http://schemas.microsoft.com/office/spreadsheetml/2010/11/ac" url="C:\Users\stormy daniels\Documents\India Case Studies\"/>
    </mc:Choice>
  </mc:AlternateContent>
  <xr:revisionPtr revIDLastSave="0" documentId="13_ncr:1_{BA34EFB1-0BF0-47BA-AA7F-F30ED296B4EC}" xr6:coauthVersionLast="43" xr6:coauthVersionMax="43" xr10:uidLastSave="{00000000-0000-0000-0000-000000000000}"/>
  <bookViews>
    <workbookView xWindow="-110" yWindow="-110" windowWidth="19420" windowHeight="10420" xr2:uid="{12974906-DD4E-4571-913D-94FAED68CA8F}"/>
  </bookViews>
  <sheets>
    <sheet name="Economic Times" sheetId="1" r:id="rId1"/>
    <sheet name="Money Control" sheetId="5" r:id="rId2"/>
    <sheet name="Summary" sheetId="37" r:id="rId3"/>
    <sheet name="Delete Break" sheetId="10" r:id="rId4"/>
    <sheet name="tatamotors BS" sheetId="50" r:id="rId5"/>
    <sheet name="tatamotors PL" sheetId="51" r:id="rId6"/>
    <sheet name="tatamotors Ratios" sheetId="52" r:id="rId7"/>
    <sheet name="tatamotors CF" sheetId="53" r:id="rId8"/>
    <sheet name="htmedia BS" sheetId="54" r:id="rId9"/>
    <sheet name="htmedia PL" sheetId="55" r:id="rId10"/>
    <sheet name="htmedia Ratios" sheetId="56" r:id="rId11"/>
    <sheet name="htmedia CF" sheetId="57" r:id="rId12"/>
    <sheet name="relianceindustries BS" sheetId="58" r:id="rId13"/>
    <sheet name="relianceindustries PL" sheetId="59" r:id="rId14"/>
    <sheet name="relianceindustries Ratios" sheetId="60" r:id="rId15"/>
    <sheet name="relianceindustries CF" sheetId="61" r:id="rId16"/>
  </sheets>
  <definedNames>
    <definedName name="BS_URL">'Money Control'!$E$17</definedName>
    <definedName name="CF_URL">'Money Control'!$E$20</definedName>
    <definedName name="Company">'Money Control'!$P$23</definedName>
    <definedName name="Company_Code">'Money Control'!$P$15</definedName>
    <definedName name="FS_Code">'Money Control'!$H$15</definedName>
    <definedName name="FS_name">'Money Control'!$D$22</definedName>
    <definedName name="FS_URL">'Money Control'!$E$22</definedName>
    <definedName name="PL_URL">'Money Control'!$E$18</definedName>
    <definedName name="RATIOS_URL">'Money Control'!$E$19</definedName>
    <definedName name="sheet_names">'Money Control'!$D$17:$D$20</definedName>
    <definedName name="Symbol">'Money Control'!$O$23</definedName>
  </definedNames>
  <calcPr calcId="191029" calcMode="manual" iterateDelta="1E-4"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37" l="1"/>
  <c r="C16" i="37"/>
  <c r="E16" i="37" s="1"/>
  <c r="C17" i="37"/>
  <c r="E17" i="37" s="1"/>
  <c r="C15" i="37"/>
  <c r="E15" i="37" s="1"/>
  <c r="G12" i="37"/>
  <c r="D22" i="5"/>
  <c r="E22" i="5"/>
  <c r="P23" i="5"/>
  <c r="O23" i="5"/>
  <c r="D18" i="5"/>
  <c r="C9" i="37"/>
  <c r="E9" i="37" s="1"/>
  <c r="C10" i="37"/>
  <c r="E10" i="37" s="1"/>
  <c r="C8" i="37"/>
  <c r="E8" i="37" s="1"/>
  <c r="G16" i="37"/>
  <c r="G9" i="37"/>
  <c r="G8" i="37"/>
  <c r="G10" i="37"/>
  <c r="D17" i="5" l="1"/>
  <c r="D20" i="5"/>
  <c r="D19" i="5"/>
  <c r="E20" i="5"/>
  <c r="E19" i="5"/>
  <c r="E17" i="5"/>
  <c r="E18" i="5"/>
  <c r="G17" i="37"/>
  <c r="I16" i="37"/>
  <c r="J16" i="37"/>
  <c r="K16" i="37"/>
  <c r="G14" i="37"/>
  <c r="H16" i="37"/>
  <c r="G15" i="37"/>
  <c r="L16" i="37"/>
  <c r="H9" i="37"/>
  <c r="H10" i="37"/>
  <c r="H8" i="37"/>
  <c r="I9" i="37"/>
  <c r="L10" i="37"/>
  <c r="J10" i="37"/>
  <c r="I10" i="37"/>
  <c r="J9" i="37"/>
  <c r="L9" i="37"/>
  <c r="K9" i="37"/>
  <c r="L8" i="37"/>
  <c r="K8" i="37"/>
  <c r="I8" i="37"/>
  <c r="G7" i="37"/>
  <c r="J8" i="37"/>
  <c r="H7" i="37"/>
  <c r="K7" i="37"/>
  <c r="J7" i="37"/>
  <c r="L7" i="37"/>
  <c r="I7" i="37"/>
  <c r="L15" i="37"/>
  <c r="L14" i="37"/>
  <c r="K14" i="37"/>
  <c r="J15" i="37"/>
  <c r="H17" i="37"/>
  <c r="H15" i="37"/>
  <c r="K17" i="37"/>
  <c r="H14" i="37"/>
  <c r="J14" i="37"/>
  <c r="I14" i="37"/>
  <c r="K15" i="37"/>
  <c r="J17" i="37"/>
  <c r="I17" i="37"/>
  <c r="I15" i="37"/>
  <c r="L17" i="37"/>
</calcChain>
</file>

<file path=xl/sharedStrings.xml><?xml version="1.0" encoding="utf-8"?>
<sst xmlns="http://schemas.openxmlformats.org/spreadsheetml/2006/main" count="5468" uniqueCount="539">
  <si>
    <t>https://economictimes.indiatimes.com/ht-media-ltd/quarterly/companyid-16087.cms</t>
  </si>
  <si>
    <t>https://economictimes.indiatimes.com/ht-media-ltd/profitandlose/companyid-16087.cms</t>
  </si>
  <si>
    <t>https://economictimes.indiatimes.com/ht-media-ltd/cashflow/companyid-16087.cms</t>
  </si>
  <si>
    <t>https://economictimes.indiatimes.com/ht-media-ltd/balancesheet/companyid-16087.cms</t>
  </si>
  <si>
    <t>https://www.moneycontrol.com/financials/tatamotors/balance-sheet/TM03</t>
  </si>
  <si>
    <t>https://www.moneycontrol.com/financials/tatamotors/profit-lossVI/TM03</t>
  </si>
  <si>
    <t>https://economictimes.indiatimes.com/tata-motors-ltd/profitandlose/companyid-12934.cms</t>
  </si>
  <si>
    <t>https://economictimes.indiatimes.com/reliance-industries-ltd/balancesheet/companyid-13215.cms</t>
  </si>
  <si>
    <t>https://economictimes.indiatimes.com/bharti-airtel-ltd/balancesheet/companyid-2718.cms</t>
  </si>
  <si>
    <t>https://www.moneycontrol.com/financials/htmedia/balance-sheet/HT</t>
  </si>
  <si>
    <t>https://www.moneycontrol.com/financials/relianceindustries/ratios/RI</t>
  </si>
  <si>
    <t>https://www.moneycontrol.com/financials/relianceindustries/cash-flow/RI</t>
  </si>
  <si>
    <t>TM03</t>
  </si>
  <si>
    <t>HT</t>
  </si>
  <si>
    <t>RI</t>
  </si>
  <si>
    <t>Company</t>
  </si>
  <si>
    <t>Symbol</t>
  </si>
  <si>
    <t>tatamotors</t>
  </si>
  <si>
    <t>htmedia</t>
  </si>
  <si>
    <t>relianceindustries</t>
  </si>
  <si>
    <t>https://www.moneycontrol.com/financials/</t>
  </si>
  <si>
    <t>/balance-sheet/</t>
  </si>
  <si>
    <t>/profit-lossVI/</t>
  </si>
  <si>
    <t>/ratios/</t>
  </si>
  <si>
    <t>/cash-flow/</t>
  </si>
  <si>
    <t>Financial Statement Code</t>
  </si>
  <si>
    <t>URL's without adjustment</t>
  </si>
  <si>
    <t>Applied URL</t>
  </si>
  <si>
    <t>Company Code</t>
  </si>
  <si>
    <t>FS Code</t>
  </si>
  <si>
    <t>English</t>
  </si>
  <si>
    <t>Hindi</t>
  </si>
  <si>
    <t>Gujarati</t>
  </si>
  <si>
    <t>App</t>
  </si>
  <si>
    <t>Subscription</t>
  </si>
  <si>
    <t>Specials</t>
  </si>
  <si>
    <t xml:space="preserve">Quotes </t>
  </si>
  <si>
    <t>NAVs</t>
  </si>
  <si>
    <t xml:space="preserve">Commodities </t>
  </si>
  <si>
    <t xml:space="preserve">Futures &amp; Options </t>
  </si>
  <si>
    <t xml:space="preserve">News </t>
  </si>
  <si>
    <t xml:space="preserve">Forum </t>
  </si>
  <si>
    <t xml:space="preserve">Notices </t>
  </si>
  <si>
    <t xml:space="preserve">Videos </t>
  </si>
  <si>
    <t xml:space="preserve">Glossary </t>
  </si>
  <si>
    <t xml:space="preserve">All </t>
  </si>
  <si>
    <t>Stocks</t>
  </si>
  <si>
    <t>Feedback</t>
  </si>
  <si>
    <t>Log In</t>
  </si>
  <si>
    <t>My Profile (Unverified)</t>
  </si>
  <si>
    <t>My Portfolio</t>
  </si>
  <si>
    <t>My Watchlist</t>
  </si>
  <si>
    <t>My Messages</t>
  </si>
  <si>
    <t>My Alerts</t>
  </si>
  <si>
    <t>Sign Up</t>
  </si>
  <si>
    <t>Logout</t>
  </si>
  <si>
    <t>Get App</t>
  </si>
  <si>
    <t>Sign out</t>
  </si>
  <si>
    <t>Auriferous Aqua Farma , 519363</t>
  </si>
  <si>
    <t xml:space="preserve">View All </t>
  </si>
  <si>
    <t>Select Language</t>
  </si>
  <si>
    <t>à¤¹à¤¿à¤‚à¤¦à¥€</t>
  </si>
  <si>
    <t>à¤—à¥à¤œà¤°à¤¾à¤¤à¥€</t>
  </si>
  <si>
    <t>Home</t>
  </si>
  <si>
    <t xml:space="preserve">Lok Sabha Election 2019 </t>
  </si>
  <si>
    <t xml:space="preserve">Stock Premier League </t>
  </si>
  <si>
    <t>News</t>
  </si>
  <si>
    <t>Markets</t>
  </si>
  <si>
    <t>Portfolio</t>
  </si>
  <si>
    <t>Watchlist</t>
  </si>
  <si>
    <t>Forum</t>
  </si>
  <si>
    <t>Indian Indices</t>
  </si>
  <si>
    <t>Global Indices</t>
  </si>
  <si>
    <t>MoneySavers</t>
  </si>
  <si>
    <t>Live TV &amp; Shows</t>
  </si>
  <si>
    <t xml:space="preserve">Video </t>
  </si>
  <si>
    <t>Commodities</t>
  </si>
  <si>
    <t>Currencies</t>
  </si>
  <si>
    <t>Mutual Funds</t>
  </si>
  <si>
    <t>Personal Finance</t>
  </si>
  <si>
    <t xml:space="preserve">Podcast </t>
  </si>
  <si>
    <t>Cryptocurrency</t>
  </si>
  <si>
    <t>Invest Now</t>
  </si>
  <si>
    <t>Master Your Money</t>
  </si>
  <si>
    <t>SME Special</t>
  </si>
  <si>
    <t>Real Assets</t>
  </si>
  <si>
    <t>Travel Cafe</t>
  </si>
  <si>
    <t>Tech Control</t>
  </si>
  <si>
    <t>Companies</t>
  </si>
  <si>
    <t>Economy</t>
  </si>
  <si>
    <t>Property</t>
  </si>
  <si>
    <t>Politics</t>
  </si>
  <si>
    <t>Auto</t>
  </si>
  <si>
    <t>Cricket</t>
  </si>
  <si>
    <t>World</t>
  </si>
  <si>
    <t>Announcements</t>
  </si>
  <si>
    <t>Business</t>
  </si>
  <si>
    <t>Research</t>
  </si>
  <si>
    <t>IPO</t>
  </si>
  <si>
    <t>India</t>
  </si>
  <si>
    <t xml:space="preserve">BFSI Tech </t>
  </si>
  <si>
    <t>Consumer Tech</t>
  </si>
  <si>
    <t>Startups</t>
  </si>
  <si>
    <t xml:space="preserve">Opinion </t>
  </si>
  <si>
    <t>Lok Sabha Election 2019</t>
  </si>
  <si>
    <t>Opinion</t>
  </si>
  <si>
    <t>Videos</t>
  </si>
  <si>
    <t>Photos</t>
  </si>
  <si>
    <t>Podcasts</t>
  </si>
  <si>
    <t>Modinomics Review</t>
  </si>
  <si>
    <t>Millennial News</t>
  </si>
  <si>
    <t>Election Dates</t>
  </si>
  <si>
    <t>Lok Sabha News</t>
  </si>
  <si>
    <t>Assembly Election 2019</t>
  </si>
  <si>
    <t>Pre-Market</t>
  </si>
  <si>
    <t>Advice</t>
  </si>
  <si>
    <t>Technicals</t>
  </si>
  <si>
    <t>F&amp;O</t>
  </si>
  <si>
    <t>Earnings</t>
  </si>
  <si>
    <t>All Stats</t>
  </si>
  <si>
    <t xml:space="preserve">Indian Indices </t>
  </si>
  <si>
    <t>Global Markets</t>
  </si>
  <si>
    <t>Crypto</t>
  </si>
  <si>
    <t>Bonds</t>
  </si>
  <si>
    <t>Broker Research</t>
  </si>
  <si>
    <t>Tools</t>
  </si>
  <si>
    <t>Terminal</t>
  </si>
  <si>
    <t>Performance Tracker</t>
  </si>
  <si>
    <t>Top Ranked Funds</t>
  </si>
  <si>
    <t>ETFs</t>
  </si>
  <si>
    <t>NFO</t>
  </si>
  <si>
    <t>Learn</t>
  </si>
  <si>
    <t>Evaluate</t>
  </si>
  <si>
    <t>Track</t>
  </si>
  <si>
    <t>SEBI Re-categorisation</t>
  </si>
  <si>
    <t>Tax Saving FY19</t>
  </si>
  <si>
    <t>Insurance</t>
  </si>
  <si>
    <t>Video</t>
  </si>
  <si>
    <t>Managing Money with Moneycontrol</t>
  </si>
  <si>
    <t>The Udayan Show</t>
  </si>
  <si>
    <t>Ideas for Profit</t>
  </si>
  <si>
    <t>Markets@moneycontrol</t>
  </si>
  <si>
    <t>Commodities@Moneycontrol</t>
  </si>
  <si>
    <t>Podcast</t>
  </si>
  <si>
    <t>Digging Deeper with Moneycontrol</t>
  </si>
  <si>
    <t>Stock Picks of the Day</t>
  </si>
  <si>
    <t>Editor's Story of the Day</t>
  </si>
  <si>
    <t>A Morning Walk Down Dalal Street</t>
  </si>
  <si>
    <t>An Evening Walk Down Dalal Street</t>
  </si>
  <si>
    <t>Investing</t>
  </si>
  <si>
    <t>Banking</t>
  </si>
  <si>
    <t>Financial Planning</t>
  </si>
  <si>
    <t>Ask Expert</t>
  </si>
  <si>
    <t>Explainer</t>
  </si>
  <si>
    <t xml:space="preserve">Be a Pro </t>
  </si>
  <si>
    <t>Stock Reports</t>
  </si>
  <si>
    <t>Ambareesh Balega</t>
  </si>
  <si>
    <t>CK Narayan</t>
  </si>
  <si>
    <t>Mitessh Thakkar</t>
  </si>
  <si>
    <t>Sudarshan Sukhani</t>
  </si>
  <si>
    <t>T Gnanasekar</t>
  </si>
  <si>
    <t>Mecklai Financial</t>
  </si>
  <si>
    <t>Power Your Trade</t>
  </si>
  <si>
    <t>Investment Watch</t>
  </si>
  <si>
    <t>Live TV</t>
  </si>
  <si>
    <t>All Stocks</t>
  </si>
  <si>
    <t>Subscriptions</t>
  </si>
  <si>
    <t>Close Ad</t>
  </si>
  <si>
    <t>Verify your Moneycontrol account. Please verify your Email ID and Mobile Number today. Verify Now</t>
  </si>
  <si>
    <t>A Quick View</t>
  </si>
  <si>
    <t>Stocks in news</t>
  </si>
  <si>
    <t>Stocks you last visited</t>
  </si>
  <si>
    <t>Customize Stack 1 Customize Stack 2 Customize Stack 3 Customize Stack 4</t>
  </si>
  <si>
    <t>Customize</t>
  </si>
  <si>
    <t>Customize Stacks</t>
  </si>
  <si>
    <t>Customize Ticker</t>
  </si>
  <si>
    <t>Detach</t>
  </si>
  <si>
    <t>Recommendations</t>
  </si>
  <si>
    <t>1+1=11.Multiply your wealth now with multibaggers from poweryourtrade.com Subscribe Now</t>
  </si>
  <si>
    <t>Quick View</t>
  </si>
  <si>
    <t>Customize Stacks Customize Ticker Detach Help Feedback</t>
  </si>
  <si>
    <t>Stocks in News</t>
  </si>
  <si>
    <t>Stocks Last Visited</t>
  </si>
  <si>
    <t xml:space="preserve">SENSEX NIFTY </t>
  </si>
  <si>
    <t>YOU ARE HERE &gt; MONEYCONTROL &gt; MARKETS &gt; Media &amp; Entertainment &gt; Balance Sheet - HT Media</t>
  </si>
  <si>
    <t>HT Media</t>
  </si>
  <si>
    <t>BSE: 532662|NSE: HTMEDIA|ISIN: INE501G01024|SECTOR: Media &amp; Entertainment</t>
  </si>
  <si>
    <t>SET ALERT</t>
  </si>
  <si>
    <t xml:space="preserve">| </t>
  </si>
  <si>
    <t xml:space="preserve">ADD TO PORTFOLIO | </t>
  </si>
  <si>
    <t xml:space="preserve">WATCHLIST </t>
  </si>
  <si>
    <t>LIVE</t>
  </si>
  <si>
    <t>BSE</t>
  </si>
  <si>
    <t>Apr 18, 16:00</t>
  </si>
  <si>
    <t>-0.2 (-0.49%)</t>
  </si>
  <si>
    <t>VOLUME 42,739</t>
  </si>
  <si>
    <t>NSE</t>
  </si>
  <si>
    <t>Apr 18, 15:41</t>
  </si>
  <si>
    <t>-0.4 (-0.98%)</t>
  </si>
  <si>
    <t>VOLUME 95,208</t>
  </si>
  <si>
    <t>Quote</t>
  </si>
  <si>
    <t>CHARTS</t>
  </si>
  <si>
    <t>NEWS</t>
  </si>
  <si>
    <t>All News</t>
  </si>
  <si>
    <t>Management Interviews</t>
  </si>
  <si>
    <t>Stock Advice</t>
  </si>
  <si>
    <t>Research Reports</t>
  </si>
  <si>
    <t>Sector</t>
  </si>
  <si>
    <t>COMMENTS</t>
  </si>
  <si>
    <t>ANNOUNCEMENTS</t>
  </si>
  <si>
    <t>CORPORATE ACTION</t>
  </si>
  <si>
    <t>Board Meetings</t>
  </si>
  <si>
    <t>AGM/EGM</t>
  </si>
  <si>
    <t>Dividends</t>
  </si>
  <si>
    <t>Bonus</t>
  </si>
  <si>
    <t>Rights</t>
  </si>
  <si>
    <t>Splits</t>
  </si>
  <si>
    <t>FINANCIALS</t>
  </si>
  <si>
    <t>Balance Sheet</t>
  </si>
  <si>
    <t>Profit &amp; Loss</t>
  </si>
  <si>
    <t>Quarterly Results</t>
  </si>
  <si>
    <t>Half Yearly Results</t>
  </si>
  <si>
    <t>Nine Monthly Results</t>
  </si>
  <si>
    <t>Yearly Results</t>
  </si>
  <si>
    <t>Cash Flow</t>
  </si>
  <si>
    <t>Ratios</t>
  </si>
  <si>
    <t>Capital Structure</t>
  </si>
  <si>
    <t>Financial Graphs</t>
  </si>
  <si>
    <t>ANNUAL REPORT</t>
  </si>
  <si>
    <t>Directors Report</t>
  </si>
  <si>
    <t>Chairman's Speech</t>
  </si>
  <si>
    <t>Auditors Report</t>
  </si>
  <si>
    <t>Notes To Accounts</t>
  </si>
  <si>
    <t>Accounting Policy</t>
  </si>
  <si>
    <t>Finished Products</t>
  </si>
  <si>
    <t>Raw Materials</t>
  </si>
  <si>
    <t>Investment Structure</t>
  </si>
  <si>
    <t>SHAREHOLDING</t>
  </si>
  <si>
    <t>Shareholding Pattern</t>
  </si>
  <si>
    <t>Mutual Funds Holding</t>
  </si>
  <si>
    <t>Top Public Shareholders</t>
  </si>
  <si>
    <t>Promoter Holding</t>
  </si>
  <si>
    <t>Bulk Deals</t>
  </si>
  <si>
    <t>Large Deals</t>
  </si>
  <si>
    <t>PEERS</t>
  </si>
  <si>
    <t>Competition</t>
  </si>
  <si>
    <t>Data Bank new</t>
  </si>
  <si>
    <t>Latest Price</t>
  </si>
  <si>
    <t>Stock Performance</t>
  </si>
  <si>
    <t>Market Cap</t>
  </si>
  <si>
    <t>Net Sales</t>
  </si>
  <si>
    <t>Net Profit</t>
  </si>
  <si>
    <t>Total Assets</t>
  </si>
  <si>
    <t>Fund managers holdings</t>
  </si>
  <si>
    <t>COMPANY INFO</t>
  </si>
  <si>
    <t>Management</t>
  </si>
  <si>
    <t>History</t>
  </si>
  <si>
    <t>Background</t>
  </si>
  <si>
    <t>Listing</t>
  </si>
  <si>
    <t>Location</t>
  </si>
  <si>
    <t>ALERTS</t>
  </si>
  <si>
    <t>Widgets</t>
  </si>
  <si>
    <t>BROKER</t>
  </si>
  <si>
    <t xml:space="preserve">RESEARCH </t>
  </si>
  <si>
    <t>Track HT%20Media on the go with the moneycontrol app</t>
  </si>
  <si>
    <t>Result In</t>
  </si>
  <si>
    <t>new Format</t>
  </si>
  <si>
    <t>Old Format</t>
  </si>
  <si>
    <t xml:space="preserve">Download Annual Report PDF Format 2017 | 2016 | 2015 | 2014 | 2013 | 2012 | 2011 | 2010 </t>
  </si>
  <si>
    <t>Standalone</t>
  </si>
  <si>
    <t>Consolidated</t>
  </si>
  <si>
    <t xml:space="preserve">Print/Copy to Excel : </t>
  </si>
  <si>
    <t>Previous Years »</t>
  </si>
  <si>
    <t>Balance Sheet of HT Media</t>
  </si>
  <si>
    <t>------------------- in Rs. Cr. -------------------</t>
  </si>
  <si>
    <t>Mar '18</t>
  </si>
  <si>
    <t>Mar '17</t>
  </si>
  <si>
    <t>Mar '16</t>
  </si>
  <si>
    <t>Mar '15</t>
  </si>
  <si>
    <t>Mar '14</t>
  </si>
  <si>
    <t>12 mths</t>
  </si>
  <si>
    <t>Sources Of Funds</t>
  </si>
  <si>
    <t>Total Share Capital</t>
  </si>
  <si>
    <t>Equity Share Capital</t>
  </si>
  <si>
    <t>Reserves</t>
  </si>
  <si>
    <t>Networth</t>
  </si>
  <si>
    <t>Secured Loans</t>
  </si>
  <si>
    <t>Unsecured Loans</t>
  </si>
  <si>
    <t>Total Debt</t>
  </si>
  <si>
    <t>Total Liabilities</t>
  </si>
  <si>
    <t>Application Of Funds</t>
  </si>
  <si>
    <t>Gross Block</t>
  </si>
  <si>
    <t>Less: Accum. Depreciation</t>
  </si>
  <si>
    <t>Net Block</t>
  </si>
  <si>
    <t>Capital Work in Progress</t>
  </si>
  <si>
    <t>Investments</t>
  </si>
  <si>
    <t>Inventories</t>
  </si>
  <si>
    <t>Sundry Debtors</t>
  </si>
  <si>
    <t>Cash and Bank Balance</t>
  </si>
  <si>
    <t>Total Current Assets</t>
  </si>
  <si>
    <t>Loans and Advances</t>
  </si>
  <si>
    <t>Total CA, Loans &amp; Advances</t>
  </si>
  <si>
    <t>Current Liabilities</t>
  </si>
  <si>
    <t>Provisions</t>
  </si>
  <si>
    <t>Total CL &amp; Provisions</t>
  </si>
  <si>
    <t>Net Current Assets</t>
  </si>
  <si>
    <t>Contingent Liabilities</t>
  </si>
  <si>
    <t>Book Value (Rs)</t>
  </si>
  <si>
    <t>Source : Dion Global Solutions Limited</t>
  </si>
  <si>
    <t>Results of HT Media</t>
  </si>
  <si>
    <t>Results</t>
  </si>
  <si>
    <t>Estimates</t>
  </si>
  <si>
    <t>Analysis</t>
  </si>
  <si>
    <t>16.01.2019</t>
  </si>
  <si>
    <t>HT Media Q3 net profit down 68% at Rs 42.9cr on weak operating performance</t>
  </si>
  <si>
    <t>More »</t>
  </si>
  <si>
    <t>No news.</t>
  </si>
  <si>
    <t>Results of Media &amp; Entertainment Sector</t>
  </si>
  <si>
    <t>Quick Links for htmedia</t>
  </si>
  <si>
    <t>Corporate Action</t>
  </si>
  <si>
    <t>Information</t>
  </si>
  <si>
    <t>Financials</t>
  </si>
  <si>
    <t>Annual Report</t>
  </si>
  <si>
    <t>Peer Comparison</t>
  </si>
  <si>
    <t>Company History</t>
  </si>
  <si>
    <t>Listing Info</t>
  </si>
  <si>
    <t>Price</t>
  </si>
  <si>
    <t xml:space="preserve">Mgmt Interviews </t>
  </si>
  <si>
    <t>Locations</t>
  </si>
  <si>
    <t>Price Performance</t>
  </si>
  <si>
    <t>Notes to Accounts</t>
  </si>
  <si>
    <t>Stock Views</t>
  </si>
  <si>
    <t>Finished Goods</t>
  </si>
  <si>
    <t>Brokerage Reports</t>
  </si>
  <si>
    <t>Shareholding</t>
  </si>
  <si>
    <t>MF Holding</t>
  </si>
  <si>
    <t>Top Shareholders</t>
  </si>
  <si>
    <t>Board of Directors</t>
  </si>
  <si>
    <t>Historical Prices</t>
  </si>
  <si>
    <t>Price of HT%20Media on previous budgets</t>
  </si>
  <si>
    <t>Related Searches htmedia Stock Price, HT%20Media Stock Quote, HT%20Media Results , HT%20Media News .. More »</t>
  </si>
  <si>
    <t>Follow moneycontrol</t>
  </si>
  <si>
    <t>Facebook Twitter RSS Wap SMS SMS Alert iPad iPhone Blackberry OVI AndroidWindow</t>
  </si>
  <si>
    <t>Explore Moneycontrol</t>
  </si>
  <si>
    <t>Stocks     A | B | C | D | E | F | G | H | I | J | K | L | M | N | O | P | Q | R | S | T | U | V | W | X | Y | Z | Others</t>
  </si>
  <si>
    <t>Mutual Funds     A | B | C | D | E | F | G | H | I | J | K | L | M | N | O | P | Q | R | S | T | U | V | W | X | Y | Z</t>
  </si>
  <si>
    <t>Live Sensex | Public Sector Banks | Market Statistics | Plan Insurance | Global Market | Business News | Mutual Fund | Best Portfolio Manager | Bse Sensex | Nse Nifty | Commodities Price | Silver Price/Rate in India | Gold Price/Rate in India | Crude Oil | USD to INR | Bank Fixed Deposits | Company Fixed Deposits | Small Savings Schemes | Bonds | Budget 2019 | Tax Calculator | RBI Credit Policy | News Archive | FAQs | Financial Glossary | Message Board | Moneybhai | Think India | History India | Latest News | IBNLive News | News in Hindi | Cricket News | Online Study Material | India News |Restaurants in Hyderabad | Online Shopping in India  | Cairn India | Euro | Infosys | Inflation | Silver | Glenmark Pharmaceuticals | Snapdeal | Starbucks | Narendra Modi | Crore | Clear Study Doubts | Education Franchisee Opportunity | Rss Feeds</t>
  </si>
  <si>
    <t>Site Map | About Us | Contact Us | Advertise | Bookmark | Disclaimer | Privacy Policy | Terms &amp; Conditions | Careers</t>
  </si>
  <si>
    <t>Copyright © e-Eighteen.com Ltd. All rights reserved. Reproduction of news articles, photos, videos or any other content in whole or in part in any form or medium without express written permission of moneycontrol.com is prohibited.</t>
  </si>
  <si>
    <t>YOU ARE HERE &gt; MONEYCONTROL &gt; MARKETS &gt; Media &amp; Entertainment &gt; Profit &amp; Loss account - HT Media</t>
  </si>
  <si>
    <t>Profit &amp; Loss account of HT Media</t>
  </si>
  <si>
    <t>Mar 18</t>
  </si>
  <si>
    <t>INCOME</t>
  </si>
  <si>
    <t>Revenue From Operations [Gross]</t>
  </si>
  <si>
    <t>Revenue From Operations [Net]</t>
  </si>
  <si>
    <t>Other Operating Revenues</t>
  </si>
  <si>
    <t>Total Operating Revenues</t>
  </si>
  <si>
    <t>Other Income</t>
  </si>
  <si>
    <t>Total Revenue</t>
  </si>
  <si>
    <t>EXPENSES</t>
  </si>
  <si>
    <t>Cost Of Materials Consumed</t>
  </si>
  <si>
    <t>Changes In Inventories Of FG,WIP And Stock-In Trade</t>
  </si>
  <si>
    <t>Employee Benefit Expenses</t>
  </si>
  <si>
    <t>Finance Costs</t>
  </si>
  <si>
    <t>Depreciation And Amortisation Expenses</t>
  </si>
  <si>
    <t>Other Expenses</t>
  </si>
  <si>
    <t>Total Expenses</t>
  </si>
  <si>
    <t>Profit/Loss Before Exceptional, ExtraOrdinary Items And Tax</t>
  </si>
  <si>
    <t>Exceptional Items</t>
  </si>
  <si>
    <t>Profit/Loss Before Tax</t>
  </si>
  <si>
    <t>Tax Expenses-Continued Operations</t>
  </si>
  <si>
    <t>Current Tax</t>
  </si>
  <si>
    <t>Less: MAT Credit Entitlement</t>
  </si>
  <si>
    <t>Deferred Tax</t>
  </si>
  <si>
    <t>Tax For Earlier Years</t>
  </si>
  <si>
    <t>Total Tax Expenses</t>
  </si>
  <si>
    <t>Profit/Loss After Tax And Before ExtraOrdinary Items</t>
  </si>
  <si>
    <t>Profit/Loss From Continuing Operations</t>
  </si>
  <si>
    <t>Total Tax Expenses Discontinuing Operations</t>
  </si>
  <si>
    <t>Net Profit Loss From Discontinuing Operations</t>
  </si>
  <si>
    <t>Profit/Loss For The Period</t>
  </si>
  <si>
    <t>OTHER ADDITIONAL INFORMATION</t>
  </si>
  <si>
    <t>EARNINGS PER SHARE</t>
  </si>
  <si>
    <t>Basic EPS (Rs.)</t>
  </si>
  <si>
    <t>Diluted EPS (Rs.)</t>
  </si>
  <si>
    <t>VALUE OF IMPORTED AND INDIGENIOUS RAW MATERIALS</t>
  </si>
  <si>
    <t>Imported Raw Materials</t>
  </si>
  <si>
    <t>Indigenous Raw Materials</t>
  </si>
  <si>
    <t>STORES, SPARES AND LOOSE TOOLS</t>
  </si>
  <si>
    <t>Imported Stores And Spares</t>
  </si>
  <si>
    <t>Indigenous Stores And Spares</t>
  </si>
  <si>
    <t>DIVIDEND AND DIVIDEND PERCENTAGE</t>
  </si>
  <si>
    <t>Equity Share Dividend</t>
  </si>
  <si>
    <t>Tax On Dividend</t>
  </si>
  <si>
    <t>Equity Dividend Rate (%)</t>
  </si>
  <si>
    <t>Live Sensex | Public Sector Banks | Market Statistics | Plan Insurance | Global Market | Business News | Mutual Fund | Best Portfolio Manager | Bse Sensex | Nse Nifty | Commodities Price | Silver Price/Rate in India | Gold Price/Rate in India | Crude Oil | USD to INR | Bank Fixed Deposits | Company Fixed Deposits | Small Savings Schemes | Bonds | Budget 2019 | Tax Calculator | RBI Credit Policy | News Archive | FAQs | Financial Glossary | Message Board | Moneybhai | Think India | History India | Latest News | IBNLive News | News in Hindi | Cricket News | Online Study Material | India News |Restaurants in Mumbai | Online Shopping in India  | Cairn India | Euro | Infosys | Inflation | Silver | Glenmark Pharmaceuticals | Snapdeal | Starbucks | Narendra Modi | Crore | Clear Study Doubts | Education Franchisee Opportunity | Rss Feeds</t>
  </si>
  <si>
    <t>YOU ARE HERE &gt; MONEYCONTROL &gt; MARKETS &gt; Media &amp; Entertainment &gt; Key Financial Ratios - HT Media</t>
  </si>
  <si>
    <t>Key Financial Ratios of HT Media</t>
  </si>
  <si>
    <t>Investment Valuation Ratios</t>
  </si>
  <si>
    <t>Face Value</t>
  </si>
  <si>
    <t>Dividend Per Share</t>
  </si>
  <si>
    <t>Operating Profit Per Share (Rs)</t>
  </si>
  <si>
    <t>Net Operating Profit Per Share (Rs)</t>
  </si>
  <si>
    <t>Free Reserves Per Share (Rs)</t>
  </si>
  <si>
    <t>--</t>
  </si>
  <si>
    <t>Bonus in Equity Capital</t>
  </si>
  <si>
    <t>Profitability Ratios</t>
  </si>
  <si>
    <t>Operating Profit Margin(%)</t>
  </si>
  <si>
    <t>Profit Before Interest And Tax Margin(%)</t>
  </si>
  <si>
    <t>Gross Profit Margin(%)</t>
  </si>
  <si>
    <t>Cash Profit Margin(%)</t>
  </si>
  <si>
    <t>Adjusted Cash Margin(%)</t>
  </si>
  <si>
    <t>Net Profit Margin(%)</t>
  </si>
  <si>
    <t>Adjusted Net Profit Margin(%)</t>
  </si>
  <si>
    <t>Return On Capital Employed(%)</t>
  </si>
  <si>
    <t>Return On Net Worth(%)</t>
  </si>
  <si>
    <t>Adjusted Return on Net Worth(%)</t>
  </si>
  <si>
    <t>Return on Assets Excluding Revaluations</t>
  </si>
  <si>
    <t>Return on Assets Including Revaluations</t>
  </si>
  <si>
    <t>Return on Long Term Funds(%)</t>
  </si>
  <si>
    <t>Liquidity And Solvency Ratios</t>
  </si>
  <si>
    <t>Current Ratio</t>
  </si>
  <si>
    <t>Quick Ratio</t>
  </si>
  <si>
    <t>Debt Equity Ratio</t>
  </si>
  <si>
    <t>Long Term Debt Equity Ratio</t>
  </si>
  <si>
    <t>Debt Coverage Ratios</t>
  </si>
  <si>
    <t>Interest Cover</t>
  </si>
  <si>
    <t>Total Debt to Owners Fund</t>
  </si>
  <si>
    <t>Financial Charges Coverage Ratio</t>
  </si>
  <si>
    <t>Financial Charges Coverage Ratio Post Tax</t>
  </si>
  <si>
    <t>Management Efficiency Ratios</t>
  </si>
  <si>
    <t>Inventory Turnover Ratio</t>
  </si>
  <si>
    <t>Debtors Turnover Ratio</t>
  </si>
  <si>
    <t>Investments Turnover Ratio</t>
  </si>
  <si>
    <t>Fixed Assets Turnover Ratio</t>
  </si>
  <si>
    <t>Total Assets Turnover Ratio</t>
  </si>
  <si>
    <t>Asset Turnover Ratio</t>
  </si>
  <si>
    <t>Average Raw Material Holding</t>
  </si>
  <si>
    <t>Average Finished Goods Held</t>
  </si>
  <si>
    <t>Number of Days In Working Capital</t>
  </si>
  <si>
    <t>Profit &amp; Loss Account Ratios</t>
  </si>
  <si>
    <t>Material Cost Composition</t>
  </si>
  <si>
    <t>Imported Composition of Raw Materials Consumed</t>
  </si>
  <si>
    <t>Selling Distribution Cost Composition</t>
  </si>
  <si>
    <t>Expenses as Composition of Total Sales</t>
  </si>
  <si>
    <t>Cash Flow Indicator Ratios</t>
  </si>
  <si>
    <t>Dividend Payout Ratio Net Profit</t>
  </si>
  <si>
    <t>Dividend Payout Ratio Cash Profit</t>
  </si>
  <si>
    <t>Earning Retention Ratio</t>
  </si>
  <si>
    <t>Cash Earning Retention Ratio</t>
  </si>
  <si>
    <t>AdjustedCash Flow Times</t>
  </si>
  <si>
    <t>Live Sensex | Public Sector Banks | Market Statistics | Plan Insurance | Global Market | Business News | Mutual Fund | Best Portfolio Manager | Bse Sensex | Nse Nifty | Commodities Price | Silver Price/Rate in India | Gold Price/Rate in India | Crude Oil | USD to INR | Bank Fixed Deposits | Company Fixed Deposits | Small Savings Schemes | Bonds | Budget 2019 | Tax Calculator | RBI Credit Policy | News Archive | FAQs | Financial Glossary | Message Board | Moneybhai | Think India | History India | Latest News | IBNLive News | News in Hindi | Cricket News | Online Study Material | India News |Restaurants in Chennai | Online Shopping in India  | Cairn India | Euro | Infosys | Inflation | Silver | Glenmark Pharmaceuticals | Snapdeal | Starbucks | Narendra Modi | Crore | Clear Study Doubts | Education Franchisee Opportunity | Rss Feeds</t>
  </si>
  <si>
    <t>YOU ARE HERE &gt; MONEYCONTROL &gt; MARKETS &gt; Media &amp; Entertainment &gt; Cash Flow - HT Media</t>
  </si>
  <si>
    <t>Cash Flow of HT Media</t>
  </si>
  <si>
    <t>Net Profit Before Tax</t>
  </si>
  <si>
    <t>Net Cash From Operating Activities</t>
  </si>
  <si>
    <t>Net Cash (used in)/from</t>
  </si>
  <si>
    <t>Investing Activities</t>
  </si>
  <si>
    <t>Net Cash (used in)/from Financing Activities</t>
  </si>
  <si>
    <t>Net (decrease)/increase In Cash and Cash Equivalents</t>
  </si>
  <si>
    <t>Opening Cash &amp; Cash Equivalents</t>
  </si>
  <si>
    <t>Closing Cash &amp; Cash Equivalents</t>
  </si>
  <si>
    <t>Live Sensex | Public Sector Banks | Market Statistics | Plan Insurance | Global Market | Business News | Mutual Fund | Best Portfolio Manager | Bse Sensex | Nse Nifty | Commodities Price | Silver Price/Rate in India | Gold Price/Rate in India | Crude Oil | USD to INR | Bank Fixed Deposits | Company Fixed Deposits | Small Savings Schemes | Bonds | Budget 2019 | Tax Calculator | RBI Credit Policy | News Archive | FAQs | Financial Glossary | Message Board | Moneybhai | Think India | History India | Latest News | IBNLive News | News in Hindi | Cricket News | Online Study Material | India News |Restaurants in Kolkata | Online Shopping in India  | Cairn India | Euro | Infosys | Inflation | Silver | Glenmark Pharmaceuticals | Snapdeal | Starbucks | Narendra Modi | Crore | Clear Study Doubts | Education Franchisee Opportunity | Rss Feeds</t>
  </si>
  <si>
    <t xml:space="preserve"> Ratios</t>
  </si>
  <si>
    <t>Match</t>
  </si>
  <si>
    <t>Index</t>
  </si>
  <si>
    <t>YOU ARE HERE &gt; MONEYCONTROL &gt; MARKETS &gt; Auto - LCVs &amp; HCVs &gt; Balance Sheet - Tata Motors</t>
  </si>
  <si>
    <t>Tata Motors</t>
  </si>
  <si>
    <t>BSE: 500570|NSE: TATAMOTORS|ISIN: INE155A01022|SECTOR: Auto - LCVs &amp; HCVs</t>
  </si>
  <si>
    <t>5.35 (2.32%)</t>
  </si>
  <si>
    <t>VOLUME 2,879,775</t>
  </si>
  <si>
    <t>Apr 18, 15:59</t>
  </si>
  <si>
    <t>5.75 (2.49%)</t>
  </si>
  <si>
    <t>VOLUME 42,451,178</t>
  </si>
  <si>
    <t>Track Tata%20Motors on the go with the moneycontrol app</t>
  </si>
  <si>
    <t>Balance Sheet of Tata Motors</t>
  </si>
  <si>
    <t>Less: Revaluation Reserves</t>
  </si>
  <si>
    <t>Results of Tata Motors</t>
  </si>
  <si>
    <t>10.04.2019</t>
  </si>
  <si>
    <t>Tata Motors global sales dip 5% in March</t>
  </si>
  <si>
    <t>Tata Motors jumps 5% after March global wholesales surge 32% MoM, FADA comments</t>
  </si>
  <si>
    <t>05.04.2019</t>
  </si>
  <si>
    <t>Will fulfill order for supply of 255 electric buses by July: Tata Motors</t>
  </si>
  <si>
    <t>04.04.2019</t>
  </si>
  <si>
    <t>No threat of govt blacklisting over delay in delivery of electric buses, says Tata Motors</t>
  </si>
  <si>
    <t>09.01.2019</t>
  </si>
  <si>
    <t>Tata Motors Q3 PAT may dip 65.6% YoY to Rs. 413.4 cr: Motilal Oswal</t>
  </si>
  <si>
    <t>Results of Auto - LCVs &amp; HCVs Sector</t>
  </si>
  <si>
    <t>Quick Links for tatamotors</t>
  </si>
  <si>
    <t>Price of Tata%20Motors on previous budgets</t>
  </si>
  <si>
    <t>Related Searches tatamotors Stock Price, Tata%20Motors Stock Quote, Tata%20Motors Results , Tata%20Motors News .. More »</t>
  </si>
  <si>
    <t>YOU ARE HERE &gt; MONEYCONTROL &gt; MARKETS &gt; Auto - LCVs &amp; HCVs &gt; Profit &amp; Loss account - Tata Motors</t>
  </si>
  <si>
    <t>Profit &amp; Loss account of Tata Motors</t>
  </si>
  <si>
    <t>Less: Excise/Sevice Tax/Other Levies</t>
  </si>
  <si>
    <t>Purchase Of Stock-In Trade</t>
  </si>
  <si>
    <t>Operating And Direct Expenses</t>
  </si>
  <si>
    <t>Less: Amounts Transfer To Capital Accounts</t>
  </si>
  <si>
    <t>Extraordinary Items</t>
  </si>
  <si>
    <t>YOU ARE HERE &gt; MONEYCONTROL &gt; MARKETS &gt; Auto - LCVs &amp; HCVs &gt; Key Financial Ratios - Tata Motors</t>
  </si>
  <si>
    <t>Key Financial Ratios of Tata Motors</t>
  </si>
  <si>
    <t>YOU ARE HERE &gt; MONEYCONTROL &gt; MARKETS &gt; Auto - LCVs &amp; HCVs &gt; Cash Flow - Tata Motors</t>
  </si>
  <si>
    <t>Cash Flow of Tata Motors</t>
  </si>
  <si>
    <t>Live Sensex | Public Sector Banks | Market Statistics | Plan Insurance | Global Market | Business News | Mutual Fund | Best Portfolio Manager | Bse Sensex | Nse Nifty | Commodities Price | Silver Price/Rate in India | Gold Price/Rate in India | Crude Oil | USD to INR | Bank Fixed Deposits | Company Fixed Deposits | Small Savings Schemes | Bonds | Budget 2019 | Tax Calculator | RBI Credit Policy | News Archive | FAQs | Financial Glossary | Message Board | Moneybhai | Think India | History India | Latest News | IBNLive News | News in Hindi | Cricket News | Online Study Material | India News |Restaurants in Bangalore | Online Shopping in India  | Cairn India | Euro | Infosys | Inflation | Silver | Glenmark Pharmaceuticals | Snapdeal | Starbucks | Narendra Modi | Crore | Clear Study Doubts | Education Franchisee Opportunity | Rss Feeds</t>
  </si>
  <si>
    <t>YOU ARE HERE &gt; MONEYCONTROL &gt; MARKETS &gt; Refineries &gt; Balance Sheet - Reliance Industries</t>
  </si>
  <si>
    <t>Reliance Industries</t>
  </si>
  <si>
    <t>BSE: 500325|NSE: RELIANCE|ISIN: INE002A01018|SECTOR: Refineries</t>
  </si>
  <si>
    <t>37.6 (2.79%)</t>
  </si>
  <si>
    <t>VOLUME 923,643</t>
  </si>
  <si>
    <t>42.2 (3.14%)</t>
  </si>
  <si>
    <t>VOLUME 17,960,482</t>
  </si>
  <si>
    <t>Track Reliance on the go with the moneycontrol app</t>
  </si>
  <si>
    <t>Balance Sheet of Reliance Industries</t>
  </si>
  <si>
    <t>Share Application Money</t>
  </si>
  <si>
    <t>Results of Reliance</t>
  </si>
  <si>
    <t>19.04.2019</t>
  </si>
  <si>
    <t>Reliance to start gas production from R-Cluster in 2nd half of FY21</t>
  </si>
  <si>
    <t>Accumulate Reliance Industries; target of Rs 1406: Prabhudas Lilladher</t>
  </si>
  <si>
    <t>18.04.2019</t>
  </si>
  <si>
    <t>Here is what analysts have to say on RIL Q4 FY19 earnings</t>
  </si>
  <si>
    <t>Reliance Industries Q4FY19 â€“ Consumer business takes up the baton</t>
  </si>
  <si>
    <t>RIL Q4 profit up 9.8% at Rs 10,362 crore; Jio FY19 profit jumps 300% to Rs 2,964 crore</t>
  </si>
  <si>
    <t>RIL Q4 preview: Retail, Jio to drive consolidated PAT, refining segment expected to drag</t>
  </si>
  <si>
    <t>12.04.2019</t>
  </si>
  <si>
    <t>Reliance Industries Q4 PAT may dip 2.5% YoY to Rs. 8,478.5 cr: Prabhudas Lilladher</t>
  </si>
  <si>
    <t>Reliance industries (Consolidated) Q4 PAT seen up 10% YoY to Rs. 10,338 cr: Kotak</t>
  </si>
  <si>
    <t>Reliance industries (Standalone) Q4 PAT may dip 1% YoY to Rs. 8,616 cr: Kotak</t>
  </si>
  <si>
    <t>Results of Refineries Sector</t>
  </si>
  <si>
    <t>Quick Links for relianceindustries</t>
  </si>
  <si>
    <t>Price of Reliance on previous budgets</t>
  </si>
  <si>
    <t>Related Searches relianceindustries Stock Price, Reliance Stock Quote, Reliance Results , Reliance News .. More »</t>
  </si>
  <si>
    <t>Live Sensex | Public Sector Banks | Market Statistics | Plan Insurance | Global Market | Business News | Mutual Fund | Best Portfolio Manager | Bse Sensex | Nse Nifty | Commodities Price | Silver Price/Rate in India | Gold Price/Rate in India | Crude Oil | USD to INR | Bank Fixed Deposits | Company Fixed Deposits | Small Savings Schemes | Bonds | Budget 2019 | Tax Calculator | RBI Credit Policy | News Archive | FAQs | Financial Glossary | Message Board | Moneybhai | Think India | History India | Latest News | IBNLive News | News in Hindi | Cricket News | Online Study Material | India News |Restaurants in Pune | Online Shopping in India  | Cairn India | Euro | Infosys | Inflation | Silver | Glenmark Pharmaceuticals | Snapdeal | Starbucks | Narendra Modi | Crore | Clear Study Doubts | Education Franchisee Opportunity | Rss Feeds</t>
  </si>
  <si>
    <t>YOU ARE HERE &gt; MONEYCONTROL &gt; MARKETS &gt; Refineries &gt; Profit &amp; Loss account - Reliance Industries</t>
  </si>
  <si>
    <t>Profit &amp; Loss account of Reliance Industries</t>
  </si>
  <si>
    <t>Mar 19</t>
  </si>
  <si>
    <t>Less: Transfer to / From Investment / Fixed Assets / Others</t>
  </si>
  <si>
    <t>YOU ARE HERE &gt; MONEYCONTROL &gt; MARKETS &gt; Refineries &gt; Key Financial Ratios - Reliance Industries</t>
  </si>
  <si>
    <t>Key Financial Ratios of Reliance Industries</t>
  </si>
  <si>
    <t>YOU ARE HERE &gt; MONEYCONTROL &gt; MARKETS &gt; Refineries &gt; Cash Flow - Reliance Industries</t>
  </si>
  <si>
    <t>Cash Flow of Reliance Industries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</si>
</sst>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u/>
      <sz val="11"/>
      <color theme="10"/>
      <name val="Calibri"/>
      <family val="2"/>
      <scheme val="minor"/>
    </font>
    <font>
      <sz val="11"/>
      <color rgb="FF000000"/>
      <name val="Calibri"/>
      <family val="2"/>
    </font>
    <font>
      <sz val="11"/>
      <color rgb="FF0000FF"/>
      <name val="Calibri"/>
      <family val="2"/>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3" fillId="0" borderId="0" applyNumberFormat="0" applyFill="0" applyBorder="0" applyAlignment="0" applyProtection="0"/>
  </cellStyleXfs>
  <cellXfs count="8">
    <xf numFmtId="0" fontId="0" fillId="0" borderId="0" xfId="0"/>
    <xf numFmtId="0" fontId="1" fillId="0" borderId="0" xfId="1"/>
    <xf numFmtId="0" fontId="0" fillId="0" borderId="0" xfId="0" quotePrefix="1"/>
    <xf numFmtId="0" fontId="0" fillId="0" borderId="0" xfId="0" applyAlignment="1">
      <alignment horizontal="right"/>
    </xf>
    <xf numFmtId="0" fontId="0" fillId="0" borderId="1" xfId="0" applyBorder="1" applyAlignment="1">
      <alignment horizontal="left"/>
    </xf>
    <xf numFmtId="0" fontId="0" fillId="0" borderId="2" xfId="0" applyBorder="1"/>
    <xf numFmtId="0" fontId="0" fillId="0" borderId="3" xfId="0" applyBorder="1"/>
    <xf numFmtId="0" fontId="0" fillId="0" borderId="1" xfId="0" applyBorder="1" applyAlignment="1">
      <alignment horizontal="right"/>
    </xf>
  </cellXfs>
  <cellStyles count="3">
    <cellStyle name="Hyperlink" xfId="1" builtinId="8"/>
    <cellStyle name="Hyperlink 2" xfId="2" xr:uid="{1A023A67-3BAB-4CCE-BF54-20C49EA387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6</xdr:row>
          <xdr:rowOff>69850</xdr:rowOff>
        </xdr:from>
        <xdr:to>
          <xdr:col>13</xdr:col>
          <xdr:colOff>698500</xdr:colOff>
          <xdr:row>7</xdr:row>
          <xdr:rowOff>139700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CH" sz="1100" b="0" i="0" u="none" strike="noStrike" baseline="0">
                  <a:solidFill>
                    <a:srgbClr val="000000"/>
                  </a:solidFill>
                  <a:latin typeface="Calibri"/>
                  <a:cs typeface="Calibri"/>
                </a:rPr>
                <a:t>Read URL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349250</xdr:colOff>
          <xdr:row>8</xdr:row>
          <xdr:rowOff>57150</xdr:rowOff>
        </xdr:from>
        <xdr:to>
          <xdr:col>13</xdr:col>
          <xdr:colOff>685800</xdr:colOff>
          <xdr:row>9</xdr:row>
          <xdr:rowOff>158750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CH" sz="1100" b="0" i="0" u="none" strike="noStrike" baseline="0">
                  <a:solidFill>
                    <a:srgbClr val="000000"/>
                  </a:solidFill>
                  <a:latin typeface="Calibri"/>
                  <a:cs typeface="Calibri"/>
                </a:rPr>
                <a:t>Read Multiple URL's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349250</xdr:colOff>
          <xdr:row>10</xdr:row>
          <xdr:rowOff>82550</xdr:rowOff>
        </xdr:from>
        <xdr:to>
          <xdr:col>13</xdr:col>
          <xdr:colOff>685800</xdr:colOff>
          <xdr:row>12</xdr:row>
          <xdr:rowOff>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CH" sz="1100" b="0" i="0" u="none" strike="noStrike" baseline="0">
                  <a:solidFill>
                    <a:srgbClr val="000000"/>
                  </a:solidFill>
                  <a:latin typeface="Calibri"/>
                  <a:cs typeface="Calibri"/>
                </a:rPr>
                <a:t>Clear Sheets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conomictimes.indiatimes.com/ht-media-ltd/quarterly/companyid-16087.cms"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moneycontrol.com/financials/htmedia/balance-sheet/HT" TargetMode="External"/><Relationship Id="rId7" Type="http://schemas.openxmlformats.org/officeDocument/2006/relationships/printerSettings" Target="../printerSettings/printerSettings1.bin"/><Relationship Id="rId12" Type="http://schemas.openxmlformats.org/officeDocument/2006/relationships/ctrlProp" Target="../ctrlProps/ctrlProp3.xml"/><Relationship Id="rId2" Type="http://schemas.openxmlformats.org/officeDocument/2006/relationships/hyperlink" Target="https://www.moneycontrol.com/financials/relianceindustries/ratios/RI" TargetMode="External"/><Relationship Id="rId1" Type="http://schemas.openxmlformats.org/officeDocument/2006/relationships/hyperlink" Target="https://www.moneycontrol.com/financials/tatamotors/profit-lossVI/TM03" TargetMode="External"/><Relationship Id="rId6" Type="http://schemas.openxmlformats.org/officeDocument/2006/relationships/hyperlink" Target="https://www.moneycontrol.com/financials/relianceindustries/ratios/RI" TargetMode="External"/><Relationship Id="rId11" Type="http://schemas.openxmlformats.org/officeDocument/2006/relationships/ctrlProp" Target="../ctrlProps/ctrlProp2.xml"/><Relationship Id="rId5" Type="http://schemas.openxmlformats.org/officeDocument/2006/relationships/hyperlink" Target="https://www.moneycontrol.com/financials/tatamotors/profit-lossVI/TM03" TargetMode="External"/><Relationship Id="rId10" Type="http://schemas.openxmlformats.org/officeDocument/2006/relationships/ctrlProp" Target="../ctrlProps/ctrlProp1.xml"/><Relationship Id="rId4" Type="http://schemas.openxmlformats.org/officeDocument/2006/relationships/hyperlink" Target="https://www.moneycontrol.com/financials/" TargetMode="External"/><Relationship Id="rId9"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F8656-BB74-46B1-A065-61A8F0EEA5A5}">
  <sheetPr codeName="Sheet1"/>
  <dimension ref="A1:A8"/>
  <sheetViews>
    <sheetView tabSelected="1" workbookViewId="0">
      <selection activeCell="E12" sqref="E12"/>
    </sheetView>
  </sheetViews>
  <sheetFormatPr defaultRowHeight="14.5" x14ac:dyDescent="0.35"/>
  <sheetData>
    <row r="1" spans="1:1" x14ac:dyDescent="0.35">
      <c r="A1" s="1" t="s">
        <v>0</v>
      </c>
    </row>
    <row r="2" spans="1:1" x14ac:dyDescent="0.35">
      <c r="A2" t="s">
        <v>1</v>
      </c>
    </row>
    <row r="3" spans="1:1" x14ac:dyDescent="0.35">
      <c r="A3" t="s">
        <v>2</v>
      </c>
    </row>
    <row r="4" spans="1:1" x14ac:dyDescent="0.35">
      <c r="A4" t="s">
        <v>3</v>
      </c>
    </row>
    <row r="6" spans="1:1" x14ac:dyDescent="0.35">
      <c r="A6" t="s">
        <v>6</v>
      </c>
    </row>
    <row r="7" spans="1:1" x14ac:dyDescent="0.35">
      <c r="A7" t="s">
        <v>7</v>
      </c>
    </row>
    <row r="8" spans="1:1" x14ac:dyDescent="0.35">
      <c r="A8" t="s">
        <v>8</v>
      </c>
    </row>
  </sheetData>
  <hyperlinks>
    <hyperlink ref="A1" r:id="rId1" xr:uid="{2CD80C46-83D3-4CCA-B0BF-D6ED0E6C9FE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A50D5-271B-46EF-995A-B327FE75A9C1}">
  <dimension ref="A1:F466"/>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349</v>
      </c>
    </row>
    <row r="265" spans="1:1" x14ac:dyDescent="0.35">
      <c r="A265" t="s">
        <v>185</v>
      </c>
    </row>
    <row r="266" spans="1:1" x14ac:dyDescent="0.35">
      <c r="A266" t="s">
        <v>186</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40.35</v>
      </c>
    </row>
    <row r="276" spans="1:1" x14ac:dyDescent="0.35">
      <c r="A276" t="s">
        <v>194</v>
      </c>
    </row>
    <row r="277" spans="1:1" x14ac:dyDescent="0.35">
      <c r="A277" t="s">
        <v>195</v>
      </c>
    </row>
    <row r="278" spans="1:1" x14ac:dyDescent="0.35">
      <c r="A278" t="s">
        <v>191</v>
      </c>
    </row>
    <row r="279" spans="1:1" x14ac:dyDescent="0.35">
      <c r="A279" t="s">
        <v>196</v>
      </c>
    </row>
    <row r="280" spans="1:1" x14ac:dyDescent="0.35">
      <c r="A280" t="s">
        <v>197</v>
      </c>
    </row>
    <row r="281" spans="1:1" x14ac:dyDescent="0.35">
      <c r="A281">
        <v>40.35</v>
      </c>
    </row>
    <row r="282" spans="1:1" x14ac:dyDescent="0.35">
      <c r="A282" t="s">
        <v>198</v>
      </c>
    </row>
    <row r="283" spans="1:1" x14ac:dyDescent="0.35">
      <c r="A283" t="s">
        <v>199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264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350</v>
      </c>
      <c r="B364" t="s">
        <v>274</v>
      </c>
    </row>
    <row r="365" spans="1:6" x14ac:dyDescent="0.35">
      <c r="B365" t="s">
        <v>351</v>
      </c>
      <c r="C365">
        <v>42795</v>
      </c>
      <c r="D365">
        <v>42430</v>
      </c>
      <c r="E365">
        <v>42064</v>
      </c>
      <c r="F365">
        <v>41699</v>
      </c>
    </row>
    <row r="367" spans="1:6" x14ac:dyDescent="0.35">
      <c r="B367" t="s">
        <v>280</v>
      </c>
      <c r="C367" t="s">
        <v>280</v>
      </c>
      <c r="D367" t="s">
        <v>280</v>
      </c>
      <c r="E367" t="s">
        <v>280</v>
      </c>
      <c r="F367" t="s">
        <v>280</v>
      </c>
    </row>
    <row r="369" spans="1:6" x14ac:dyDescent="0.35">
      <c r="A369" t="s">
        <v>352</v>
      </c>
    </row>
    <row r="370" spans="1:6" x14ac:dyDescent="0.35">
      <c r="A370" t="s">
        <v>353</v>
      </c>
      <c r="B370">
        <v>1376.45</v>
      </c>
      <c r="C370">
        <v>1418.89</v>
      </c>
      <c r="D370">
        <v>1511.25</v>
      </c>
      <c r="E370">
        <v>1436.56</v>
      </c>
      <c r="F370">
        <v>1406.35</v>
      </c>
    </row>
    <row r="371" spans="1:6" x14ac:dyDescent="0.35">
      <c r="A371" t="s">
        <v>354</v>
      </c>
      <c r="B371">
        <v>1376.45</v>
      </c>
      <c r="C371">
        <v>1418.89</v>
      </c>
      <c r="D371">
        <v>1511.25</v>
      </c>
      <c r="E371">
        <v>1436.56</v>
      </c>
      <c r="F371">
        <v>1406.35</v>
      </c>
    </row>
    <row r="372" spans="1:6" x14ac:dyDescent="0.35">
      <c r="A372" t="s">
        <v>355</v>
      </c>
      <c r="B372">
        <v>12.2</v>
      </c>
      <c r="C372">
        <v>13.15</v>
      </c>
      <c r="D372">
        <v>14.44</v>
      </c>
      <c r="E372">
        <v>16.260000000000002</v>
      </c>
      <c r="F372">
        <v>22.89</v>
      </c>
    </row>
    <row r="373" spans="1:6" x14ac:dyDescent="0.35">
      <c r="A373" t="s">
        <v>356</v>
      </c>
      <c r="B373">
        <v>1388.65</v>
      </c>
      <c r="C373">
        <v>1432.04</v>
      </c>
      <c r="D373">
        <v>1525.7</v>
      </c>
      <c r="E373">
        <v>1452.82</v>
      </c>
      <c r="F373">
        <v>1429.25</v>
      </c>
    </row>
    <row r="374" spans="1:6" x14ac:dyDescent="0.35">
      <c r="A374" t="s">
        <v>357</v>
      </c>
      <c r="B374">
        <v>210.13</v>
      </c>
      <c r="C374">
        <v>156.88999999999999</v>
      </c>
      <c r="D374">
        <v>103.21</v>
      </c>
      <c r="E374">
        <v>121.93</v>
      </c>
      <c r="F374">
        <v>126.6</v>
      </c>
    </row>
    <row r="375" spans="1:6" x14ac:dyDescent="0.35">
      <c r="A375" t="s">
        <v>358</v>
      </c>
      <c r="B375">
        <v>1598.78</v>
      </c>
      <c r="C375">
        <v>1588.93</v>
      </c>
      <c r="D375">
        <v>1628.9</v>
      </c>
      <c r="E375">
        <v>1574.75</v>
      </c>
      <c r="F375">
        <v>1555.85</v>
      </c>
    </row>
    <row r="376" spans="1:6" x14ac:dyDescent="0.35">
      <c r="A376" t="s">
        <v>359</v>
      </c>
    </row>
    <row r="377" spans="1:6" x14ac:dyDescent="0.35">
      <c r="A377" t="s">
        <v>360</v>
      </c>
      <c r="B377">
        <v>298.44</v>
      </c>
      <c r="C377">
        <v>351.51</v>
      </c>
      <c r="D377">
        <v>381.33</v>
      </c>
      <c r="E377">
        <v>404.77</v>
      </c>
      <c r="F377">
        <v>404.66</v>
      </c>
    </row>
    <row r="378" spans="1:6" x14ac:dyDescent="0.35">
      <c r="A378" t="s">
        <v>361</v>
      </c>
      <c r="B378">
        <v>0.01</v>
      </c>
      <c r="C378">
        <v>0.05</v>
      </c>
      <c r="D378">
        <v>0.01</v>
      </c>
      <c r="E378">
        <v>-0.04</v>
      </c>
      <c r="F378">
        <v>0.39</v>
      </c>
    </row>
    <row r="379" spans="1:6" x14ac:dyDescent="0.35">
      <c r="A379" t="s">
        <v>362</v>
      </c>
      <c r="B379">
        <v>261.89999999999998</v>
      </c>
      <c r="C379">
        <v>327.95</v>
      </c>
      <c r="D379">
        <v>390.84</v>
      </c>
      <c r="E379">
        <v>347.95</v>
      </c>
      <c r="F379">
        <v>312.51</v>
      </c>
    </row>
    <row r="380" spans="1:6" x14ac:dyDescent="0.35">
      <c r="A380" t="s">
        <v>363</v>
      </c>
      <c r="B380">
        <v>69.599999999999994</v>
      </c>
      <c r="C380">
        <v>78.680000000000007</v>
      </c>
      <c r="D380">
        <v>51.38</v>
      </c>
      <c r="E380">
        <v>36.03</v>
      </c>
      <c r="F380">
        <v>55.57</v>
      </c>
    </row>
    <row r="381" spans="1:6" x14ac:dyDescent="0.35">
      <c r="A381" t="s">
        <v>364</v>
      </c>
      <c r="B381">
        <v>96.74</v>
      </c>
      <c r="C381">
        <v>97.47</v>
      </c>
      <c r="D381">
        <v>69.39</v>
      </c>
      <c r="E381">
        <v>71.67</v>
      </c>
      <c r="F381">
        <v>56.21</v>
      </c>
    </row>
    <row r="382" spans="1:6" x14ac:dyDescent="0.35">
      <c r="A382" t="s">
        <v>365</v>
      </c>
      <c r="B382">
        <v>607.22</v>
      </c>
      <c r="C382">
        <v>669.08</v>
      </c>
      <c r="D382">
        <v>629.92999999999995</v>
      </c>
      <c r="E382">
        <v>573.87</v>
      </c>
      <c r="F382">
        <v>534.13</v>
      </c>
    </row>
    <row r="383" spans="1:6" x14ac:dyDescent="0.35">
      <c r="A383" t="s">
        <v>366</v>
      </c>
      <c r="B383">
        <v>1333.91</v>
      </c>
      <c r="C383">
        <v>1524.74</v>
      </c>
      <c r="D383">
        <v>1522.88</v>
      </c>
      <c r="E383">
        <v>1434.25</v>
      </c>
      <c r="F383">
        <v>1363.48</v>
      </c>
    </row>
    <row r="384" spans="1:6" x14ac:dyDescent="0.35">
      <c r="B384">
        <v>43160</v>
      </c>
      <c r="C384">
        <v>42795</v>
      </c>
      <c r="D384">
        <v>42430</v>
      </c>
      <c r="E384">
        <v>42064</v>
      </c>
      <c r="F384">
        <v>41699</v>
      </c>
    </row>
    <row r="386" spans="1:6" x14ac:dyDescent="0.35">
      <c r="B386" t="s">
        <v>280</v>
      </c>
      <c r="C386" t="s">
        <v>280</v>
      </c>
      <c r="D386" t="s">
        <v>280</v>
      </c>
      <c r="E386" t="s">
        <v>280</v>
      </c>
      <c r="F386" t="s">
        <v>280</v>
      </c>
    </row>
    <row r="388" spans="1:6" x14ac:dyDescent="0.35">
      <c r="A388" t="s">
        <v>367</v>
      </c>
      <c r="B388">
        <v>264.87</v>
      </c>
      <c r="C388">
        <v>64.19</v>
      </c>
      <c r="D388">
        <v>106.02</v>
      </c>
      <c r="E388">
        <v>140.5</v>
      </c>
      <c r="F388">
        <v>192.37</v>
      </c>
    </row>
    <row r="389" spans="1:6" x14ac:dyDescent="0.35">
      <c r="A389" t="s">
        <v>368</v>
      </c>
      <c r="B389">
        <v>-14.05</v>
      </c>
      <c r="C389">
        <v>0</v>
      </c>
      <c r="D389">
        <v>21.04</v>
      </c>
      <c r="E389">
        <v>-16.690000000000001</v>
      </c>
      <c r="F389">
        <v>0</v>
      </c>
    </row>
    <row r="390" spans="1:6" x14ac:dyDescent="0.35">
      <c r="A390" t="s">
        <v>369</v>
      </c>
      <c r="B390">
        <v>250.82</v>
      </c>
      <c r="C390">
        <v>64.19</v>
      </c>
      <c r="D390">
        <v>127.06</v>
      </c>
      <c r="E390">
        <v>123.8</v>
      </c>
      <c r="F390">
        <v>192.37</v>
      </c>
    </row>
    <row r="391" spans="1:6" x14ac:dyDescent="0.35">
      <c r="A391" t="s">
        <v>370</v>
      </c>
    </row>
    <row r="392" spans="1:6" x14ac:dyDescent="0.35">
      <c r="A392" t="s">
        <v>371</v>
      </c>
      <c r="B392">
        <v>6.18</v>
      </c>
      <c r="C392">
        <v>-8.25</v>
      </c>
      <c r="D392">
        <v>60.97</v>
      </c>
      <c r="E392">
        <v>23.38</v>
      </c>
      <c r="F392">
        <v>23.17</v>
      </c>
    </row>
    <row r="393" spans="1:6" x14ac:dyDescent="0.35">
      <c r="A393" t="s">
        <v>372</v>
      </c>
      <c r="B393">
        <v>0</v>
      </c>
      <c r="C393">
        <v>0</v>
      </c>
      <c r="D393">
        <v>3.74</v>
      </c>
      <c r="E393">
        <v>0</v>
      </c>
      <c r="F393">
        <v>0</v>
      </c>
    </row>
    <row r="394" spans="1:6" x14ac:dyDescent="0.35">
      <c r="A394" t="s">
        <v>373</v>
      </c>
      <c r="B394">
        <v>30.9</v>
      </c>
      <c r="C394">
        <v>10.93</v>
      </c>
      <c r="D394">
        <v>-4.97</v>
      </c>
      <c r="E394">
        <v>-9.9</v>
      </c>
      <c r="F394">
        <v>13.31</v>
      </c>
    </row>
    <row r="395" spans="1:6" x14ac:dyDescent="0.35">
      <c r="A395" t="s">
        <v>374</v>
      </c>
      <c r="B395">
        <v>0</v>
      </c>
      <c r="C395">
        <v>0</v>
      </c>
      <c r="D395">
        <v>-3.96</v>
      </c>
      <c r="E395">
        <v>-3.33</v>
      </c>
      <c r="F395">
        <v>0.25</v>
      </c>
    </row>
    <row r="396" spans="1:6" x14ac:dyDescent="0.35">
      <c r="A396" t="s">
        <v>375</v>
      </c>
      <c r="B396">
        <v>37.08</v>
      </c>
      <c r="C396">
        <v>2.68</v>
      </c>
      <c r="D396">
        <v>48.3</v>
      </c>
      <c r="E396">
        <v>10.14</v>
      </c>
      <c r="F396">
        <v>36.729999999999997</v>
      </c>
    </row>
    <row r="397" spans="1:6" x14ac:dyDescent="0.35">
      <c r="A397" t="s">
        <v>376</v>
      </c>
      <c r="B397">
        <v>213.74</v>
      </c>
      <c r="C397">
        <v>61.51</v>
      </c>
      <c r="D397">
        <v>78.760000000000005</v>
      </c>
      <c r="E397">
        <v>113.66</v>
      </c>
      <c r="F397">
        <v>155.63999999999999</v>
      </c>
    </row>
    <row r="398" spans="1:6" x14ac:dyDescent="0.35">
      <c r="A398" t="s">
        <v>377</v>
      </c>
      <c r="B398">
        <v>213.74</v>
      </c>
      <c r="C398">
        <v>61.51</v>
      </c>
      <c r="D398">
        <v>78.760000000000005</v>
      </c>
      <c r="E398">
        <v>113.66</v>
      </c>
      <c r="F398">
        <v>155.63999999999999</v>
      </c>
    </row>
    <row r="399" spans="1:6" x14ac:dyDescent="0.35">
      <c r="A399" t="s">
        <v>378</v>
      </c>
      <c r="B399">
        <v>0</v>
      </c>
      <c r="C399">
        <v>0</v>
      </c>
      <c r="D399">
        <v>-29.23</v>
      </c>
      <c r="E399">
        <v>0</v>
      </c>
      <c r="F399">
        <v>0</v>
      </c>
    </row>
    <row r="400" spans="1:6" x14ac:dyDescent="0.35">
      <c r="A400" t="s">
        <v>379</v>
      </c>
      <c r="B400">
        <v>0</v>
      </c>
      <c r="C400">
        <v>0</v>
      </c>
      <c r="D400">
        <v>29.23</v>
      </c>
      <c r="E400">
        <v>0</v>
      </c>
      <c r="F400">
        <v>0</v>
      </c>
    </row>
    <row r="401" spans="1:6" x14ac:dyDescent="0.35">
      <c r="A401" t="s">
        <v>380</v>
      </c>
      <c r="B401">
        <v>213.74</v>
      </c>
      <c r="C401">
        <v>61.51</v>
      </c>
      <c r="D401">
        <v>107.99</v>
      </c>
      <c r="E401">
        <v>113.66</v>
      </c>
      <c r="F401">
        <v>155.63999999999999</v>
      </c>
    </row>
    <row r="402" spans="1:6" x14ac:dyDescent="0.35">
      <c r="B402">
        <v>43160</v>
      </c>
      <c r="C402">
        <v>42795</v>
      </c>
      <c r="D402">
        <v>42430</v>
      </c>
      <c r="E402">
        <v>42064</v>
      </c>
      <c r="F402">
        <v>41699</v>
      </c>
    </row>
    <row r="404" spans="1:6" x14ac:dyDescent="0.35">
      <c r="B404" t="s">
        <v>280</v>
      </c>
      <c r="C404" t="s">
        <v>280</v>
      </c>
      <c r="D404" t="s">
        <v>280</v>
      </c>
      <c r="E404" t="s">
        <v>280</v>
      </c>
      <c r="F404" t="s">
        <v>280</v>
      </c>
    </row>
    <row r="406" spans="1:6" x14ac:dyDescent="0.35">
      <c r="A406" t="s">
        <v>381</v>
      </c>
    </row>
    <row r="407" spans="1:6" x14ac:dyDescent="0.35">
      <c r="A407" t="s">
        <v>382</v>
      </c>
    </row>
    <row r="408" spans="1:6" x14ac:dyDescent="0.35">
      <c r="A408" t="s">
        <v>383</v>
      </c>
      <c r="B408">
        <v>9.18</v>
      </c>
      <c r="C408">
        <v>2.64</v>
      </c>
      <c r="D408">
        <v>4.6399999999999997</v>
      </c>
      <c r="E408">
        <v>4.88</v>
      </c>
      <c r="F408">
        <v>6.66</v>
      </c>
    </row>
    <row r="409" spans="1:6" x14ac:dyDescent="0.35">
      <c r="A409" t="s">
        <v>384</v>
      </c>
      <c r="B409">
        <v>9.18</v>
      </c>
      <c r="C409">
        <v>2.64</v>
      </c>
      <c r="D409">
        <v>4.6399999999999997</v>
      </c>
      <c r="E409">
        <v>4.88</v>
      </c>
      <c r="F409">
        <v>6.66</v>
      </c>
    </row>
    <row r="410" spans="1:6" x14ac:dyDescent="0.35">
      <c r="A410" t="s">
        <v>385</v>
      </c>
    </row>
    <row r="411" spans="1:6" x14ac:dyDescent="0.35">
      <c r="A411" t="s">
        <v>386</v>
      </c>
      <c r="B411">
        <v>0</v>
      </c>
      <c r="C411">
        <v>0</v>
      </c>
      <c r="D411">
        <v>315.11</v>
      </c>
      <c r="E411">
        <v>315.33999999999997</v>
      </c>
      <c r="F411">
        <v>323.35000000000002</v>
      </c>
    </row>
    <row r="412" spans="1:6" x14ac:dyDescent="0.35">
      <c r="A412" t="s">
        <v>387</v>
      </c>
      <c r="B412">
        <v>0</v>
      </c>
      <c r="C412">
        <v>0</v>
      </c>
      <c r="D412">
        <v>66.22</v>
      </c>
      <c r="E412">
        <v>89.43</v>
      </c>
      <c r="F412">
        <v>81.3</v>
      </c>
    </row>
    <row r="413" spans="1:6" x14ac:dyDescent="0.35">
      <c r="A413" t="s">
        <v>388</v>
      </c>
    </row>
    <row r="414" spans="1:6" x14ac:dyDescent="0.35">
      <c r="A414" t="s">
        <v>389</v>
      </c>
      <c r="B414">
        <v>0</v>
      </c>
      <c r="C414">
        <v>0</v>
      </c>
      <c r="D414">
        <v>5.98</v>
      </c>
      <c r="E414">
        <v>7.16</v>
      </c>
      <c r="F414">
        <v>4.88</v>
      </c>
    </row>
    <row r="415" spans="1:6" x14ac:dyDescent="0.35">
      <c r="A415" t="s">
        <v>390</v>
      </c>
      <c r="B415">
        <v>0</v>
      </c>
      <c r="C415">
        <v>0</v>
      </c>
      <c r="D415">
        <v>30.65</v>
      </c>
      <c r="E415">
        <v>30.71</v>
      </c>
      <c r="F415">
        <v>31.93</v>
      </c>
    </row>
    <row r="416" spans="1:6" x14ac:dyDescent="0.35">
      <c r="A416" t="s">
        <v>391</v>
      </c>
    </row>
    <row r="417" spans="1:6" x14ac:dyDescent="0.35">
      <c r="A417" t="s">
        <v>392</v>
      </c>
      <c r="B417">
        <v>9.31</v>
      </c>
      <c r="C417">
        <v>9.31</v>
      </c>
      <c r="D417">
        <v>9.31</v>
      </c>
      <c r="E417">
        <v>9.31</v>
      </c>
      <c r="F417">
        <v>9.2899999999999991</v>
      </c>
    </row>
    <row r="418" spans="1:6" x14ac:dyDescent="0.35">
      <c r="A418" t="s">
        <v>393</v>
      </c>
      <c r="B418">
        <v>0.56000000000000005</v>
      </c>
      <c r="C418">
        <v>0.56000000000000005</v>
      </c>
      <c r="D418">
        <v>0.56000000000000005</v>
      </c>
      <c r="E418">
        <v>0.78</v>
      </c>
      <c r="F418">
        <v>0.47</v>
      </c>
    </row>
    <row r="419" spans="1:6" x14ac:dyDescent="0.35">
      <c r="A419" t="s">
        <v>394</v>
      </c>
      <c r="B419">
        <v>20</v>
      </c>
      <c r="C419">
        <v>20</v>
      </c>
      <c r="D419">
        <v>20</v>
      </c>
      <c r="E419">
        <v>20</v>
      </c>
      <c r="F419">
        <v>20</v>
      </c>
    </row>
    <row r="423" spans="1:6" x14ac:dyDescent="0.35">
      <c r="A423" t="s">
        <v>308</v>
      </c>
    </row>
    <row r="425" spans="1:6" x14ac:dyDescent="0.35">
      <c r="A425" t="s">
        <v>309</v>
      </c>
    </row>
    <row r="426" spans="1:6" x14ac:dyDescent="0.35">
      <c r="A426" t="s">
        <v>66</v>
      </c>
    </row>
    <row r="427" spans="1:6" x14ac:dyDescent="0.35">
      <c r="A427" t="s">
        <v>310</v>
      </c>
    </row>
    <row r="428" spans="1:6" x14ac:dyDescent="0.35">
      <c r="A428" t="s">
        <v>311</v>
      </c>
    </row>
    <row r="429" spans="1:6" x14ac:dyDescent="0.35">
      <c r="A429" t="s">
        <v>312</v>
      </c>
    </row>
    <row r="430" spans="1:6" x14ac:dyDescent="0.35">
      <c r="A430" t="s">
        <v>313</v>
      </c>
    </row>
    <row r="431" spans="1:6" x14ac:dyDescent="0.35">
      <c r="A431" t="s">
        <v>314</v>
      </c>
    </row>
    <row r="432" spans="1:6" x14ac:dyDescent="0.35">
      <c r="A432" t="s">
        <v>315</v>
      </c>
    </row>
    <row r="433" spans="1:6" x14ac:dyDescent="0.35">
      <c r="A433" t="s">
        <v>313</v>
      </c>
    </row>
    <row r="434" spans="1:6" x14ac:dyDescent="0.35">
      <c r="A434" t="s">
        <v>314</v>
      </c>
    </row>
    <row r="435" spans="1:6" x14ac:dyDescent="0.35">
      <c r="A435" t="s">
        <v>315</v>
      </c>
    </row>
    <row r="436" spans="1:6" x14ac:dyDescent="0.35">
      <c r="A436" t="s">
        <v>316</v>
      </c>
    </row>
    <row r="437" spans="1:6" x14ac:dyDescent="0.35">
      <c r="A437" t="s">
        <v>316</v>
      </c>
    </row>
    <row r="438" spans="1:6" x14ac:dyDescent="0.35">
      <c r="A438" t="s">
        <v>317</v>
      </c>
    </row>
    <row r="439" spans="1:6" x14ac:dyDescent="0.35">
      <c r="A439" t="s">
        <v>66</v>
      </c>
    </row>
    <row r="440" spans="1:6" x14ac:dyDescent="0.35">
      <c r="A440" t="s">
        <v>310</v>
      </c>
    </row>
    <row r="441" spans="1:6" x14ac:dyDescent="0.35">
      <c r="A441" t="s">
        <v>311</v>
      </c>
    </row>
    <row r="442" spans="1:6" x14ac:dyDescent="0.35">
      <c r="A442" t="s">
        <v>312</v>
      </c>
    </row>
    <row r="443" spans="1:6" x14ac:dyDescent="0.35">
      <c r="A443" t="s">
        <v>316</v>
      </c>
    </row>
    <row r="444" spans="1:6" x14ac:dyDescent="0.35">
      <c r="A444" t="s">
        <v>316</v>
      </c>
    </row>
    <row r="445" spans="1:6" x14ac:dyDescent="0.35">
      <c r="A445" t="s">
        <v>316</v>
      </c>
    </row>
    <row r="446" spans="1:6" x14ac:dyDescent="0.35">
      <c r="A446" t="s">
        <v>316</v>
      </c>
    </row>
    <row r="447" spans="1:6" x14ac:dyDescent="0.35">
      <c r="A447" t="s">
        <v>318</v>
      </c>
    </row>
    <row r="448" spans="1:6" x14ac:dyDescent="0.35">
      <c r="A448" t="s">
        <v>66</v>
      </c>
      <c r="B448" t="s">
        <v>319</v>
      </c>
      <c r="C448" t="s">
        <v>320</v>
      </c>
      <c r="D448" t="s">
        <v>321</v>
      </c>
      <c r="E448" t="s">
        <v>322</v>
      </c>
      <c r="F448" t="s">
        <v>323</v>
      </c>
    </row>
    <row r="449" spans="1:6" x14ac:dyDescent="0.35">
      <c r="A449" t="s">
        <v>96</v>
      </c>
      <c r="B449" t="s">
        <v>211</v>
      </c>
      <c r="C449" t="s">
        <v>324</v>
      </c>
      <c r="D449" t="s">
        <v>218</v>
      </c>
      <c r="E449" t="s">
        <v>229</v>
      </c>
      <c r="F449" t="s">
        <v>245</v>
      </c>
    </row>
    <row r="450" spans="1:6" x14ac:dyDescent="0.35">
      <c r="A450" t="s">
        <v>118</v>
      </c>
      <c r="B450" t="s">
        <v>212</v>
      </c>
      <c r="C450" t="s">
        <v>325</v>
      </c>
      <c r="D450" t="s">
        <v>219</v>
      </c>
      <c r="E450" t="s">
        <v>230</v>
      </c>
      <c r="F450" t="s">
        <v>326</v>
      </c>
    </row>
    <row r="451" spans="1:6" x14ac:dyDescent="0.35">
      <c r="A451" t="s">
        <v>327</v>
      </c>
      <c r="B451" t="s">
        <v>214</v>
      </c>
      <c r="C451" t="s">
        <v>328</v>
      </c>
      <c r="D451" t="s">
        <v>220</v>
      </c>
      <c r="E451" t="s">
        <v>231</v>
      </c>
      <c r="F451" t="s">
        <v>329</v>
      </c>
    </row>
    <row r="452" spans="1:6" x14ac:dyDescent="0.35">
      <c r="A452" t="s">
        <v>95</v>
      </c>
      <c r="B452" t="s">
        <v>215</v>
      </c>
      <c r="C452" t="s">
        <v>242</v>
      </c>
      <c r="D452" t="s">
        <v>221</v>
      </c>
      <c r="E452" t="s">
        <v>330</v>
      </c>
      <c r="F452" t="s">
        <v>249</v>
      </c>
    </row>
    <row r="453" spans="1:6" x14ac:dyDescent="0.35">
      <c r="A453" t="s">
        <v>331</v>
      </c>
      <c r="B453" t="s">
        <v>216</v>
      </c>
      <c r="C453" t="s">
        <v>243</v>
      </c>
      <c r="D453" t="s">
        <v>222</v>
      </c>
      <c r="E453" t="s">
        <v>332</v>
      </c>
      <c r="F453" t="s">
        <v>250</v>
      </c>
    </row>
    <row r="454" spans="1:6" x14ac:dyDescent="0.35">
      <c r="A454" t="s">
        <v>333</v>
      </c>
      <c r="B454" t="s">
        <v>213</v>
      </c>
      <c r="C454" t="s">
        <v>334</v>
      </c>
      <c r="D454" t="s">
        <v>223</v>
      </c>
      <c r="E454" t="s">
        <v>235</v>
      </c>
      <c r="F454" t="s">
        <v>251</v>
      </c>
    </row>
    <row r="455" spans="1:6" x14ac:dyDescent="0.35">
      <c r="A455" t="s">
        <v>207</v>
      </c>
      <c r="C455" t="s">
        <v>335</v>
      </c>
      <c r="D455" t="s">
        <v>224</v>
      </c>
      <c r="E455" t="s">
        <v>257</v>
      </c>
      <c r="F455" t="s">
        <v>252</v>
      </c>
    </row>
    <row r="456" spans="1:6" x14ac:dyDescent="0.35">
      <c r="C456" t="s">
        <v>336</v>
      </c>
      <c r="D456" t="s">
        <v>225</v>
      </c>
      <c r="E456" t="s">
        <v>337</v>
      </c>
      <c r="F456" t="s">
        <v>338</v>
      </c>
    </row>
    <row r="457" spans="1:6" x14ac:dyDescent="0.35">
      <c r="C457" t="s">
        <v>241</v>
      </c>
      <c r="E457" t="s">
        <v>226</v>
      </c>
      <c r="F457" t="s">
        <v>339</v>
      </c>
    </row>
    <row r="458" spans="1:6" x14ac:dyDescent="0.35">
      <c r="A458" t="s">
        <v>340</v>
      </c>
    </row>
    <row r="459" spans="1:6" x14ac:dyDescent="0.35">
      <c r="A459" t="s">
        <v>341</v>
      </c>
    </row>
    <row r="460" spans="1:6" x14ac:dyDescent="0.35">
      <c r="A460" t="s">
        <v>342</v>
      </c>
    </row>
    <row r="461" spans="1:6" x14ac:dyDescent="0.35">
      <c r="A461" t="s">
        <v>343</v>
      </c>
    </row>
    <row r="462" spans="1:6" x14ac:dyDescent="0.35">
      <c r="A462" t="s">
        <v>344</v>
      </c>
    </row>
    <row r="463" spans="1:6" x14ac:dyDescent="0.35">
      <c r="A463" t="s">
        <v>345</v>
      </c>
    </row>
    <row r="464" spans="1:6" x14ac:dyDescent="0.35">
      <c r="A464" t="s">
        <v>395</v>
      </c>
    </row>
    <row r="465" spans="1:1" x14ac:dyDescent="0.35">
      <c r="A465" t="s">
        <v>347</v>
      </c>
    </row>
    <row r="466" spans="1:1" x14ac:dyDescent="0.35">
      <c r="A466" t="s">
        <v>348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77245-0DC6-477C-8CA1-7AF0C48A7DA2}">
  <dimension ref="A1:F468"/>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396</v>
      </c>
    </row>
    <row r="265" spans="1:1" x14ac:dyDescent="0.35">
      <c r="A265" t="s">
        <v>185</v>
      </c>
    </row>
    <row r="266" spans="1:1" x14ac:dyDescent="0.35">
      <c r="A266" t="s">
        <v>186</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40.35</v>
      </c>
    </row>
    <row r="276" spans="1:1" x14ac:dyDescent="0.35">
      <c r="A276" t="s">
        <v>194</v>
      </c>
    </row>
    <row r="277" spans="1:1" x14ac:dyDescent="0.35">
      <c r="A277" t="s">
        <v>195</v>
      </c>
    </row>
    <row r="278" spans="1:1" x14ac:dyDescent="0.35">
      <c r="A278" t="s">
        <v>191</v>
      </c>
    </row>
    <row r="279" spans="1:1" x14ac:dyDescent="0.35">
      <c r="A279" t="s">
        <v>196</v>
      </c>
    </row>
    <row r="280" spans="1:1" x14ac:dyDescent="0.35">
      <c r="A280" t="s">
        <v>197</v>
      </c>
    </row>
    <row r="281" spans="1:1" x14ac:dyDescent="0.35">
      <c r="A281">
        <v>40.35</v>
      </c>
    </row>
    <row r="282" spans="1:1" x14ac:dyDescent="0.35">
      <c r="A282" t="s">
        <v>198</v>
      </c>
    </row>
    <row r="283" spans="1:1" x14ac:dyDescent="0.35">
      <c r="A283" t="s">
        <v>199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264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397</v>
      </c>
    </row>
    <row r="367" spans="1:6" x14ac:dyDescent="0.35">
      <c r="B367" t="s">
        <v>275</v>
      </c>
      <c r="C367" t="s">
        <v>276</v>
      </c>
      <c r="D367" t="s">
        <v>277</v>
      </c>
      <c r="E367" t="s">
        <v>278</v>
      </c>
      <c r="F367" t="s">
        <v>279</v>
      </c>
    </row>
    <row r="369" spans="1:6" x14ac:dyDescent="0.35">
      <c r="A369" t="s">
        <v>398</v>
      </c>
    </row>
    <row r="370" spans="1:6" x14ac:dyDescent="0.35">
      <c r="A370" t="s">
        <v>399</v>
      </c>
      <c r="B370">
        <v>2</v>
      </c>
      <c r="C370">
        <v>2</v>
      </c>
      <c r="D370">
        <v>2</v>
      </c>
      <c r="E370">
        <v>2</v>
      </c>
      <c r="F370">
        <v>2</v>
      </c>
    </row>
    <row r="371" spans="1:6" x14ac:dyDescent="0.35">
      <c r="A371" t="s">
        <v>400</v>
      </c>
      <c r="B371">
        <v>0.4</v>
      </c>
      <c r="C371">
        <v>0.4</v>
      </c>
      <c r="D371">
        <v>0.4</v>
      </c>
      <c r="E371">
        <v>0.4</v>
      </c>
      <c r="F371">
        <v>0.4</v>
      </c>
    </row>
    <row r="372" spans="1:6" x14ac:dyDescent="0.35">
      <c r="A372" t="s">
        <v>401</v>
      </c>
      <c r="B372">
        <v>9.59</v>
      </c>
      <c r="C372">
        <v>3.62</v>
      </c>
      <c r="D372">
        <v>5.36</v>
      </c>
      <c r="E372">
        <v>5.48</v>
      </c>
      <c r="F372">
        <v>7.71</v>
      </c>
    </row>
    <row r="373" spans="1:6" x14ac:dyDescent="0.35">
      <c r="A373" t="s">
        <v>402</v>
      </c>
      <c r="B373">
        <v>60.23</v>
      </c>
      <c r="C373">
        <v>62.12</v>
      </c>
      <c r="D373">
        <v>66.180000000000007</v>
      </c>
      <c r="E373">
        <v>63.02</v>
      </c>
      <c r="F373">
        <v>62.03</v>
      </c>
    </row>
    <row r="374" spans="1:6" x14ac:dyDescent="0.35">
      <c r="A374" t="s">
        <v>403</v>
      </c>
      <c r="B374" t="s">
        <v>404</v>
      </c>
      <c r="C374" t="s">
        <v>404</v>
      </c>
      <c r="D374" t="s">
        <v>404</v>
      </c>
      <c r="E374" t="s">
        <v>404</v>
      </c>
      <c r="F374" t="s">
        <v>404</v>
      </c>
    </row>
    <row r="375" spans="1:6" x14ac:dyDescent="0.35">
      <c r="A375" t="s">
        <v>405</v>
      </c>
      <c r="B375" t="s">
        <v>404</v>
      </c>
      <c r="C375" t="s">
        <v>404</v>
      </c>
      <c r="D375" t="s">
        <v>404</v>
      </c>
      <c r="E375" t="s">
        <v>404</v>
      </c>
      <c r="F375" t="s">
        <v>404</v>
      </c>
    </row>
    <row r="376" spans="1:6" x14ac:dyDescent="0.35">
      <c r="A376" t="s">
        <v>406</v>
      </c>
    </row>
    <row r="377" spans="1:6" x14ac:dyDescent="0.35">
      <c r="A377" t="s">
        <v>407</v>
      </c>
      <c r="B377">
        <v>15.92</v>
      </c>
      <c r="C377">
        <v>5.82</v>
      </c>
      <c r="D377">
        <v>8.1</v>
      </c>
      <c r="E377">
        <v>8.69</v>
      </c>
      <c r="F377">
        <v>12.42</v>
      </c>
    </row>
    <row r="378" spans="1:6" x14ac:dyDescent="0.35">
      <c r="A378" t="s">
        <v>408</v>
      </c>
      <c r="B378">
        <v>7.77</v>
      </c>
      <c r="C378">
        <v>-0.88</v>
      </c>
      <c r="D378">
        <v>3.32</v>
      </c>
      <c r="E378">
        <v>3.46</v>
      </c>
      <c r="F378">
        <v>7.79</v>
      </c>
    </row>
    <row r="379" spans="1:6" x14ac:dyDescent="0.35">
      <c r="A379" t="s">
        <v>409</v>
      </c>
      <c r="B379">
        <v>8.9499999999999993</v>
      </c>
      <c r="C379">
        <v>-0.97</v>
      </c>
      <c r="D379">
        <v>3.55</v>
      </c>
      <c r="E379">
        <v>3.75</v>
      </c>
      <c r="F379">
        <v>8.48</v>
      </c>
    </row>
    <row r="380" spans="1:6" x14ac:dyDescent="0.35">
      <c r="A380" t="s">
        <v>410</v>
      </c>
      <c r="B380">
        <v>20.29</v>
      </c>
      <c r="C380">
        <v>10</v>
      </c>
      <c r="D380">
        <v>7.8</v>
      </c>
      <c r="E380">
        <v>12.82</v>
      </c>
      <c r="F380">
        <v>13.61</v>
      </c>
    </row>
    <row r="381" spans="1:6" x14ac:dyDescent="0.35">
      <c r="A381" t="s">
        <v>411</v>
      </c>
      <c r="B381">
        <v>20.29</v>
      </c>
      <c r="C381">
        <v>10</v>
      </c>
      <c r="D381">
        <v>7.8</v>
      </c>
      <c r="E381">
        <v>12.82</v>
      </c>
      <c r="F381">
        <v>13.61</v>
      </c>
    </row>
    <row r="382" spans="1:6" x14ac:dyDescent="0.35">
      <c r="A382" t="s">
        <v>412</v>
      </c>
      <c r="B382">
        <v>15.39</v>
      </c>
      <c r="C382">
        <v>4.29</v>
      </c>
      <c r="D382">
        <v>7.07</v>
      </c>
      <c r="E382">
        <v>7.82</v>
      </c>
      <c r="F382">
        <v>10.88</v>
      </c>
    </row>
    <row r="383" spans="1:6" x14ac:dyDescent="0.35">
      <c r="A383" t="s">
        <v>413</v>
      </c>
      <c r="B383">
        <v>13.36</v>
      </c>
      <c r="C383">
        <v>3.87</v>
      </c>
      <c r="D383">
        <v>6.62</v>
      </c>
      <c r="E383">
        <v>7.21</v>
      </c>
      <c r="F383">
        <v>10</v>
      </c>
    </row>
    <row r="384" spans="1:6" x14ac:dyDescent="0.35">
      <c r="A384" t="s">
        <v>414</v>
      </c>
      <c r="B384">
        <v>11.25</v>
      </c>
      <c r="C384">
        <v>5.31</v>
      </c>
      <c r="D384">
        <v>6.35</v>
      </c>
      <c r="E384">
        <v>10.1</v>
      </c>
      <c r="F384">
        <v>13.73</v>
      </c>
    </row>
    <row r="385" spans="1:6" x14ac:dyDescent="0.35">
      <c r="A385" t="s">
        <v>415</v>
      </c>
      <c r="B385">
        <v>11.25</v>
      </c>
      <c r="C385">
        <v>3.62</v>
      </c>
      <c r="D385">
        <v>6.78</v>
      </c>
      <c r="E385">
        <v>7.56</v>
      </c>
      <c r="F385">
        <v>11.04</v>
      </c>
    </row>
    <row r="386" spans="1:6" x14ac:dyDescent="0.35">
      <c r="A386" t="s">
        <v>416</v>
      </c>
      <c r="B386">
        <v>11.99</v>
      </c>
      <c r="C386">
        <v>3.62</v>
      </c>
      <c r="D386">
        <v>3.62</v>
      </c>
      <c r="E386">
        <v>8.68</v>
      </c>
      <c r="F386">
        <v>11.04</v>
      </c>
    </row>
    <row r="387" spans="1:6" x14ac:dyDescent="0.35">
      <c r="A387" t="s">
        <v>417</v>
      </c>
      <c r="B387">
        <v>82.38</v>
      </c>
      <c r="C387">
        <v>73.67</v>
      </c>
      <c r="D387">
        <v>69.06</v>
      </c>
      <c r="E387">
        <v>65.13</v>
      </c>
      <c r="F387">
        <v>61.13</v>
      </c>
    </row>
    <row r="388" spans="1:6" x14ac:dyDescent="0.35">
      <c r="A388" t="s">
        <v>418</v>
      </c>
      <c r="B388">
        <v>82.38</v>
      </c>
      <c r="C388">
        <v>73.67</v>
      </c>
      <c r="D388">
        <v>69.06</v>
      </c>
      <c r="E388">
        <v>65.13</v>
      </c>
      <c r="F388">
        <v>61.13</v>
      </c>
    </row>
    <row r="389" spans="1:6" x14ac:dyDescent="0.35">
      <c r="A389" t="s">
        <v>419</v>
      </c>
      <c r="B389">
        <v>17.55</v>
      </c>
      <c r="C389">
        <v>8.32</v>
      </c>
      <c r="D389">
        <v>9.64</v>
      </c>
      <c r="E389">
        <v>11.25</v>
      </c>
      <c r="F389">
        <v>17.03</v>
      </c>
    </row>
    <row r="390" spans="1:6" x14ac:dyDescent="0.35">
      <c r="A390" t="s">
        <v>420</v>
      </c>
    </row>
    <row r="391" spans="1:6" x14ac:dyDescent="0.35">
      <c r="A391" t="s">
        <v>421</v>
      </c>
      <c r="B391">
        <v>0.24</v>
      </c>
      <c r="C391">
        <v>0.2</v>
      </c>
      <c r="D391">
        <v>0.5</v>
      </c>
      <c r="E391">
        <v>0.94</v>
      </c>
      <c r="F391">
        <v>0.74</v>
      </c>
    </row>
    <row r="392" spans="1:6" x14ac:dyDescent="0.35">
      <c r="A392" t="s">
        <v>422</v>
      </c>
      <c r="B392">
        <v>0.87</v>
      </c>
      <c r="C392">
        <v>0.56000000000000005</v>
      </c>
      <c r="D392">
        <v>1.47</v>
      </c>
      <c r="E392">
        <v>1.06</v>
      </c>
      <c r="F392">
        <v>0.93</v>
      </c>
    </row>
    <row r="393" spans="1:6" x14ac:dyDescent="0.35">
      <c r="A393" t="s">
        <v>423</v>
      </c>
      <c r="B393">
        <v>0.56000000000000005</v>
      </c>
      <c r="C393">
        <v>0.57999999999999996</v>
      </c>
      <c r="D393">
        <v>0.56000000000000005</v>
      </c>
      <c r="E393">
        <v>0.16</v>
      </c>
      <c r="F393">
        <v>0.28000000000000003</v>
      </c>
    </row>
    <row r="394" spans="1:6" x14ac:dyDescent="0.35">
      <c r="A394" t="s">
        <v>424</v>
      </c>
      <c r="B394" t="s">
        <v>404</v>
      </c>
      <c r="C394">
        <v>0.01</v>
      </c>
      <c r="D394">
        <v>0.02</v>
      </c>
      <c r="E394">
        <v>0.05</v>
      </c>
      <c r="F394">
        <v>0.03</v>
      </c>
    </row>
    <row r="395" spans="1:6" x14ac:dyDescent="0.35">
      <c r="A395" t="s">
        <v>425</v>
      </c>
    </row>
    <row r="396" spans="1:6" x14ac:dyDescent="0.35">
      <c r="A396" t="s">
        <v>426</v>
      </c>
      <c r="B396">
        <v>4.8099999999999996</v>
      </c>
      <c r="C396">
        <v>1.82</v>
      </c>
      <c r="D396">
        <v>3.06</v>
      </c>
      <c r="E396">
        <v>4.9000000000000004</v>
      </c>
      <c r="F396">
        <v>4.46</v>
      </c>
    </row>
    <row r="397" spans="1:6" x14ac:dyDescent="0.35">
      <c r="A397" t="s">
        <v>427</v>
      </c>
      <c r="B397">
        <v>0.56000000000000005</v>
      </c>
      <c r="C397">
        <v>0.57999999999999996</v>
      </c>
      <c r="D397">
        <v>0.56000000000000005</v>
      </c>
      <c r="E397">
        <v>0.16</v>
      </c>
      <c r="F397">
        <v>0.28000000000000003</v>
      </c>
    </row>
    <row r="398" spans="1:6" x14ac:dyDescent="0.35">
      <c r="A398" t="s">
        <v>428</v>
      </c>
      <c r="B398">
        <v>6.2</v>
      </c>
      <c r="C398">
        <v>3.05</v>
      </c>
      <c r="D398">
        <v>4.41</v>
      </c>
      <c r="E398">
        <v>6.89</v>
      </c>
      <c r="F398">
        <v>5.47</v>
      </c>
    </row>
    <row r="399" spans="1:6" x14ac:dyDescent="0.35">
      <c r="A399" t="s">
        <v>429</v>
      </c>
      <c r="B399">
        <v>5.46</v>
      </c>
      <c r="C399">
        <v>3.02</v>
      </c>
      <c r="D399">
        <v>4.45</v>
      </c>
      <c r="E399">
        <v>6.14</v>
      </c>
      <c r="F399">
        <v>4.8099999999999996</v>
      </c>
    </row>
    <row r="400" spans="1:6" x14ac:dyDescent="0.35">
      <c r="A400" t="s">
        <v>430</v>
      </c>
    </row>
    <row r="401" spans="1:6" x14ac:dyDescent="0.35">
      <c r="A401" t="s">
        <v>431</v>
      </c>
      <c r="B401">
        <v>18</v>
      </c>
      <c r="C401">
        <v>13.27</v>
      </c>
      <c r="D401">
        <v>13.38</v>
      </c>
      <c r="E401">
        <v>13.35</v>
      </c>
      <c r="F401">
        <v>7.42</v>
      </c>
    </row>
    <row r="402" spans="1:6" x14ac:dyDescent="0.35">
      <c r="A402" t="s">
        <v>432</v>
      </c>
      <c r="B402">
        <v>7.01</v>
      </c>
      <c r="C402">
        <v>6.84</v>
      </c>
      <c r="D402">
        <v>6.96</v>
      </c>
      <c r="E402">
        <v>7.52</v>
      </c>
      <c r="F402">
        <v>7.43</v>
      </c>
    </row>
    <row r="403" spans="1:6" x14ac:dyDescent="0.35">
      <c r="A403" t="s">
        <v>433</v>
      </c>
      <c r="B403">
        <v>18</v>
      </c>
      <c r="C403">
        <v>13.27</v>
      </c>
      <c r="D403">
        <v>13.38</v>
      </c>
      <c r="E403">
        <v>13.35</v>
      </c>
      <c r="F403">
        <v>7.42</v>
      </c>
    </row>
    <row r="404" spans="1:6" x14ac:dyDescent="0.35">
      <c r="A404" t="s">
        <v>434</v>
      </c>
      <c r="B404">
        <v>2.52</v>
      </c>
      <c r="C404">
        <v>2.59</v>
      </c>
      <c r="D404">
        <v>1.61</v>
      </c>
      <c r="E404">
        <v>1.61</v>
      </c>
      <c r="F404">
        <v>1.59</v>
      </c>
    </row>
    <row r="405" spans="1:6" x14ac:dyDescent="0.35">
      <c r="A405" t="s">
        <v>435</v>
      </c>
      <c r="B405">
        <v>0.54</v>
      </c>
      <c r="C405">
        <v>0.64</v>
      </c>
      <c r="D405">
        <v>0.71</v>
      </c>
      <c r="E405">
        <v>0.85</v>
      </c>
      <c r="F405">
        <v>0.81</v>
      </c>
    </row>
    <row r="406" spans="1:6" x14ac:dyDescent="0.35">
      <c r="A406" t="s">
        <v>436</v>
      </c>
      <c r="B406">
        <v>0.49</v>
      </c>
      <c r="C406">
        <v>0.55000000000000004</v>
      </c>
      <c r="D406">
        <v>0.72</v>
      </c>
      <c r="E406">
        <v>0.82</v>
      </c>
      <c r="F406">
        <v>0.83</v>
      </c>
    </row>
    <row r="408" spans="1:6" x14ac:dyDescent="0.35">
      <c r="A408" t="s">
        <v>437</v>
      </c>
      <c r="B408" t="s">
        <v>404</v>
      </c>
      <c r="C408" t="s">
        <v>404</v>
      </c>
      <c r="D408" t="s">
        <v>404</v>
      </c>
      <c r="E408" t="s">
        <v>404</v>
      </c>
      <c r="F408" t="s">
        <v>404</v>
      </c>
    </row>
    <row r="409" spans="1:6" x14ac:dyDescent="0.35">
      <c r="A409" t="s">
        <v>438</v>
      </c>
      <c r="B409" t="s">
        <v>404</v>
      </c>
      <c r="C409" t="s">
        <v>404</v>
      </c>
      <c r="D409" t="s">
        <v>404</v>
      </c>
      <c r="E409" t="s">
        <v>404</v>
      </c>
      <c r="F409" t="s">
        <v>404</v>
      </c>
    </row>
    <row r="410" spans="1:6" x14ac:dyDescent="0.35">
      <c r="A410" t="s">
        <v>439</v>
      </c>
      <c r="B410">
        <v>-41.87</v>
      </c>
      <c r="C410">
        <v>-83.99</v>
      </c>
      <c r="D410">
        <v>84.21</v>
      </c>
      <c r="E410">
        <v>15.26</v>
      </c>
      <c r="F410">
        <v>26.75</v>
      </c>
    </row>
    <row r="411" spans="1:6" x14ac:dyDescent="0.35">
      <c r="A411" t="s">
        <v>440</v>
      </c>
    </row>
    <row r="412" spans="1:6" x14ac:dyDescent="0.35">
      <c r="A412" t="s">
        <v>441</v>
      </c>
      <c r="B412">
        <v>23.47</v>
      </c>
      <c r="C412">
        <v>26.65</v>
      </c>
      <c r="D412">
        <v>27.39</v>
      </c>
      <c r="E412">
        <v>30.46</v>
      </c>
      <c r="F412">
        <v>30.88</v>
      </c>
    </row>
    <row r="413" spans="1:6" x14ac:dyDescent="0.35">
      <c r="A413" t="s">
        <v>442</v>
      </c>
      <c r="B413" t="s">
        <v>404</v>
      </c>
      <c r="C413" t="s">
        <v>404</v>
      </c>
      <c r="D413">
        <v>82.63</v>
      </c>
      <c r="E413">
        <v>77.900000000000006</v>
      </c>
      <c r="F413">
        <v>79.900000000000006</v>
      </c>
    </row>
    <row r="414" spans="1:6" x14ac:dyDescent="0.35">
      <c r="A414" t="s">
        <v>443</v>
      </c>
      <c r="B414">
        <v>8.44</v>
      </c>
      <c r="C414">
        <v>7.85</v>
      </c>
      <c r="D414">
        <v>9.5</v>
      </c>
      <c r="E414" t="s">
        <v>404</v>
      </c>
      <c r="F414" t="s">
        <v>404</v>
      </c>
    </row>
    <row r="415" spans="1:6" x14ac:dyDescent="0.35">
      <c r="A415" t="s">
        <v>444</v>
      </c>
      <c r="B415">
        <v>0.89</v>
      </c>
      <c r="C415" t="s">
        <v>404</v>
      </c>
      <c r="D415">
        <v>1.69</v>
      </c>
      <c r="E415">
        <v>2.6</v>
      </c>
      <c r="F415">
        <v>17.72</v>
      </c>
    </row>
    <row r="416" spans="1:6" x14ac:dyDescent="0.35">
      <c r="A416" t="s">
        <v>445</v>
      </c>
    </row>
    <row r="417" spans="1:6" x14ac:dyDescent="0.35">
      <c r="A417" t="s">
        <v>446</v>
      </c>
      <c r="B417">
        <v>4.3499999999999996</v>
      </c>
      <c r="C417">
        <v>15.13</v>
      </c>
      <c r="D417">
        <v>8.6199999999999992</v>
      </c>
      <c r="E417">
        <v>8.19</v>
      </c>
      <c r="F417">
        <v>5.96</v>
      </c>
    </row>
    <row r="418" spans="1:6" x14ac:dyDescent="0.35">
      <c r="A418" t="s">
        <v>447</v>
      </c>
      <c r="B418">
        <v>2.99</v>
      </c>
      <c r="C418">
        <v>5.85</v>
      </c>
      <c r="D418">
        <v>5.24</v>
      </c>
      <c r="E418">
        <v>5.0199999999999996</v>
      </c>
      <c r="F418">
        <v>4.38</v>
      </c>
    </row>
    <row r="419" spans="1:6" x14ac:dyDescent="0.35">
      <c r="A419" t="s">
        <v>448</v>
      </c>
      <c r="B419">
        <v>95.92</v>
      </c>
      <c r="C419">
        <v>84.87</v>
      </c>
      <c r="D419">
        <v>83.88</v>
      </c>
      <c r="E419">
        <v>92.86</v>
      </c>
      <c r="F419">
        <v>94.04</v>
      </c>
    </row>
    <row r="420" spans="1:6" x14ac:dyDescent="0.35">
      <c r="A420" t="s">
        <v>449</v>
      </c>
      <c r="B420">
        <v>97.14</v>
      </c>
      <c r="C420">
        <v>94.15</v>
      </c>
      <c r="D420">
        <v>92.68</v>
      </c>
      <c r="E420">
        <v>95.4</v>
      </c>
      <c r="F420">
        <v>95.62</v>
      </c>
    </row>
    <row r="421" spans="1:6" x14ac:dyDescent="0.35">
      <c r="A421" t="s">
        <v>450</v>
      </c>
      <c r="B421">
        <v>3.3</v>
      </c>
      <c r="C421">
        <v>6.21</v>
      </c>
      <c r="D421">
        <v>6.96</v>
      </c>
      <c r="E421">
        <v>1.22</v>
      </c>
      <c r="F421">
        <v>1.87</v>
      </c>
    </row>
    <row r="425" spans="1:6" x14ac:dyDescent="0.35">
      <c r="A425" t="s">
        <v>308</v>
      </c>
    </row>
    <row r="427" spans="1:6" x14ac:dyDescent="0.35">
      <c r="A427" t="s">
        <v>309</v>
      </c>
    </row>
    <row r="428" spans="1:6" x14ac:dyDescent="0.35">
      <c r="A428" t="s">
        <v>66</v>
      </c>
    </row>
    <row r="429" spans="1:6" x14ac:dyDescent="0.35">
      <c r="A429" t="s">
        <v>310</v>
      </c>
    </row>
    <row r="430" spans="1:6" x14ac:dyDescent="0.35">
      <c r="A430" t="s">
        <v>311</v>
      </c>
    </row>
    <row r="431" spans="1:6" x14ac:dyDescent="0.35">
      <c r="A431" t="s">
        <v>312</v>
      </c>
    </row>
    <row r="432" spans="1:6" x14ac:dyDescent="0.35">
      <c r="A432" t="s">
        <v>313</v>
      </c>
    </row>
    <row r="433" spans="1:1" x14ac:dyDescent="0.35">
      <c r="A433" t="s">
        <v>314</v>
      </c>
    </row>
    <row r="434" spans="1:1" x14ac:dyDescent="0.35">
      <c r="A434" t="s">
        <v>315</v>
      </c>
    </row>
    <row r="435" spans="1:1" x14ac:dyDescent="0.35">
      <c r="A435" t="s">
        <v>313</v>
      </c>
    </row>
    <row r="436" spans="1:1" x14ac:dyDescent="0.35">
      <c r="A436" t="s">
        <v>314</v>
      </c>
    </row>
    <row r="437" spans="1:1" x14ac:dyDescent="0.35">
      <c r="A437" t="s">
        <v>315</v>
      </c>
    </row>
    <row r="438" spans="1:1" x14ac:dyDescent="0.35">
      <c r="A438" t="s">
        <v>316</v>
      </c>
    </row>
    <row r="439" spans="1:1" x14ac:dyDescent="0.35">
      <c r="A439" t="s">
        <v>316</v>
      </c>
    </row>
    <row r="440" spans="1:1" x14ac:dyDescent="0.35">
      <c r="A440" t="s">
        <v>317</v>
      </c>
    </row>
    <row r="441" spans="1:1" x14ac:dyDescent="0.35">
      <c r="A441" t="s">
        <v>66</v>
      </c>
    </row>
    <row r="442" spans="1:1" x14ac:dyDescent="0.35">
      <c r="A442" t="s">
        <v>310</v>
      </c>
    </row>
    <row r="443" spans="1:1" x14ac:dyDescent="0.35">
      <c r="A443" t="s">
        <v>311</v>
      </c>
    </row>
    <row r="444" spans="1:1" x14ac:dyDescent="0.35">
      <c r="A444" t="s">
        <v>312</v>
      </c>
    </row>
    <row r="445" spans="1:1" x14ac:dyDescent="0.35">
      <c r="A445" t="s">
        <v>316</v>
      </c>
    </row>
    <row r="446" spans="1:1" x14ac:dyDescent="0.35">
      <c r="A446" t="s">
        <v>316</v>
      </c>
    </row>
    <row r="447" spans="1:1" x14ac:dyDescent="0.35">
      <c r="A447" t="s">
        <v>316</v>
      </c>
    </row>
    <row r="448" spans="1:1" x14ac:dyDescent="0.35">
      <c r="A448" t="s">
        <v>316</v>
      </c>
    </row>
    <row r="449" spans="1:6" x14ac:dyDescent="0.35">
      <c r="A449" t="s">
        <v>318</v>
      </c>
    </row>
    <row r="450" spans="1:6" x14ac:dyDescent="0.35">
      <c r="A450" t="s">
        <v>66</v>
      </c>
      <c r="B450" t="s">
        <v>319</v>
      </c>
      <c r="C450" t="s">
        <v>320</v>
      </c>
      <c r="D450" t="s">
        <v>321</v>
      </c>
      <c r="E450" t="s">
        <v>322</v>
      </c>
      <c r="F450" t="s">
        <v>323</v>
      </c>
    </row>
    <row r="451" spans="1:6" x14ac:dyDescent="0.35">
      <c r="A451" t="s">
        <v>96</v>
      </c>
      <c r="B451" t="s">
        <v>211</v>
      </c>
      <c r="C451" t="s">
        <v>324</v>
      </c>
      <c r="D451" t="s">
        <v>218</v>
      </c>
      <c r="E451" t="s">
        <v>229</v>
      </c>
      <c r="F451" t="s">
        <v>245</v>
      </c>
    </row>
    <row r="452" spans="1:6" x14ac:dyDescent="0.35">
      <c r="A452" t="s">
        <v>118</v>
      </c>
      <c r="B452" t="s">
        <v>212</v>
      </c>
      <c r="C452" t="s">
        <v>325</v>
      </c>
      <c r="D452" t="s">
        <v>219</v>
      </c>
      <c r="E452" t="s">
        <v>230</v>
      </c>
      <c r="F452" t="s">
        <v>326</v>
      </c>
    </row>
    <row r="453" spans="1:6" x14ac:dyDescent="0.35">
      <c r="A453" t="s">
        <v>327</v>
      </c>
      <c r="B453" t="s">
        <v>214</v>
      </c>
      <c r="C453" t="s">
        <v>328</v>
      </c>
      <c r="D453" t="s">
        <v>220</v>
      </c>
      <c r="E453" t="s">
        <v>231</v>
      </c>
      <c r="F453" t="s">
        <v>329</v>
      </c>
    </row>
    <row r="454" spans="1:6" x14ac:dyDescent="0.35">
      <c r="A454" t="s">
        <v>95</v>
      </c>
      <c r="B454" t="s">
        <v>215</v>
      </c>
      <c r="C454" t="s">
        <v>242</v>
      </c>
      <c r="D454" t="s">
        <v>221</v>
      </c>
      <c r="E454" t="s">
        <v>330</v>
      </c>
      <c r="F454" t="s">
        <v>249</v>
      </c>
    </row>
    <row r="455" spans="1:6" x14ac:dyDescent="0.35">
      <c r="A455" t="s">
        <v>331</v>
      </c>
      <c r="B455" t="s">
        <v>216</v>
      </c>
      <c r="C455" t="s">
        <v>243</v>
      </c>
      <c r="D455" t="s">
        <v>222</v>
      </c>
      <c r="E455" t="s">
        <v>332</v>
      </c>
      <c r="F455" t="s">
        <v>250</v>
      </c>
    </row>
    <row r="456" spans="1:6" x14ac:dyDescent="0.35">
      <c r="A456" t="s">
        <v>333</v>
      </c>
      <c r="B456" t="s">
        <v>213</v>
      </c>
      <c r="C456" t="s">
        <v>334</v>
      </c>
      <c r="D456" t="s">
        <v>223</v>
      </c>
      <c r="E456" t="s">
        <v>235</v>
      </c>
      <c r="F456" t="s">
        <v>251</v>
      </c>
    </row>
    <row r="457" spans="1:6" x14ac:dyDescent="0.35">
      <c r="A457" t="s">
        <v>207</v>
      </c>
      <c r="C457" t="s">
        <v>335</v>
      </c>
      <c r="D457" t="s">
        <v>224</v>
      </c>
      <c r="E457" t="s">
        <v>257</v>
      </c>
      <c r="F457" t="s">
        <v>252</v>
      </c>
    </row>
    <row r="458" spans="1:6" x14ac:dyDescent="0.35">
      <c r="C458" t="s">
        <v>336</v>
      </c>
      <c r="D458" t="s">
        <v>225</v>
      </c>
      <c r="E458" t="s">
        <v>337</v>
      </c>
      <c r="F458" t="s">
        <v>338</v>
      </c>
    </row>
    <row r="459" spans="1:6" x14ac:dyDescent="0.35">
      <c r="C459" t="s">
        <v>241</v>
      </c>
      <c r="E459" t="s">
        <v>226</v>
      </c>
      <c r="F459" t="s">
        <v>339</v>
      </c>
    </row>
    <row r="460" spans="1:6" x14ac:dyDescent="0.35">
      <c r="A460" t="s">
        <v>340</v>
      </c>
    </row>
    <row r="461" spans="1:6" x14ac:dyDescent="0.35">
      <c r="A461" t="s">
        <v>341</v>
      </c>
    </row>
    <row r="462" spans="1:6" x14ac:dyDescent="0.35">
      <c r="A462" t="s">
        <v>342</v>
      </c>
    </row>
    <row r="463" spans="1:6" x14ac:dyDescent="0.35">
      <c r="A463" t="s">
        <v>343</v>
      </c>
    </row>
    <row r="464" spans="1:6" x14ac:dyDescent="0.35">
      <c r="A464" t="s">
        <v>344</v>
      </c>
    </row>
    <row r="465" spans="1:1" x14ac:dyDescent="0.35">
      <c r="A465" t="s">
        <v>345</v>
      </c>
    </row>
    <row r="466" spans="1:1" x14ac:dyDescent="0.35">
      <c r="A466" t="s">
        <v>451</v>
      </c>
    </row>
    <row r="467" spans="1:1" x14ac:dyDescent="0.35">
      <c r="A467" t="s">
        <v>347</v>
      </c>
    </row>
    <row r="468" spans="1:1" x14ac:dyDescent="0.35">
      <c r="A468" t="s">
        <v>348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9AC25-F5C8-4C20-845D-537CC8333FE6}">
  <dimension ref="A1:F423"/>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452</v>
      </c>
    </row>
    <row r="265" spans="1:1" x14ac:dyDescent="0.35">
      <c r="A265" t="s">
        <v>185</v>
      </c>
    </row>
    <row r="266" spans="1:1" x14ac:dyDescent="0.35">
      <c r="A266" t="s">
        <v>186</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40.35</v>
      </c>
    </row>
    <row r="276" spans="1:1" x14ac:dyDescent="0.35">
      <c r="A276" t="s">
        <v>194</v>
      </c>
    </row>
    <row r="277" spans="1:1" x14ac:dyDescent="0.35">
      <c r="A277" t="s">
        <v>195</v>
      </c>
    </row>
    <row r="278" spans="1:1" x14ac:dyDescent="0.35">
      <c r="A278" t="s">
        <v>191</v>
      </c>
    </row>
    <row r="279" spans="1:1" x14ac:dyDescent="0.35">
      <c r="A279" t="s">
        <v>196</v>
      </c>
    </row>
    <row r="280" spans="1:1" x14ac:dyDescent="0.35">
      <c r="A280" t="s">
        <v>197</v>
      </c>
    </row>
    <row r="281" spans="1:1" x14ac:dyDescent="0.35">
      <c r="A281">
        <v>40.35</v>
      </c>
    </row>
    <row r="282" spans="1:1" x14ac:dyDescent="0.35">
      <c r="A282" t="s">
        <v>198</v>
      </c>
    </row>
    <row r="283" spans="1:1" x14ac:dyDescent="0.35">
      <c r="A283" t="s">
        <v>199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264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453</v>
      </c>
      <c r="B364" t="s">
        <v>274</v>
      </c>
    </row>
    <row r="365" spans="1:6" x14ac:dyDescent="0.35">
      <c r="B365" t="s">
        <v>275</v>
      </c>
      <c r="C365" t="s">
        <v>276</v>
      </c>
      <c r="D365" t="s">
        <v>277</v>
      </c>
      <c r="E365" t="s">
        <v>278</v>
      </c>
      <c r="F365" t="s">
        <v>279</v>
      </c>
    </row>
    <row r="367" spans="1:6" x14ac:dyDescent="0.35">
      <c r="B367" t="s">
        <v>280</v>
      </c>
      <c r="C367" t="s">
        <v>280</v>
      </c>
      <c r="D367" t="s">
        <v>280</v>
      </c>
      <c r="E367" t="s">
        <v>280</v>
      </c>
      <c r="F367" t="s">
        <v>280</v>
      </c>
    </row>
    <row r="369" spans="1:6" x14ac:dyDescent="0.35">
      <c r="A369" t="s">
        <v>454</v>
      </c>
      <c r="B369">
        <v>250.82</v>
      </c>
      <c r="C369">
        <v>64.19</v>
      </c>
      <c r="D369">
        <v>127.06</v>
      </c>
      <c r="E369">
        <v>123.8</v>
      </c>
      <c r="F369">
        <v>192.37</v>
      </c>
    </row>
    <row r="370" spans="1:6" x14ac:dyDescent="0.35">
      <c r="A370" t="s">
        <v>455</v>
      </c>
      <c r="B370">
        <v>190.3</v>
      </c>
      <c r="C370">
        <v>191.21</v>
      </c>
      <c r="D370">
        <v>0</v>
      </c>
      <c r="E370">
        <v>291.23</v>
      </c>
      <c r="F370">
        <v>183.34</v>
      </c>
    </row>
    <row r="371" spans="1:6" x14ac:dyDescent="0.35">
      <c r="A371" t="s">
        <v>456</v>
      </c>
      <c r="B371">
        <v>-172.58</v>
      </c>
      <c r="C371">
        <v>-214.97</v>
      </c>
      <c r="D371">
        <v>0</v>
      </c>
      <c r="E371">
        <v>-23.89</v>
      </c>
      <c r="F371">
        <v>-193.74</v>
      </c>
    </row>
    <row r="372" spans="1:6" x14ac:dyDescent="0.35">
      <c r="A372" t="s">
        <v>457</v>
      </c>
    </row>
    <row r="373" spans="1:6" x14ac:dyDescent="0.35">
      <c r="A373" t="s">
        <v>458</v>
      </c>
      <c r="B373">
        <v>7.17</v>
      </c>
      <c r="C373">
        <v>10.79</v>
      </c>
      <c r="D373">
        <v>0</v>
      </c>
      <c r="E373">
        <v>-223.56</v>
      </c>
      <c r="F373">
        <v>-14.29</v>
      </c>
    </row>
    <row r="374" spans="1:6" x14ac:dyDescent="0.35">
      <c r="A374" t="s">
        <v>459</v>
      </c>
      <c r="B374">
        <v>24.89</v>
      </c>
      <c r="C374">
        <v>-12.97</v>
      </c>
      <c r="D374">
        <v>-32.1</v>
      </c>
      <c r="E374">
        <v>43.78</v>
      </c>
      <c r="F374">
        <v>-24.69</v>
      </c>
    </row>
    <row r="375" spans="1:6" x14ac:dyDescent="0.35">
      <c r="A375" t="s">
        <v>460</v>
      </c>
      <c r="B375">
        <v>55.59</v>
      </c>
      <c r="C375">
        <v>68.56</v>
      </c>
      <c r="D375">
        <v>115.92</v>
      </c>
      <c r="E375">
        <v>72.14</v>
      </c>
      <c r="F375">
        <v>96.83</v>
      </c>
    </row>
    <row r="376" spans="1:6" x14ac:dyDescent="0.35">
      <c r="A376" t="s">
        <v>461</v>
      </c>
      <c r="B376">
        <v>80.48</v>
      </c>
      <c r="C376">
        <v>55.59</v>
      </c>
      <c r="D376">
        <v>83.82</v>
      </c>
      <c r="E376">
        <v>115.92</v>
      </c>
      <c r="F376">
        <v>72.14</v>
      </c>
    </row>
    <row r="380" spans="1:6" x14ac:dyDescent="0.35">
      <c r="A380" t="s">
        <v>308</v>
      </c>
    </row>
    <row r="382" spans="1:6" x14ac:dyDescent="0.35">
      <c r="A382" t="s">
        <v>309</v>
      </c>
    </row>
    <row r="383" spans="1:6" x14ac:dyDescent="0.35">
      <c r="A383" t="s">
        <v>66</v>
      </c>
    </row>
    <row r="384" spans="1:6" x14ac:dyDescent="0.35">
      <c r="A384" t="s">
        <v>310</v>
      </c>
    </row>
    <row r="385" spans="1:1" x14ac:dyDescent="0.35">
      <c r="A385" t="s">
        <v>311</v>
      </c>
    </row>
    <row r="386" spans="1:1" x14ac:dyDescent="0.35">
      <c r="A386" t="s">
        <v>312</v>
      </c>
    </row>
    <row r="387" spans="1:1" x14ac:dyDescent="0.35">
      <c r="A387" t="s">
        <v>313</v>
      </c>
    </row>
    <row r="388" spans="1:1" x14ac:dyDescent="0.35">
      <c r="A388" t="s">
        <v>314</v>
      </c>
    </row>
    <row r="389" spans="1:1" x14ac:dyDescent="0.35">
      <c r="A389" t="s">
        <v>315</v>
      </c>
    </row>
    <row r="390" spans="1:1" x14ac:dyDescent="0.35">
      <c r="A390" t="s">
        <v>313</v>
      </c>
    </row>
    <row r="391" spans="1:1" x14ac:dyDescent="0.35">
      <c r="A391" t="s">
        <v>314</v>
      </c>
    </row>
    <row r="392" spans="1:1" x14ac:dyDescent="0.35">
      <c r="A392" t="s">
        <v>315</v>
      </c>
    </row>
    <row r="393" spans="1:1" x14ac:dyDescent="0.35">
      <c r="A393" t="s">
        <v>316</v>
      </c>
    </row>
    <row r="394" spans="1:1" x14ac:dyDescent="0.35">
      <c r="A394" t="s">
        <v>316</v>
      </c>
    </row>
    <row r="395" spans="1:1" x14ac:dyDescent="0.35">
      <c r="A395" t="s">
        <v>317</v>
      </c>
    </row>
    <row r="396" spans="1:1" x14ac:dyDescent="0.35">
      <c r="A396" t="s">
        <v>66</v>
      </c>
    </row>
    <row r="397" spans="1:1" x14ac:dyDescent="0.35">
      <c r="A397" t="s">
        <v>310</v>
      </c>
    </row>
    <row r="398" spans="1:1" x14ac:dyDescent="0.35">
      <c r="A398" t="s">
        <v>311</v>
      </c>
    </row>
    <row r="399" spans="1:1" x14ac:dyDescent="0.35">
      <c r="A399" t="s">
        <v>312</v>
      </c>
    </row>
    <row r="400" spans="1:1" x14ac:dyDescent="0.35">
      <c r="A400" t="s">
        <v>316</v>
      </c>
    </row>
    <row r="401" spans="1:6" x14ac:dyDescent="0.35">
      <c r="A401" t="s">
        <v>316</v>
      </c>
    </row>
    <row r="402" spans="1:6" x14ac:dyDescent="0.35">
      <c r="A402" t="s">
        <v>316</v>
      </c>
    </row>
    <row r="403" spans="1:6" x14ac:dyDescent="0.35">
      <c r="A403" t="s">
        <v>316</v>
      </c>
    </row>
    <row r="404" spans="1:6" x14ac:dyDescent="0.35">
      <c r="A404" t="s">
        <v>318</v>
      </c>
    </row>
    <row r="405" spans="1:6" x14ac:dyDescent="0.35">
      <c r="A405" t="s">
        <v>66</v>
      </c>
      <c r="B405" t="s">
        <v>319</v>
      </c>
      <c r="C405" t="s">
        <v>320</v>
      </c>
      <c r="D405" t="s">
        <v>321</v>
      </c>
      <c r="E405" t="s">
        <v>322</v>
      </c>
      <c r="F405" t="s">
        <v>323</v>
      </c>
    </row>
    <row r="406" spans="1:6" x14ac:dyDescent="0.35">
      <c r="A406" t="s">
        <v>96</v>
      </c>
      <c r="B406" t="s">
        <v>211</v>
      </c>
      <c r="C406" t="s">
        <v>324</v>
      </c>
      <c r="D406" t="s">
        <v>218</v>
      </c>
      <c r="E406" t="s">
        <v>229</v>
      </c>
      <c r="F406" t="s">
        <v>245</v>
      </c>
    </row>
    <row r="407" spans="1:6" x14ac:dyDescent="0.35">
      <c r="A407" t="s">
        <v>118</v>
      </c>
      <c r="B407" t="s">
        <v>212</v>
      </c>
      <c r="C407" t="s">
        <v>325</v>
      </c>
      <c r="D407" t="s">
        <v>219</v>
      </c>
      <c r="E407" t="s">
        <v>230</v>
      </c>
      <c r="F407" t="s">
        <v>326</v>
      </c>
    </row>
    <row r="408" spans="1:6" x14ac:dyDescent="0.35">
      <c r="A408" t="s">
        <v>327</v>
      </c>
      <c r="B408" t="s">
        <v>214</v>
      </c>
      <c r="C408" t="s">
        <v>328</v>
      </c>
      <c r="D408" t="s">
        <v>220</v>
      </c>
      <c r="E408" t="s">
        <v>231</v>
      </c>
      <c r="F408" t="s">
        <v>329</v>
      </c>
    </row>
    <row r="409" spans="1:6" x14ac:dyDescent="0.35">
      <c r="A409" t="s">
        <v>95</v>
      </c>
      <c r="B409" t="s">
        <v>215</v>
      </c>
      <c r="C409" t="s">
        <v>242</v>
      </c>
      <c r="D409" t="s">
        <v>221</v>
      </c>
      <c r="E409" t="s">
        <v>330</v>
      </c>
      <c r="F409" t="s">
        <v>249</v>
      </c>
    </row>
    <row r="410" spans="1:6" x14ac:dyDescent="0.35">
      <c r="A410" t="s">
        <v>331</v>
      </c>
      <c r="B410" t="s">
        <v>216</v>
      </c>
      <c r="C410" t="s">
        <v>243</v>
      </c>
      <c r="D410" t="s">
        <v>222</v>
      </c>
      <c r="E410" t="s">
        <v>332</v>
      </c>
      <c r="F410" t="s">
        <v>250</v>
      </c>
    </row>
    <row r="411" spans="1:6" x14ac:dyDescent="0.35">
      <c r="A411" t="s">
        <v>333</v>
      </c>
      <c r="B411" t="s">
        <v>213</v>
      </c>
      <c r="C411" t="s">
        <v>334</v>
      </c>
      <c r="D411" t="s">
        <v>223</v>
      </c>
      <c r="E411" t="s">
        <v>235</v>
      </c>
      <c r="F411" t="s">
        <v>251</v>
      </c>
    </row>
    <row r="412" spans="1:6" x14ac:dyDescent="0.35">
      <c r="A412" t="s">
        <v>207</v>
      </c>
      <c r="C412" t="s">
        <v>335</v>
      </c>
      <c r="D412" t="s">
        <v>224</v>
      </c>
      <c r="E412" t="s">
        <v>257</v>
      </c>
      <c r="F412" t="s">
        <v>252</v>
      </c>
    </row>
    <row r="413" spans="1:6" x14ac:dyDescent="0.35">
      <c r="C413" t="s">
        <v>336</v>
      </c>
      <c r="D413" t="s">
        <v>225</v>
      </c>
      <c r="E413" t="s">
        <v>337</v>
      </c>
      <c r="F413" t="s">
        <v>338</v>
      </c>
    </row>
    <row r="414" spans="1:6" x14ac:dyDescent="0.35">
      <c r="C414" t="s">
        <v>241</v>
      </c>
      <c r="E414" t="s">
        <v>226</v>
      </c>
      <c r="F414" t="s">
        <v>339</v>
      </c>
    </row>
    <row r="415" spans="1:6" x14ac:dyDescent="0.35">
      <c r="A415" t="s">
        <v>340</v>
      </c>
    </row>
    <row r="416" spans="1:6" x14ac:dyDescent="0.35">
      <c r="A416" t="s">
        <v>341</v>
      </c>
    </row>
    <row r="417" spans="1:1" x14ac:dyDescent="0.35">
      <c r="A417" t="s">
        <v>342</v>
      </c>
    </row>
    <row r="418" spans="1:1" x14ac:dyDescent="0.35">
      <c r="A418" t="s">
        <v>343</v>
      </c>
    </row>
    <row r="419" spans="1:1" x14ac:dyDescent="0.35">
      <c r="A419" t="s">
        <v>344</v>
      </c>
    </row>
    <row r="420" spans="1:1" x14ac:dyDescent="0.35">
      <c r="A420" t="s">
        <v>345</v>
      </c>
    </row>
    <row r="421" spans="1:1" x14ac:dyDescent="0.35">
      <c r="A421" t="s">
        <v>462</v>
      </c>
    </row>
    <row r="422" spans="1:1" x14ac:dyDescent="0.35">
      <c r="A422" t="s">
        <v>347</v>
      </c>
    </row>
    <row r="423" spans="1:1" x14ac:dyDescent="0.35">
      <c r="A423" t="s">
        <v>348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C3628-AFF2-4174-BEF7-BBB570A72EE8}">
  <dimension ref="A1:F463"/>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503</v>
      </c>
    </row>
    <row r="265" spans="1:1" x14ac:dyDescent="0.35">
      <c r="A265" t="s">
        <v>504</v>
      </c>
    </row>
    <row r="266" spans="1:1" x14ac:dyDescent="0.35">
      <c r="A266" t="s">
        <v>505</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1382.9</v>
      </c>
    </row>
    <row r="276" spans="1:1" x14ac:dyDescent="0.35">
      <c r="A276" t="s">
        <v>506</v>
      </c>
    </row>
    <row r="277" spans="1:1" x14ac:dyDescent="0.35">
      <c r="A277" t="s">
        <v>507</v>
      </c>
    </row>
    <row r="278" spans="1:1" x14ac:dyDescent="0.35">
      <c r="A278" t="s">
        <v>191</v>
      </c>
    </row>
    <row r="279" spans="1:1" x14ac:dyDescent="0.35">
      <c r="A279" t="s">
        <v>196</v>
      </c>
    </row>
    <row r="280" spans="1:1" x14ac:dyDescent="0.35">
      <c r="A280" t="s">
        <v>471</v>
      </c>
    </row>
    <row r="281" spans="1:1" x14ac:dyDescent="0.35">
      <c r="A281">
        <v>1385.95</v>
      </c>
    </row>
    <row r="282" spans="1:1" x14ac:dyDescent="0.35">
      <c r="A282" t="s">
        <v>508</v>
      </c>
    </row>
    <row r="283" spans="1:1" x14ac:dyDescent="0.35">
      <c r="A283" t="s">
        <v>509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510</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511</v>
      </c>
      <c r="B364" t="s">
        <v>274</v>
      </c>
    </row>
    <row r="365" spans="1:6" x14ac:dyDescent="0.35">
      <c r="B365" t="s">
        <v>275</v>
      </c>
      <c r="C365" t="s">
        <v>276</v>
      </c>
      <c r="D365" t="s">
        <v>277</v>
      </c>
      <c r="E365" t="s">
        <v>278</v>
      </c>
      <c r="F365" t="s">
        <v>279</v>
      </c>
    </row>
    <row r="367" spans="1:6" x14ac:dyDescent="0.35">
      <c r="B367" t="s">
        <v>280</v>
      </c>
      <c r="C367" t="s">
        <v>280</v>
      </c>
      <c r="D367" t="s">
        <v>280</v>
      </c>
      <c r="E367" t="s">
        <v>280</v>
      </c>
      <c r="F367" t="s">
        <v>280</v>
      </c>
    </row>
    <row r="369" spans="1:6" x14ac:dyDescent="0.35">
      <c r="A369" t="s">
        <v>281</v>
      </c>
    </row>
    <row r="370" spans="1:6" x14ac:dyDescent="0.35">
      <c r="A370" t="s">
        <v>282</v>
      </c>
      <c r="B370">
        <v>6335</v>
      </c>
      <c r="C370">
        <v>3251</v>
      </c>
      <c r="D370">
        <v>3240</v>
      </c>
      <c r="E370">
        <v>3236</v>
      </c>
      <c r="F370">
        <v>3232</v>
      </c>
    </row>
    <row r="371" spans="1:6" x14ac:dyDescent="0.35">
      <c r="A371" t="s">
        <v>283</v>
      </c>
      <c r="B371">
        <v>6335</v>
      </c>
      <c r="C371">
        <v>3251</v>
      </c>
      <c r="D371">
        <v>3240</v>
      </c>
      <c r="E371">
        <v>3236</v>
      </c>
      <c r="F371">
        <v>3232</v>
      </c>
    </row>
    <row r="372" spans="1:6" x14ac:dyDescent="0.35">
      <c r="A372" t="s">
        <v>512</v>
      </c>
      <c r="B372">
        <v>15</v>
      </c>
      <c r="C372">
        <v>4</v>
      </c>
      <c r="D372">
        <v>8</v>
      </c>
      <c r="E372">
        <v>17</v>
      </c>
      <c r="F372">
        <v>17</v>
      </c>
    </row>
    <row r="373" spans="1:6" x14ac:dyDescent="0.35">
      <c r="A373" t="s">
        <v>284</v>
      </c>
      <c r="B373">
        <v>308297</v>
      </c>
      <c r="C373">
        <v>285058</v>
      </c>
      <c r="D373">
        <v>236936</v>
      </c>
      <c r="E373">
        <v>212923</v>
      </c>
      <c r="F373">
        <v>193842</v>
      </c>
    </row>
    <row r="374" spans="1:6" x14ac:dyDescent="0.35">
      <c r="A374" t="s">
        <v>285</v>
      </c>
      <c r="B374">
        <v>314647</v>
      </c>
      <c r="C374">
        <v>288313</v>
      </c>
      <c r="D374">
        <v>240184</v>
      </c>
      <c r="E374">
        <v>216176</v>
      </c>
      <c r="F374">
        <v>197091</v>
      </c>
    </row>
    <row r="375" spans="1:6" x14ac:dyDescent="0.35">
      <c r="A375" t="s">
        <v>286</v>
      </c>
      <c r="B375">
        <v>2153</v>
      </c>
      <c r="C375">
        <v>10461</v>
      </c>
      <c r="D375">
        <v>4524</v>
      </c>
      <c r="E375">
        <v>2036</v>
      </c>
      <c r="F375">
        <v>10744</v>
      </c>
    </row>
    <row r="376" spans="1:6" x14ac:dyDescent="0.35">
      <c r="A376" t="s">
        <v>287</v>
      </c>
      <c r="B376">
        <v>94682</v>
      </c>
      <c r="C376">
        <v>90842</v>
      </c>
      <c r="D376">
        <v>87832</v>
      </c>
      <c r="E376">
        <v>87105</v>
      </c>
      <c r="F376">
        <v>74737</v>
      </c>
    </row>
    <row r="377" spans="1:6" x14ac:dyDescent="0.35">
      <c r="A377" t="s">
        <v>288</v>
      </c>
      <c r="B377">
        <v>96835</v>
      </c>
      <c r="C377">
        <v>101303</v>
      </c>
      <c r="D377">
        <v>92356</v>
      </c>
      <c r="E377">
        <v>89141</v>
      </c>
      <c r="F377">
        <v>85481</v>
      </c>
    </row>
    <row r="378" spans="1:6" x14ac:dyDescent="0.35">
      <c r="A378" t="s">
        <v>289</v>
      </c>
      <c r="B378">
        <v>411482</v>
      </c>
      <c r="C378">
        <v>389616</v>
      </c>
      <c r="D378">
        <v>332540</v>
      </c>
      <c r="E378">
        <v>305317</v>
      </c>
      <c r="F378">
        <v>282572</v>
      </c>
    </row>
    <row r="379" spans="1:6" x14ac:dyDescent="0.35">
      <c r="B379" t="s">
        <v>275</v>
      </c>
      <c r="C379" t="s">
        <v>276</v>
      </c>
      <c r="D379" t="s">
        <v>277</v>
      </c>
      <c r="E379" t="s">
        <v>278</v>
      </c>
      <c r="F379" t="s">
        <v>279</v>
      </c>
    </row>
    <row r="381" spans="1:6" x14ac:dyDescent="0.35">
      <c r="B381" t="s">
        <v>280</v>
      </c>
      <c r="C381" t="s">
        <v>280</v>
      </c>
      <c r="D381" t="s">
        <v>280</v>
      </c>
      <c r="E381" t="s">
        <v>280</v>
      </c>
      <c r="F381" t="s">
        <v>280</v>
      </c>
    </row>
    <row r="383" spans="1:6" x14ac:dyDescent="0.35">
      <c r="A383" t="s">
        <v>290</v>
      </c>
    </row>
    <row r="384" spans="1:6" x14ac:dyDescent="0.35">
      <c r="A384" t="s">
        <v>291</v>
      </c>
      <c r="B384">
        <v>313666</v>
      </c>
      <c r="C384">
        <v>259724</v>
      </c>
      <c r="D384">
        <v>229250</v>
      </c>
      <c r="E384">
        <v>205638</v>
      </c>
      <c r="F384">
        <v>194542</v>
      </c>
    </row>
    <row r="385" spans="1:6" x14ac:dyDescent="0.35">
      <c r="A385" t="s">
        <v>292</v>
      </c>
      <c r="B385">
        <v>112702</v>
      </c>
      <c r="C385">
        <v>105146</v>
      </c>
      <c r="D385">
        <v>97840</v>
      </c>
      <c r="E385">
        <v>91075</v>
      </c>
      <c r="F385">
        <v>85136</v>
      </c>
    </row>
    <row r="386" spans="1:6" x14ac:dyDescent="0.35">
      <c r="A386" t="s">
        <v>293</v>
      </c>
      <c r="B386">
        <v>200964</v>
      </c>
      <c r="C386">
        <v>154578</v>
      </c>
      <c r="D386">
        <v>131410</v>
      </c>
      <c r="E386">
        <v>114563</v>
      </c>
      <c r="F386">
        <v>109406</v>
      </c>
    </row>
    <row r="387" spans="1:6" x14ac:dyDescent="0.35">
      <c r="A387" t="s">
        <v>294</v>
      </c>
      <c r="B387">
        <v>99483</v>
      </c>
      <c r="C387">
        <v>132741</v>
      </c>
      <c r="D387">
        <v>0</v>
      </c>
      <c r="E387">
        <v>75753</v>
      </c>
      <c r="F387">
        <v>41716</v>
      </c>
    </row>
    <row r="388" spans="1:6" x14ac:dyDescent="0.35">
      <c r="A388" t="s">
        <v>295</v>
      </c>
      <c r="B388">
        <v>225222</v>
      </c>
      <c r="C388">
        <v>192450</v>
      </c>
      <c r="D388">
        <v>152059</v>
      </c>
      <c r="E388">
        <v>112573</v>
      </c>
      <c r="F388">
        <v>86062</v>
      </c>
    </row>
    <row r="389" spans="1:6" x14ac:dyDescent="0.35">
      <c r="A389" t="s">
        <v>296</v>
      </c>
      <c r="B389">
        <v>39568</v>
      </c>
      <c r="C389">
        <v>34018</v>
      </c>
      <c r="D389">
        <v>28034</v>
      </c>
      <c r="E389">
        <v>36551</v>
      </c>
      <c r="F389">
        <v>42932</v>
      </c>
    </row>
    <row r="390" spans="1:6" x14ac:dyDescent="0.35">
      <c r="A390" t="s">
        <v>297</v>
      </c>
      <c r="B390">
        <v>10460</v>
      </c>
      <c r="C390">
        <v>5472</v>
      </c>
      <c r="D390">
        <v>3495</v>
      </c>
      <c r="E390">
        <v>4661</v>
      </c>
      <c r="F390">
        <v>10664</v>
      </c>
    </row>
    <row r="391" spans="1:6" x14ac:dyDescent="0.35">
      <c r="A391" t="s">
        <v>298</v>
      </c>
      <c r="B391">
        <v>2731</v>
      </c>
      <c r="C391">
        <v>1754</v>
      </c>
      <c r="D391">
        <v>6892</v>
      </c>
      <c r="E391">
        <v>11571</v>
      </c>
      <c r="F391">
        <v>36624</v>
      </c>
    </row>
    <row r="392" spans="1:6" x14ac:dyDescent="0.35">
      <c r="A392" t="s">
        <v>299</v>
      </c>
      <c r="B392">
        <v>52759</v>
      </c>
      <c r="C392">
        <v>41244</v>
      </c>
      <c r="D392">
        <v>38421</v>
      </c>
      <c r="E392">
        <v>52783</v>
      </c>
      <c r="F392">
        <v>90220</v>
      </c>
    </row>
    <row r="393" spans="1:6" x14ac:dyDescent="0.35">
      <c r="A393" t="s">
        <v>300</v>
      </c>
      <c r="B393">
        <v>39097</v>
      </c>
      <c r="C393">
        <v>25733</v>
      </c>
      <c r="D393">
        <v>28951</v>
      </c>
      <c r="E393">
        <v>42113</v>
      </c>
      <c r="F393">
        <v>40179</v>
      </c>
    </row>
    <row r="394" spans="1:6" x14ac:dyDescent="0.35">
      <c r="A394" t="s">
        <v>301</v>
      </c>
      <c r="B394">
        <v>91856</v>
      </c>
      <c r="C394">
        <v>66977</v>
      </c>
      <c r="D394">
        <v>67372</v>
      </c>
      <c r="E394">
        <v>94896</v>
      </c>
      <c r="F394">
        <v>130399</v>
      </c>
    </row>
    <row r="395" spans="1:6" x14ac:dyDescent="0.35">
      <c r="A395" t="s">
        <v>302</v>
      </c>
      <c r="B395">
        <v>202920</v>
      </c>
      <c r="C395">
        <v>153744</v>
      </c>
      <c r="D395">
        <v>122521</v>
      </c>
      <c r="E395">
        <v>86210</v>
      </c>
      <c r="F395">
        <v>80844</v>
      </c>
    </row>
    <row r="396" spans="1:6" x14ac:dyDescent="0.35">
      <c r="A396" t="s">
        <v>303</v>
      </c>
      <c r="B396">
        <v>3123</v>
      </c>
      <c r="C396">
        <v>3386</v>
      </c>
      <c r="D396">
        <v>2659</v>
      </c>
      <c r="E396">
        <v>6258</v>
      </c>
      <c r="F396">
        <v>4167</v>
      </c>
    </row>
    <row r="397" spans="1:6" x14ac:dyDescent="0.35">
      <c r="A397" t="s">
        <v>304</v>
      </c>
      <c r="B397">
        <v>206043</v>
      </c>
      <c r="C397">
        <v>157130</v>
      </c>
      <c r="D397">
        <v>125180</v>
      </c>
      <c r="E397">
        <v>92468</v>
      </c>
      <c r="F397">
        <v>85011</v>
      </c>
    </row>
    <row r="398" spans="1:6" x14ac:dyDescent="0.35">
      <c r="A398" t="s">
        <v>305</v>
      </c>
      <c r="B398">
        <v>-114187</v>
      </c>
      <c r="C398">
        <v>-90153</v>
      </c>
      <c r="D398">
        <v>-57808</v>
      </c>
      <c r="E398">
        <v>2428</v>
      </c>
      <c r="F398">
        <v>45388</v>
      </c>
    </row>
    <row r="399" spans="1:6" x14ac:dyDescent="0.35">
      <c r="A399" t="s">
        <v>252</v>
      </c>
      <c r="B399">
        <v>411482</v>
      </c>
      <c r="C399">
        <v>389616</v>
      </c>
      <c r="D399">
        <v>225661</v>
      </c>
      <c r="E399">
        <v>305317</v>
      </c>
      <c r="F399">
        <v>282572</v>
      </c>
    </row>
    <row r="401" spans="1:6" x14ac:dyDescent="0.35">
      <c r="A401" t="s">
        <v>306</v>
      </c>
      <c r="B401">
        <v>66970</v>
      </c>
      <c r="C401">
        <v>73386</v>
      </c>
      <c r="D401">
        <v>79905</v>
      </c>
      <c r="E401">
        <v>80641</v>
      </c>
      <c r="F401">
        <v>75955</v>
      </c>
    </row>
    <row r="402" spans="1:6" x14ac:dyDescent="0.35">
      <c r="A402" t="s">
        <v>307</v>
      </c>
      <c r="B402">
        <v>496.68</v>
      </c>
      <c r="C402">
        <v>886.76</v>
      </c>
      <c r="D402">
        <v>741.2</v>
      </c>
      <c r="E402">
        <v>668.05</v>
      </c>
      <c r="F402">
        <v>609.78</v>
      </c>
    </row>
    <row r="406" spans="1:6" x14ac:dyDescent="0.35">
      <c r="A406" t="s">
        <v>308</v>
      </c>
    </row>
    <row r="408" spans="1:6" x14ac:dyDescent="0.35">
      <c r="A408" t="s">
        <v>513</v>
      </c>
    </row>
    <row r="409" spans="1:6" x14ac:dyDescent="0.35">
      <c r="A409" t="s">
        <v>66</v>
      </c>
    </row>
    <row r="410" spans="1:6" x14ac:dyDescent="0.35">
      <c r="A410" t="s">
        <v>310</v>
      </c>
    </row>
    <row r="411" spans="1:6" x14ac:dyDescent="0.35">
      <c r="A411" t="s">
        <v>311</v>
      </c>
    </row>
    <row r="412" spans="1:6" x14ac:dyDescent="0.35">
      <c r="A412" t="s">
        <v>312</v>
      </c>
    </row>
    <row r="413" spans="1:6" x14ac:dyDescent="0.35">
      <c r="A413" t="s">
        <v>514</v>
      </c>
    </row>
    <row r="414" spans="1:6" x14ac:dyDescent="0.35">
      <c r="A414" t="s">
        <v>515</v>
      </c>
    </row>
    <row r="415" spans="1:6" x14ac:dyDescent="0.35">
      <c r="A415" t="s">
        <v>514</v>
      </c>
    </row>
    <row r="416" spans="1:6" x14ac:dyDescent="0.35">
      <c r="A416" t="s">
        <v>516</v>
      </c>
    </row>
    <row r="417" spans="1:1" x14ac:dyDescent="0.35">
      <c r="A417" t="s">
        <v>517</v>
      </c>
    </row>
    <row r="418" spans="1:1" x14ac:dyDescent="0.35">
      <c r="A418" t="s">
        <v>518</v>
      </c>
    </row>
    <row r="419" spans="1:1" x14ac:dyDescent="0.35">
      <c r="A419" t="s">
        <v>517</v>
      </c>
    </row>
    <row r="420" spans="1:1" x14ac:dyDescent="0.35">
      <c r="A420" t="s">
        <v>519</v>
      </c>
    </row>
    <row r="421" spans="1:1" x14ac:dyDescent="0.35">
      <c r="A421" t="s">
        <v>315</v>
      </c>
    </row>
    <row r="422" spans="1:1" x14ac:dyDescent="0.35">
      <c r="A422" t="s">
        <v>517</v>
      </c>
    </row>
    <row r="423" spans="1:1" x14ac:dyDescent="0.35">
      <c r="A423" t="s">
        <v>520</v>
      </c>
    </row>
    <row r="424" spans="1:1" x14ac:dyDescent="0.35">
      <c r="A424" t="s">
        <v>315</v>
      </c>
    </row>
    <row r="425" spans="1:1" x14ac:dyDescent="0.35">
      <c r="A425" t="s">
        <v>517</v>
      </c>
    </row>
    <row r="426" spans="1:1" x14ac:dyDescent="0.35">
      <c r="A426" t="s">
        <v>521</v>
      </c>
    </row>
    <row r="427" spans="1:1" x14ac:dyDescent="0.35">
      <c r="A427" t="s">
        <v>522</v>
      </c>
    </row>
    <row r="428" spans="1:1" x14ac:dyDescent="0.35">
      <c r="A428" t="s">
        <v>523</v>
      </c>
    </row>
    <row r="429" spans="1:1" x14ac:dyDescent="0.35">
      <c r="A429" t="s">
        <v>478</v>
      </c>
    </row>
    <row r="430" spans="1:1" x14ac:dyDescent="0.35">
      <c r="A430" t="s">
        <v>524</v>
      </c>
    </row>
    <row r="431" spans="1:1" x14ac:dyDescent="0.35">
      <c r="A431" t="s">
        <v>478</v>
      </c>
    </row>
    <row r="432" spans="1:1" x14ac:dyDescent="0.35">
      <c r="A432" t="s">
        <v>525</v>
      </c>
    </row>
    <row r="433" spans="1:6" x14ac:dyDescent="0.35">
      <c r="A433" t="s">
        <v>315</v>
      </c>
    </row>
    <row r="434" spans="1:6" x14ac:dyDescent="0.35">
      <c r="A434" t="s">
        <v>316</v>
      </c>
    </row>
    <row r="435" spans="1:6" x14ac:dyDescent="0.35">
      <c r="A435" t="s">
        <v>526</v>
      </c>
    </row>
    <row r="436" spans="1:6" x14ac:dyDescent="0.35">
      <c r="A436" t="s">
        <v>66</v>
      </c>
    </row>
    <row r="437" spans="1:6" x14ac:dyDescent="0.35">
      <c r="A437" t="s">
        <v>310</v>
      </c>
    </row>
    <row r="438" spans="1:6" x14ac:dyDescent="0.35">
      <c r="A438" t="s">
        <v>311</v>
      </c>
    </row>
    <row r="439" spans="1:6" x14ac:dyDescent="0.35">
      <c r="A439" t="s">
        <v>312</v>
      </c>
    </row>
    <row r="440" spans="1:6" x14ac:dyDescent="0.35">
      <c r="A440" t="s">
        <v>316</v>
      </c>
    </row>
    <row r="441" spans="1:6" x14ac:dyDescent="0.35">
      <c r="A441" t="s">
        <v>316</v>
      </c>
    </row>
    <row r="442" spans="1:6" x14ac:dyDescent="0.35">
      <c r="A442" t="s">
        <v>316</v>
      </c>
    </row>
    <row r="443" spans="1:6" x14ac:dyDescent="0.35">
      <c r="A443" t="s">
        <v>316</v>
      </c>
    </row>
    <row r="444" spans="1:6" x14ac:dyDescent="0.35">
      <c r="A444" t="s">
        <v>527</v>
      </c>
    </row>
    <row r="445" spans="1:6" x14ac:dyDescent="0.35">
      <c r="A445" t="s">
        <v>66</v>
      </c>
      <c r="B445" t="s">
        <v>319</v>
      </c>
      <c r="C445" t="s">
        <v>320</v>
      </c>
      <c r="D445" t="s">
        <v>321</v>
      </c>
      <c r="E445" t="s">
        <v>322</v>
      </c>
      <c r="F445" t="s">
        <v>323</v>
      </c>
    </row>
    <row r="446" spans="1:6" x14ac:dyDescent="0.35">
      <c r="A446" t="s">
        <v>96</v>
      </c>
      <c r="B446" t="s">
        <v>211</v>
      </c>
      <c r="C446" t="s">
        <v>324</v>
      </c>
      <c r="D446" t="s">
        <v>218</v>
      </c>
      <c r="E446" t="s">
        <v>229</v>
      </c>
      <c r="F446" t="s">
        <v>245</v>
      </c>
    </row>
    <row r="447" spans="1:6" x14ac:dyDescent="0.35">
      <c r="A447" t="s">
        <v>118</v>
      </c>
      <c r="B447" t="s">
        <v>212</v>
      </c>
      <c r="C447" t="s">
        <v>325</v>
      </c>
      <c r="D447" t="s">
        <v>219</v>
      </c>
      <c r="E447" t="s">
        <v>230</v>
      </c>
      <c r="F447" t="s">
        <v>326</v>
      </c>
    </row>
    <row r="448" spans="1:6" x14ac:dyDescent="0.35">
      <c r="A448" t="s">
        <v>327</v>
      </c>
      <c r="B448" t="s">
        <v>214</v>
      </c>
      <c r="C448" t="s">
        <v>328</v>
      </c>
      <c r="D448" t="s">
        <v>220</v>
      </c>
      <c r="E448" t="s">
        <v>231</v>
      </c>
      <c r="F448" t="s">
        <v>329</v>
      </c>
    </row>
    <row r="449" spans="1:6" x14ac:dyDescent="0.35">
      <c r="A449" t="s">
        <v>95</v>
      </c>
      <c r="B449" t="s">
        <v>215</v>
      </c>
      <c r="C449" t="s">
        <v>242</v>
      </c>
      <c r="D449" t="s">
        <v>221</v>
      </c>
      <c r="E449" t="s">
        <v>330</v>
      </c>
      <c r="F449" t="s">
        <v>249</v>
      </c>
    </row>
    <row r="450" spans="1:6" x14ac:dyDescent="0.35">
      <c r="A450" t="s">
        <v>331</v>
      </c>
      <c r="B450" t="s">
        <v>216</v>
      </c>
      <c r="C450" t="s">
        <v>243</v>
      </c>
      <c r="D450" t="s">
        <v>222</v>
      </c>
      <c r="E450" t="s">
        <v>332</v>
      </c>
      <c r="F450" t="s">
        <v>250</v>
      </c>
    </row>
    <row r="451" spans="1:6" x14ac:dyDescent="0.35">
      <c r="A451" t="s">
        <v>333</v>
      </c>
      <c r="B451" t="s">
        <v>213</v>
      </c>
      <c r="C451" t="s">
        <v>334</v>
      </c>
      <c r="D451" t="s">
        <v>223</v>
      </c>
      <c r="E451" t="s">
        <v>235</v>
      </c>
      <c r="F451" t="s">
        <v>251</v>
      </c>
    </row>
    <row r="452" spans="1:6" x14ac:dyDescent="0.35">
      <c r="A452" t="s">
        <v>207</v>
      </c>
      <c r="C452" t="s">
        <v>335</v>
      </c>
      <c r="D452" t="s">
        <v>224</v>
      </c>
      <c r="E452" t="s">
        <v>257</v>
      </c>
      <c r="F452" t="s">
        <v>252</v>
      </c>
    </row>
    <row r="453" spans="1:6" x14ac:dyDescent="0.35">
      <c r="C453" t="s">
        <v>336</v>
      </c>
      <c r="D453" t="s">
        <v>225</v>
      </c>
      <c r="E453" t="s">
        <v>337</v>
      </c>
      <c r="F453" t="s">
        <v>338</v>
      </c>
    </row>
    <row r="454" spans="1:6" x14ac:dyDescent="0.35">
      <c r="C454" t="s">
        <v>241</v>
      </c>
      <c r="E454" t="s">
        <v>226</v>
      </c>
      <c r="F454" t="s">
        <v>528</v>
      </c>
    </row>
    <row r="455" spans="1:6" x14ac:dyDescent="0.35">
      <c r="A455" t="s">
        <v>529</v>
      </c>
    </row>
    <row r="456" spans="1:6" x14ac:dyDescent="0.35">
      <c r="A456" t="s">
        <v>341</v>
      </c>
    </row>
    <row r="457" spans="1:6" x14ac:dyDescent="0.35">
      <c r="A457" t="s">
        <v>342</v>
      </c>
    </row>
    <row r="458" spans="1:6" x14ac:dyDescent="0.35">
      <c r="A458" t="s">
        <v>343</v>
      </c>
    </row>
    <row r="459" spans="1:6" x14ac:dyDescent="0.35">
      <c r="A459" t="s">
        <v>344</v>
      </c>
    </row>
    <row r="460" spans="1:6" x14ac:dyDescent="0.35">
      <c r="A460" t="s">
        <v>345</v>
      </c>
    </row>
    <row r="461" spans="1:6" x14ac:dyDescent="0.35">
      <c r="A461" t="s">
        <v>530</v>
      </c>
    </row>
    <row r="462" spans="1:6" x14ac:dyDescent="0.35">
      <c r="A462" t="s">
        <v>347</v>
      </c>
    </row>
    <row r="463" spans="1:6" x14ac:dyDescent="0.35">
      <c r="A463" t="s">
        <v>348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A1513-9F15-43BE-9FC9-ED35E240719E}">
  <dimension ref="A1:F478"/>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531</v>
      </c>
    </row>
    <row r="265" spans="1:1" x14ac:dyDescent="0.35">
      <c r="A265" t="s">
        <v>504</v>
      </c>
    </row>
    <row r="266" spans="1:1" x14ac:dyDescent="0.35">
      <c r="A266" t="s">
        <v>505</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1382.9</v>
      </c>
    </row>
    <row r="276" spans="1:1" x14ac:dyDescent="0.35">
      <c r="A276" t="s">
        <v>506</v>
      </c>
    </row>
    <row r="277" spans="1:1" x14ac:dyDescent="0.35">
      <c r="A277" t="s">
        <v>507</v>
      </c>
    </row>
    <row r="278" spans="1:1" x14ac:dyDescent="0.35">
      <c r="A278" t="s">
        <v>191</v>
      </c>
    </row>
    <row r="279" spans="1:1" x14ac:dyDescent="0.35">
      <c r="A279" t="s">
        <v>196</v>
      </c>
    </row>
    <row r="280" spans="1:1" x14ac:dyDescent="0.35">
      <c r="A280" t="s">
        <v>471</v>
      </c>
    </row>
    <row r="281" spans="1:1" x14ac:dyDescent="0.35">
      <c r="A281">
        <v>1385.95</v>
      </c>
    </row>
    <row r="282" spans="1:1" x14ac:dyDescent="0.35">
      <c r="A282" t="s">
        <v>508</v>
      </c>
    </row>
    <row r="283" spans="1:1" x14ac:dyDescent="0.35">
      <c r="A283" t="s">
        <v>509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510</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532</v>
      </c>
      <c r="B364" t="s">
        <v>274</v>
      </c>
    </row>
    <row r="365" spans="1:6" x14ac:dyDescent="0.35">
      <c r="B365" t="s">
        <v>533</v>
      </c>
      <c r="C365">
        <v>43160</v>
      </c>
      <c r="D365">
        <v>42795</v>
      </c>
      <c r="E365">
        <v>42430</v>
      </c>
      <c r="F365">
        <v>42064</v>
      </c>
    </row>
    <row r="367" spans="1:6" x14ac:dyDescent="0.35">
      <c r="B367" t="s">
        <v>280</v>
      </c>
      <c r="C367" t="s">
        <v>280</v>
      </c>
      <c r="D367" t="s">
        <v>280</v>
      </c>
      <c r="E367" t="s">
        <v>280</v>
      </c>
      <c r="F367" t="s">
        <v>280</v>
      </c>
    </row>
    <row r="369" spans="1:6" x14ac:dyDescent="0.35">
      <c r="A369" t="s">
        <v>352</v>
      </c>
    </row>
    <row r="370" spans="1:6" x14ac:dyDescent="0.35">
      <c r="A370" t="s">
        <v>353</v>
      </c>
      <c r="B370">
        <v>371019</v>
      </c>
      <c r="C370">
        <v>315357</v>
      </c>
      <c r="D370">
        <v>265041</v>
      </c>
      <c r="E370">
        <v>251241</v>
      </c>
      <c r="F370">
        <v>340814</v>
      </c>
    </row>
    <row r="371" spans="1:6" x14ac:dyDescent="0.35">
      <c r="A371" t="s">
        <v>493</v>
      </c>
      <c r="B371">
        <v>0</v>
      </c>
      <c r="C371">
        <v>25315</v>
      </c>
      <c r="D371">
        <v>23016</v>
      </c>
      <c r="E371">
        <v>18083</v>
      </c>
      <c r="F371">
        <v>11738</v>
      </c>
    </row>
    <row r="372" spans="1:6" x14ac:dyDescent="0.35">
      <c r="A372" t="s">
        <v>354</v>
      </c>
      <c r="B372">
        <v>371019</v>
      </c>
      <c r="C372">
        <v>290042</v>
      </c>
      <c r="D372">
        <v>242025</v>
      </c>
      <c r="E372">
        <v>233158</v>
      </c>
      <c r="F372">
        <v>329076</v>
      </c>
    </row>
    <row r="373" spans="1:6" x14ac:dyDescent="0.35">
      <c r="A373" t="s">
        <v>356</v>
      </c>
      <c r="B373">
        <v>371019</v>
      </c>
      <c r="C373">
        <v>290042</v>
      </c>
      <c r="D373">
        <v>242025</v>
      </c>
      <c r="E373">
        <v>233158</v>
      </c>
      <c r="F373">
        <v>329076</v>
      </c>
    </row>
    <row r="374" spans="1:6" x14ac:dyDescent="0.35">
      <c r="A374" t="s">
        <v>357</v>
      </c>
      <c r="B374">
        <v>9419</v>
      </c>
      <c r="C374">
        <v>8220</v>
      </c>
      <c r="D374">
        <v>8709</v>
      </c>
      <c r="E374">
        <v>7582</v>
      </c>
      <c r="F374">
        <v>8721</v>
      </c>
    </row>
    <row r="375" spans="1:6" x14ac:dyDescent="0.35">
      <c r="A375" t="s">
        <v>358</v>
      </c>
      <c r="B375">
        <v>380438</v>
      </c>
      <c r="C375">
        <v>298262</v>
      </c>
      <c r="D375">
        <v>250734</v>
      </c>
      <c r="E375">
        <v>240740</v>
      </c>
      <c r="F375">
        <v>337797</v>
      </c>
    </row>
    <row r="376" spans="1:6" x14ac:dyDescent="0.35">
      <c r="A376" t="s">
        <v>359</v>
      </c>
    </row>
    <row r="377" spans="1:6" x14ac:dyDescent="0.35">
      <c r="A377" t="s">
        <v>360</v>
      </c>
      <c r="B377">
        <v>265288</v>
      </c>
      <c r="C377">
        <v>198029</v>
      </c>
      <c r="D377">
        <v>164250</v>
      </c>
      <c r="E377">
        <v>152769</v>
      </c>
      <c r="F377">
        <v>255998</v>
      </c>
    </row>
    <row r="378" spans="1:6" x14ac:dyDescent="0.35">
      <c r="A378" t="s">
        <v>494</v>
      </c>
      <c r="B378">
        <v>8289</v>
      </c>
      <c r="C378">
        <v>7268</v>
      </c>
      <c r="D378">
        <v>5161</v>
      </c>
      <c r="E378">
        <v>4241</v>
      </c>
      <c r="F378">
        <v>7134</v>
      </c>
    </row>
    <row r="379" spans="1:6" x14ac:dyDescent="0.35">
      <c r="A379" t="s">
        <v>495</v>
      </c>
      <c r="B379">
        <v>0</v>
      </c>
      <c r="C379">
        <v>0</v>
      </c>
      <c r="D379">
        <v>0</v>
      </c>
      <c r="E379">
        <v>17328</v>
      </c>
      <c r="F379">
        <v>19693</v>
      </c>
    </row>
    <row r="380" spans="1:6" x14ac:dyDescent="0.35">
      <c r="A380" t="s">
        <v>361</v>
      </c>
      <c r="B380">
        <v>-3294</v>
      </c>
      <c r="C380">
        <v>-3232</v>
      </c>
      <c r="D380">
        <v>-4839</v>
      </c>
      <c r="E380">
        <v>4171</v>
      </c>
      <c r="F380">
        <v>1943</v>
      </c>
    </row>
    <row r="381" spans="1:6" x14ac:dyDescent="0.35">
      <c r="A381" t="s">
        <v>362</v>
      </c>
      <c r="B381">
        <v>5834</v>
      </c>
      <c r="C381">
        <v>4740</v>
      </c>
      <c r="D381">
        <v>4434</v>
      </c>
      <c r="E381">
        <v>4260</v>
      </c>
      <c r="F381">
        <v>3686</v>
      </c>
    </row>
    <row r="382" spans="1:6" x14ac:dyDescent="0.35">
      <c r="A382" t="s">
        <v>363</v>
      </c>
      <c r="B382">
        <v>9751</v>
      </c>
      <c r="C382">
        <v>4656</v>
      </c>
      <c r="D382">
        <v>2723</v>
      </c>
      <c r="E382">
        <v>2454</v>
      </c>
      <c r="F382">
        <v>2367</v>
      </c>
    </row>
    <row r="383" spans="1:6" x14ac:dyDescent="0.35">
      <c r="A383" t="s">
        <v>364</v>
      </c>
      <c r="B383">
        <v>10558</v>
      </c>
      <c r="C383">
        <v>9580</v>
      </c>
      <c r="D383">
        <v>8465</v>
      </c>
      <c r="E383">
        <v>9566</v>
      </c>
      <c r="F383">
        <v>8488</v>
      </c>
    </row>
    <row r="384" spans="1:6" x14ac:dyDescent="0.35">
      <c r="A384" t="s">
        <v>365</v>
      </c>
      <c r="B384">
        <v>36645</v>
      </c>
      <c r="C384">
        <v>31496</v>
      </c>
      <c r="D384">
        <v>29763</v>
      </c>
      <c r="E384">
        <v>12757</v>
      </c>
      <c r="F384">
        <v>10593</v>
      </c>
    </row>
    <row r="385" spans="1:6" x14ac:dyDescent="0.35">
      <c r="A385" t="s">
        <v>534</v>
      </c>
      <c r="B385">
        <v>0</v>
      </c>
      <c r="C385">
        <v>0</v>
      </c>
      <c r="D385">
        <v>0</v>
      </c>
      <c r="E385">
        <v>2507</v>
      </c>
      <c r="F385">
        <v>1573</v>
      </c>
    </row>
    <row r="386" spans="1:6" x14ac:dyDescent="0.35">
      <c r="A386" t="s">
        <v>366</v>
      </c>
      <c r="B386">
        <v>333071</v>
      </c>
      <c r="C386">
        <v>252537</v>
      </c>
      <c r="D386">
        <v>209957</v>
      </c>
      <c r="E386">
        <v>205039</v>
      </c>
      <c r="F386">
        <v>308329</v>
      </c>
    </row>
    <row r="387" spans="1:6" x14ac:dyDescent="0.35">
      <c r="B387">
        <v>43525</v>
      </c>
      <c r="C387">
        <v>43160</v>
      </c>
      <c r="D387">
        <v>42795</v>
      </c>
      <c r="E387">
        <v>42430</v>
      </c>
      <c r="F387">
        <v>42064</v>
      </c>
    </row>
    <row r="389" spans="1:6" x14ac:dyDescent="0.35">
      <c r="B389" t="s">
        <v>280</v>
      </c>
      <c r="C389" t="s">
        <v>280</v>
      </c>
      <c r="D389" t="s">
        <v>280</v>
      </c>
      <c r="E389" t="s">
        <v>280</v>
      </c>
      <c r="F389" t="s">
        <v>280</v>
      </c>
    </row>
    <row r="391" spans="1:6" x14ac:dyDescent="0.35">
      <c r="A391" t="s">
        <v>367</v>
      </c>
      <c r="B391">
        <v>47367</v>
      </c>
      <c r="C391">
        <v>45725</v>
      </c>
      <c r="D391">
        <v>40777</v>
      </c>
      <c r="E391">
        <v>35701</v>
      </c>
      <c r="F391">
        <v>29468</v>
      </c>
    </row>
    <row r="392" spans="1:6" x14ac:dyDescent="0.35">
      <c r="A392" t="s">
        <v>369</v>
      </c>
      <c r="B392">
        <v>47367</v>
      </c>
      <c r="C392">
        <v>45725</v>
      </c>
      <c r="D392">
        <v>40777</v>
      </c>
      <c r="E392">
        <v>35701</v>
      </c>
      <c r="F392">
        <v>29468</v>
      </c>
    </row>
    <row r="393" spans="1:6" x14ac:dyDescent="0.35">
      <c r="A393" t="s">
        <v>370</v>
      </c>
    </row>
    <row r="394" spans="1:6" x14ac:dyDescent="0.35">
      <c r="A394" t="s">
        <v>371</v>
      </c>
      <c r="B394">
        <v>12204</v>
      </c>
      <c r="C394">
        <v>8953</v>
      </c>
      <c r="D394">
        <v>8333</v>
      </c>
      <c r="E394">
        <v>7802</v>
      </c>
      <c r="F394">
        <v>6124</v>
      </c>
    </row>
    <row r="395" spans="1:6" x14ac:dyDescent="0.35">
      <c r="A395" t="s">
        <v>373</v>
      </c>
      <c r="B395">
        <v>0</v>
      </c>
      <c r="C395">
        <v>3160</v>
      </c>
      <c r="D395">
        <v>1019</v>
      </c>
      <c r="E395">
        <v>482</v>
      </c>
      <c r="F395">
        <v>625</v>
      </c>
    </row>
    <row r="396" spans="1:6" x14ac:dyDescent="0.35">
      <c r="A396" t="s">
        <v>375</v>
      </c>
      <c r="B396">
        <v>12204</v>
      </c>
      <c r="C396">
        <v>12113</v>
      </c>
      <c r="D396">
        <v>9352</v>
      </c>
      <c r="E396">
        <v>8284</v>
      </c>
      <c r="F396">
        <v>6749</v>
      </c>
    </row>
    <row r="397" spans="1:6" x14ac:dyDescent="0.35">
      <c r="A397" t="s">
        <v>376</v>
      </c>
      <c r="B397">
        <v>35163</v>
      </c>
      <c r="C397">
        <v>33612</v>
      </c>
      <c r="D397">
        <v>31425</v>
      </c>
      <c r="E397">
        <v>27417</v>
      </c>
      <c r="F397">
        <v>22719</v>
      </c>
    </row>
    <row r="398" spans="1:6" x14ac:dyDescent="0.35">
      <c r="A398" t="s">
        <v>377</v>
      </c>
      <c r="B398">
        <v>35163</v>
      </c>
      <c r="C398">
        <v>33612</v>
      </c>
      <c r="D398">
        <v>31425</v>
      </c>
      <c r="E398">
        <v>27417</v>
      </c>
      <c r="F398">
        <v>22719</v>
      </c>
    </row>
    <row r="399" spans="1:6" x14ac:dyDescent="0.35">
      <c r="A399" t="s">
        <v>380</v>
      </c>
      <c r="B399">
        <v>35163</v>
      </c>
      <c r="C399">
        <v>33612</v>
      </c>
      <c r="D399">
        <v>31425</v>
      </c>
      <c r="E399">
        <v>27417</v>
      </c>
      <c r="F399">
        <v>22719</v>
      </c>
    </row>
    <row r="400" spans="1:6" x14ac:dyDescent="0.35">
      <c r="B400">
        <v>43525</v>
      </c>
      <c r="C400">
        <v>43160</v>
      </c>
      <c r="D400">
        <v>42795</v>
      </c>
      <c r="E400">
        <v>42430</v>
      </c>
      <c r="F400">
        <v>42064</v>
      </c>
    </row>
    <row r="402" spans="1:6" x14ac:dyDescent="0.35">
      <c r="B402" t="s">
        <v>280</v>
      </c>
      <c r="C402" t="s">
        <v>280</v>
      </c>
      <c r="D402" t="s">
        <v>280</v>
      </c>
      <c r="E402" t="s">
        <v>280</v>
      </c>
      <c r="F402" t="s">
        <v>280</v>
      </c>
    </row>
    <row r="404" spans="1:6" x14ac:dyDescent="0.35">
      <c r="A404" t="s">
        <v>381</v>
      </c>
    </row>
    <row r="405" spans="1:6" x14ac:dyDescent="0.35">
      <c r="A405" t="s">
        <v>382</v>
      </c>
    </row>
    <row r="406" spans="1:6" x14ac:dyDescent="0.35">
      <c r="A406" t="s">
        <v>383</v>
      </c>
      <c r="B406">
        <v>0</v>
      </c>
      <c r="C406">
        <v>53.08</v>
      </c>
      <c r="D406">
        <v>96.9</v>
      </c>
      <c r="E406">
        <v>84.66</v>
      </c>
      <c r="F406">
        <v>70.25</v>
      </c>
    </row>
    <row r="407" spans="1:6" x14ac:dyDescent="0.35">
      <c r="A407" t="s">
        <v>384</v>
      </c>
      <c r="B407">
        <v>55.47</v>
      </c>
      <c r="C407">
        <v>53.04</v>
      </c>
      <c r="D407">
        <v>96.73</v>
      </c>
      <c r="E407">
        <v>84.66</v>
      </c>
      <c r="F407">
        <v>70.25</v>
      </c>
    </row>
    <row r="408" spans="1:6" x14ac:dyDescent="0.35">
      <c r="A408" t="s">
        <v>385</v>
      </c>
    </row>
    <row r="409" spans="1:6" x14ac:dyDescent="0.35">
      <c r="A409" t="s">
        <v>386</v>
      </c>
      <c r="B409">
        <v>0</v>
      </c>
      <c r="C409">
        <v>0</v>
      </c>
      <c r="D409">
        <v>0</v>
      </c>
      <c r="E409">
        <v>140109</v>
      </c>
      <c r="F409">
        <v>232867</v>
      </c>
    </row>
    <row r="410" spans="1:6" x14ac:dyDescent="0.35">
      <c r="A410" t="s">
        <v>387</v>
      </c>
      <c r="B410">
        <v>0</v>
      </c>
      <c r="C410">
        <v>0</v>
      </c>
      <c r="D410">
        <v>0</v>
      </c>
      <c r="E410">
        <v>12660</v>
      </c>
      <c r="F410">
        <v>23131</v>
      </c>
    </row>
    <row r="411" spans="1:6" x14ac:dyDescent="0.35">
      <c r="A411" t="s">
        <v>388</v>
      </c>
    </row>
    <row r="412" spans="1:6" x14ac:dyDescent="0.35">
      <c r="A412" t="s">
        <v>389</v>
      </c>
      <c r="B412">
        <v>0</v>
      </c>
      <c r="C412">
        <v>0</v>
      </c>
      <c r="D412">
        <v>0</v>
      </c>
      <c r="E412">
        <v>1810</v>
      </c>
      <c r="F412">
        <v>2176</v>
      </c>
    </row>
    <row r="413" spans="1:6" x14ac:dyDescent="0.35">
      <c r="A413" t="s">
        <v>390</v>
      </c>
      <c r="B413">
        <v>0</v>
      </c>
      <c r="C413">
        <v>0</v>
      </c>
      <c r="D413">
        <v>0</v>
      </c>
      <c r="E413">
        <v>2955</v>
      </c>
      <c r="F413">
        <v>2526</v>
      </c>
    </row>
    <row r="414" spans="1:6" x14ac:dyDescent="0.35">
      <c r="A414" t="s">
        <v>391</v>
      </c>
    </row>
    <row r="415" spans="1:6" x14ac:dyDescent="0.35">
      <c r="A415" t="s">
        <v>392</v>
      </c>
      <c r="B415">
        <v>0</v>
      </c>
      <c r="C415">
        <v>3255</v>
      </c>
      <c r="D415">
        <v>0</v>
      </c>
      <c r="E415">
        <v>3095</v>
      </c>
      <c r="F415">
        <v>2944</v>
      </c>
    </row>
    <row r="416" spans="1:6" x14ac:dyDescent="0.35">
      <c r="A416" t="s">
        <v>393</v>
      </c>
      <c r="B416">
        <v>0</v>
      </c>
      <c r="C416">
        <v>661</v>
      </c>
      <c r="D416">
        <v>0</v>
      </c>
      <c r="E416">
        <v>605</v>
      </c>
      <c r="F416">
        <v>615</v>
      </c>
    </row>
    <row r="417" spans="1:6" x14ac:dyDescent="0.35">
      <c r="A417" t="s">
        <v>394</v>
      </c>
      <c r="B417">
        <v>0</v>
      </c>
      <c r="C417">
        <v>60</v>
      </c>
      <c r="D417">
        <v>110</v>
      </c>
      <c r="E417">
        <v>105</v>
      </c>
      <c r="F417">
        <v>100</v>
      </c>
    </row>
    <row r="421" spans="1:6" x14ac:dyDescent="0.35">
      <c r="A421" t="s">
        <v>308</v>
      </c>
    </row>
    <row r="423" spans="1:6" x14ac:dyDescent="0.35">
      <c r="A423" t="s">
        <v>513</v>
      </c>
    </row>
    <row r="424" spans="1:6" x14ac:dyDescent="0.35">
      <c r="A424" t="s">
        <v>66</v>
      </c>
    </row>
    <row r="425" spans="1:6" x14ac:dyDescent="0.35">
      <c r="A425" t="s">
        <v>310</v>
      </c>
    </row>
    <row r="426" spans="1:6" x14ac:dyDescent="0.35">
      <c r="A426" t="s">
        <v>311</v>
      </c>
    </row>
    <row r="427" spans="1:6" x14ac:dyDescent="0.35">
      <c r="A427" t="s">
        <v>312</v>
      </c>
    </row>
    <row r="428" spans="1:6" x14ac:dyDescent="0.35">
      <c r="A428" t="s">
        <v>514</v>
      </c>
    </row>
    <row r="429" spans="1:6" x14ac:dyDescent="0.35">
      <c r="A429" t="s">
        <v>515</v>
      </c>
    </row>
    <row r="430" spans="1:6" x14ac:dyDescent="0.35">
      <c r="A430" t="s">
        <v>514</v>
      </c>
    </row>
    <row r="431" spans="1:6" x14ac:dyDescent="0.35">
      <c r="A431" t="s">
        <v>516</v>
      </c>
    </row>
    <row r="432" spans="1:6" x14ac:dyDescent="0.35">
      <c r="A432" t="s">
        <v>517</v>
      </c>
    </row>
    <row r="433" spans="1:1" x14ac:dyDescent="0.35">
      <c r="A433" t="s">
        <v>518</v>
      </c>
    </row>
    <row r="434" spans="1:1" x14ac:dyDescent="0.35">
      <c r="A434" t="s">
        <v>517</v>
      </c>
    </row>
    <row r="435" spans="1:1" x14ac:dyDescent="0.35">
      <c r="A435" t="s">
        <v>519</v>
      </c>
    </row>
    <row r="436" spans="1:1" x14ac:dyDescent="0.35">
      <c r="A436" t="s">
        <v>315</v>
      </c>
    </row>
    <row r="437" spans="1:1" x14ac:dyDescent="0.35">
      <c r="A437" t="s">
        <v>517</v>
      </c>
    </row>
    <row r="438" spans="1:1" x14ac:dyDescent="0.35">
      <c r="A438" t="s">
        <v>520</v>
      </c>
    </row>
    <row r="439" spans="1:1" x14ac:dyDescent="0.35">
      <c r="A439" t="s">
        <v>315</v>
      </c>
    </row>
    <row r="440" spans="1:1" x14ac:dyDescent="0.35">
      <c r="A440" t="s">
        <v>517</v>
      </c>
    </row>
    <row r="441" spans="1:1" x14ac:dyDescent="0.35">
      <c r="A441" t="s">
        <v>521</v>
      </c>
    </row>
    <row r="442" spans="1:1" x14ac:dyDescent="0.35">
      <c r="A442" t="s">
        <v>522</v>
      </c>
    </row>
    <row r="443" spans="1:1" x14ac:dyDescent="0.35">
      <c r="A443" t="s">
        <v>523</v>
      </c>
    </row>
    <row r="444" spans="1:1" x14ac:dyDescent="0.35">
      <c r="A444" t="s">
        <v>478</v>
      </c>
    </row>
    <row r="445" spans="1:1" x14ac:dyDescent="0.35">
      <c r="A445" t="s">
        <v>524</v>
      </c>
    </row>
    <row r="446" spans="1:1" x14ac:dyDescent="0.35">
      <c r="A446" t="s">
        <v>478</v>
      </c>
    </row>
    <row r="447" spans="1:1" x14ac:dyDescent="0.35">
      <c r="A447" t="s">
        <v>525</v>
      </c>
    </row>
    <row r="448" spans="1:1" x14ac:dyDescent="0.35">
      <c r="A448" t="s">
        <v>315</v>
      </c>
    </row>
    <row r="449" spans="1:6" x14ac:dyDescent="0.35">
      <c r="A449" t="s">
        <v>316</v>
      </c>
    </row>
    <row r="450" spans="1:6" x14ac:dyDescent="0.35">
      <c r="A450" t="s">
        <v>526</v>
      </c>
    </row>
    <row r="451" spans="1:6" x14ac:dyDescent="0.35">
      <c r="A451" t="s">
        <v>66</v>
      </c>
    </row>
    <row r="452" spans="1:6" x14ac:dyDescent="0.35">
      <c r="A452" t="s">
        <v>310</v>
      </c>
    </row>
    <row r="453" spans="1:6" x14ac:dyDescent="0.35">
      <c r="A453" t="s">
        <v>311</v>
      </c>
    </row>
    <row r="454" spans="1:6" x14ac:dyDescent="0.35">
      <c r="A454" t="s">
        <v>312</v>
      </c>
    </row>
    <row r="455" spans="1:6" x14ac:dyDescent="0.35">
      <c r="A455" t="s">
        <v>316</v>
      </c>
    </row>
    <row r="456" spans="1:6" x14ac:dyDescent="0.35">
      <c r="A456" t="s">
        <v>316</v>
      </c>
    </row>
    <row r="457" spans="1:6" x14ac:dyDescent="0.35">
      <c r="A457" t="s">
        <v>316</v>
      </c>
    </row>
    <row r="458" spans="1:6" x14ac:dyDescent="0.35">
      <c r="A458" t="s">
        <v>316</v>
      </c>
    </row>
    <row r="459" spans="1:6" x14ac:dyDescent="0.35">
      <c r="A459" t="s">
        <v>527</v>
      </c>
    </row>
    <row r="460" spans="1:6" x14ac:dyDescent="0.35">
      <c r="A460" t="s">
        <v>66</v>
      </c>
      <c r="B460" t="s">
        <v>319</v>
      </c>
      <c r="C460" t="s">
        <v>320</v>
      </c>
      <c r="D460" t="s">
        <v>321</v>
      </c>
      <c r="E460" t="s">
        <v>322</v>
      </c>
      <c r="F460" t="s">
        <v>323</v>
      </c>
    </row>
    <row r="461" spans="1:6" x14ac:dyDescent="0.35">
      <c r="A461" t="s">
        <v>96</v>
      </c>
      <c r="B461" t="s">
        <v>211</v>
      </c>
      <c r="C461" t="s">
        <v>324</v>
      </c>
      <c r="D461" t="s">
        <v>218</v>
      </c>
      <c r="E461" t="s">
        <v>229</v>
      </c>
      <c r="F461" t="s">
        <v>245</v>
      </c>
    </row>
    <row r="462" spans="1:6" x14ac:dyDescent="0.35">
      <c r="A462" t="s">
        <v>118</v>
      </c>
      <c r="B462" t="s">
        <v>212</v>
      </c>
      <c r="C462" t="s">
        <v>325</v>
      </c>
      <c r="D462" t="s">
        <v>219</v>
      </c>
      <c r="E462" t="s">
        <v>230</v>
      </c>
      <c r="F462" t="s">
        <v>326</v>
      </c>
    </row>
    <row r="463" spans="1:6" x14ac:dyDescent="0.35">
      <c r="A463" t="s">
        <v>327</v>
      </c>
      <c r="B463" t="s">
        <v>214</v>
      </c>
      <c r="C463" t="s">
        <v>328</v>
      </c>
      <c r="D463" t="s">
        <v>220</v>
      </c>
      <c r="E463" t="s">
        <v>231</v>
      </c>
      <c r="F463" t="s">
        <v>329</v>
      </c>
    </row>
    <row r="464" spans="1:6" x14ac:dyDescent="0.35">
      <c r="A464" t="s">
        <v>95</v>
      </c>
      <c r="B464" t="s">
        <v>215</v>
      </c>
      <c r="C464" t="s">
        <v>242</v>
      </c>
      <c r="D464" t="s">
        <v>221</v>
      </c>
      <c r="E464" t="s">
        <v>330</v>
      </c>
      <c r="F464" t="s">
        <v>249</v>
      </c>
    </row>
    <row r="465" spans="1:6" x14ac:dyDescent="0.35">
      <c r="A465" t="s">
        <v>331</v>
      </c>
      <c r="B465" t="s">
        <v>216</v>
      </c>
      <c r="C465" t="s">
        <v>243</v>
      </c>
      <c r="D465" t="s">
        <v>222</v>
      </c>
      <c r="E465" t="s">
        <v>332</v>
      </c>
      <c r="F465" t="s">
        <v>250</v>
      </c>
    </row>
    <row r="466" spans="1:6" x14ac:dyDescent="0.35">
      <c r="A466" t="s">
        <v>333</v>
      </c>
      <c r="B466" t="s">
        <v>213</v>
      </c>
      <c r="C466" t="s">
        <v>334</v>
      </c>
      <c r="D466" t="s">
        <v>223</v>
      </c>
      <c r="E466" t="s">
        <v>235</v>
      </c>
      <c r="F466" t="s">
        <v>251</v>
      </c>
    </row>
    <row r="467" spans="1:6" x14ac:dyDescent="0.35">
      <c r="A467" t="s">
        <v>207</v>
      </c>
      <c r="C467" t="s">
        <v>335</v>
      </c>
      <c r="D467" t="s">
        <v>224</v>
      </c>
      <c r="E467" t="s">
        <v>257</v>
      </c>
      <c r="F467" t="s">
        <v>252</v>
      </c>
    </row>
    <row r="468" spans="1:6" x14ac:dyDescent="0.35">
      <c r="C468" t="s">
        <v>336</v>
      </c>
      <c r="D468" t="s">
        <v>225</v>
      </c>
      <c r="E468" t="s">
        <v>337</v>
      </c>
      <c r="F468" t="s">
        <v>338</v>
      </c>
    </row>
    <row r="469" spans="1:6" x14ac:dyDescent="0.35">
      <c r="C469" t="s">
        <v>241</v>
      </c>
      <c r="E469" t="s">
        <v>226</v>
      </c>
      <c r="F469" t="s">
        <v>528</v>
      </c>
    </row>
    <row r="470" spans="1:6" x14ac:dyDescent="0.35">
      <c r="A470" t="s">
        <v>529</v>
      </c>
    </row>
    <row r="471" spans="1:6" x14ac:dyDescent="0.35">
      <c r="A471" t="s">
        <v>341</v>
      </c>
    </row>
    <row r="472" spans="1:6" x14ac:dyDescent="0.35">
      <c r="A472" t="s">
        <v>342</v>
      </c>
    </row>
    <row r="473" spans="1:6" x14ac:dyDescent="0.35">
      <c r="A473" t="s">
        <v>343</v>
      </c>
    </row>
    <row r="474" spans="1:6" x14ac:dyDescent="0.35">
      <c r="A474" t="s">
        <v>344</v>
      </c>
    </row>
    <row r="475" spans="1:6" x14ac:dyDescent="0.35">
      <c r="A475" t="s">
        <v>345</v>
      </c>
    </row>
    <row r="476" spans="1:6" x14ac:dyDescent="0.35">
      <c r="A476" t="s">
        <v>502</v>
      </c>
    </row>
    <row r="477" spans="1:6" x14ac:dyDescent="0.35">
      <c r="A477" t="s">
        <v>347</v>
      </c>
    </row>
    <row r="478" spans="1:6" x14ac:dyDescent="0.35">
      <c r="A478" t="s">
        <v>348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43AE-272C-413C-B116-12FCA5FD3FD6}">
  <dimension ref="A1:F482"/>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535</v>
      </c>
    </row>
    <row r="265" spans="1:1" x14ac:dyDescent="0.35">
      <c r="A265" t="s">
        <v>504</v>
      </c>
    </row>
    <row r="266" spans="1:1" x14ac:dyDescent="0.35">
      <c r="A266" t="s">
        <v>505</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1382.9</v>
      </c>
    </row>
    <row r="276" spans="1:1" x14ac:dyDescent="0.35">
      <c r="A276" t="s">
        <v>506</v>
      </c>
    </row>
    <row r="277" spans="1:1" x14ac:dyDescent="0.35">
      <c r="A277" t="s">
        <v>507</v>
      </c>
    </row>
    <row r="278" spans="1:1" x14ac:dyDescent="0.35">
      <c r="A278" t="s">
        <v>191</v>
      </c>
    </row>
    <row r="279" spans="1:1" x14ac:dyDescent="0.35">
      <c r="A279" t="s">
        <v>196</v>
      </c>
    </row>
    <row r="280" spans="1:1" x14ac:dyDescent="0.35">
      <c r="A280" t="s">
        <v>471</v>
      </c>
    </row>
    <row r="281" spans="1:1" x14ac:dyDescent="0.35">
      <c r="A281">
        <v>1385.95</v>
      </c>
    </row>
    <row r="282" spans="1:1" x14ac:dyDescent="0.35">
      <c r="A282" t="s">
        <v>508</v>
      </c>
    </row>
    <row r="283" spans="1:1" x14ac:dyDescent="0.35">
      <c r="A283" t="s">
        <v>509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510</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536</v>
      </c>
    </row>
    <row r="367" spans="1:6" x14ac:dyDescent="0.35">
      <c r="B367" t="s">
        <v>275</v>
      </c>
      <c r="C367" t="s">
        <v>276</v>
      </c>
      <c r="D367" t="s">
        <v>277</v>
      </c>
      <c r="E367" t="s">
        <v>278</v>
      </c>
      <c r="F367" t="s">
        <v>279</v>
      </c>
    </row>
    <row r="369" spans="1:6" x14ac:dyDescent="0.35">
      <c r="A369" t="s">
        <v>398</v>
      </c>
    </row>
    <row r="370" spans="1:6" x14ac:dyDescent="0.35">
      <c r="A370" t="s">
        <v>399</v>
      </c>
      <c r="B370">
        <v>10</v>
      </c>
      <c r="C370">
        <v>10</v>
      </c>
      <c r="D370">
        <v>10</v>
      </c>
      <c r="E370">
        <v>10</v>
      </c>
      <c r="F370">
        <v>10</v>
      </c>
    </row>
    <row r="371" spans="1:6" x14ac:dyDescent="0.35">
      <c r="A371" t="s">
        <v>400</v>
      </c>
      <c r="B371">
        <v>6</v>
      </c>
      <c r="C371">
        <v>11</v>
      </c>
      <c r="D371">
        <v>10.5</v>
      </c>
      <c r="E371">
        <v>10</v>
      </c>
      <c r="F371">
        <v>9.5</v>
      </c>
    </row>
    <row r="372" spans="1:6" x14ac:dyDescent="0.35">
      <c r="A372" t="s">
        <v>401</v>
      </c>
      <c r="B372">
        <v>81.680000000000007</v>
      </c>
      <c r="C372">
        <v>133.04</v>
      </c>
      <c r="D372">
        <v>123.87</v>
      </c>
      <c r="E372">
        <v>97.67</v>
      </c>
      <c r="F372">
        <v>95.54</v>
      </c>
    </row>
    <row r="373" spans="1:6" x14ac:dyDescent="0.35">
      <c r="A373" t="s">
        <v>402</v>
      </c>
      <c r="B373">
        <v>457.87</v>
      </c>
      <c r="C373">
        <v>744.4</v>
      </c>
      <c r="D373">
        <v>719.54</v>
      </c>
      <c r="E373">
        <v>1017.02</v>
      </c>
      <c r="F373">
        <v>1207.08</v>
      </c>
    </row>
    <row r="374" spans="1:6" x14ac:dyDescent="0.35">
      <c r="A374" t="s">
        <v>403</v>
      </c>
      <c r="B374" t="s">
        <v>404</v>
      </c>
      <c r="C374" t="s">
        <v>404</v>
      </c>
      <c r="D374" t="s">
        <v>404</v>
      </c>
      <c r="E374" t="s">
        <v>404</v>
      </c>
      <c r="F374" t="s">
        <v>404</v>
      </c>
    </row>
    <row r="375" spans="1:6" x14ac:dyDescent="0.35">
      <c r="A375" t="s">
        <v>405</v>
      </c>
      <c r="B375">
        <v>81.900000000000006</v>
      </c>
      <c r="C375">
        <v>64.849999999999994</v>
      </c>
      <c r="D375">
        <v>65.069999999999993</v>
      </c>
      <c r="E375">
        <v>65.150000000000006</v>
      </c>
      <c r="F375">
        <v>65.239999999999995</v>
      </c>
    </row>
    <row r="376" spans="1:6" x14ac:dyDescent="0.35">
      <c r="A376" t="s">
        <v>406</v>
      </c>
    </row>
    <row r="377" spans="1:6" x14ac:dyDescent="0.35">
      <c r="A377" t="s">
        <v>407</v>
      </c>
      <c r="B377">
        <v>17.829999999999998</v>
      </c>
      <c r="C377">
        <v>17.87</v>
      </c>
      <c r="D377">
        <v>17.21</v>
      </c>
      <c r="E377">
        <v>9.6</v>
      </c>
      <c r="F377">
        <v>7.91</v>
      </c>
    </row>
    <row r="378" spans="1:6" x14ac:dyDescent="0.35">
      <c r="A378" t="s">
        <v>408</v>
      </c>
      <c r="B378">
        <v>14.13</v>
      </c>
      <c r="C378">
        <v>13.87</v>
      </c>
      <c r="D378">
        <v>12.69</v>
      </c>
      <c r="E378">
        <v>6.84</v>
      </c>
      <c r="F378">
        <v>5.53</v>
      </c>
    </row>
    <row r="379" spans="1:6" x14ac:dyDescent="0.35">
      <c r="A379" t="s">
        <v>409</v>
      </c>
      <c r="B379">
        <v>14.53</v>
      </c>
      <c r="C379">
        <v>14.37</v>
      </c>
      <c r="D379">
        <v>13.11</v>
      </c>
      <c r="E379">
        <v>7.02</v>
      </c>
      <c r="F379">
        <v>5.66</v>
      </c>
    </row>
    <row r="380" spans="1:6" x14ac:dyDescent="0.35">
      <c r="A380" t="s">
        <v>410</v>
      </c>
      <c r="B380">
        <v>14.48</v>
      </c>
      <c r="C380">
        <v>15.9</v>
      </c>
      <c r="D380">
        <v>15.36</v>
      </c>
      <c r="E380">
        <v>9.23</v>
      </c>
      <c r="F380">
        <v>7.71</v>
      </c>
    </row>
    <row r="381" spans="1:6" x14ac:dyDescent="0.35">
      <c r="A381" t="s">
        <v>411</v>
      </c>
      <c r="B381">
        <v>14.48</v>
      </c>
      <c r="C381">
        <v>15.9</v>
      </c>
      <c r="D381">
        <v>15.36</v>
      </c>
      <c r="E381">
        <v>9.23</v>
      </c>
      <c r="F381">
        <v>7.71</v>
      </c>
    </row>
    <row r="382" spans="1:6" x14ac:dyDescent="0.35">
      <c r="A382" t="s">
        <v>412</v>
      </c>
      <c r="B382">
        <v>11.58</v>
      </c>
      <c r="C382">
        <v>12.98</v>
      </c>
      <c r="D382">
        <v>11.75</v>
      </c>
      <c r="E382">
        <v>6.9</v>
      </c>
      <c r="F382">
        <v>5.63</v>
      </c>
    </row>
    <row r="383" spans="1:6" x14ac:dyDescent="0.35">
      <c r="A383" t="s">
        <v>413</v>
      </c>
      <c r="B383">
        <v>11.26</v>
      </c>
      <c r="C383">
        <v>12.53</v>
      </c>
      <c r="D383">
        <v>11.38</v>
      </c>
      <c r="E383">
        <v>6.72</v>
      </c>
      <c r="F383">
        <v>5.5</v>
      </c>
    </row>
    <row r="384" spans="1:6" x14ac:dyDescent="0.35">
      <c r="A384" t="s">
        <v>414</v>
      </c>
      <c r="B384">
        <v>12.24</v>
      </c>
      <c r="C384">
        <v>11.16</v>
      </c>
      <c r="D384">
        <v>11.47</v>
      </c>
      <c r="E384">
        <v>10.42</v>
      </c>
      <c r="F384">
        <v>10.97</v>
      </c>
    </row>
    <row r="385" spans="1:6" x14ac:dyDescent="0.35">
      <c r="A385" t="s">
        <v>415</v>
      </c>
      <c r="B385">
        <v>10.68</v>
      </c>
      <c r="C385">
        <v>10.89</v>
      </c>
      <c r="D385">
        <v>11.41</v>
      </c>
      <c r="E385">
        <v>10.51</v>
      </c>
      <c r="F385">
        <v>11.15</v>
      </c>
    </row>
    <row r="386" spans="1:6" x14ac:dyDescent="0.35">
      <c r="A386" t="s">
        <v>416</v>
      </c>
      <c r="B386">
        <v>10.68</v>
      </c>
      <c r="C386">
        <v>10.89</v>
      </c>
      <c r="D386">
        <v>11.41</v>
      </c>
      <c r="E386">
        <v>10.51</v>
      </c>
      <c r="F386">
        <v>11.15</v>
      </c>
    </row>
    <row r="387" spans="1:6" x14ac:dyDescent="0.35">
      <c r="A387" t="s">
        <v>417</v>
      </c>
      <c r="B387">
        <v>496.68</v>
      </c>
      <c r="C387">
        <v>886.76</v>
      </c>
      <c r="D387">
        <v>741.2</v>
      </c>
      <c r="E387">
        <v>668.05</v>
      </c>
      <c r="F387">
        <v>609.78</v>
      </c>
    </row>
    <row r="388" spans="1:6" x14ac:dyDescent="0.35">
      <c r="A388" t="s">
        <v>418</v>
      </c>
      <c r="B388">
        <v>496.68</v>
      </c>
      <c r="C388">
        <v>886.76</v>
      </c>
      <c r="D388">
        <v>741.2</v>
      </c>
      <c r="E388">
        <v>668.05</v>
      </c>
      <c r="F388">
        <v>609.78</v>
      </c>
    </row>
    <row r="389" spans="1:6" x14ac:dyDescent="0.35">
      <c r="A389" t="s">
        <v>419</v>
      </c>
      <c r="B389">
        <v>12.71</v>
      </c>
      <c r="C389">
        <v>11.85</v>
      </c>
      <c r="D389">
        <v>11.99</v>
      </c>
      <c r="E389">
        <v>10.88</v>
      </c>
      <c r="F389">
        <v>11.94</v>
      </c>
    </row>
    <row r="390" spans="1:6" x14ac:dyDescent="0.35">
      <c r="A390" t="s">
        <v>420</v>
      </c>
    </row>
    <row r="391" spans="1:6" x14ac:dyDescent="0.35">
      <c r="A391" t="s">
        <v>421</v>
      </c>
      <c r="B391">
        <v>0.41</v>
      </c>
      <c r="C391">
        <v>0.35</v>
      </c>
      <c r="D391">
        <v>0.47</v>
      </c>
      <c r="E391">
        <v>0.89</v>
      </c>
      <c r="F391">
        <v>1.1100000000000001</v>
      </c>
    </row>
    <row r="392" spans="1:6" x14ac:dyDescent="0.35">
      <c r="A392" t="s">
        <v>422</v>
      </c>
      <c r="B392">
        <v>0.25</v>
      </c>
      <c r="C392">
        <v>0.21</v>
      </c>
      <c r="D392">
        <v>0.31</v>
      </c>
      <c r="E392">
        <v>0.63</v>
      </c>
      <c r="F392">
        <v>1.03</v>
      </c>
    </row>
    <row r="393" spans="1:6" x14ac:dyDescent="0.35">
      <c r="A393" t="s">
        <v>423</v>
      </c>
      <c r="B393">
        <v>0.31</v>
      </c>
      <c r="C393">
        <v>0.35</v>
      </c>
      <c r="D393">
        <v>0.38</v>
      </c>
      <c r="E393">
        <v>0.41</v>
      </c>
      <c r="F393">
        <v>0.43</v>
      </c>
    </row>
    <row r="394" spans="1:6" x14ac:dyDescent="0.35">
      <c r="A394" t="s">
        <v>424</v>
      </c>
      <c r="B394">
        <v>0.26</v>
      </c>
      <c r="C394">
        <v>0.27</v>
      </c>
      <c r="D394">
        <v>0.32</v>
      </c>
      <c r="E394">
        <v>0.35</v>
      </c>
      <c r="F394">
        <v>0.32</v>
      </c>
    </row>
    <row r="395" spans="1:6" x14ac:dyDescent="0.35">
      <c r="A395" t="s">
        <v>425</v>
      </c>
    </row>
    <row r="396" spans="1:6" x14ac:dyDescent="0.35">
      <c r="A396" t="s">
        <v>426</v>
      </c>
      <c r="B396">
        <v>10.82</v>
      </c>
      <c r="C396">
        <v>15.98</v>
      </c>
      <c r="D396">
        <v>15.55</v>
      </c>
      <c r="E396">
        <v>13.45</v>
      </c>
      <c r="F396">
        <v>9.68</v>
      </c>
    </row>
    <row r="397" spans="1:6" x14ac:dyDescent="0.35">
      <c r="A397" t="s">
        <v>427</v>
      </c>
      <c r="B397">
        <v>0.31</v>
      </c>
      <c r="C397">
        <v>0.35</v>
      </c>
      <c r="D397">
        <v>0.38</v>
      </c>
      <c r="E397">
        <v>0.41</v>
      </c>
      <c r="F397">
        <v>0.43</v>
      </c>
    </row>
    <row r="398" spans="1:6" x14ac:dyDescent="0.35">
      <c r="A398" t="s">
        <v>428</v>
      </c>
      <c r="B398">
        <v>12.88</v>
      </c>
      <c r="C398">
        <v>19.079999999999998</v>
      </c>
      <c r="D398">
        <v>19.45</v>
      </c>
      <c r="E398">
        <v>17.04</v>
      </c>
      <c r="F398">
        <v>12.42</v>
      </c>
    </row>
    <row r="399" spans="1:6" x14ac:dyDescent="0.35">
      <c r="A399" t="s">
        <v>429</v>
      </c>
      <c r="B399">
        <v>10.28</v>
      </c>
      <c r="C399">
        <v>15.65</v>
      </c>
      <c r="D399">
        <v>16.07</v>
      </c>
      <c r="E399">
        <v>14.18</v>
      </c>
      <c r="F399">
        <v>10.6</v>
      </c>
    </row>
    <row r="400" spans="1:6" x14ac:dyDescent="0.35">
      <c r="A400" t="s">
        <v>430</v>
      </c>
    </row>
    <row r="401" spans="1:6" x14ac:dyDescent="0.35">
      <c r="A401" t="s">
        <v>431</v>
      </c>
      <c r="B401">
        <v>7.97</v>
      </c>
      <c r="C401">
        <v>7.79</v>
      </c>
      <c r="D401">
        <v>8.9600000000000009</v>
      </c>
      <c r="E401">
        <v>9.32</v>
      </c>
      <c r="F401">
        <v>9.35</v>
      </c>
    </row>
    <row r="402" spans="1:6" x14ac:dyDescent="0.35">
      <c r="A402" t="s">
        <v>432</v>
      </c>
      <c r="B402">
        <v>36.409999999999997</v>
      </c>
      <c r="C402">
        <v>53.98</v>
      </c>
      <c r="D402">
        <v>57.17</v>
      </c>
      <c r="E402">
        <v>42.95</v>
      </c>
      <c r="F402">
        <v>34.61</v>
      </c>
    </row>
    <row r="403" spans="1:6" x14ac:dyDescent="0.35">
      <c r="A403" t="s">
        <v>433</v>
      </c>
      <c r="B403">
        <v>7.97</v>
      </c>
      <c r="C403">
        <v>7.79</v>
      </c>
      <c r="D403">
        <v>8.9600000000000009</v>
      </c>
      <c r="E403">
        <v>9.32</v>
      </c>
      <c r="F403">
        <v>9.35</v>
      </c>
    </row>
    <row r="404" spans="1:6" x14ac:dyDescent="0.35">
      <c r="A404" t="s">
        <v>434</v>
      </c>
      <c r="B404">
        <v>0.95</v>
      </c>
      <c r="C404">
        <v>0.97</v>
      </c>
      <c r="D404">
        <v>1.23</v>
      </c>
      <c r="E404">
        <v>1.93</v>
      </c>
      <c r="F404">
        <v>2.36</v>
      </c>
    </row>
    <row r="405" spans="1:6" x14ac:dyDescent="0.35">
      <c r="A405" t="s">
        <v>435</v>
      </c>
      <c r="B405">
        <v>0.72</v>
      </c>
      <c r="C405">
        <v>0.64</v>
      </c>
      <c r="D405">
        <v>1.26</v>
      </c>
      <c r="E405">
        <v>1.22</v>
      </c>
      <c r="F405">
        <v>1.54</v>
      </c>
    </row>
    <row r="406" spans="1:6" x14ac:dyDescent="0.35">
      <c r="A406" t="s">
        <v>436</v>
      </c>
      <c r="B406">
        <v>0.72</v>
      </c>
      <c r="C406">
        <v>0.67</v>
      </c>
      <c r="D406">
        <v>0.73</v>
      </c>
      <c r="E406">
        <v>1.1200000000000001</v>
      </c>
      <c r="F406">
        <v>1.51</v>
      </c>
    </row>
    <row r="408" spans="1:6" x14ac:dyDescent="0.35">
      <c r="A408" t="s">
        <v>437</v>
      </c>
      <c r="B408" t="s">
        <v>404</v>
      </c>
      <c r="C408" t="s">
        <v>404</v>
      </c>
      <c r="D408" t="s">
        <v>404</v>
      </c>
      <c r="E408" t="s">
        <v>404</v>
      </c>
      <c r="F408" t="s">
        <v>404</v>
      </c>
    </row>
    <row r="409" spans="1:6" x14ac:dyDescent="0.35">
      <c r="A409" t="s">
        <v>438</v>
      </c>
      <c r="B409" t="s">
        <v>404</v>
      </c>
      <c r="C409" t="s">
        <v>404</v>
      </c>
      <c r="D409" t="s">
        <v>404</v>
      </c>
      <c r="E409" t="s">
        <v>404</v>
      </c>
      <c r="F409" t="s">
        <v>404</v>
      </c>
    </row>
    <row r="410" spans="1:6" x14ac:dyDescent="0.35">
      <c r="A410" t="s">
        <v>439</v>
      </c>
      <c r="B410">
        <v>-131.04</v>
      </c>
      <c r="C410">
        <v>-114.28</v>
      </c>
      <c r="D410">
        <v>-71.099999999999994</v>
      </c>
      <c r="E410">
        <v>16.13</v>
      </c>
      <c r="F410">
        <v>53.44</v>
      </c>
    </row>
    <row r="411" spans="1:6" x14ac:dyDescent="0.35">
      <c r="A411" t="s">
        <v>440</v>
      </c>
    </row>
    <row r="412" spans="1:6" x14ac:dyDescent="0.35">
      <c r="A412" t="s">
        <v>441</v>
      </c>
      <c r="B412">
        <v>72.63</v>
      </c>
      <c r="C412">
        <v>72.069999999999993</v>
      </c>
      <c r="D412">
        <v>69.38</v>
      </c>
      <c r="E412">
        <v>81.38</v>
      </c>
      <c r="F412">
        <v>85.68</v>
      </c>
    </row>
    <row r="413" spans="1:6" x14ac:dyDescent="0.35">
      <c r="A413" t="s">
        <v>442</v>
      </c>
      <c r="B413" t="s">
        <v>404</v>
      </c>
      <c r="C413" t="s">
        <v>404</v>
      </c>
      <c r="D413">
        <v>91.71</v>
      </c>
      <c r="E413">
        <v>90.96</v>
      </c>
      <c r="F413">
        <v>89.68</v>
      </c>
    </row>
    <row r="414" spans="1:6" x14ac:dyDescent="0.35">
      <c r="A414" t="s">
        <v>443</v>
      </c>
      <c r="B414" t="s">
        <v>404</v>
      </c>
      <c r="C414" t="s">
        <v>404</v>
      </c>
      <c r="D414">
        <v>3.54</v>
      </c>
      <c r="E414" t="s">
        <v>404</v>
      </c>
      <c r="F414" t="s">
        <v>404</v>
      </c>
    </row>
    <row r="415" spans="1:6" x14ac:dyDescent="0.35">
      <c r="A415" t="s">
        <v>444</v>
      </c>
      <c r="B415">
        <v>58.53</v>
      </c>
      <c r="C415" t="s">
        <v>404</v>
      </c>
      <c r="D415">
        <v>59.11</v>
      </c>
      <c r="E415">
        <v>63.63</v>
      </c>
      <c r="F415">
        <v>66.989999999999995</v>
      </c>
    </row>
    <row r="416" spans="1:6" x14ac:dyDescent="0.35">
      <c r="A416" t="s">
        <v>445</v>
      </c>
    </row>
    <row r="417" spans="1:6" x14ac:dyDescent="0.35">
      <c r="A417" t="s">
        <v>446</v>
      </c>
      <c r="B417">
        <v>9.68</v>
      </c>
      <c r="C417" t="s">
        <v>404</v>
      </c>
      <c r="D417">
        <v>11.28</v>
      </c>
      <c r="E417">
        <v>12.95</v>
      </c>
      <c r="F417">
        <v>12.7</v>
      </c>
    </row>
    <row r="418" spans="1:6" x14ac:dyDescent="0.35">
      <c r="A418" t="s">
        <v>447</v>
      </c>
      <c r="B418">
        <v>7.53</v>
      </c>
      <c r="C418" t="s">
        <v>404</v>
      </c>
      <c r="D418">
        <v>8.36</v>
      </c>
      <c r="E418">
        <v>9.43</v>
      </c>
      <c r="F418">
        <v>9.07</v>
      </c>
    </row>
    <row r="419" spans="1:6" x14ac:dyDescent="0.35">
      <c r="A419" t="s">
        <v>448</v>
      </c>
      <c r="B419">
        <v>90.32</v>
      </c>
      <c r="C419">
        <v>100</v>
      </c>
      <c r="D419">
        <v>88.72</v>
      </c>
      <c r="E419">
        <v>87.05</v>
      </c>
      <c r="F419">
        <v>87.3</v>
      </c>
    </row>
    <row r="420" spans="1:6" x14ac:dyDescent="0.35">
      <c r="A420" t="s">
        <v>449</v>
      </c>
      <c r="B420">
        <v>92.47</v>
      </c>
      <c r="C420">
        <v>100</v>
      </c>
      <c r="D420">
        <v>91.64</v>
      </c>
      <c r="E420">
        <v>90.57</v>
      </c>
      <c r="F420">
        <v>90.93</v>
      </c>
    </row>
    <row r="421" spans="1:6" x14ac:dyDescent="0.35">
      <c r="A421" t="s">
        <v>450</v>
      </c>
      <c r="B421">
        <v>2.2400000000000002</v>
      </c>
      <c r="C421">
        <v>2.54</v>
      </c>
      <c r="D421">
        <v>2.5</v>
      </c>
      <c r="E421">
        <v>2.86</v>
      </c>
      <c r="F421">
        <v>2.78</v>
      </c>
    </row>
    <row r="425" spans="1:6" x14ac:dyDescent="0.35">
      <c r="A425" t="s">
        <v>308</v>
      </c>
    </row>
    <row r="427" spans="1:6" x14ac:dyDescent="0.35">
      <c r="A427" t="s">
        <v>513</v>
      </c>
    </row>
    <row r="428" spans="1:6" x14ac:dyDescent="0.35">
      <c r="A428" t="s">
        <v>66</v>
      </c>
    </row>
    <row r="429" spans="1:6" x14ac:dyDescent="0.35">
      <c r="A429" t="s">
        <v>310</v>
      </c>
    </row>
    <row r="430" spans="1:6" x14ac:dyDescent="0.35">
      <c r="A430" t="s">
        <v>311</v>
      </c>
    </row>
    <row r="431" spans="1:6" x14ac:dyDescent="0.35">
      <c r="A431" t="s">
        <v>312</v>
      </c>
    </row>
    <row r="432" spans="1:6" x14ac:dyDescent="0.35">
      <c r="A432" t="s">
        <v>514</v>
      </c>
    </row>
    <row r="433" spans="1:1" x14ac:dyDescent="0.35">
      <c r="A433" t="s">
        <v>515</v>
      </c>
    </row>
    <row r="434" spans="1:1" x14ac:dyDescent="0.35">
      <c r="A434" t="s">
        <v>514</v>
      </c>
    </row>
    <row r="435" spans="1:1" x14ac:dyDescent="0.35">
      <c r="A435" t="s">
        <v>516</v>
      </c>
    </row>
    <row r="436" spans="1:1" x14ac:dyDescent="0.35">
      <c r="A436" t="s">
        <v>517</v>
      </c>
    </row>
    <row r="437" spans="1:1" x14ac:dyDescent="0.35">
      <c r="A437" t="s">
        <v>518</v>
      </c>
    </row>
    <row r="438" spans="1:1" x14ac:dyDescent="0.35">
      <c r="A438" t="s">
        <v>517</v>
      </c>
    </row>
    <row r="439" spans="1:1" x14ac:dyDescent="0.35">
      <c r="A439" t="s">
        <v>519</v>
      </c>
    </row>
    <row r="440" spans="1:1" x14ac:dyDescent="0.35">
      <c r="A440" t="s">
        <v>315</v>
      </c>
    </row>
    <row r="441" spans="1:1" x14ac:dyDescent="0.35">
      <c r="A441" t="s">
        <v>517</v>
      </c>
    </row>
    <row r="442" spans="1:1" x14ac:dyDescent="0.35">
      <c r="A442" t="s">
        <v>520</v>
      </c>
    </row>
    <row r="443" spans="1:1" x14ac:dyDescent="0.35">
      <c r="A443" t="s">
        <v>315</v>
      </c>
    </row>
    <row r="444" spans="1:1" x14ac:dyDescent="0.35">
      <c r="A444" t="s">
        <v>517</v>
      </c>
    </row>
    <row r="445" spans="1:1" x14ac:dyDescent="0.35">
      <c r="A445" t="s">
        <v>521</v>
      </c>
    </row>
    <row r="446" spans="1:1" x14ac:dyDescent="0.35">
      <c r="A446" t="s">
        <v>522</v>
      </c>
    </row>
    <row r="447" spans="1:1" x14ac:dyDescent="0.35">
      <c r="A447" t="s">
        <v>523</v>
      </c>
    </row>
    <row r="448" spans="1:1" x14ac:dyDescent="0.35">
      <c r="A448" t="s">
        <v>478</v>
      </c>
    </row>
    <row r="449" spans="1:6" x14ac:dyDescent="0.35">
      <c r="A449" t="s">
        <v>524</v>
      </c>
    </row>
    <row r="450" spans="1:6" x14ac:dyDescent="0.35">
      <c r="A450" t="s">
        <v>478</v>
      </c>
    </row>
    <row r="451" spans="1:6" x14ac:dyDescent="0.35">
      <c r="A451" t="s">
        <v>525</v>
      </c>
    </row>
    <row r="452" spans="1:6" x14ac:dyDescent="0.35">
      <c r="A452" t="s">
        <v>315</v>
      </c>
    </row>
    <row r="453" spans="1:6" x14ac:dyDescent="0.35">
      <c r="A453" t="s">
        <v>316</v>
      </c>
    </row>
    <row r="454" spans="1:6" x14ac:dyDescent="0.35">
      <c r="A454" t="s">
        <v>526</v>
      </c>
    </row>
    <row r="455" spans="1:6" x14ac:dyDescent="0.35">
      <c r="A455" t="s">
        <v>66</v>
      </c>
    </row>
    <row r="456" spans="1:6" x14ac:dyDescent="0.35">
      <c r="A456" t="s">
        <v>310</v>
      </c>
    </row>
    <row r="457" spans="1:6" x14ac:dyDescent="0.35">
      <c r="A457" t="s">
        <v>311</v>
      </c>
    </row>
    <row r="458" spans="1:6" x14ac:dyDescent="0.35">
      <c r="A458" t="s">
        <v>312</v>
      </c>
    </row>
    <row r="459" spans="1:6" x14ac:dyDescent="0.35">
      <c r="A459" t="s">
        <v>316</v>
      </c>
    </row>
    <row r="460" spans="1:6" x14ac:dyDescent="0.35">
      <c r="A460" t="s">
        <v>316</v>
      </c>
    </row>
    <row r="461" spans="1:6" x14ac:dyDescent="0.35">
      <c r="A461" t="s">
        <v>316</v>
      </c>
    </row>
    <row r="462" spans="1:6" x14ac:dyDescent="0.35">
      <c r="A462" t="s">
        <v>316</v>
      </c>
    </row>
    <row r="463" spans="1:6" x14ac:dyDescent="0.35">
      <c r="A463" t="s">
        <v>527</v>
      </c>
    </row>
    <row r="464" spans="1:6" x14ac:dyDescent="0.35">
      <c r="A464" t="s">
        <v>66</v>
      </c>
      <c r="B464" t="s">
        <v>319</v>
      </c>
      <c r="C464" t="s">
        <v>320</v>
      </c>
      <c r="D464" t="s">
        <v>321</v>
      </c>
      <c r="E464" t="s">
        <v>322</v>
      </c>
      <c r="F464" t="s">
        <v>323</v>
      </c>
    </row>
    <row r="465" spans="1:6" x14ac:dyDescent="0.35">
      <c r="A465" t="s">
        <v>96</v>
      </c>
      <c r="B465" t="s">
        <v>211</v>
      </c>
      <c r="C465" t="s">
        <v>324</v>
      </c>
      <c r="D465" t="s">
        <v>218</v>
      </c>
      <c r="E465" t="s">
        <v>229</v>
      </c>
      <c r="F465" t="s">
        <v>245</v>
      </c>
    </row>
    <row r="466" spans="1:6" x14ac:dyDescent="0.35">
      <c r="A466" t="s">
        <v>118</v>
      </c>
      <c r="B466" t="s">
        <v>212</v>
      </c>
      <c r="C466" t="s">
        <v>325</v>
      </c>
      <c r="D466" t="s">
        <v>219</v>
      </c>
      <c r="E466" t="s">
        <v>230</v>
      </c>
      <c r="F466" t="s">
        <v>326</v>
      </c>
    </row>
    <row r="467" spans="1:6" x14ac:dyDescent="0.35">
      <c r="A467" t="s">
        <v>327</v>
      </c>
      <c r="B467" t="s">
        <v>214</v>
      </c>
      <c r="C467" t="s">
        <v>328</v>
      </c>
      <c r="D467" t="s">
        <v>220</v>
      </c>
      <c r="E467" t="s">
        <v>231</v>
      </c>
      <c r="F467" t="s">
        <v>329</v>
      </c>
    </row>
    <row r="468" spans="1:6" x14ac:dyDescent="0.35">
      <c r="A468" t="s">
        <v>95</v>
      </c>
      <c r="B468" t="s">
        <v>215</v>
      </c>
      <c r="C468" t="s">
        <v>242</v>
      </c>
      <c r="D468" t="s">
        <v>221</v>
      </c>
      <c r="E468" t="s">
        <v>330</v>
      </c>
      <c r="F468" t="s">
        <v>249</v>
      </c>
    </row>
    <row r="469" spans="1:6" x14ac:dyDescent="0.35">
      <c r="A469" t="s">
        <v>331</v>
      </c>
      <c r="B469" t="s">
        <v>216</v>
      </c>
      <c r="C469" t="s">
        <v>243</v>
      </c>
      <c r="D469" t="s">
        <v>222</v>
      </c>
      <c r="E469" t="s">
        <v>332</v>
      </c>
      <c r="F469" t="s">
        <v>250</v>
      </c>
    </row>
    <row r="470" spans="1:6" x14ac:dyDescent="0.35">
      <c r="A470" t="s">
        <v>333</v>
      </c>
      <c r="B470" t="s">
        <v>213</v>
      </c>
      <c r="C470" t="s">
        <v>334</v>
      </c>
      <c r="D470" t="s">
        <v>223</v>
      </c>
      <c r="E470" t="s">
        <v>235</v>
      </c>
      <c r="F470" t="s">
        <v>251</v>
      </c>
    </row>
    <row r="471" spans="1:6" x14ac:dyDescent="0.35">
      <c r="A471" t="s">
        <v>207</v>
      </c>
      <c r="C471" t="s">
        <v>335</v>
      </c>
      <c r="D471" t="s">
        <v>224</v>
      </c>
      <c r="E471" t="s">
        <v>257</v>
      </c>
      <c r="F471" t="s">
        <v>252</v>
      </c>
    </row>
    <row r="472" spans="1:6" x14ac:dyDescent="0.35">
      <c r="C472" t="s">
        <v>336</v>
      </c>
      <c r="D472" t="s">
        <v>225</v>
      </c>
      <c r="E472" t="s">
        <v>337</v>
      </c>
      <c r="F472" t="s">
        <v>338</v>
      </c>
    </row>
    <row r="473" spans="1:6" x14ac:dyDescent="0.35">
      <c r="C473" t="s">
        <v>241</v>
      </c>
      <c r="E473" t="s">
        <v>226</v>
      </c>
      <c r="F473" t="s">
        <v>528</v>
      </c>
    </row>
    <row r="474" spans="1:6" x14ac:dyDescent="0.35">
      <c r="A474" t="s">
        <v>529</v>
      </c>
    </row>
    <row r="475" spans="1:6" x14ac:dyDescent="0.35">
      <c r="A475" t="s">
        <v>341</v>
      </c>
    </row>
    <row r="476" spans="1:6" x14ac:dyDescent="0.35">
      <c r="A476" t="s">
        <v>342</v>
      </c>
    </row>
    <row r="477" spans="1:6" x14ac:dyDescent="0.35">
      <c r="A477" t="s">
        <v>343</v>
      </c>
    </row>
    <row r="478" spans="1:6" x14ac:dyDescent="0.35">
      <c r="A478" t="s">
        <v>344</v>
      </c>
    </row>
    <row r="479" spans="1:6" x14ac:dyDescent="0.35">
      <c r="A479" t="s">
        <v>345</v>
      </c>
    </row>
    <row r="480" spans="1:6" x14ac:dyDescent="0.35">
      <c r="A480" t="s">
        <v>451</v>
      </c>
    </row>
    <row r="481" spans="1:1" x14ac:dyDescent="0.35">
      <c r="A481" t="s">
        <v>347</v>
      </c>
    </row>
    <row r="482" spans="1:1" x14ac:dyDescent="0.35">
      <c r="A482" t="s">
        <v>348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B0CAE-3D58-4088-835E-7AFB2C3248CD}">
  <dimension ref="A1:F437"/>
  <sheetViews>
    <sheetView workbookViewId="0"/>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537</v>
      </c>
    </row>
    <row r="265" spans="1:1" x14ac:dyDescent="0.35">
      <c r="A265" t="s">
        <v>504</v>
      </c>
    </row>
    <row r="266" spans="1:1" x14ac:dyDescent="0.35">
      <c r="A266" t="s">
        <v>505</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1382.9</v>
      </c>
    </row>
    <row r="276" spans="1:1" x14ac:dyDescent="0.35">
      <c r="A276" t="s">
        <v>506</v>
      </c>
    </row>
    <row r="277" spans="1:1" x14ac:dyDescent="0.35">
      <c r="A277" t="s">
        <v>507</v>
      </c>
    </row>
    <row r="278" spans="1:1" x14ac:dyDescent="0.35">
      <c r="A278" t="s">
        <v>191</v>
      </c>
    </row>
    <row r="279" spans="1:1" x14ac:dyDescent="0.35">
      <c r="A279" t="s">
        <v>196</v>
      </c>
    </row>
    <row r="280" spans="1:1" x14ac:dyDescent="0.35">
      <c r="A280" t="s">
        <v>471</v>
      </c>
    </row>
    <row r="281" spans="1:1" x14ac:dyDescent="0.35">
      <c r="A281">
        <v>1385.95</v>
      </c>
    </row>
    <row r="282" spans="1:1" x14ac:dyDescent="0.35">
      <c r="A282" t="s">
        <v>508</v>
      </c>
    </row>
    <row r="283" spans="1:1" x14ac:dyDescent="0.35">
      <c r="A283" t="s">
        <v>509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510</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538</v>
      </c>
      <c r="B364" t="s">
        <v>274</v>
      </c>
    </row>
    <row r="365" spans="1:6" x14ac:dyDescent="0.35">
      <c r="B365" t="s">
        <v>275</v>
      </c>
      <c r="C365" t="s">
        <v>276</v>
      </c>
      <c r="D365" t="s">
        <v>277</v>
      </c>
      <c r="E365" t="s">
        <v>278</v>
      </c>
      <c r="F365" t="s">
        <v>279</v>
      </c>
    </row>
    <row r="367" spans="1:6" x14ac:dyDescent="0.35">
      <c r="B367" t="s">
        <v>280</v>
      </c>
      <c r="C367" t="s">
        <v>280</v>
      </c>
      <c r="D367" t="s">
        <v>280</v>
      </c>
      <c r="E367" t="s">
        <v>280</v>
      </c>
      <c r="F367" t="s">
        <v>280</v>
      </c>
    </row>
    <row r="369" spans="1:6" x14ac:dyDescent="0.35">
      <c r="A369" t="s">
        <v>454</v>
      </c>
      <c r="B369">
        <v>45725</v>
      </c>
      <c r="C369">
        <v>40777</v>
      </c>
      <c r="D369">
        <v>35701</v>
      </c>
      <c r="E369">
        <v>29468</v>
      </c>
      <c r="F369">
        <v>27818</v>
      </c>
    </row>
    <row r="370" spans="1:6" x14ac:dyDescent="0.35">
      <c r="A370" t="s">
        <v>455</v>
      </c>
      <c r="B370">
        <v>62000</v>
      </c>
      <c r="C370">
        <v>51450</v>
      </c>
      <c r="D370">
        <v>0</v>
      </c>
      <c r="E370">
        <v>35285</v>
      </c>
      <c r="F370">
        <v>42160</v>
      </c>
    </row>
    <row r="371" spans="1:6" x14ac:dyDescent="0.35">
      <c r="A371" t="s">
        <v>456</v>
      </c>
      <c r="B371">
        <v>-59109</v>
      </c>
      <c r="C371">
        <v>-54949</v>
      </c>
      <c r="D371">
        <v>0</v>
      </c>
      <c r="E371">
        <v>-55998</v>
      </c>
      <c r="F371">
        <v>-64013</v>
      </c>
    </row>
    <row r="372" spans="1:6" x14ac:dyDescent="0.35">
      <c r="A372" t="s">
        <v>457</v>
      </c>
    </row>
    <row r="373" spans="1:6" x14ac:dyDescent="0.35">
      <c r="A373" t="s">
        <v>458</v>
      </c>
      <c r="B373">
        <v>-1914</v>
      </c>
      <c r="C373">
        <v>-1639</v>
      </c>
      <c r="D373">
        <v>0</v>
      </c>
      <c r="E373">
        <v>-940</v>
      </c>
      <c r="F373">
        <v>5530</v>
      </c>
    </row>
    <row r="374" spans="1:6" x14ac:dyDescent="0.35">
      <c r="A374" t="s">
        <v>459</v>
      </c>
      <c r="B374">
        <v>977</v>
      </c>
      <c r="C374">
        <v>-5138</v>
      </c>
      <c r="D374">
        <v>-4679</v>
      </c>
      <c r="E374">
        <v>-21653</v>
      </c>
      <c r="F374">
        <v>-16323</v>
      </c>
    </row>
    <row r="375" spans="1:6" x14ac:dyDescent="0.35">
      <c r="A375" t="s">
        <v>460</v>
      </c>
      <c r="B375">
        <v>1754</v>
      </c>
      <c r="C375">
        <v>6892</v>
      </c>
      <c r="D375">
        <v>11571</v>
      </c>
      <c r="E375">
        <v>33224</v>
      </c>
      <c r="F375">
        <v>49547</v>
      </c>
    </row>
    <row r="376" spans="1:6" x14ac:dyDescent="0.35">
      <c r="A376" t="s">
        <v>461</v>
      </c>
      <c r="B376">
        <v>2731</v>
      </c>
      <c r="C376">
        <v>1754</v>
      </c>
      <c r="D376">
        <v>6892</v>
      </c>
      <c r="E376">
        <v>11571</v>
      </c>
      <c r="F376">
        <v>33224</v>
      </c>
    </row>
    <row r="380" spans="1:6" x14ac:dyDescent="0.35">
      <c r="A380" t="s">
        <v>308</v>
      </c>
    </row>
    <row r="382" spans="1:6" x14ac:dyDescent="0.35">
      <c r="A382" t="s">
        <v>513</v>
      </c>
    </row>
    <row r="383" spans="1:6" x14ac:dyDescent="0.35">
      <c r="A383" t="s">
        <v>66</v>
      </c>
    </row>
    <row r="384" spans="1:6" x14ac:dyDescent="0.35">
      <c r="A384" t="s">
        <v>310</v>
      </c>
    </row>
    <row r="385" spans="1:1" x14ac:dyDescent="0.35">
      <c r="A385" t="s">
        <v>311</v>
      </c>
    </row>
    <row r="386" spans="1:1" x14ac:dyDescent="0.35">
      <c r="A386" t="s">
        <v>312</v>
      </c>
    </row>
    <row r="387" spans="1:1" x14ac:dyDescent="0.35">
      <c r="A387" t="s">
        <v>514</v>
      </c>
    </row>
    <row r="388" spans="1:1" x14ac:dyDescent="0.35">
      <c r="A388" t="s">
        <v>515</v>
      </c>
    </row>
    <row r="389" spans="1:1" x14ac:dyDescent="0.35">
      <c r="A389" t="s">
        <v>514</v>
      </c>
    </row>
    <row r="390" spans="1:1" x14ac:dyDescent="0.35">
      <c r="A390" t="s">
        <v>516</v>
      </c>
    </row>
    <row r="391" spans="1:1" x14ac:dyDescent="0.35">
      <c r="A391" t="s">
        <v>517</v>
      </c>
    </row>
    <row r="392" spans="1:1" x14ac:dyDescent="0.35">
      <c r="A392" t="s">
        <v>518</v>
      </c>
    </row>
    <row r="393" spans="1:1" x14ac:dyDescent="0.35">
      <c r="A393" t="s">
        <v>517</v>
      </c>
    </row>
    <row r="394" spans="1:1" x14ac:dyDescent="0.35">
      <c r="A394" t="s">
        <v>519</v>
      </c>
    </row>
    <row r="395" spans="1:1" x14ac:dyDescent="0.35">
      <c r="A395" t="s">
        <v>315</v>
      </c>
    </row>
    <row r="396" spans="1:1" x14ac:dyDescent="0.35">
      <c r="A396" t="s">
        <v>517</v>
      </c>
    </row>
    <row r="397" spans="1:1" x14ac:dyDescent="0.35">
      <c r="A397" t="s">
        <v>520</v>
      </c>
    </row>
    <row r="398" spans="1:1" x14ac:dyDescent="0.35">
      <c r="A398" t="s">
        <v>315</v>
      </c>
    </row>
    <row r="399" spans="1:1" x14ac:dyDescent="0.35">
      <c r="A399" t="s">
        <v>517</v>
      </c>
    </row>
    <row r="400" spans="1:1" x14ac:dyDescent="0.35">
      <c r="A400" t="s">
        <v>521</v>
      </c>
    </row>
    <row r="401" spans="1:1" x14ac:dyDescent="0.35">
      <c r="A401" t="s">
        <v>522</v>
      </c>
    </row>
    <row r="402" spans="1:1" x14ac:dyDescent="0.35">
      <c r="A402" t="s">
        <v>523</v>
      </c>
    </row>
    <row r="403" spans="1:1" x14ac:dyDescent="0.35">
      <c r="A403" t="s">
        <v>478</v>
      </c>
    </row>
    <row r="404" spans="1:1" x14ac:dyDescent="0.35">
      <c r="A404" t="s">
        <v>524</v>
      </c>
    </row>
    <row r="405" spans="1:1" x14ac:dyDescent="0.35">
      <c r="A405" t="s">
        <v>478</v>
      </c>
    </row>
    <row r="406" spans="1:1" x14ac:dyDescent="0.35">
      <c r="A406" t="s">
        <v>525</v>
      </c>
    </row>
    <row r="407" spans="1:1" x14ac:dyDescent="0.35">
      <c r="A407" t="s">
        <v>315</v>
      </c>
    </row>
    <row r="408" spans="1:1" x14ac:dyDescent="0.35">
      <c r="A408" t="s">
        <v>316</v>
      </c>
    </row>
    <row r="409" spans="1:1" x14ac:dyDescent="0.35">
      <c r="A409" t="s">
        <v>526</v>
      </c>
    </row>
    <row r="410" spans="1:1" x14ac:dyDescent="0.35">
      <c r="A410" t="s">
        <v>66</v>
      </c>
    </row>
    <row r="411" spans="1:1" x14ac:dyDescent="0.35">
      <c r="A411" t="s">
        <v>310</v>
      </c>
    </row>
    <row r="412" spans="1:1" x14ac:dyDescent="0.35">
      <c r="A412" t="s">
        <v>311</v>
      </c>
    </row>
    <row r="413" spans="1:1" x14ac:dyDescent="0.35">
      <c r="A413" t="s">
        <v>312</v>
      </c>
    </row>
    <row r="414" spans="1:1" x14ac:dyDescent="0.35">
      <c r="A414" t="s">
        <v>316</v>
      </c>
    </row>
    <row r="415" spans="1:1" x14ac:dyDescent="0.35">
      <c r="A415" t="s">
        <v>316</v>
      </c>
    </row>
    <row r="416" spans="1:1" x14ac:dyDescent="0.35">
      <c r="A416" t="s">
        <v>316</v>
      </c>
    </row>
    <row r="417" spans="1:6" x14ac:dyDescent="0.35">
      <c r="A417" t="s">
        <v>316</v>
      </c>
    </row>
    <row r="418" spans="1:6" x14ac:dyDescent="0.35">
      <c r="A418" t="s">
        <v>527</v>
      </c>
    </row>
    <row r="419" spans="1:6" x14ac:dyDescent="0.35">
      <c r="A419" t="s">
        <v>66</v>
      </c>
      <c r="B419" t="s">
        <v>319</v>
      </c>
      <c r="C419" t="s">
        <v>320</v>
      </c>
      <c r="D419" t="s">
        <v>321</v>
      </c>
      <c r="E419" t="s">
        <v>322</v>
      </c>
      <c r="F419" t="s">
        <v>323</v>
      </c>
    </row>
    <row r="420" spans="1:6" x14ac:dyDescent="0.35">
      <c r="A420" t="s">
        <v>96</v>
      </c>
      <c r="B420" t="s">
        <v>211</v>
      </c>
      <c r="C420" t="s">
        <v>324</v>
      </c>
      <c r="D420" t="s">
        <v>218</v>
      </c>
      <c r="E420" t="s">
        <v>229</v>
      </c>
      <c r="F420" t="s">
        <v>245</v>
      </c>
    </row>
    <row r="421" spans="1:6" x14ac:dyDescent="0.35">
      <c r="A421" t="s">
        <v>118</v>
      </c>
      <c r="B421" t="s">
        <v>212</v>
      </c>
      <c r="C421" t="s">
        <v>325</v>
      </c>
      <c r="D421" t="s">
        <v>219</v>
      </c>
      <c r="E421" t="s">
        <v>230</v>
      </c>
      <c r="F421" t="s">
        <v>326</v>
      </c>
    </row>
    <row r="422" spans="1:6" x14ac:dyDescent="0.35">
      <c r="A422" t="s">
        <v>327</v>
      </c>
      <c r="B422" t="s">
        <v>214</v>
      </c>
      <c r="C422" t="s">
        <v>328</v>
      </c>
      <c r="D422" t="s">
        <v>220</v>
      </c>
      <c r="E422" t="s">
        <v>231</v>
      </c>
      <c r="F422" t="s">
        <v>329</v>
      </c>
    </row>
    <row r="423" spans="1:6" x14ac:dyDescent="0.35">
      <c r="A423" t="s">
        <v>95</v>
      </c>
      <c r="B423" t="s">
        <v>215</v>
      </c>
      <c r="C423" t="s">
        <v>242</v>
      </c>
      <c r="D423" t="s">
        <v>221</v>
      </c>
      <c r="E423" t="s">
        <v>330</v>
      </c>
      <c r="F423" t="s">
        <v>249</v>
      </c>
    </row>
    <row r="424" spans="1:6" x14ac:dyDescent="0.35">
      <c r="A424" t="s">
        <v>331</v>
      </c>
      <c r="B424" t="s">
        <v>216</v>
      </c>
      <c r="C424" t="s">
        <v>243</v>
      </c>
      <c r="D424" t="s">
        <v>222</v>
      </c>
      <c r="E424" t="s">
        <v>332</v>
      </c>
      <c r="F424" t="s">
        <v>250</v>
      </c>
    </row>
    <row r="425" spans="1:6" x14ac:dyDescent="0.35">
      <c r="A425" t="s">
        <v>333</v>
      </c>
      <c r="B425" t="s">
        <v>213</v>
      </c>
      <c r="C425" t="s">
        <v>334</v>
      </c>
      <c r="D425" t="s">
        <v>223</v>
      </c>
      <c r="E425" t="s">
        <v>235</v>
      </c>
      <c r="F425" t="s">
        <v>251</v>
      </c>
    </row>
    <row r="426" spans="1:6" x14ac:dyDescent="0.35">
      <c r="A426" t="s">
        <v>207</v>
      </c>
      <c r="C426" t="s">
        <v>335</v>
      </c>
      <c r="D426" t="s">
        <v>224</v>
      </c>
      <c r="E426" t="s">
        <v>257</v>
      </c>
      <c r="F426" t="s">
        <v>252</v>
      </c>
    </row>
    <row r="427" spans="1:6" x14ac:dyDescent="0.35">
      <c r="C427" t="s">
        <v>336</v>
      </c>
      <c r="D427" t="s">
        <v>225</v>
      </c>
      <c r="E427" t="s">
        <v>337</v>
      </c>
      <c r="F427" t="s">
        <v>338</v>
      </c>
    </row>
    <row r="428" spans="1:6" x14ac:dyDescent="0.35">
      <c r="C428" t="s">
        <v>241</v>
      </c>
      <c r="E428" t="s">
        <v>226</v>
      </c>
      <c r="F428" t="s">
        <v>528</v>
      </c>
    </row>
    <row r="429" spans="1:6" x14ac:dyDescent="0.35">
      <c r="A429" t="s">
        <v>529</v>
      </c>
    </row>
    <row r="430" spans="1:6" x14ac:dyDescent="0.35">
      <c r="A430" t="s">
        <v>341</v>
      </c>
    </row>
    <row r="431" spans="1:6" x14ac:dyDescent="0.35">
      <c r="A431" t="s">
        <v>342</v>
      </c>
    </row>
    <row r="432" spans="1:6" x14ac:dyDescent="0.35">
      <c r="A432" t="s">
        <v>343</v>
      </c>
    </row>
    <row r="433" spans="1:1" x14ac:dyDescent="0.35">
      <c r="A433" t="s">
        <v>344</v>
      </c>
    </row>
    <row r="434" spans="1:1" x14ac:dyDescent="0.35">
      <c r="A434" t="s">
        <v>345</v>
      </c>
    </row>
    <row r="435" spans="1:1" x14ac:dyDescent="0.35">
      <c r="A435" t="s">
        <v>451</v>
      </c>
    </row>
    <row r="436" spans="1:1" x14ac:dyDescent="0.35">
      <c r="A436" t="s">
        <v>347</v>
      </c>
    </row>
    <row r="437" spans="1:1" x14ac:dyDescent="0.35">
      <c r="A437" t="s">
        <v>348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BB250-80EB-4792-BD07-EA004AE4E520}">
  <sheetPr codeName="Sheet2"/>
  <dimension ref="A1:P23"/>
  <sheetViews>
    <sheetView topLeftCell="A6" workbookViewId="0">
      <selection activeCell="K13" sqref="K13"/>
    </sheetView>
  </sheetViews>
  <sheetFormatPr defaultRowHeight="14.5" x14ac:dyDescent="0.35"/>
  <cols>
    <col min="14" max="14" width="10.453125" customWidth="1"/>
  </cols>
  <sheetData>
    <row r="1" spans="2:16" x14ac:dyDescent="0.35">
      <c r="B1" t="s">
        <v>26</v>
      </c>
      <c r="E1" t="s">
        <v>4</v>
      </c>
    </row>
    <row r="2" spans="2:16" x14ac:dyDescent="0.35">
      <c r="E2" s="1" t="s">
        <v>5</v>
      </c>
    </row>
    <row r="4" spans="2:16" x14ac:dyDescent="0.35">
      <c r="E4" s="1" t="s">
        <v>9</v>
      </c>
    </row>
    <row r="5" spans="2:16" x14ac:dyDescent="0.35">
      <c r="E5" s="1" t="s">
        <v>10</v>
      </c>
    </row>
    <row r="6" spans="2:16" x14ac:dyDescent="0.35">
      <c r="E6" t="s">
        <v>11</v>
      </c>
    </row>
    <row r="9" spans="2:16" x14ac:dyDescent="0.35">
      <c r="E9" s="1" t="s">
        <v>20</v>
      </c>
    </row>
    <row r="10" spans="2:16" x14ac:dyDescent="0.35">
      <c r="E10" s="2" t="s">
        <v>21</v>
      </c>
    </row>
    <row r="11" spans="2:16" x14ac:dyDescent="0.35">
      <c r="E11" s="1" t="s">
        <v>22</v>
      </c>
    </row>
    <row r="12" spans="2:16" x14ac:dyDescent="0.35">
      <c r="E12" s="1" t="s">
        <v>23</v>
      </c>
    </row>
    <row r="13" spans="2:16" x14ac:dyDescent="0.35">
      <c r="E13" t="s">
        <v>24</v>
      </c>
    </row>
    <row r="15" spans="2:16" x14ac:dyDescent="0.35">
      <c r="E15" t="s">
        <v>25</v>
      </c>
      <c r="H15">
        <v>4</v>
      </c>
      <c r="I15" t="s">
        <v>29</v>
      </c>
      <c r="O15" s="3" t="s">
        <v>28</v>
      </c>
      <c r="P15">
        <v>3</v>
      </c>
    </row>
    <row r="16" spans="2:16" x14ac:dyDescent="0.35">
      <c r="O16" s="3"/>
    </row>
    <row r="17" spans="1:16" x14ac:dyDescent="0.35">
      <c r="D17" s="3" t="str">
        <f ca="1">Company&amp;" BS"</f>
        <v>relianceindustries BS</v>
      </c>
      <c r="E17" t="str">
        <f ca="1">$E$9&amp;Company&amp;E10&amp;Symbol</f>
        <v>https://www.moneycontrol.com/financials/relianceindustries/balance-sheet/RI</v>
      </c>
      <c r="O17" s="3" t="s">
        <v>16</v>
      </c>
      <c r="P17" t="s">
        <v>15</v>
      </c>
    </row>
    <row r="18" spans="1:16" x14ac:dyDescent="0.35">
      <c r="D18" s="3" t="str">
        <f ca="1">Company&amp;" PL"</f>
        <v>relianceindustries PL</v>
      </c>
      <c r="E18" t="str">
        <f ca="1">$E$9&amp;Company&amp;E11&amp;Symbol</f>
        <v>https://www.moneycontrol.com/financials/relianceindustries/profit-lossVI/RI</v>
      </c>
      <c r="O18" s="3" t="s">
        <v>12</v>
      </c>
      <c r="P18" t="s">
        <v>17</v>
      </c>
    </row>
    <row r="19" spans="1:16" x14ac:dyDescent="0.35">
      <c r="D19" s="3" t="str">
        <f ca="1">Company&amp;" Ratios"</f>
        <v>relianceindustries Ratios</v>
      </c>
      <c r="E19" t="str">
        <f ca="1">$E$9&amp;Company&amp;E12&amp;Symbol</f>
        <v>https://www.moneycontrol.com/financials/relianceindustries/ratios/RI</v>
      </c>
      <c r="O19" s="3" t="s">
        <v>13</v>
      </c>
      <c r="P19" t="s">
        <v>18</v>
      </c>
    </row>
    <row r="20" spans="1:16" x14ac:dyDescent="0.35">
      <c r="D20" s="3" t="str">
        <f ca="1">Company&amp;" CF"</f>
        <v>relianceindustries CF</v>
      </c>
      <c r="E20" t="str">
        <f ca="1">$E$9&amp;Company&amp;E13&amp;Symbol</f>
        <v>https://www.moneycontrol.com/financials/relianceindustries/cash-flow/RI</v>
      </c>
      <c r="O20" s="3" t="s">
        <v>14</v>
      </c>
      <c r="P20" t="s">
        <v>19</v>
      </c>
    </row>
    <row r="21" spans="1:16" x14ac:dyDescent="0.35">
      <c r="O21" s="3"/>
    </row>
    <row r="22" spans="1:16" x14ac:dyDescent="0.35">
      <c r="A22" t="s">
        <v>27</v>
      </c>
      <c r="D22" s="3" t="str">
        <f ca="1">INDEX(D17:D20,H15)</f>
        <v>relianceindustries CF</v>
      </c>
      <c r="E22" s="4" t="str">
        <f ca="1">INDEX(E17:E20,H15)</f>
        <v>https://www.moneycontrol.com/financials/relianceindustries/cash-flow/RI</v>
      </c>
      <c r="F22" s="5"/>
      <c r="G22" s="5"/>
      <c r="H22" s="5"/>
      <c r="I22" s="5"/>
      <c r="J22" s="5"/>
      <c r="K22" s="5"/>
      <c r="L22" s="6"/>
      <c r="O22" s="3" t="s">
        <v>16</v>
      </c>
      <c r="P22" t="s">
        <v>15</v>
      </c>
    </row>
    <row r="23" spans="1:16" x14ac:dyDescent="0.35">
      <c r="O23" s="7" t="str">
        <f ca="1">INDEX(O18:O20,$P$15)</f>
        <v>RI</v>
      </c>
      <c r="P23" s="6" t="str">
        <f ca="1">INDEX(P18:P20,$P$15)</f>
        <v>relianceindustries</v>
      </c>
    </row>
  </sheetData>
  <hyperlinks>
    <hyperlink ref="E2" r:id="rId1" xr:uid="{9025D4C9-233E-4C08-9964-47504620D093}"/>
    <hyperlink ref="E5" r:id="rId2" xr:uid="{D4CAB473-EBF9-4D1A-A9AE-026A100192FB}"/>
    <hyperlink ref="E4" r:id="rId3" xr:uid="{3C0E7218-9215-4F12-8338-B724FF757E79}"/>
    <hyperlink ref="E9" r:id="rId4" xr:uid="{C859E057-A2A1-497D-AFA6-6B875F7A048A}"/>
    <hyperlink ref="E11" r:id="rId5" display="https://www.moneycontrol.com/financials/tatamotors/profit-lossVI/TM03" xr:uid="{5333E93E-5A76-4576-9013-AEB0B3B850E7}"/>
    <hyperlink ref="E12" r:id="rId6" display="https://www.moneycontrol.com/financials/relianceindustries/ratios/RI" xr:uid="{E3775536-9583-41B6-B13B-C06EB7711558}"/>
  </hyperlinks>
  <pageMargins left="0.7" right="0.7" top="0.75" bottom="0.75" header="0.3" footer="0.3"/>
  <pageSetup orientation="portrait" r:id="rId7"/>
  <drawing r:id="rId8"/>
  <legacyDrawing r:id="rId9"/>
  <mc:AlternateContent xmlns:mc="http://schemas.openxmlformats.org/markup-compatibility/2006">
    <mc:Choice Requires="x14">
      <controls>
        <mc:AlternateContent xmlns:mc="http://schemas.openxmlformats.org/markup-compatibility/2006">
          <mc:Choice Requires="x14">
            <control shapeId="1025" r:id="rId10" name="Button 1">
              <controlPr defaultSize="0" print="0" autoFill="0" autoPict="0" macro="[0]!read_url">
                <anchor moveWithCells="1" sizeWithCells="1">
                  <from>
                    <xdr:col>11</xdr:col>
                    <xdr:colOff>361950</xdr:colOff>
                    <xdr:row>6</xdr:row>
                    <xdr:rowOff>69850</xdr:rowOff>
                  </from>
                  <to>
                    <xdr:col>13</xdr:col>
                    <xdr:colOff>698500</xdr:colOff>
                    <xdr:row>7</xdr:row>
                    <xdr:rowOff>139700</xdr:rowOff>
                  </to>
                </anchor>
              </controlPr>
            </control>
          </mc:Choice>
        </mc:AlternateContent>
        <mc:AlternateContent xmlns:mc="http://schemas.openxmlformats.org/markup-compatibility/2006">
          <mc:Choice Requires="x14">
            <control shapeId="1026" r:id="rId11" name="Button 2">
              <controlPr defaultSize="0" print="0" autoFill="0" autoPict="0" macro="[0]!read_all_statements">
                <anchor moveWithCells="1" sizeWithCells="1">
                  <from>
                    <xdr:col>11</xdr:col>
                    <xdr:colOff>349250</xdr:colOff>
                    <xdr:row>8</xdr:row>
                    <xdr:rowOff>57150</xdr:rowOff>
                  </from>
                  <to>
                    <xdr:col>13</xdr:col>
                    <xdr:colOff>685800</xdr:colOff>
                    <xdr:row>9</xdr:row>
                    <xdr:rowOff>158750</xdr:rowOff>
                  </to>
                </anchor>
              </controlPr>
            </control>
          </mc:Choice>
        </mc:AlternateContent>
        <mc:AlternateContent xmlns:mc="http://schemas.openxmlformats.org/markup-compatibility/2006">
          <mc:Choice Requires="x14">
            <control shapeId="1027" r:id="rId12" name="Button 3">
              <controlPr defaultSize="0" print="0" autoFill="0" autoPict="0" macro="[0]!clear_sheet">
                <anchor moveWithCells="1" sizeWithCells="1">
                  <from>
                    <xdr:col>11</xdr:col>
                    <xdr:colOff>349250</xdr:colOff>
                    <xdr:row>10</xdr:row>
                    <xdr:rowOff>82550</xdr:rowOff>
                  </from>
                  <to>
                    <xdr:col>13</xdr:col>
                    <xdr:colOff>685800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CA9B0-CB36-43F8-9651-107A4F49547A}">
  <sheetPr codeName="Sheet9"/>
  <dimension ref="C2:L17"/>
  <sheetViews>
    <sheetView workbookViewId="0">
      <selection activeCell="K10" sqref="K10"/>
    </sheetView>
  </sheetViews>
  <sheetFormatPr defaultRowHeight="14.5" x14ac:dyDescent="0.35"/>
  <cols>
    <col min="1" max="2" width="2.08984375" customWidth="1"/>
    <col min="5" max="5" width="20.26953125" customWidth="1"/>
  </cols>
  <sheetData>
    <row r="2" spans="3:12" x14ac:dyDescent="0.35">
      <c r="C2" t="s">
        <v>414</v>
      </c>
    </row>
    <row r="3" spans="3:12" x14ac:dyDescent="0.35">
      <c r="C3" t="s">
        <v>415</v>
      </c>
    </row>
    <row r="4" spans="3:12" x14ac:dyDescent="0.35">
      <c r="C4" t="s">
        <v>398</v>
      </c>
      <c r="G4" t="s">
        <v>414</v>
      </c>
    </row>
    <row r="5" spans="3:12" x14ac:dyDescent="0.35">
      <c r="H5" t="s">
        <v>465</v>
      </c>
    </row>
    <row r="6" spans="3:12" x14ac:dyDescent="0.35">
      <c r="G6" t="s">
        <v>464</v>
      </c>
    </row>
    <row r="7" spans="3:12" x14ac:dyDescent="0.35">
      <c r="G7">
        <f ca="1">MATCH($C$4,INDIRECT("'"&amp;E8&amp;"'!A:A"),0)-2</f>
        <v>367</v>
      </c>
      <c r="H7" t="str">
        <f ca="1">INDEX(INDIRECT("'"&amp;$E8&amp;"'!B:B"),$G7)</f>
        <v>Mar '18</v>
      </c>
      <c r="I7" t="str">
        <f ca="1">INDEX(INDIRECT("'"&amp;$E8&amp;"'!C:C"),$G7)</f>
        <v>Mar '17</v>
      </c>
      <c r="J7" t="str">
        <f ca="1">INDEX(INDIRECT("'"&amp;$E8&amp;"'!D:D"),$G7)</f>
        <v>Mar '16</v>
      </c>
      <c r="K7" t="str">
        <f ca="1">INDEX(INDIRECT("'"&amp;$E8&amp;"'!E:E"),$G7)</f>
        <v>Mar '15</v>
      </c>
      <c r="L7" t="str">
        <f ca="1">INDEX(INDIRECT("'"&amp;$E8&amp;"'!F:F"),$G7)</f>
        <v>Mar '14</v>
      </c>
    </row>
    <row r="8" spans="3:12" x14ac:dyDescent="0.35">
      <c r="C8" t="str">
        <f>'Money Control'!P18</f>
        <v>tatamotors</v>
      </c>
      <c r="D8" t="s">
        <v>463</v>
      </c>
      <c r="E8" t="str">
        <f>C8&amp;D8</f>
        <v>tatamotors Ratios</v>
      </c>
      <c r="G8">
        <f ca="1">MATCH($G$4,INDIRECT("'"&amp;E8&amp;"'!A:A"),0)</f>
        <v>384</v>
      </c>
      <c r="H8">
        <f ca="1">INDEX(INDIRECT("'"&amp;$E8&amp;"'!B:B"),$G8)</f>
        <v>4.84</v>
      </c>
      <c r="I8">
        <f ca="1">INDEX(INDIRECT("'"&amp;$E8&amp;"'!C:C"),$G8)</f>
        <v>-1.1100000000000001</v>
      </c>
      <c r="J8">
        <f ca="1">INDEX(INDIRECT("'"&amp;$E8&amp;"'!D:D"),$G8)</f>
        <v>5.38</v>
      </c>
      <c r="K8">
        <f ca="1">INDEX(INDIRECT("'"&amp;$E8&amp;"'!E:E"),$G8)</f>
        <v>-5.61</v>
      </c>
      <c r="L8">
        <f ca="1">INDEX(INDIRECT("'"&amp;$E8&amp;"'!F:F"),$G8)</f>
        <v>2.52</v>
      </c>
    </row>
    <row r="9" spans="3:12" x14ac:dyDescent="0.35">
      <c r="C9" t="str">
        <f>'Money Control'!P19</f>
        <v>htmedia</v>
      </c>
      <c r="D9" t="s">
        <v>463</v>
      </c>
      <c r="E9" t="str">
        <f t="shared" ref="E9:E10" si="0">C9&amp;D9</f>
        <v>htmedia Ratios</v>
      </c>
      <c r="G9">
        <f ca="1">MATCH($G$4,INDIRECT("'"&amp;E9&amp;"'!A:A"),0)</f>
        <v>384</v>
      </c>
      <c r="H9">
        <f ca="1">INDEX(INDIRECT("'"&amp;$E9&amp;"'!B:B"),$G9)</f>
        <v>11.25</v>
      </c>
      <c r="I9">
        <f ca="1">INDEX(INDIRECT("'"&amp;$E9&amp;"'!C:C"),$G9)</f>
        <v>5.31</v>
      </c>
      <c r="J9">
        <f t="shared" ref="J9:J10" ca="1" si="1">INDEX(INDIRECT("'"&amp;$E9&amp;"'!D:D"),$G9)</f>
        <v>6.35</v>
      </c>
      <c r="K9">
        <f t="shared" ref="K9:K10" ca="1" si="2">INDEX(INDIRECT("'"&amp;$E9&amp;"'!E:E"),$G9)</f>
        <v>10.1</v>
      </c>
      <c r="L9">
        <f t="shared" ref="L9:L10" ca="1" si="3">INDEX(INDIRECT("'"&amp;$E9&amp;"'!F:F"),$G9)</f>
        <v>13.73</v>
      </c>
    </row>
    <row r="10" spans="3:12" x14ac:dyDescent="0.35">
      <c r="C10" t="str">
        <f>'Money Control'!P20</f>
        <v>relianceindustries</v>
      </c>
      <c r="D10" t="s">
        <v>463</v>
      </c>
      <c r="E10" t="str">
        <f t="shared" si="0"/>
        <v>relianceindustries Ratios</v>
      </c>
      <c r="G10">
        <f t="shared" ref="G9:G10" ca="1" si="4">MATCH($G$4,INDIRECT("'"&amp;E10&amp;"'!A:A"),0)</f>
        <v>384</v>
      </c>
      <c r="H10">
        <f ca="1">INDEX(INDIRECT("'"&amp;$E10&amp;"'!B:B"),$G10)</f>
        <v>12.24</v>
      </c>
      <c r="I10">
        <f t="shared" ref="I9:I10" ca="1" si="5">INDEX(INDIRECT("'"&amp;$E10&amp;"'!C:C"),$G10)</f>
        <v>11.16</v>
      </c>
      <c r="J10">
        <f t="shared" ca="1" si="1"/>
        <v>11.47</v>
      </c>
      <c r="K10">
        <f ca="1">INDEX(INDIRECT("'"&amp;$E10&amp;"'!E:E"),$G10)</f>
        <v>10.42</v>
      </c>
      <c r="L10">
        <f t="shared" ca="1" si="3"/>
        <v>10.97</v>
      </c>
    </row>
    <row r="12" spans="3:12" x14ac:dyDescent="0.35">
      <c r="G12" t="str">
        <f ca="1">C3</f>
        <v>Return On Net Worth(%)</v>
      </c>
    </row>
    <row r="13" spans="3:12" x14ac:dyDescent="0.35">
      <c r="G13" t="s">
        <v>464</v>
      </c>
    </row>
    <row r="14" spans="3:12" x14ac:dyDescent="0.35">
      <c r="G14">
        <f ca="1">MATCH($C$4,INDIRECT("'"&amp;E15&amp;"'!A:A"),0)-2</f>
        <v>367</v>
      </c>
      <c r="H14" t="str">
        <f ca="1">INDEX(INDIRECT("'"&amp;$E15&amp;"'!B:B"),$G14)</f>
        <v>Mar '18</v>
      </c>
      <c r="I14" t="str">
        <f ca="1">INDEX(INDIRECT("'"&amp;$E15&amp;"'!C:C"),$G14)</f>
        <v>Mar '17</v>
      </c>
      <c r="J14" t="str">
        <f ca="1">INDEX(INDIRECT("'"&amp;$E15&amp;"'!D:D"),$G14)</f>
        <v>Mar '16</v>
      </c>
      <c r="K14" t="str">
        <f ca="1">INDEX(INDIRECT("'"&amp;$E15&amp;"'!E:E"),$G14)</f>
        <v>Mar '15</v>
      </c>
      <c r="L14" t="str">
        <f ca="1">INDEX(INDIRECT("'"&amp;$E15&amp;"'!F:F"),$G14)</f>
        <v>Mar '14</v>
      </c>
    </row>
    <row r="15" spans="3:12" x14ac:dyDescent="0.35">
      <c r="C15" t="str">
        <f ca="1">C8</f>
        <v>tatamotors</v>
      </c>
      <c r="D15" t="s">
        <v>463</v>
      </c>
      <c r="E15" t="str">
        <f ca="1">C15&amp;D15</f>
        <v>tatamotors Ratios</v>
      </c>
      <c r="G15">
        <f ca="1">MATCH($G$12,INDIRECT("'"&amp;E15&amp;"'!A:A"),0)</f>
        <v>385</v>
      </c>
      <c r="H15">
        <f ca="1">INDEX(INDIRECT("'"&amp;$E15&amp;"'!B:B"),$G15)</f>
        <v>-5.13</v>
      </c>
      <c r="I15">
        <f ca="1">INDEX(INDIRECT("'"&amp;$E15&amp;"'!C:C"),$G15)</f>
        <v>-11.48</v>
      </c>
      <c r="J15">
        <f ca="1">INDEX(INDIRECT("'"&amp;$E15&amp;"'!D:D"),$G15)</f>
        <v>-0.26</v>
      </c>
      <c r="K15">
        <f ca="1">INDEX(INDIRECT("'"&amp;$E15&amp;"'!E:E"),$G15)</f>
        <v>-31.93</v>
      </c>
      <c r="L15">
        <f ca="1">INDEX(INDIRECT("'"&amp;$E15&amp;"'!F:F"),$G15)</f>
        <v>1.74</v>
      </c>
    </row>
    <row r="16" spans="3:12" x14ac:dyDescent="0.35">
      <c r="C16" t="str">
        <f t="shared" ref="C16:C17" ca="1" si="6">C9</f>
        <v>htmedia</v>
      </c>
      <c r="D16" t="s">
        <v>463</v>
      </c>
      <c r="E16" t="str">
        <f t="shared" ref="E16:E17" ca="1" si="7">C16&amp;D16</f>
        <v>htmedia Ratios</v>
      </c>
      <c r="G16">
        <f ca="1">MATCH($G$12,INDIRECT("'"&amp;E16&amp;"'!A:A"),0)</f>
        <v>385</v>
      </c>
      <c r="H16">
        <f ca="1">INDEX(INDIRECT("'"&amp;$E16&amp;"'!B:B"),$G16)</f>
        <v>11.25</v>
      </c>
      <c r="I16">
        <f ca="1">INDEX(INDIRECT("'"&amp;$E16&amp;"'!C:C"),$G16)</f>
        <v>3.62</v>
      </c>
      <c r="J16">
        <f t="shared" ref="J16:J17" ca="1" si="8">INDEX(INDIRECT("'"&amp;$E16&amp;"'!D:D"),$G16)</f>
        <v>6.78</v>
      </c>
      <c r="K16">
        <f t="shared" ref="K16:K17" ca="1" si="9">INDEX(INDIRECT("'"&amp;$E16&amp;"'!E:E"),$G16)</f>
        <v>7.56</v>
      </c>
      <c r="L16">
        <f t="shared" ref="L16:L17" ca="1" si="10">INDEX(INDIRECT("'"&amp;$E16&amp;"'!F:F"),$G16)</f>
        <v>11.04</v>
      </c>
    </row>
    <row r="17" spans="3:12" x14ac:dyDescent="0.35">
      <c r="C17" t="str">
        <f t="shared" ca="1" si="6"/>
        <v>relianceindustries</v>
      </c>
      <c r="D17" t="s">
        <v>463</v>
      </c>
      <c r="E17" t="str">
        <f t="shared" ca="1" si="7"/>
        <v>relianceindustries Ratios</v>
      </c>
      <c r="G17">
        <f ca="1">MATCH($G$12,INDIRECT("'"&amp;E17&amp;"'!A:A"),0)</f>
        <v>385</v>
      </c>
      <c r="H17">
        <f ca="1">INDEX(INDIRECT("'"&amp;$E17&amp;"'!B:B"),$G17)</f>
        <v>10.68</v>
      </c>
      <c r="I17">
        <f t="shared" ref="I17" ca="1" si="11">INDEX(INDIRECT("'"&amp;$E17&amp;"'!C:C"),$G17)</f>
        <v>10.89</v>
      </c>
      <c r="J17">
        <f t="shared" ca="1" si="8"/>
        <v>11.41</v>
      </c>
      <c r="K17">
        <f t="shared" ca="1" si="9"/>
        <v>10.51</v>
      </c>
      <c r="L17">
        <f t="shared" ca="1" si="10"/>
        <v>11.15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77ECE-F370-4DCB-B1AE-9F06AF4E832A}">
  <sheetPr codeName="Sheet6"/>
  <dimension ref="A1"/>
  <sheetViews>
    <sheetView workbookViewId="0">
      <selection activeCell="E10" sqref="E10"/>
    </sheetView>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A3AF5-BB91-4499-9337-9498D38B0B34}">
  <dimension ref="A1:F455"/>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466</v>
      </c>
    </row>
    <row r="265" spans="1:1" x14ac:dyDescent="0.35">
      <c r="A265" t="s">
        <v>467</v>
      </c>
    </row>
    <row r="266" spans="1:1" x14ac:dyDescent="0.35">
      <c r="A266" t="s">
        <v>468</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235.9</v>
      </c>
    </row>
    <row r="276" spans="1:1" x14ac:dyDescent="0.35">
      <c r="A276" t="s">
        <v>469</v>
      </c>
    </row>
    <row r="277" spans="1:1" x14ac:dyDescent="0.35">
      <c r="A277" t="s">
        <v>470</v>
      </c>
    </row>
    <row r="278" spans="1:1" x14ac:dyDescent="0.35">
      <c r="A278" t="s">
        <v>191</v>
      </c>
    </row>
    <row r="279" spans="1:1" x14ac:dyDescent="0.35">
      <c r="A279" t="s">
        <v>196</v>
      </c>
    </row>
    <row r="280" spans="1:1" x14ac:dyDescent="0.35">
      <c r="A280" t="s">
        <v>471</v>
      </c>
    </row>
    <row r="281" spans="1:1" x14ac:dyDescent="0.35">
      <c r="A281">
        <v>236.25</v>
      </c>
    </row>
    <row r="282" spans="1:1" x14ac:dyDescent="0.35">
      <c r="A282" t="s">
        <v>472</v>
      </c>
    </row>
    <row r="283" spans="1:1" x14ac:dyDescent="0.35">
      <c r="A283" t="s">
        <v>473</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474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475</v>
      </c>
      <c r="B364" t="s">
        <v>274</v>
      </c>
    </row>
    <row r="365" spans="1:6" x14ac:dyDescent="0.35">
      <c r="B365" t="s">
        <v>275</v>
      </c>
      <c r="C365" t="s">
        <v>276</v>
      </c>
      <c r="D365" t="s">
        <v>277</v>
      </c>
      <c r="E365" t="s">
        <v>278</v>
      </c>
      <c r="F365" t="s">
        <v>279</v>
      </c>
    </row>
    <row r="367" spans="1:6" x14ac:dyDescent="0.35">
      <c r="B367" t="s">
        <v>280</v>
      </c>
      <c r="C367" t="s">
        <v>280</v>
      </c>
      <c r="D367" t="s">
        <v>280</v>
      </c>
      <c r="E367" t="s">
        <v>280</v>
      </c>
      <c r="F367" t="s">
        <v>280</v>
      </c>
    </row>
    <row r="369" spans="1:6" x14ac:dyDescent="0.35">
      <c r="A369" t="s">
        <v>281</v>
      </c>
    </row>
    <row r="370" spans="1:6" x14ac:dyDescent="0.35">
      <c r="A370" t="s">
        <v>282</v>
      </c>
      <c r="B370">
        <v>679.22</v>
      </c>
      <c r="C370">
        <v>679.22</v>
      </c>
      <c r="D370">
        <v>679.18</v>
      </c>
      <c r="E370">
        <v>643.78</v>
      </c>
      <c r="F370">
        <v>643.78</v>
      </c>
    </row>
    <row r="371" spans="1:6" x14ac:dyDescent="0.35">
      <c r="A371" t="s">
        <v>283</v>
      </c>
      <c r="B371">
        <v>679.22</v>
      </c>
      <c r="C371">
        <v>679.22</v>
      </c>
      <c r="D371">
        <v>679.18</v>
      </c>
      <c r="E371">
        <v>643.78</v>
      </c>
      <c r="F371">
        <v>643.78</v>
      </c>
    </row>
    <row r="372" spans="1:6" x14ac:dyDescent="0.35">
      <c r="A372" t="s">
        <v>284</v>
      </c>
      <c r="B372">
        <v>19491.759999999998</v>
      </c>
      <c r="C372">
        <v>20483.39</v>
      </c>
      <c r="D372">
        <v>22582.93</v>
      </c>
      <c r="E372">
        <v>14195.94</v>
      </c>
      <c r="F372">
        <v>18510</v>
      </c>
    </row>
    <row r="373" spans="1:6" x14ac:dyDescent="0.35">
      <c r="A373" t="s">
        <v>285</v>
      </c>
      <c r="B373">
        <v>20170.98</v>
      </c>
      <c r="C373">
        <v>21162.61</v>
      </c>
      <c r="D373">
        <v>23262.11</v>
      </c>
      <c r="E373">
        <v>14839.72</v>
      </c>
      <c r="F373">
        <v>19153.78</v>
      </c>
    </row>
    <row r="374" spans="1:6" x14ac:dyDescent="0.35">
      <c r="A374" t="s">
        <v>286</v>
      </c>
      <c r="B374">
        <v>2444.36</v>
      </c>
      <c r="C374">
        <v>3124.12</v>
      </c>
      <c r="D374">
        <v>3925.63</v>
      </c>
      <c r="E374">
        <v>4803.26</v>
      </c>
      <c r="F374">
        <v>4450.01</v>
      </c>
    </row>
    <row r="375" spans="1:6" x14ac:dyDescent="0.35">
      <c r="A375" t="s">
        <v>287</v>
      </c>
      <c r="B375">
        <v>13811.42</v>
      </c>
      <c r="C375">
        <v>15720.49</v>
      </c>
      <c r="D375">
        <v>10329.049999999999</v>
      </c>
      <c r="E375">
        <v>15277.71</v>
      </c>
      <c r="F375">
        <v>10065.52</v>
      </c>
    </row>
    <row r="376" spans="1:6" x14ac:dyDescent="0.35">
      <c r="A376" t="s">
        <v>288</v>
      </c>
      <c r="B376">
        <v>16255.78</v>
      </c>
      <c r="C376">
        <v>18844.61</v>
      </c>
      <c r="D376">
        <v>14254.68</v>
      </c>
      <c r="E376">
        <v>20080.97</v>
      </c>
      <c r="F376">
        <v>14515.53</v>
      </c>
    </row>
    <row r="377" spans="1:6" x14ac:dyDescent="0.35">
      <c r="A377" t="s">
        <v>289</v>
      </c>
      <c r="B377">
        <v>36426.76</v>
      </c>
      <c r="C377">
        <v>40007.22</v>
      </c>
      <c r="D377">
        <v>37516.79</v>
      </c>
      <c r="E377">
        <v>34920.69</v>
      </c>
      <c r="F377">
        <v>33669.31</v>
      </c>
    </row>
    <row r="378" spans="1:6" x14ac:dyDescent="0.35">
      <c r="B378" t="s">
        <v>275</v>
      </c>
      <c r="C378" t="s">
        <v>276</v>
      </c>
      <c r="D378" t="s">
        <v>277</v>
      </c>
      <c r="E378" t="s">
        <v>278</v>
      </c>
      <c r="F378" t="s">
        <v>279</v>
      </c>
    </row>
    <row r="380" spans="1:6" x14ac:dyDescent="0.35">
      <c r="B380" t="s">
        <v>280</v>
      </c>
      <c r="C380" t="s">
        <v>280</v>
      </c>
      <c r="D380" t="s">
        <v>280</v>
      </c>
      <c r="E380" t="s">
        <v>280</v>
      </c>
      <c r="F380" t="s">
        <v>280</v>
      </c>
    </row>
    <row r="382" spans="1:6" x14ac:dyDescent="0.35">
      <c r="A382" t="s">
        <v>290</v>
      </c>
    </row>
    <row r="383" spans="1:6" x14ac:dyDescent="0.35">
      <c r="A383" t="s">
        <v>291</v>
      </c>
      <c r="B383">
        <v>39141.050000000003</v>
      </c>
      <c r="C383">
        <v>36966.300000000003</v>
      </c>
      <c r="D383">
        <v>35050.15</v>
      </c>
      <c r="E383">
        <v>27973.79</v>
      </c>
      <c r="F383">
        <v>26130.82</v>
      </c>
    </row>
    <row r="384" spans="1:6" x14ac:dyDescent="0.35">
      <c r="A384" t="s">
        <v>476</v>
      </c>
      <c r="B384">
        <v>0</v>
      </c>
      <c r="C384">
        <v>0</v>
      </c>
      <c r="D384">
        <v>0</v>
      </c>
      <c r="E384">
        <v>22.87</v>
      </c>
      <c r="F384">
        <v>22.87</v>
      </c>
    </row>
    <row r="385" spans="1:6" x14ac:dyDescent="0.35">
      <c r="A385" t="s">
        <v>292</v>
      </c>
      <c r="B385">
        <v>17537.3</v>
      </c>
      <c r="C385">
        <v>16193.37</v>
      </c>
      <c r="D385">
        <v>13974.34</v>
      </c>
      <c r="E385">
        <v>12190.56</v>
      </c>
      <c r="F385">
        <v>10890.25</v>
      </c>
    </row>
    <row r="386" spans="1:6" x14ac:dyDescent="0.35">
      <c r="A386" t="s">
        <v>293</v>
      </c>
      <c r="B386">
        <v>21603.75</v>
      </c>
      <c r="C386">
        <v>20772.93</v>
      </c>
      <c r="D386">
        <v>21075.81</v>
      </c>
      <c r="E386">
        <v>15760.36</v>
      </c>
      <c r="F386">
        <v>15217.7</v>
      </c>
    </row>
    <row r="387" spans="1:6" x14ac:dyDescent="0.35">
      <c r="A387" t="s">
        <v>294</v>
      </c>
      <c r="B387">
        <v>5196.6000000000004</v>
      </c>
      <c r="C387">
        <v>7270.99</v>
      </c>
      <c r="D387">
        <v>5686.53</v>
      </c>
      <c r="E387">
        <v>6040.79</v>
      </c>
      <c r="F387">
        <v>6355.07</v>
      </c>
    </row>
    <row r="388" spans="1:6" x14ac:dyDescent="0.35">
      <c r="A388" t="s">
        <v>295</v>
      </c>
      <c r="B388">
        <v>16763.57</v>
      </c>
      <c r="C388">
        <v>17295.810000000001</v>
      </c>
      <c r="D388">
        <v>16963.32</v>
      </c>
      <c r="E388">
        <v>16987.169999999998</v>
      </c>
      <c r="F388">
        <v>18458.419999999998</v>
      </c>
    </row>
    <row r="389" spans="1:6" x14ac:dyDescent="0.35">
      <c r="A389" t="s">
        <v>296</v>
      </c>
      <c r="B389">
        <v>5670.13</v>
      </c>
      <c r="C389">
        <v>5553.01</v>
      </c>
      <c r="D389">
        <v>5117.92</v>
      </c>
      <c r="E389">
        <v>4802.08</v>
      </c>
      <c r="F389">
        <v>3862.53</v>
      </c>
    </row>
    <row r="390" spans="1:6" x14ac:dyDescent="0.35">
      <c r="A390" t="s">
        <v>297</v>
      </c>
      <c r="B390">
        <v>3479.81</v>
      </c>
      <c r="C390">
        <v>2128</v>
      </c>
      <c r="D390">
        <v>2045.58</v>
      </c>
      <c r="E390">
        <v>1114.48</v>
      </c>
      <c r="F390">
        <v>1216.7</v>
      </c>
    </row>
    <row r="391" spans="1:6" x14ac:dyDescent="0.35">
      <c r="A391" t="s">
        <v>298</v>
      </c>
      <c r="B391">
        <v>795.42</v>
      </c>
      <c r="C391">
        <v>326.61</v>
      </c>
      <c r="D391">
        <v>788.42</v>
      </c>
      <c r="E391">
        <v>944.75</v>
      </c>
      <c r="F391">
        <v>226.15</v>
      </c>
    </row>
    <row r="392" spans="1:6" x14ac:dyDescent="0.35">
      <c r="A392" t="s">
        <v>299</v>
      </c>
      <c r="B392">
        <v>9945.36</v>
      </c>
      <c r="C392">
        <v>8007.62</v>
      </c>
      <c r="D392">
        <v>7951.92</v>
      </c>
      <c r="E392">
        <v>6861.31</v>
      </c>
      <c r="F392">
        <v>5305.38</v>
      </c>
    </row>
    <row r="393" spans="1:6" x14ac:dyDescent="0.35">
      <c r="A393" t="s">
        <v>300</v>
      </c>
      <c r="B393">
        <v>5703.02</v>
      </c>
      <c r="C393">
        <v>5530.93</v>
      </c>
      <c r="D393">
        <v>4998.42</v>
      </c>
      <c r="E393">
        <v>4270.67</v>
      </c>
      <c r="F393">
        <v>4374.9799999999996</v>
      </c>
    </row>
    <row r="394" spans="1:6" x14ac:dyDescent="0.35">
      <c r="A394" t="s">
        <v>301</v>
      </c>
      <c r="B394">
        <v>15648.38</v>
      </c>
      <c r="C394">
        <v>13538.55</v>
      </c>
      <c r="D394">
        <v>12950.34</v>
      </c>
      <c r="E394">
        <v>11131.98</v>
      </c>
      <c r="F394">
        <v>9680.36</v>
      </c>
    </row>
    <row r="395" spans="1:6" x14ac:dyDescent="0.35">
      <c r="A395" t="s">
        <v>302</v>
      </c>
      <c r="B395">
        <v>20913.14</v>
      </c>
      <c r="C395">
        <v>17501.71</v>
      </c>
      <c r="D395">
        <v>17958.05</v>
      </c>
      <c r="E395">
        <v>12282.33</v>
      </c>
      <c r="F395">
        <v>13334.13</v>
      </c>
    </row>
    <row r="396" spans="1:6" x14ac:dyDescent="0.35">
      <c r="A396" t="s">
        <v>303</v>
      </c>
      <c r="B396">
        <v>1872.4</v>
      </c>
      <c r="C396">
        <v>1369.35</v>
      </c>
      <c r="D396">
        <v>1201.1600000000001</v>
      </c>
      <c r="E396">
        <v>2717.28</v>
      </c>
      <c r="F396">
        <v>2708.11</v>
      </c>
    </row>
    <row r="397" spans="1:6" x14ac:dyDescent="0.35">
      <c r="A397" t="s">
        <v>304</v>
      </c>
      <c r="B397">
        <v>22785.54</v>
      </c>
      <c r="C397">
        <v>18871.060000000001</v>
      </c>
      <c r="D397">
        <v>19159.21</v>
      </c>
      <c r="E397">
        <v>14999.61</v>
      </c>
      <c r="F397">
        <v>16042.24</v>
      </c>
    </row>
    <row r="398" spans="1:6" x14ac:dyDescent="0.35">
      <c r="A398" t="s">
        <v>305</v>
      </c>
      <c r="B398">
        <v>-7137.16</v>
      </c>
      <c r="C398">
        <v>-5332.51</v>
      </c>
      <c r="D398">
        <v>-6208.87</v>
      </c>
      <c r="E398">
        <v>-3867.63</v>
      </c>
      <c r="F398">
        <v>-6361.88</v>
      </c>
    </row>
    <row r="399" spans="1:6" x14ac:dyDescent="0.35">
      <c r="A399" t="s">
        <v>252</v>
      </c>
      <c r="B399">
        <v>36426.76</v>
      </c>
      <c r="C399">
        <v>40007.22</v>
      </c>
      <c r="D399">
        <v>37516.79</v>
      </c>
      <c r="E399">
        <v>34920.69</v>
      </c>
      <c r="F399">
        <v>33669.31</v>
      </c>
    </row>
    <row r="401" spans="1:6" x14ac:dyDescent="0.35">
      <c r="A401" t="s">
        <v>306</v>
      </c>
      <c r="B401">
        <v>5269.63</v>
      </c>
      <c r="C401">
        <v>4787.17</v>
      </c>
      <c r="D401">
        <v>0</v>
      </c>
      <c r="E401">
        <v>9882.65</v>
      </c>
      <c r="F401">
        <v>12688.34</v>
      </c>
    </row>
    <row r="402" spans="1:6" x14ac:dyDescent="0.35">
      <c r="A402" t="s">
        <v>307</v>
      </c>
      <c r="B402">
        <v>59.4</v>
      </c>
      <c r="C402">
        <v>62.32</v>
      </c>
      <c r="D402">
        <v>68.510000000000005</v>
      </c>
      <c r="E402">
        <v>46.1</v>
      </c>
      <c r="F402">
        <v>59.51</v>
      </c>
    </row>
    <row r="406" spans="1:6" x14ac:dyDescent="0.35">
      <c r="A406" t="s">
        <v>308</v>
      </c>
    </row>
    <row r="408" spans="1:6" x14ac:dyDescent="0.35">
      <c r="A408" t="s">
        <v>477</v>
      </c>
    </row>
    <row r="409" spans="1:6" x14ac:dyDescent="0.35">
      <c r="A409" t="s">
        <v>66</v>
      </c>
    </row>
    <row r="410" spans="1:6" x14ac:dyDescent="0.35">
      <c r="A410" t="s">
        <v>310</v>
      </c>
    </row>
    <row r="411" spans="1:6" x14ac:dyDescent="0.35">
      <c r="A411" t="s">
        <v>311</v>
      </c>
    </row>
    <row r="412" spans="1:6" x14ac:dyDescent="0.35">
      <c r="A412" t="s">
        <v>312</v>
      </c>
    </row>
    <row r="413" spans="1:6" x14ac:dyDescent="0.35">
      <c r="A413" t="s">
        <v>478</v>
      </c>
    </row>
    <row r="414" spans="1:6" x14ac:dyDescent="0.35">
      <c r="A414" t="s">
        <v>479</v>
      </c>
    </row>
    <row r="415" spans="1:6" x14ac:dyDescent="0.35">
      <c r="A415" t="s">
        <v>478</v>
      </c>
    </row>
    <row r="416" spans="1:6" x14ac:dyDescent="0.35">
      <c r="A416" t="s">
        <v>480</v>
      </c>
    </row>
    <row r="417" spans="1:1" x14ac:dyDescent="0.35">
      <c r="A417" t="s">
        <v>481</v>
      </c>
    </row>
    <row r="418" spans="1:1" x14ac:dyDescent="0.35">
      <c r="A418" t="s">
        <v>482</v>
      </c>
    </row>
    <row r="419" spans="1:1" x14ac:dyDescent="0.35">
      <c r="A419" t="s">
        <v>483</v>
      </c>
    </row>
    <row r="420" spans="1:1" x14ac:dyDescent="0.35">
      <c r="A420" t="s">
        <v>484</v>
      </c>
    </row>
    <row r="421" spans="1:1" x14ac:dyDescent="0.35">
      <c r="A421" t="s">
        <v>315</v>
      </c>
    </row>
    <row r="422" spans="1:1" x14ac:dyDescent="0.35">
      <c r="A422" t="s">
        <v>316</v>
      </c>
    </row>
    <row r="423" spans="1:1" x14ac:dyDescent="0.35">
      <c r="A423" t="s">
        <v>485</v>
      </c>
    </row>
    <row r="424" spans="1:1" x14ac:dyDescent="0.35">
      <c r="A424" t="s">
        <v>486</v>
      </c>
    </row>
    <row r="425" spans="1:1" x14ac:dyDescent="0.35">
      <c r="A425" t="s">
        <v>315</v>
      </c>
    </row>
    <row r="426" spans="1:1" x14ac:dyDescent="0.35">
      <c r="A426" t="s">
        <v>316</v>
      </c>
    </row>
    <row r="427" spans="1:1" x14ac:dyDescent="0.35">
      <c r="A427" t="s">
        <v>487</v>
      </c>
    </row>
    <row r="428" spans="1:1" x14ac:dyDescent="0.35">
      <c r="A428" t="s">
        <v>66</v>
      </c>
    </row>
    <row r="429" spans="1:1" x14ac:dyDescent="0.35">
      <c r="A429" t="s">
        <v>310</v>
      </c>
    </row>
    <row r="430" spans="1:1" x14ac:dyDescent="0.35">
      <c r="A430" t="s">
        <v>311</v>
      </c>
    </row>
    <row r="431" spans="1:1" x14ac:dyDescent="0.35">
      <c r="A431" t="s">
        <v>312</v>
      </c>
    </row>
    <row r="432" spans="1:1" x14ac:dyDescent="0.35">
      <c r="A432" t="s">
        <v>316</v>
      </c>
    </row>
    <row r="433" spans="1:6" x14ac:dyDescent="0.35">
      <c r="A433" t="s">
        <v>316</v>
      </c>
    </row>
    <row r="434" spans="1:6" x14ac:dyDescent="0.35">
      <c r="A434" t="s">
        <v>316</v>
      </c>
    </row>
    <row r="435" spans="1:6" x14ac:dyDescent="0.35">
      <c r="A435" t="s">
        <v>316</v>
      </c>
    </row>
    <row r="436" spans="1:6" x14ac:dyDescent="0.35">
      <c r="A436" t="s">
        <v>488</v>
      </c>
    </row>
    <row r="437" spans="1:6" x14ac:dyDescent="0.35">
      <c r="A437" t="s">
        <v>66</v>
      </c>
      <c r="B437" t="s">
        <v>319</v>
      </c>
      <c r="C437" t="s">
        <v>320</v>
      </c>
      <c r="D437" t="s">
        <v>321</v>
      </c>
      <c r="E437" t="s">
        <v>322</v>
      </c>
      <c r="F437" t="s">
        <v>323</v>
      </c>
    </row>
    <row r="438" spans="1:6" x14ac:dyDescent="0.35">
      <c r="A438" t="s">
        <v>96</v>
      </c>
      <c r="B438" t="s">
        <v>211</v>
      </c>
      <c r="C438" t="s">
        <v>324</v>
      </c>
      <c r="D438" t="s">
        <v>218</v>
      </c>
      <c r="E438" t="s">
        <v>229</v>
      </c>
      <c r="F438" t="s">
        <v>245</v>
      </c>
    </row>
    <row r="439" spans="1:6" x14ac:dyDescent="0.35">
      <c r="A439" t="s">
        <v>118</v>
      </c>
      <c r="B439" t="s">
        <v>212</v>
      </c>
      <c r="C439" t="s">
        <v>325</v>
      </c>
      <c r="D439" t="s">
        <v>219</v>
      </c>
      <c r="E439" t="s">
        <v>230</v>
      </c>
      <c r="F439" t="s">
        <v>326</v>
      </c>
    </row>
    <row r="440" spans="1:6" x14ac:dyDescent="0.35">
      <c r="A440" t="s">
        <v>327</v>
      </c>
      <c r="B440" t="s">
        <v>214</v>
      </c>
      <c r="C440" t="s">
        <v>328</v>
      </c>
      <c r="D440" t="s">
        <v>220</v>
      </c>
      <c r="E440" t="s">
        <v>231</v>
      </c>
      <c r="F440" t="s">
        <v>329</v>
      </c>
    </row>
    <row r="441" spans="1:6" x14ac:dyDescent="0.35">
      <c r="A441" t="s">
        <v>95</v>
      </c>
      <c r="B441" t="s">
        <v>215</v>
      </c>
      <c r="C441" t="s">
        <v>242</v>
      </c>
      <c r="D441" t="s">
        <v>221</v>
      </c>
      <c r="E441" t="s">
        <v>330</v>
      </c>
      <c r="F441" t="s">
        <v>249</v>
      </c>
    </row>
    <row r="442" spans="1:6" x14ac:dyDescent="0.35">
      <c r="A442" t="s">
        <v>331</v>
      </c>
      <c r="B442" t="s">
        <v>216</v>
      </c>
      <c r="C442" t="s">
        <v>243</v>
      </c>
      <c r="D442" t="s">
        <v>222</v>
      </c>
      <c r="E442" t="s">
        <v>332</v>
      </c>
      <c r="F442" t="s">
        <v>250</v>
      </c>
    </row>
    <row r="443" spans="1:6" x14ac:dyDescent="0.35">
      <c r="A443" t="s">
        <v>333</v>
      </c>
      <c r="B443" t="s">
        <v>213</v>
      </c>
      <c r="C443" t="s">
        <v>334</v>
      </c>
      <c r="D443" t="s">
        <v>223</v>
      </c>
      <c r="E443" t="s">
        <v>235</v>
      </c>
      <c r="F443" t="s">
        <v>251</v>
      </c>
    </row>
    <row r="444" spans="1:6" x14ac:dyDescent="0.35">
      <c r="A444" t="s">
        <v>207</v>
      </c>
      <c r="C444" t="s">
        <v>335</v>
      </c>
      <c r="D444" t="s">
        <v>224</v>
      </c>
      <c r="E444" t="s">
        <v>257</v>
      </c>
      <c r="F444" t="s">
        <v>252</v>
      </c>
    </row>
    <row r="445" spans="1:6" x14ac:dyDescent="0.35">
      <c r="C445" t="s">
        <v>336</v>
      </c>
      <c r="D445" t="s">
        <v>225</v>
      </c>
      <c r="E445" t="s">
        <v>337</v>
      </c>
      <c r="F445" t="s">
        <v>338</v>
      </c>
    </row>
    <row r="446" spans="1:6" x14ac:dyDescent="0.35">
      <c r="C446" t="s">
        <v>241</v>
      </c>
      <c r="E446" t="s">
        <v>226</v>
      </c>
      <c r="F446" t="s">
        <v>489</v>
      </c>
    </row>
    <row r="447" spans="1:6" x14ac:dyDescent="0.35">
      <c r="A447" t="s">
        <v>490</v>
      </c>
    </row>
    <row r="448" spans="1:6" x14ac:dyDescent="0.35">
      <c r="A448" t="s">
        <v>341</v>
      </c>
    </row>
    <row r="449" spans="1:1" x14ac:dyDescent="0.35">
      <c r="A449" t="s">
        <v>342</v>
      </c>
    </row>
    <row r="450" spans="1:1" x14ac:dyDescent="0.35">
      <c r="A450" t="s">
        <v>343</v>
      </c>
    </row>
    <row r="451" spans="1:1" x14ac:dyDescent="0.35">
      <c r="A451" t="s">
        <v>344</v>
      </c>
    </row>
    <row r="452" spans="1:1" x14ac:dyDescent="0.35">
      <c r="A452" t="s">
        <v>345</v>
      </c>
    </row>
    <row r="453" spans="1:1" x14ac:dyDescent="0.35">
      <c r="A453" t="s">
        <v>462</v>
      </c>
    </row>
    <row r="454" spans="1:1" x14ac:dyDescent="0.35">
      <c r="A454" t="s">
        <v>347</v>
      </c>
    </row>
    <row r="455" spans="1:1" x14ac:dyDescent="0.35">
      <c r="A455" t="s">
        <v>348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83E88-D543-427E-89AF-ACFBC4463C45}">
  <dimension ref="A1:F472"/>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491</v>
      </c>
    </row>
    <row r="265" spans="1:1" x14ac:dyDescent="0.35">
      <c r="A265" t="s">
        <v>467</v>
      </c>
    </row>
    <row r="266" spans="1:1" x14ac:dyDescent="0.35">
      <c r="A266" t="s">
        <v>468</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235.9</v>
      </c>
    </row>
    <row r="276" spans="1:1" x14ac:dyDescent="0.35">
      <c r="A276" t="s">
        <v>469</v>
      </c>
    </row>
    <row r="277" spans="1:1" x14ac:dyDescent="0.35">
      <c r="A277" t="s">
        <v>470</v>
      </c>
    </row>
    <row r="278" spans="1:1" x14ac:dyDescent="0.35">
      <c r="A278" t="s">
        <v>191</v>
      </c>
    </row>
    <row r="279" spans="1:1" x14ac:dyDescent="0.35">
      <c r="A279" t="s">
        <v>196</v>
      </c>
    </row>
    <row r="280" spans="1:1" x14ac:dyDescent="0.35">
      <c r="A280" t="s">
        <v>471</v>
      </c>
    </row>
    <row r="281" spans="1:1" x14ac:dyDescent="0.35">
      <c r="A281">
        <v>236.25</v>
      </c>
    </row>
    <row r="282" spans="1:1" x14ac:dyDescent="0.35">
      <c r="A282" t="s">
        <v>472</v>
      </c>
    </row>
    <row r="283" spans="1:1" x14ac:dyDescent="0.35">
      <c r="A283" t="s">
        <v>473</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474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492</v>
      </c>
      <c r="B364" t="s">
        <v>274</v>
      </c>
    </row>
    <row r="365" spans="1:6" x14ac:dyDescent="0.35">
      <c r="B365" t="s">
        <v>351</v>
      </c>
      <c r="C365">
        <v>42795</v>
      </c>
      <c r="D365">
        <v>42430</v>
      </c>
      <c r="E365">
        <v>42064</v>
      </c>
      <c r="F365">
        <v>41699</v>
      </c>
    </row>
    <row r="367" spans="1:6" x14ac:dyDescent="0.35">
      <c r="B367" t="s">
        <v>280</v>
      </c>
      <c r="C367" t="s">
        <v>280</v>
      </c>
      <c r="D367" t="s">
        <v>280</v>
      </c>
      <c r="E367" t="s">
        <v>280</v>
      </c>
      <c r="F367" t="s">
        <v>280</v>
      </c>
    </row>
    <row r="369" spans="1:6" x14ac:dyDescent="0.35">
      <c r="A369" t="s">
        <v>352</v>
      </c>
    </row>
    <row r="370" spans="1:6" x14ac:dyDescent="0.35">
      <c r="A370" t="s">
        <v>353</v>
      </c>
      <c r="B370">
        <v>58234.33</v>
      </c>
      <c r="C370">
        <v>48078.77</v>
      </c>
      <c r="D370">
        <v>46883.53</v>
      </c>
      <c r="E370">
        <v>39120.1</v>
      </c>
      <c r="F370">
        <v>37376.86</v>
      </c>
    </row>
    <row r="371" spans="1:6" x14ac:dyDescent="0.35">
      <c r="A371" t="s">
        <v>493</v>
      </c>
      <c r="B371">
        <v>793.28</v>
      </c>
      <c r="C371">
        <v>4738.1499999999996</v>
      </c>
      <c r="D371">
        <v>4538.1400000000003</v>
      </c>
      <c r="E371">
        <v>3229.6</v>
      </c>
      <c r="F371">
        <v>3469.89</v>
      </c>
    </row>
    <row r="372" spans="1:6" x14ac:dyDescent="0.35">
      <c r="A372" t="s">
        <v>354</v>
      </c>
      <c r="B372">
        <v>57441.05</v>
      </c>
      <c r="C372">
        <v>43340.62</v>
      </c>
      <c r="D372">
        <v>42345.39</v>
      </c>
      <c r="E372">
        <v>35890.5</v>
      </c>
      <c r="F372">
        <v>33906.97</v>
      </c>
    </row>
    <row r="373" spans="1:6" x14ac:dyDescent="0.35">
      <c r="A373" t="s">
        <v>355</v>
      </c>
      <c r="B373">
        <v>1390.36</v>
      </c>
      <c r="C373">
        <v>975.72</v>
      </c>
      <c r="D373">
        <v>500.08</v>
      </c>
      <c r="E373">
        <v>404.24</v>
      </c>
      <c r="F373">
        <v>381.14</v>
      </c>
    </row>
    <row r="374" spans="1:6" x14ac:dyDescent="0.35">
      <c r="A374" t="s">
        <v>356</v>
      </c>
      <c r="B374">
        <v>58831.41</v>
      </c>
      <c r="C374">
        <v>44316.34</v>
      </c>
      <c r="D374">
        <v>42845.47</v>
      </c>
      <c r="E374">
        <v>36294.74</v>
      </c>
      <c r="F374">
        <v>34288.11</v>
      </c>
    </row>
    <row r="375" spans="1:6" x14ac:dyDescent="0.35">
      <c r="A375" t="s">
        <v>357</v>
      </c>
      <c r="B375">
        <v>1557.6</v>
      </c>
      <c r="C375">
        <v>981.06</v>
      </c>
      <c r="D375">
        <v>1402.31</v>
      </c>
      <c r="E375">
        <v>1881.41</v>
      </c>
      <c r="F375">
        <v>3833.03</v>
      </c>
    </row>
    <row r="376" spans="1:6" x14ac:dyDescent="0.35">
      <c r="A376" t="s">
        <v>358</v>
      </c>
      <c r="B376">
        <v>60389.01</v>
      </c>
      <c r="C376">
        <v>45297.4</v>
      </c>
      <c r="D376">
        <v>44247.78</v>
      </c>
      <c r="E376">
        <v>38176.15</v>
      </c>
      <c r="F376">
        <v>38121.14</v>
      </c>
    </row>
    <row r="377" spans="1:6" x14ac:dyDescent="0.35">
      <c r="A377" t="s">
        <v>359</v>
      </c>
    </row>
    <row r="378" spans="1:6" x14ac:dyDescent="0.35">
      <c r="A378" t="s">
        <v>360</v>
      </c>
      <c r="B378">
        <v>37080.449999999997</v>
      </c>
      <c r="C378">
        <v>27651.65</v>
      </c>
      <c r="D378">
        <v>24997.4</v>
      </c>
      <c r="E378">
        <v>22155.23</v>
      </c>
      <c r="F378">
        <v>20492.87</v>
      </c>
    </row>
    <row r="379" spans="1:6" x14ac:dyDescent="0.35">
      <c r="A379" t="s">
        <v>494</v>
      </c>
      <c r="B379">
        <v>4762.41</v>
      </c>
      <c r="C379">
        <v>3945.97</v>
      </c>
      <c r="D379">
        <v>4101.97</v>
      </c>
      <c r="E379">
        <v>5765.24</v>
      </c>
      <c r="F379">
        <v>5049.82</v>
      </c>
    </row>
    <row r="380" spans="1:6" x14ac:dyDescent="0.35">
      <c r="A380" t="s">
        <v>495</v>
      </c>
      <c r="B380">
        <v>474.98</v>
      </c>
      <c r="C380">
        <v>454.48</v>
      </c>
      <c r="D380">
        <v>418.27</v>
      </c>
      <c r="E380">
        <v>437.47</v>
      </c>
      <c r="F380">
        <v>428.74</v>
      </c>
    </row>
    <row r="381" spans="1:6" x14ac:dyDescent="0.35">
      <c r="A381" t="s">
        <v>361</v>
      </c>
      <c r="B381">
        <v>842.05</v>
      </c>
      <c r="C381">
        <v>-252.14</v>
      </c>
      <c r="D381">
        <v>10.050000000000001</v>
      </c>
      <c r="E381">
        <v>-878.82</v>
      </c>
      <c r="F381">
        <v>371.72</v>
      </c>
    </row>
    <row r="382" spans="1:6" x14ac:dyDescent="0.35">
      <c r="A382" t="s">
        <v>362</v>
      </c>
      <c r="B382">
        <v>3966.73</v>
      </c>
      <c r="C382">
        <v>3764.35</v>
      </c>
      <c r="D382">
        <v>3188.97</v>
      </c>
      <c r="E382">
        <v>3091.46</v>
      </c>
      <c r="F382">
        <v>2877.69</v>
      </c>
    </row>
    <row r="383" spans="1:6" x14ac:dyDescent="0.35">
      <c r="A383" t="s">
        <v>363</v>
      </c>
      <c r="B383">
        <v>1744.43</v>
      </c>
      <c r="C383">
        <v>1569.01</v>
      </c>
      <c r="D383">
        <v>1592</v>
      </c>
      <c r="E383">
        <v>1611.68</v>
      </c>
      <c r="F383">
        <v>1337.52</v>
      </c>
    </row>
    <row r="384" spans="1:6" x14ac:dyDescent="0.35">
      <c r="A384" t="s">
        <v>364</v>
      </c>
      <c r="B384">
        <v>3101.89</v>
      </c>
      <c r="C384">
        <v>3037.12</v>
      </c>
      <c r="D384">
        <v>2329.2199999999998</v>
      </c>
      <c r="E384">
        <v>2603.2199999999998</v>
      </c>
      <c r="F384">
        <v>2070.3000000000002</v>
      </c>
    </row>
    <row r="385" spans="1:6" x14ac:dyDescent="0.35">
      <c r="A385" t="s">
        <v>365</v>
      </c>
      <c r="B385">
        <v>9251.41</v>
      </c>
      <c r="C385">
        <v>8083.12</v>
      </c>
      <c r="D385">
        <v>8216.65</v>
      </c>
      <c r="E385">
        <v>8080.39</v>
      </c>
      <c r="F385">
        <v>6987.53</v>
      </c>
    </row>
    <row r="386" spans="1:6" x14ac:dyDescent="0.35">
      <c r="A386" t="s">
        <v>496</v>
      </c>
      <c r="B386">
        <v>855.08</v>
      </c>
      <c r="C386">
        <v>941.6</v>
      </c>
      <c r="D386">
        <v>1034.4000000000001</v>
      </c>
      <c r="E386">
        <v>1118.75</v>
      </c>
      <c r="F386">
        <v>1009.11</v>
      </c>
    </row>
    <row r="387" spans="1:6" x14ac:dyDescent="0.35">
      <c r="A387" t="s">
        <v>366</v>
      </c>
      <c r="B387">
        <v>60369.27</v>
      </c>
      <c r="C387">
        <v>47311.96</v>
      </c>
      <c r="D387">
        <v>43820.13</v>
      </c>
      <c r="E387">
        <v>41747.120000000003</v>
      </c>
      <c r="F387">
        <v>38607.08</v>
      </c>
    </row>
    <row r="388" spans="1:6" x14ac:dyDescent="0.35">
      <c r="B388">
        <v>43160</v>
      </c>
      <c r="C388">
        <v>42795</v>
      </c>
      <c r="D388">
        <v>42430</v>
      </c>
      <c r="E388">
        <v>42064</v>
      </c>
      <c r="F388">
        <v>41699</v>
      </c>
    </row>
    <row r="390" spans="1:6" x14ac:dyDescent="0.35">
      <c r="B390" t="s">
        <v>280</v>
      </c>
      <c r="C390" t="s">
        <v>280</v>
      </c>
      <c r="D390" t="s">
        <v>280</v>
      </c>
      <c r="E390" t="s">
        <v>280</v>
      </c>
      <c r="F390" t="s">
        <v>280</v>
      </c>
    </row>
    <row r="392" spans="1:6" x14ac:dyDescent="0.35">
      <c r="A392" t="s">
        <v>367</v>
      </c>
      <c r="B392">
        <v>19.739999999999998</v>
      </c>
      <c r="C392">
        <v>-2014.56</v>
      </c>
      <c r="D392">
        <v>427.65</v>
      </c>
      <c r="E392">
        <v>-3570.97</v>
      </c>
      <c r="F392">
        <v>-485.94</v>
      </c>
    </row>
    <row r="393" spans="1:6" x14ac:dyDescent="0.35">
      <c r="A393" t="s">
        <v>368</v>
      </c>
      <c r="B393">
        <v>-966.66</v>
      </c>
      <c r="C393">
        <v>-338.71</v>
      </c>
      <c r="D393">
        <v>-271.83999999999997</v>
      </c>
      <c r="E393">
        <v>-403.75</v>
      </c>
      <c r="F393">
        <v>-539.86</v>
      </c>
    </row>
    <row r="394" spans="1:6" x14ac:dyDescent="0.35">
      <c r="A394" t="s">
        <v>369</v>
      </c>
      <c r="B394">
        <v>-946.92</v>
      </c>
      <c r="C394">
        <v>-2353.27</v>
      </c>
      <c r="D394">
        <v>155.81</v>
      </c>
      <c r="E394">
        <v>-3974.72</v>
      </c>
      <c r="F394">
        <v>-1025.8</v>
      </c>
    </row>
    <row r="395" spans="1:6" x14ac:dyDescent="0.35">
      <c r="A395" t="s">
        <v>370</v>
      </c>
    </row>
    <row r="396" spans="1:6" x14ac:dyDescent="0.35">
      <c r="A396" t="s">
        <v>371</v>
      </c>
      <c r="B396">
        <v>92.63</v>
      </c>
      <c r="C396">
        <v>57.06</v>
      </c>
      <c r="D396">
        <v>-7.34</v>
      </c>
      <c r="E396">
        <v>37.340000000000003</v>
      </c>
      <c r="F396">
        <v>-171.8</v>
      </c>
    </row>
    <row r="397" spans="1:6" x14ac:dyDescent="0.35">
      <c r="A397" t="s">
        <v>372</v>
      </c>
      <c r="B397">
        <v>0</v>
      </c>
      <c r="C397">
        <v>0</v>
      </c>
      <c r="D397">
        <v>0</v>
      </c>
      <c r="E397">
        <v>-777.18</v>
      </c>
      <c r="F397">
        <v>-731.8</v>
      </c>
    </row>
    <row r="398" spans="1:6" x14ac:dyDescent="0.35">
      <c r="A398" t="s">
        <v>373</v>
      </c>
      <c r="B398">
        <v>-4.7</v>
      </c>
      <c r="C398">
        <v>19.27</v>
      </c>
      <c r="D398">
        <v>2.54</v>
      </c>
      <c r="E398">
        <v>-50.29</v>
      </c>
      <c r="F398">
        <v>-1920.32</v>
      </c>
    </row>
    <row r="399" spans="1:6" x14ac:dyDescent="0.35">
      <c r="A399" t="s">
        <v>375</v>
      </c>
      <c r="B399">
        <v>87.93</v>
      </c>
      <c r="C399">
        <v>76.33</v>
      </c>
      <c r="D399">
        <v>-4.8</v>
      </c>
      <c r="E399">
        <v>764.23</v>
      </c>
      <c r="F399">
        <v>-1360.32</v>
      </c>
    </row>
    <row r="400" spans="1:6" x14ac:dyDescent="0.35">
      <c r="A400" t="s">
        <v>376</v>
      </c>
      <c r="B400">
        <v>-1034.8499999999999</v>
      </c>
      <c r="C400">
        <v>-2429.6</v>
      </c>
      <c r="D400">
        <v>160.61000000000001</v>
      </c>
      <c r="E400">
        <v>-4738.95</v>
      </c>
      <c r="F400">
        <v>334.52</v>
      </c>
    </row>
    <row r="401" spans="1:6" x14ac:dyDescent="0.35">
      <c r="A401" t="s">
        <v>497</v>
      </c>
      <c r="B401">
        <v>0</v>
      </c>
      <c r="C401">
        <v>0</v>
      </c>
      <c r="D401">
        <v>-222.91</v>
      </c>
      <c r="E401">
        <v>0</v>
      </c>
      <c r="F401">
        <v>0</v>
      </c>
    </row>
    <row r="402" spans="1:6" x14ac:dyDescent="0.35">
      <c r="A402" t="s">
        <v>377</v>
      </c>
      <c r="B402">
        <v>-1034.8499999999999</v>
      </c>
      <c r="C402">
        <v>-2429.6</v>
      </c>
      <c r="D402">
        <v>-62.3</v>
      </c>
      <c r="E402">
        <v>-4738.95</v>
      </c>
      <c r="F402">
        <v>334.52</v>
      </c>
    </row>
    <row r="403" spans="1:6" x14ac:dyDescent="0.35">
      <c r="A403" t="s">
        <v>380</v>
      </c>
      <c r="B403">
        <v>-1034.8499999999999</v>
      </c>
      <c r="C403">
        <v>-2429.6</v>
      </c>
      <c r="D403">
        <v>-62.3</v>
      </c>
      <c r="E403">
        <v>-4738.95</v>
      </c>
      <c r="F403">
        <v>334.52</v>
      </c>
    </row>
    <row r="404" spans="1:6" x14ac:dyDescent="0.35">
      <c r="B404">
        <v>43160</v>
      </c>
      <c r="C404">
        <v>42795</v>
      </c>
      <c r="D404">
        <v>42430</v>
      </c>
      <c r="E404">
        <v>42064</v>
      </c>
      <c r="F404">
        <v>41699</v>
      </c>
    </row>
    <row r="406" spans="1:6" x14ac:dyDescent="0.35">
      <c r="B406" t="s">
        <v>280</v>
      </c>
      <c r="C406" t="s">
        <v>280</v>
      </c>
      <c r="D406" t="s">
        <v>280</v>
      </c>
      <c r="E406" t="s">
        <v>280</v>
      </c>
      <c r="F406" t="s">
        <v>280</v>
      </c>
    </row>
    <row r="408" spans="1:6" x14ac:dyDescent="0.35">
      <c r="A408" t="s">
        <v>381</v>
      </c>
    </row>
    <row r="409" spans="1:6" x14ac:dyDescent="0.35">
      <c r="A409" t="s">
        <v>382</v>
      </c>
    </row>
    <row r="410" spans="1:6" x14ac:dyDescent="0.35">
      <c r="A410" t="s">
        <v>383</v>
      </c>
      <c r="B410">
        <v>-3.05</v>
      </c>
      <c r="C410">
        <v>-7.15</v>
      </c>
      <c r="D410">
        <v>-0.18</v>
      </c>
      <c r="E410">
        <v>-15</v>
      </c>
      <c r="F410">
        <v>1.03</v>
      </c>
    </row>
    <row r="411" spans="1:6" x14ac:dyDescent="0.35">
      <c r="A411" t="s">
        <v>384</v>
      </c>
      <c r="B411">
        <v>-3.05</v>
      </c>
      <c r="C411">
        <v>-7.15</v>
      </c>
      <c r="D411">
        <v>-0.18</v>
      </c>
      <c r="E411">
        <v>-15</v>
      </c>
      <c r="F411">
        <v>1.03</v>
      </c>
    </row>
    <row r="412" spans="1:6" x14ac:dyDescent="0.35">
      <c r="A412" t="s">
        <v>385</v>
      </c>
    </row>
    <row r="413" spans="1:6" x14ac:dyDescent="0.35">
      <c r="A413" t="s">
        <v>386</v>
      </c>
      <c r="B413">
        <v>0</v>
      </c>
      <c r="C413">
        <v>0</v>
      </c>
      <c r="D413">
        <v>0</v>
      </c>
      <c r="E413">
        <v>1073.3900000000001</v>
      </c>
      <c r="F413">
        <v>1040.1400000000001</v>
      </c>
    </row>
    <row r="414" spans="1:6" x14ac:dyDescent="0.35">
      <c r="A414" t="s">
        <v>387</v>
      </c>
      <c r="B414">
        <v>0</v>
      </c>
      <c r="C414">
        <v>0</v>
      </c>
      <c r="D414">
        <v>0</v>
      </c>
      <c r="E414">
        <v>21081.84</v>
      </c>
      <c r="F414">
        <v>19452.73</v>
      </c>
    </row>
    <row r="415" spans="1:6" x14ac:dyDescent="0.35">
      <c r="A415" t="s">
        <v>388</v>
      </c>
    </row>
    <row r="416" spans="1:6" x14ac:dyDescent="0.35">
      <c r="A416" t="s">
        <v>391</v>
      </c>
    </row>
    <row r="417" spans="1:6" x14ac:dyDescent="0.35">
      <c r="A417" t="s">
        <v>392</v>
      </c>
      <c r="B417">
        <v>0</v>
      </c>
      <c r="C417">
        <v>73</v>
      </c>
      <c r="D417">
        <v>0</v>
      </c>
      <c r="E417">
        <v>0</v>
      </c>
      <c r="F417">
        <v>648.55999999999995</v>
      </c>
    </row>
    <row r="418" spans="1:6" x14ac:dyDescent="0.35">
      <c r="A418" t="s">
        <v>393</v>
      </c>
      <c r="B418">
        <v>0</v>
      </c>
      <c r="C418">
        <v>0</v>
      </c>
      <c r="D418">
        <v>0</v>
      </c>
      <c r="E418">
        <v>0</v>
      </c>
      <c r="F418">
        <v>93.4</v>
      </c>
    </row>
    <row r="419" spans="1:6" x14ac:dyDescent="0.35">
      <c r="A419" t="s">
        <v>394</v>
      </c>
      <c r="B419">
        <v>0</v>
      </c>
      <c r="C419">
        <v>0</v>
      </c>
      <c r="D419">
        <v>10</v>
      </c>
      <c r="E419">
        <v>0</v>
      </c>
      <c r="F419">
        <v>100</v>
      </c>
    </row>
    <row r="423" spans="1:6" x14ac:dyDescent="0.35">
      <c r="A423" t="s">
        <v>308</v>
      </c>
    </row>
    <row r="425" spans="1:6" x14ac:dyDescent="0.35">
      <c r="A425" t="s">
        <v>477</v>
      </c>
    </row>
    <row r="426" spans="1:6" x14ac:dyDescent="0.35">
      <c r="A426" t="s">
        <v>66</v>
      </c>
    </row>
    <row r="427" spans="1:6" x14ac:dyDescent="0.35">
      <c r="A427" t="s">
        <v>310</v>
      </c>
    </row>
    <row r="428" spans="1:6" x14ac:dyDescent="0.35">
      <c r="A428" t="s">
        <v>311</v>
      </c>
    </row>
    <row r="429" spans="1:6" x14ac:dyDescent="0.35">
      <c r="A429" t="s">
        <v>312</v>
      </c>
    </row>
    <row r="430" spans="1:6" x14ac:dyDescent="0.35">
      <c r="A430" t="s">
        <v>478</v>
      </c>
    </row>
    <row r="431" spans="1:6" x14ac:dyDescent="0.35">
      <c r="A431" t="s">
        <v>479</v>
      </c>
    </row>
    <row r="432" spans="1:6" x14ac:dyDescent="0.35">
      <c r="A432" t="s">
        <v>478</v>
      </c>
    </row>
    <row r="433" spans="1:1" x14ac:dyDescent="0.35">
      <c r="A433" t="s">
        <v>480</v>
      </c>
    </row>
    <row r="434" spans="1:1" x14ac:dyDescent="0.35">
      <c r="A434" t="s">
        <v>481</v>
      </c>
    </row>
    <row r="435" spans="1:1" x14ac:dyDescent="0.35">
      <c r="A435" t="s">
        <v>482</v>
      </c>
    </row>
    <row r="436" spans="1:1" x14ac:dyDescent="0.35">
      <c r="A436" t="s">
        <v>483</v>
      </c>
    </row>
    <row r="437" spans="1:1" x14ac:dyDescent="0.35">
      <c r="A437" t="s">
        <v>484</v>
      </c>
    </row>
    <row r="438" spans="1:1" x14ac:dyDescent="0.35">
      <c r="A438" t="s">
        <v>315</v>
      </c>
    </row>
    <row r="439" spans="1:1" x14ac:dyDescent="0.35">
      <c r="A439" t="s">
        <v>316</v>
      </c>
    </row>
    <row r="440" spans="1:1" x14ac:dyDescent="0.35">
      <c r="A440" t="s">
        <v>485</v>
      </c>
    </row>
    <row r="441" spans="1:1" x14ac:dyDescent="0.35">
      <c r="A441" t="s">
        <v>486</v>
      </c>
    </row>
    <row r="442" spans="1:1" x14ac:dyDescent="0.35">
      <c r="A442" t="s">
        <v>315</v>
      </c>
    </row>
    <row r="443" spans="1:1" x14ac:dyDescent="0.35">
      <c r="A443" t="s">
        <v>316</v>
      </c>
    </row>
    <row r="444" spans="1:1" x14ac:dyDescent="0.35">
      <c r="A444" t="s">
        <v>487</v>
      </c>
    </row>
    <row r="445" spans="1:1" x14ac:dyDescent="0.35">
      <c r="A445" t="s">
        <v>66</v>
      </c>
    </row>
    <row r="446" spans="1:1" x14ac:dyDescent="0.35">
      <c r="A446" t="s">
        <v>310</v>
      </c>
    </row>
    <row r="447" spans="1:1" x14ac:dyDescent="0.35">
      <c r="A447" t="s">
        <v>311</v>
      </c>
    </row>
    <row r="448" spans="1:1" x14ac:dyDescent="0.35">
      <c r="A448" t="s">
        <v>312</v>
      </c>
    </row>
    <row r="449" spans="1:6" x14ac:dyDescent="0.35">
      <c r="A449" t="s">
        <v>316</v>
      </c>
    </row>
    <row r="450" spans="1:6" x14ac:dyDescent="0.35">
      <c r="A450" t="s">
        <v>316</v>
      </c>
    </row>
    <row r="451" spans="1:6" x14ac:dyDescent="0.35">
      <c r="A451" t="s">
        <v>316</v>
      </c>
    </row>
    <row r="452" spans="1:6" x14ac:dyDescent="0.35">
      <c r="A452" t="s">
        <v>316</v>
      </c>
    </row>
    <row r="453" spans="1:6" x14ac:dyDescent="0.35">
      <c r="A453" t="s">
        <v>488</v>
      </c>
    </row>
    <row r="454" spans="1:6" x14ac:dyDescent="0.35">
      <c r="A454" t="s">
        <v>66</v>
      </c>
      <c r="B454" t="s">
        <v>319</v>
      </c>
      <c r="C454" t="s">
        <v>320</v>
      </c>
      <c r="D454" t="s">
        <v>321</v>
      </c>
      <c r="E454" t="s">
        <v>322</v>
      </c>
      <c r="F454" t="s">
        <v>323</v>
      </c>
    </row>
    <row r="455" spans="1:6" x14ac:dyDescent="0.35">
      <c r="A455" t="s">
        <v>96</v>
      </c>
      <c r="B455" t="s">
        <v>211</v>
      </c>
      <c r="C455" t="s">
        <v>324</v>
      </c>
      <c r="D455" t="s">
        <v>218</v>
      </c>
      <c r="E455" t="s">
        <v>229</v>
      </c>
      <c r="F455" t="s">
        <v>245</v>
      </c>
    </row>
    <row r="456" spans="1:6" x14ac:dyDescent="0.35">
      <c r="A456" t="s">
        <v>118</v>
      </c>
      <c r="B456" t="s">
        <v>212</v>
      </c>
      <c r="C456" t="s">
        <v>325</v>
      </c>
      <c r="D456" t="s">
        <v>219</v>
      </c>
      <c r="E456" t="s">
        <v>230</v>
      </c>
      <c r="F456" t="s">
        <v>326</v>
      </c>
    </row>
    <row r="457" spans="1:6" x14ac:dyDescent="0.35">
      <c r="A457" t="s">
        <v>327</v>
      </c>
      <c r="B457" t="s">
        <v>214</v>
      </c>
      <c r="C457" t="s">
        <v>328</v>
      </c>
      <c r="D457" t="s">
        <v>220</v>
      </c>
      <c r="E457" t="s">
        <v>231</v>
      </c>
      <c r="F457" t="s">
        <v>329</v>
      </c>
    </row>
    <row r="458" spans="1:6" x14ac:dyDescent="0.35">
      <c r="A458" t="s">
        <v>95</v>
      </c>
      <c r="B458" t="s">
        <v>215</v>
      </c>
      <c r="C458" t="s">
        <v>242</v>
      </c>
      <c r="D458" t="s">
        <v>221</v>
      </c>
      <c r="E458" t="s">
        <v>330</v>
      </c>
      <c r="F458" t="s">
        <v>249</v>
      </c>
    </row>
    <row r="459" spans="1:6" x14ac:dyDescent="0.35">
      <c r="A459" t="s">
        <v>331</v>
      </c>
      <c r="B459" t="s">
        <v>216</v>
      </c>
      <c r="C459" t="s">
        <v>243</v>
      </c>
      <c r="D459" t="s">
        <v>222</v>
      </c>
      <c r="E459" t="s">
        <v>332</v>
      </c>
      <c r="F459" t="s">
        <v>250</v>
      </c>
    </row>
    <row r="460" spans="1:6" x14ac:dyDescent="0.35">
      <c r="A460" t="s">
        <v>333</v>
      </c>
      <c r="B460" t="s">
        <v>213</v>
      </c>
      <c r="C460" t="s">
        <v>334</v>
      </c>
      <c r="D460" t="s">
        <v>223</v>
      </c>
      <c r="E460" t="s">
        <v>235</v>
      </c>
      <c r="F460" t="s">
        <v>251</v>
      </c>
    </row>
    <row r="461" spans="1:6" x14ac:dyDescent="0.35">
      <c r="A461" t="s">
        <v>207</v>
      </c>
      <c r="C461" t="s">
        <v>335</v>
      </c>
      <c r="D461" t="s">
        <v>224</v>
      </c>
      <c r="E461" t="s">
        <v>257</v>
      </c>
      <c r="F461" t="s">
        <v>252</v>
      </c>
    </row>
    <row r="462" spans="1:6" x14ac:dyDescent="0.35">
      <c r="C462" t="s">
        <v>336</v>
      </c>
      <c r="D462" t="s">
        <v>225</v>
      </c>
      <c r="E462" t="s">
        <v>337</v>
      </c>
      <c r="F462" t="s">
        <v>338</v>
      </c>
    </row>
    <row r="463" spans="1:6" x14ac:dyDescent="0.35">
      <c r="C463" t="s">
        <v>241</v>
      </c>
      <c r="E463" t="s">
        <v>226</v>
      </c>
      <c r="F463" t="s">
        <v>489</v>
      </c>
    </row>
    <row r="464" spans="1:6" x14ac:dyDescent="0.35">
      <c r="A464" t="s">
        <v>490</v>
      </c>
    </row>
    <row r="465" spans="1:1" x14ac:dyDescent="0.35">
      <c r="A465" t="s">
        <v>341</v>
      </c>
    </row>
    <row r="466" spans="1:1" x14ac:dyDescent="0.35">
      <c r="A466" t="s">
        <v>342</v>
      </c>
    </row>
    <row r="467" spans="1:1" x14ac:dyDescent="0.35">
      <c r="A467" t="s">
        <v>343</v>
      </c>
    </row>
    <row r="468" spans="1:1" x14ac:dyDescent="0.35">
      <c r="A468" t="s">
        <v>344</v>
      </c>
    </row>
    <row r="469" spans="1:1" x14ac:dyDescent="0.35">
      <c r="A469" t="s">
        <v>345</v>
      </c>
    </row>
    <row r="470" spans="1:1" x14ac:dyDescent="0.35">
      <c r="A470" t="s">
        <v>462</v>
      </c>
    </row>
    <row r="471" spans="1:1" x14ac:dyDescent="0.35">
      <c r="A471" t="s">
        <v>347</v>
      </c>
    </row>
    <row r="472" spans="1:1" x14ac:dyDescent="0.35">
      <c r="A472"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1FAE-E175-4BB9-B66E-CDA54F0187F2}">
  <dimension ref="A1:F474"/>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498</v>
      </c>
    </row>
    <row r="265" spans="1:1" x14ac:dyDescent="0.35">
      <c r="A265" t="s">
        <v>467</v>
      </c>
    </row>
    <row r="266" spans="1:1" x14ac:dyDescent="0.35">
      <c r="A266" t="s">
        <v>468</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235.9</v>
      </c>
    </row>
    <row r="276" spans="1:1" x14ac:dyDescent="0.35">
      <c r="A276" t="s">
        <v>469</v>
      </c>
    </row>
    <row r="277" spans="1:1" x14ac:dyDescent="0.35">
      <c r="A277" t="s">
        <v>470</v>
      </c>
    </row>
    <row r="278" spans="1:1" x14ac:dyDescent="0.35">
      <c r="A278" t="s">
        <v>191</v>
      </c>
    </row>
    <row r="279" spans="1:1" x14ac:dyDescent="0.35">
      <c r="A279" t="s">
        <v>196</v>
      </c>
    </row>
    <row r="280" spans="1:1" x14ac:dyDescent="0.35">
      <c r="A280" t="s">
        <v>471</v>
      </c>
    </row>
    <row r="281" spans="1:1" x14ac:dyDescent="0.35">
      <c r="A281">
        <v>236.25</v>
      </c>
    </row>
    <row r="282" spans="1:1" x14ac:dyDescent="0.35">
      <c r="A282" t="s">
        <v>472</v>
      </c>
    </row>
    <row r="283" spans="1:1" x14ac:dyDescent="0.35">
      <c r="A283" t="s">
        <v>473</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474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499</v>
      </c>
    </row>
    <row r="367" spans="1:6" x14ac:dyDescent="0.35">
      <c r="B367" t="s">
        <v>275</v>
      </c>
      <c r="C367" t="s">
        <v>276</v>
      </c>
      <c r="D367" t="s">
        <v>277</v>
      </c>
      <c r="E367" t="s">
        <v>278</v>
      </c>
      <c r="F367" t="s">
        <v>279</v>
      </c>
    </row>
    <row r="369" spans="1:6" x14ac:dyDescent="0.35">
      <c r="A369" t="s">
        <v>398</v>
      </c>
    </row>
    <row r="370" spans="1:6" x14ac:dyDescent="0.35">
      <c r="A370" t="s">
        <v>399</v>
      </c>
      <c r="B370">
        <v>2</v>
      </c>
      <c r="C370">
        <v>2</v>
      </c>
      <c r="D370">
        <v>2</v>
      </c>
      <c r="E370">
        <v>2</v>
      </c>
      <c r="F370">
        <v>2</v>
      </c>
    </row>
    <row r="371" spans="1:6" x14ac:dyDescent="0.35">
      <c r="A371" t="s">
        <v>400</v>
      </c>
      <c r="B371" t="s">
        <v>404</v>
      </c>
      <c r="C371" t="s">
        <v>404</v>
      </c>
      <c r="D371">
        <v>0.2</v>
      </c>
      <c r="E371" t="s">
        <v>404</v>
      </c>
      <c r="F371">
        <v>2</v>
      </c>
    </row>
    <row r="372" spans="1:6" x14ac:dyDescent="0.35">
      <c r="A372" t="s">
        <v>401</v>
      </c>
      <c r="B372">
        <v>9.74</v>
      </c>
      <c r="C372">
        <v>4.74</v>
      </c>
      <c r="D372">
        <v>8.68</v>
      </c>
      <c r="E372">
        <v>-3.84</v>
      </c>
      <c r="F372">
        <v>-2.83</v>
      </c>
    </row>
    <row r="373" spans="1:6" x14ac:dyDescent="0.35">
      <c r="A373" t="s">
        <v>402</v>
      </c>
      <c r="B373">
        <v>173.24</v>
      </c>
      <c r="C373">
        <v>130.5</v>
      </c>
      <c r="D373">
        <v>126.18</v>
      </c>
      <c r="E373">
        <v>112.76</v>
      </c>
      <c r="F373">
        <v>106.53</v>
      </c>
    </row>
    <row r="374" spans="1:6" x14ac:dyDescent="0.35">
      <c r="A374" t="s">
        <v>403</v>
      </c>
      <c r="B374" t="s">
        <v>404</v>
      </c>
      <c r="C374" t="s">
        <v>404</v>
      </c>
      <c r="D374" t="s">
        <v>404</v>
      </c>
      <c r="E374" t="s">
        <v>404</v>
      </c>
      <c r="F374" t="s">
        <v>404</v>
      </c>
    </row>
    <row r="375" spans="1:6" x14ac:dyDescent="0.35">
      <c r="A375" t="s">
        <v>405</v>
      </c>
      <c r="B375">
        <v>16.38</v>
      </c>
      <c r="C375">
        <v>16.38</v>
      </c>
      <c r="D375">
        <v>16.38</v>
      </c>
      <c r="E375">
        <v>17.28</v>
      </c>
      <c r="F375">
        <v>17.28</v>
      </c>
    </row>
    <row r="376" spans="1:6" x14ac:dyDescent="0.35">
      <c r="A376" t="s">
        <v>406</v>
      </c>
    </row>
    <row r="377" spans="1:6" x14ac:dyDescent="0.35">
      <c r="A377" t="s">
        <v>407</v>
      </c>
      <c r="B377">
        <v>5.62</v>
      </c>
      <c r="C377">
        <v>3.63</v>
      </c>
      <c r="D377">
        <v>6.87</v>
      </c>
      <c r="E377">
        <v>-3.4</v>
      </c>
      <c r="F377">
        <v>-2.65</v>
      </c>
    </row>
    <row r="378" spans="1:6" x14ac:dyDescent="0.35">
      <c r="A378" t="s">
        <v>408</v>
      </c>
      <c r="B378">
        <v>0.34</v>
      </c>
      <c r="C378">
        <v>-3.14</v>
      </c>
      <c r="D378">
        <v>1.39</v>
      </c>
      <c r="E378">
        <v>-10.06</v>
      </c>
      <c r="F378">
        <v>-7.82</v>
      </c>
    </row>
    <row r="379" spans="1:6" x14ac:dyDescent="0.35">
      <c r="A379" t="s">
        <v>409</v>
      </c>
      <c r="B379">
        <v>0.35</v>
      </c>
      <c r="C379">
        <v>-3.21</v>
      </c>
      <c r="D379">
        <v>1.44</v>
      </c>
      <c r="E379">
        <v>-10.58</v>
      </c>
      <c r="F379">
        <v>-8.69</v>
      </c>
    </row>
    <row r="380" spans="1:6" x14ac:dyDescent="0.35">
      <c r="A380" t="s">
        <v>410</v>
      </c>
      <c r="B380">
        <v>5.0199999999999996</v>
      </c>
      <c r="C380">
        <v>2.08</v>
      </c>
      <c r="D380">
        <v>6.24</v>
      </c>
      <c r="E380">
        <v>-4.53</v>
      </c>
      <c r="F380">
        <v>7.72</v>
      </c>
    </row>
    <row r="381" spans="1:6" x14ac:dyDescent="0.35">
      <c r="A381" t="s">
        <v>411</v>
      </c>
      <c r="B381">
        <v>5.0199999999999996</v>
      </c>
      <c r="C381">
        <v>2.08</v>
      </c>
      <c r="D381">
        <v>6.24</v>
      </c>
      <c r="E381">
        <v>-4.53</v>
      </c>
      <c r="F381">
        <v>7.72</v>
      </c>
    </row>
    <row r="382" spans="1:6" x14ac:dyDescent="0.35">
      <c r="A382" t="s">
        <v>412</v>
      </c>
      <c r="B382">
        <v>-1.75</v>
      </c>
      <c r="C382">
        <v>-5.48</v>
      </c>
      <c r="D382">
        <v>-0.14000000000000001</v>
      </c>
      <c r="E382">
        <v>-13.05</v>
      </c>
      <c r="F382">
        <v>0.97</v>
      </c>
    </row>
    <row r="383" spans="1:6" x14ac:dyDescent="0.35">
      <c r="A383" t="s">
        <v>413</v>
      </c>
      <c r="B383">
        <v>-1.71</v>
      </c>
      <c r="C383">
        <v>-5.36</v>
      </c>
      <c r="D383">
        <v>-0.14000000000000001</v>
      </c>
      <c r="E383">
        <v>-12.41</v>
      </c>
      <c r="F383">
        <v>0.87</v>
      </c>
    </row>
    <row r="384" spans="1:6" x14ac:dyDescent="0.35">
      <c r="A384" t="s">
        <v>414</v>
      </c>
      <c r="B384">
        <v>4.84</v>
      </c>
      <c r="C384">
        <v>-1.1100000000000001</v>
      </c>
      <c r="D384">
        <v>5.38</v>
      </c>
      <c r="E384">
        <v>-5.61</v>
      </c>
      <c r="F384">
        <v>2.52</v>
      </c>
    </row>
    <row r="385" spans="1:6" x14ac:dyDescent="0.35">
      <c r="A385" t="s">
        <v>415</v>
      </c>
      <c r="B385">
        <v>-5.13</v>
      </c>
      <c r="C385">
        <v>-11.48</v>
      </c>
      <c r="D385">
        <v>-0.26</v>
      </c>
      <c r="E385">
        <v>-31.93</v>
      </c>
      <c r="F385">
        <v>1.74</v>
      </c>
    </row>
    <row r="386" spans="1:6" x14ac:dyDescent="0.35">
      <c r="A386" t="s">
        <v>416</v>
      </c>
      <c r="B386">
        <v>-0.33</v>
      </c>
      <c r="C386">
        <v>-9.8800000000000008</v>
      </c>
      <c r="D386">
        <v>1.85</v>
      </c>
      <c r="E386">
        <v>-29.21</v>
      </c>
      <c r="F386">
        <v>4.5599999999999996</v>
      </c>
    </row>
    <row r="387" spans="1:6" x14ac:dyDescent="0.35">
      <c r="A387" t="s">
        <v>417</v>
      </c>
      <c r="B387">
        <v>59.4</v>
      </c>
      <c r="C387">
        <v>62.32</v>
      </c>
      <c r="D387">
        <v>68.510000000000005</v>
      </c>
      <c r="E387">
        <v>46.1</v>
      </c>
      <c r="F387">
        <v>59.51</v>
      </c>
    </row>
    <row r="388" spans="1:6" x14ac:dyDescent="0.35">
      <c r="A388" t="s">
        <v>418</v>
      </c>
      <c r="B388">
        <v>59.4</v>
      </c>
      <c r="C388">
        <v>62.32</v>
      </c>
      <c r="D388">
        <v>68.510000000000005</v>
      </c>
      <c r="E388">
        <v>46.18</v>
      </c>
      <c r="F388">
        <v>59.58</v>
      </c>
    </row>
    <row r="389" spans="1:6" x14ac:dyDescent="0.35">
      <c r="A389" t="s">
        <v>419</v>
      </c>
      <c r="B389">
        <v>5.29</v>
      </c>
      <c r="C389">
        <v>-1.27</v>
      </c>
      <c r="D389">
        <v>5.96</v>
      </c>
      <c r="E389">
        <v>-7.21</v>
      </c>
      <c r="F389">
        <v>2.94</v>
      </c>
    </row>
    <row r="390" spans="1:6" x14ac:dyDescent="0.35">
      <c r="A390" t="s">
        <v>420</v>
      </c>
    </row>
    <row r="391" spans="1:6" x14ac:dyDescent="0.35">
      <c r="A391" t="s">
        <v>421</v>
      </c>
      <c r="B391">
        <v>0.56999999999999995</v>
      </c>
      <c r="C391">
        <v>0.53</v>
      </c>
      <c r="D391">
        <v>0.51</v>
      </c>
      <c r="E391">
        <v>0.42</v>
      </c>
      <c r="F391">
        <v>0.43</v>
      </c>
    </row>
    <row r="392" spans="1:6" x14ac:dyDescent="0.35">
      <c r="A392" t="s">
        <v>422</v>
      </c>
      <c r="B392">
        <v>0.44</v>
      </c>
      <c r="C392">
        <v>0.42</v>
      </c>
      <c r="D392">
        <v>0.41</v>
      </c>
      <c r="E392">
        <v>0.42</v>
      </c>
      <c r="F392">
        <v>0.36</v>
      </c>
    </row>
    <row r="393" spans="1:6" x14ac:dyDescent="0.35">
      <c r="A393" t="s">
        <v>423</v>
      </c>
      <c r="B393">
        <v>0.81</v>
      </c>
      <c r="C393">
        <v>0.89</v>
      </c>
      <c r="D393">
        <v>0.61</v>
      </c>
      <c r="E393">
        <v>1.35</v>
      </c>
      <c r="F393">
        <v>0.76</v>
      </c>
    </row>
    <row r="394" spans="1:6" x14ac:dyDescent="0.35">
      <c r="A394" t="s">
        <v>424</v>
      </c>
      <c r="B394">
        <v>0.65</v>
      </c>
      <c r="C394">
        <v>0.65</v>
      </c>
      <c r="D394">
        <v>0.46</v>
      </c>
      <c r="E394">
        <v>0.83</v>
      </c>
      <c r="F394">
        <v>0.51</v>
      </c>
    </row>
    <row r="395" spans="1:6" x14ac:dyDescent="0.35">
      <c r="A395" t="s">
        <v>425</v>
      </c>
    </row>
    <row r="396" spans="1:6" x14ac:dyDescent="0.35">
      <c r="A396" t="s">
        <v>426</v>
      </c>
      <c r="B396">
        <v>1.01</v>
      </c>
      <c r="C396">
        <v>-0.28000000000000003</v>
      </c>
      <c r="D396">
        <v>1.27</v>
      </c>
      <c r="E396">
        <v>-1.22</v>
      </c>
      <c r="F396">
        <v>0.64</v>
      </c>
    </row>
    <row r="397" spans="1:6" x14ac:dyDescent="0.35">
      <c r="A397" t="s">
        <v>427</v>
      </c>
      <c r="B397">
        <v>0.81</v>
      </c>
      <c r="C397">
        <v>0.89</v>
      </c>
      <c r="D397">
        <v>0.61</v>
      </c>
      <c r="E397">
        <v>1.35</v>
      </c>
      <c r="F397">
        <v>0.76</v>
      </c>
    </row>
    <row r="398" spans="1:6" x14ac:dyDescent="0.35">
      <c r="A398" t="s">
        <v>428</v>
      </c>
      <c r="B398">
        <v>2.79</v>
      </c>
      <c r="C398">
        <v>1.65</v>
      </c>
      <c r="D398">
        <v>2.73</v>
      </c>
      <c r="E398">
        <v>0.4</v>
      </c>
      <c r="F398">
        <v>2.1800000000000002</v>
      </c>
    </row>
    <row r="399" spans="1:6" x14ac:dyDescent="0.35">
      <c r="A399" t="s">
        <v>429</v>
      </c>
      <c r="B399">
        <v>2.1800000000000002</v>
      </c>
      <c r="C399">
        <v>1.39</v>
      </c>
      <c r="D399">
        <v>2.42</v>
      </c>
      <c r="E399">
        <v>-0.33</v>
      </c>
      <c r="F399">
        <v>2.8</v>
      </c>
    </row>
    <row r="400" spans="1:6" x14ac:dyDescent="0.35">
      <c r="A400" t="s">
        <v>430</v>
      </c>
    </row>
    <row r="401" spans="1:6" x14ac:dyDescent="0.35">
      <c r="A401" t="s">
        <v>431</v>
      </c>
      <c r="B401">
        <v>10.52</v>
      </c>
      <c r="C401">
        <v>8.83</v>
      </c>
      <c r="D401">
        <v>9.26</v>
      </c>
      <c r="E401">
        <v>8.23</v>
      </c>
      <c r="F401">
        <v>9.7799999999999994</v>
      </c>
    </row>
    <row r="402" spans="1:6" x14ac:dyDescent="0.35">
      <c r="A402" t="s">
        <v>432</v>
      </c>
      <c r="B402">
        <v>20.98</v>
      </c>
      <c r="C402">
        <v>21.24</v>
      </c>
      <c r="D402">
        <v>27.12</v>
      </c>
      <c r="E402">
        <v>31.14</v>
      </c>
      <c r="F402">
        <v>22.6</v>
      </c>
    </row>
    <row r="403" spans="1:6" x14ac:dyDescent="0.35">
      <c r="A403" t="s">
        <v>433</v>
      </c>
      <c r="B403">
        <v>10.52</v>
      </c>
      <c r="C403">
        <v>8.83</v>
      </c>
      <c r="D403">
        <v>9.26</v>
      </c>
      <c r="E403">
        <v>8.23</v>
      </c>
      <c r="F403">
        <v>9.7799999999999994</v>
      </c>
    </row>
    <row r="404" spans="1:6" x14ac:dyDescent="0.35">
      <c r="A404" t="s">
        <v>434</v>
      </c>
      <c r="B404">
        <v>1.65</v>
      </c>
      <c r="C404">
        <v>1.3</v>
      </c>
      <c r="D404">
        <v>1.36</v>
      </c>
      <c r="E404">
        <v>1.48</v>
      </c>
      <c r="F404">
        <v>1.49</v>
      </c>
    </row>
    <row r="405" spans="1:6" x14ac:dyDescent="0.35">
      <c r="A405" t="s">
        <v>435</v>
      </c>
      <c r="B405">
        <v>1.78</v>
      </c>
      <c r="C405">
        <v>1.19</v>
      </c>
      <c r="D405">
        <v>1.26</v>
      </c>
      <c r="E405">
        <v>1.1599999999999999</v>
      </c>
      <c r="F405">
        <v>1.1200000000000001</v>
      </c>
    </row>
    <row r="406" spans="1:6" x14ac:dyDescent="0.35">
      <c r="A406" t="s">
        <v>436</v>
      </c>
      <c r="B406">
        <v>1.54</v>
      </c>
      <c r="C406">
        <v>1.1399999999999999</v>
      </c>
      <c r="D406">
        <v>1.18</v>
      </c>
      <c r="E406">
        <v>1.06</v>
      </c>
      <c r="F406">
        <v>1.02</v>
      </c>
    </row>
    <row r="408" spans="1:6" x14ac:dyDescent="0.35">
      <c r="A408" t="s">
        <v>437</v>
      </c>
      <c r="B408" t="s">
        <v>404</v>
      </c>
      <c r="C408" t="s">
        <v>404</v>
      </c>
      <c r="D408" t="s">
        <v>404</v>
      </c>
      <c r="E408" t="s">
        <v>404</v>
      </c>
      <c r="F408" t="s">
        <v>404</v>
      </c>
    </row>
    <row r="409" spans="1:6" x14ac:dyDescent="0.35">
      <c r="A409" t="s">
        <v>438</v>
      </c>
      <c r="B409" t="s">
        <v>404</v>
      </c>
      <c r="C409" t="s">
        <v>404</v>
      </c>
      <c r="D409" t="s">
        <v>404</v>
      </c>
      <c r="E409" t="s">
        <v>404</v>
      </c>
      <c r="F409" t="s">
        <v>404</v>
      </c>
    </row>
    <row r="410" spans="1:6" x14ac:dyDescent="0.35">
      <c r="A410" t="s">
        <v>439</v>
      </c>
      <c r="B410">
        <v>-76.91</v>
      </c>
      <c r="C410">
        <v>-83.22</v>
      </c>
      <c r="D410">
        <v>-88.55</v>
      </c>
      <c r="E410">
        <v>-41.83</v>
      </c>
      <c r="F410">
        <v>-69.72</v>
      </c>
    </row>
    <row r="411" spans="1:6" x14ac:dyDescent="0.35">
      <c r="A411" t="s">
        <v>440</v>
      </c>
    </row>
    <row r="412" spans="1:6" x14ac:dyDescent="0.35">
      <c r="A412" t="s">
        <v>441</v>
      </c>
      <c r="B412">
        <v>72.209999999999994</v>
      </c>
      <c r="C412">
        <v>72.77</v>
      </c>
      <c r="D412">
        <v>69.12</v>
      </c>
      <c r="E412">
        <v>78.150000000000006</v>
      </c>
      <c r="F412">
        <v>75.94</v>
      </c>
    </row>
    <row r="413" spans="1:6" x14ac:dyDescent="0.35">
      <c r="A413" t="s">
        <v>442</v>
      </c>
      <c r="B413" t="s">
        <v>404</v>
      </c>
      <c r="C413" t="s">
        <v>404</v>
      </c>
      <c r="D413" t="s">
        <v>404</v>
      </c>
      <c r="E413">
        <v>4.84</v>
      </c>
      <c r="F413">
        <v>5.07</v>
      </c>
    </row>
    <row r="414" spans="1:6" x14ac:dyDescent="0.35">
      <c r="A414" t="s">
        <v>443</v>
      </c>
      <c r="B414">
        <v>1.22</v>
      </c>
      <c r="C414">
        <v>1.91</v>
      </c>
      <c r="D414">
        <v>1.56</v>
      </c>
      <c r="E414" t="s">
        <v>404</v>
      </c>
      <c r="F414">
        <v>1.78</v>
      </c>
    </row>
    <row r="415" spans="1:6" x14ac:dyDescent="0.35">
      <c r="A415" t="s">
        <v>444</v>
      </c>
      <c r="B415">
        <v>9.2100000000000009</v>
      </c>
      <c r="C415" t="s">
        <v>404</v>
      </c>
      <c r="D415" t="s">
        <v>404</v>
      </c>
      <c r="E415">
        <v>15.37</v>
      </c>
      <c r="F415">
        <v>20.239999999999998</v>
      </c>
    </row>
    <row r="416" spans="1:6" x14ac:dyDescent="0.35">
      <c r="A416" t="s">
        <v>445</v>
      </c>
    </row>
    <row r="417" spans="1:6" x14ac:dyDescent="0.35">
      <c r="A417" t="s">
        <v>446</v>
      </c>
      <c r="B417" t="s">
        <v>404</v>
      </c>
      <c r="C417" t="s">
        <v>404</v>
      </c>
      <c r="D417" t="s">
        <v>404</v>
      </c>
      <c r="E417" t="s">
        <v>404</v>
      </c>
      <c r="F417">
        <v>193.87</v>
      </c>
    </row>
    <row r="418" spans="1:6" x14ac:dyDescent="0.35">
      <c r="A418" t="s">
        <v>447</v>
      </c>
      <c r="B418" t="s">
        <v>404</v>
      </c>
      <c r="C418" t="s">
        <v>404</v>
      </c>
      <c r="D418" t="s">
        <v>404</v>
      </c>
      <c r="E418" t="s">
        <v>404</v>
      </c>
      <c r="F418">
        <v>26.96</v>
      </c>
    </row>
    <row r="419" spans="1:6" x14ac:dyDescent="0.35">
      <c r="A419" t="s">
        <v>448</v>
      </c>
      <c r="B419">
        <v>100</v>
      </c>
      <c r="C419">
        <v>100</v>
      </c>
      <c r="D419">
        <v>100</v>
      </c>
      <c r="E419">
        <v>100</v>
      </c>
      <c r="F419">
        <v>25.83</v>
      </c>
    </row>
    <row r="420" spans="1:6" x14ac:dyDescent="0.35">
      <c r="A420" t="s">
        <v>449</v>
      </c>
      <c r="B420">
        <v>100</v>
      </c>
      <c r="C420">
        <v>100</v>
      </c>
      <c r="D420">
        <v>100</v>
      </c>
      <c r="E420" t="s">
        <v>404</v>
      </c>
      <c r="F420">
        <v>77.98</v>
      </c>
    </row>
    <row r="421" spans="1:6" x14ac:dyDescent="0.35">
      <c r="A421" t="s">
        <v>450</v>
      </c>
      <c r="B421">
        <v>5.36</v>
      </c>
      <c r="C421">
        <v>19.920000000000002</v>
      </c>
      <c r="D421">
        <v>5.16</v>
      </c>
      <c r="E421" t="s">
        <v>404</v>
      </c>
      <c r="F421">
        <v>4.93</v>
      </c>
    </row>
    <row r="425" spans="1:6" x14ac:dyDescent="0.35">
      <c r="A425" t="s">
        <v>308</v>
      </c>
    </row>
    <row r="427" spans="1:6" x14ac:dyDescent="0.35">
      <c r="A427" t="s">
        <v>477</v>
      </c>
    </row>
    <row r="428" spans="1:6" x14ac:dyDescent="0.35">
      <c r="A428" t="s">
        <v>66</v>
      </c>
    </row>
    <row r="429" spans="1:6" x14ac:dyDescent="0.35">
      <c r="A429" t="s">
        <v>310</v>
      </c>
    </row>
    <row r="430" spans="1:6" x14ac:dyDescent="0.35">
      <c r="A430" t="s">
        <v>311</v>
      </c>
    </row>
    <row r="431" spans="1:6" x14ac:dyDescent="0.35">
      <c r="A431" t="s">
        <v>312</v>
      </c>
    </row>
    <row r="432" spans="1:6" x14ac:dyDescent="0.35">
      <c r="A432" t="s">
        <v>478</v>
      </c>
    </row>
    <row r="433" spans="1:1" x14ac:dyDescent="0.35">
      <c r="A433" t="s">
        <v>479</v>
      </c>
    </row>
    <row r="434" spans="1:1" x14ac:dyDescent="0.35">
      <c r="A434" t="s">
        <v>478</v>
      </c>
    </row>
    <row r="435" spans="1:1" x14ac:dyDescent="0.35">
      <c r="A435" t="s">
        <v>480</v>
      </c>
    </row>
    <row r="436" spans="1:1" x14ac:dyDescent="0.35">
      <c r="A436" t="s">
        <v>481</v>
      </c>
    </row>
    <row r="437" spans="1:1" x14ac:dyDescent="0.35">
      <c r="A437" t="s">
        <v>482</v>
      </c>
    </row>
    <row r="438" spans="1:1" x14ac:dyDescent="0.35">
      <c r="A438" t="s">
        <v>483</v>
      </c>
    </row>
    <row r="439" spans="1:1" x14ac:dyDescent="0.35">
      <c r="A439" t="s">
        <v>484</v>
      </c>
    </row>
    <row r="440" spans="1:1" x14ac:dyDescent="0.35">
      <c r="A440" t="s">
        <v>315</v>
      </c>
    </row>
    <row r="441" spans="1:1" x14ac:dyDescent="0.35">
      <c r="A441" t="s">
        <v>316</v>
      </c>
    </row>
    <row r="442" spans="1:1" x14ac:dyDescent="0.35">
      <c r="A442" t="s">
        <v>485</v>
      </c>
    </row>
    <row r="443" spans="1:1" x14ac:dyDescent="0.35">
      <c r="A443" t="s">
        <v>486</v>
      </c>
    </row>
    <row r="444" spans="1:1" x14ac:dyDescent="0.35">
      <c r="A444" t="s">
        <v>315</v>
      </c>
    </row>
    <row r="445" spans="1:1" x14ac:dyDescent="0.35">
      <c r="A445" t="s">
        <v>316</v>
      </c>
    </row>
    <row r="446" spans="1:1" x14ac:dyDescent="0.35">
      <c r="A446" t="s">
        <v>487</v>
      </c>
    </row>
    <row r="447" spans="1:1" x14ac:dyDescent="0.35">
      <c r="A447" t="s">
        <v>66</v>
      </c>
    </row>
    <row r="448" spans="1:1" x14ac:dyDescent="0.35">
      <c r="A448" t="s">
        <v>310</v>
      </c>
    </row>
    <row r="449" spans="1:6" x14ac:dyDescent="0.35">
      <c r="A449" t="s">
        <v>311</v>
      </c>
    </row>
    <row r="450" spans="1:6" x14ac:dyDescent="0.35">
      <c r="A450" t="s">
        <v>312</v>
      </c>
    </row>
    <row r="451" spans="1:6" x14ac:dyDescent="0.35">
      <c r="A451" t="s">
        <v>316</v>
      </c>
    </row>
    <row r="452" spans="1:6" x14ac:dyDescent="0.35">
      <c r="A452" t="s">
        <v>316</v>
      </c>
    </row>
    <row r="453" spans="1:6" x14ac:dyDescent="0.35">
      <c r="A453" t="s">
        <v>316</v>
      </c>
    </row>
    <row r="454" spans="1:6" x14ac:dyDescent="0.35">
      <c r="A454" t="s">
        <v>316</v>
      </c>
    </row>
    <row r="455" spans="1:6" x14ac:dyDescent="0.35">
      <c r="A455" t="s">
        <v>488</v>
      </c>
    </row>
    <row r="456" spans="1:6" x14ac:dyDescent="0.35">
      <c r="A456" t="s">
        <v>66</v>
      </c>
      <c r="B456" t="s">
        <v>319</v>
      </c>
      <c r="C456" t="s">
        <v>320</v>
      </c>
      <c r="D456" t="s">
        <v>321</v>
      </c>
      <c r="E456" t="s">
        <v>322</v>
      </c>
      <c r="F456" t="s">
        <v>323</v>
      </c>
    </row>
    <row r="457" spans="1:6" x14ac:dyDescent="0.35">
      <c r="A457" t="s">
        <v>96</v>
      </c>
      <c r="B457" t="s">
        <v>211</v>
      </c>
      <c r="C457" t="s">
        <v>324</v>
      </c>
      <c r="D457" t="s">
        <v>218</v>
      </c>
      <c r="E457" t="s">
        <v>229</v>
      </c>
      <c r="F457" t="s">
        <v>245</v>
      </c>
    </row>
    <row r="458" spans="1:6" x14ac:dyDescent="0.35">
      <c r="A458" t="s">
        <v>118</v>
      </c>
      <c r="B458" t="s">
        <v>212</v>
      </c>
      <c r="C458" t="s">
        <v>325</v>
      </c>
      <c r="D458" t="s">
        <v>219</v>
      </c>
      <c r="E458" t="s">
        <v>230</v>
      </c>
      <c r="F458" t="s">
        <v>326</v>
      </c>
    </row>
    <row r="459" spans="1:6" x14ac:dyDescent="0.35">
      <c r="A459" t="s">
        <v>327</v>
      </c>
      <c r="B459" t="s">
        <v>214</v>
      </c>
      <c r="C459" t="s">
        <v>328</v>
      </c>
      <c r="D459" t="s">
        <v>220</v>
      </c>
      <c r="E459" t="s">
        <v>231</v>
      </c>
      <c r="F459" t="s">
        <v>329</v>
      </c>
    </row>
    <row r="460" spans="1:6" x14ac:dyDescent="0.35">
      <c r="A460" t="s">
        <v>95</v>
      </c>
      <c r="B460" t="s">
        <v>215</v>
      </c>
      <c r="C460" t="s">
        <v>242</v>
      </c>
      <c r="D460" t="s">
        <v>221</v>
      </c>
      <c r="E460" t="s">
        <v>330</v>
      </c>
      <c r="F460" t="s">
        <v>249</v>
      </c>
    </row>
    <row r="461" spans="1:6" x14ac:dyDescent="0.35">
      <c r="A461" t="s">
        <v>331</v>
      </c>
      <c r="B461" t="s">
        <v>216</v>
      </c>
      <c r="C461" t="s">
        <v>243</v>
      </c>
      <c r="D461" t="s">
        <v>222</v>
      </c>
      <c r="E461" t="s">
        <v>332</v>
      </c>
      <c r="F461" t="s">
        <v>250</v>
      </c>
    </row>
    <row r="462" spans="1:6" x14ac:dyDescent="0.35">
      <c r="A462" t="s">
        <v>333</v>
      </c>
      <c r="B462" t="s">
        <v>213</v>
      </c>
      <c r="C462" t="s">
        <v>334</v>
      </c>
      <c r="D462" t="s">
        <v>223</v>
      </c>
      <c r="E462" t="s">
        <v>235</v>
      </c>
      <c r="F462" t="s">
        <v>251</v>
      </c>
    </row>
    <row r="463" spans="1:6" x14ac:dyDescent="0.35">
      <c r="A463" t="s">
        <v>207</v>
      </c>
      <c r="C463" t="s">
        <v>335</v>
      </c>
      <c r="D463" t="s">
        <v>224</v>
      </c>
      <c r="E463" t="s">
        <v>257</v>
      </c>
      <c r="F463" t="s">
        <v>252</v>
      </c>
    </row>
    <row r="464" spans="1:6" x14ac:dyDescent="0.35">
      <c r="C464" t="s">
        <v>336</v>
      </c>
      <c r="D464" t="s">
        <v>225</v>
      </c>
      <c r="E464" t="s">
        <v>337</v>
      </c>
      <c r="F464" t="s">
        <v>338</v>
      </c>
    </row>
    <row r="465" spans="1:6" x14ac:dyDescent="0.35">
      <c r="C465" t="s">
        <v>241</v>
      </c>
      <c r="E465" t="s">
        <v>226</v>
      </c>
      <c r="F465" t="s">
        <v>489</v>
      </c>
    </row>
    <row r="466" spans="1:6" x14ac:dyDescent="0.35">
      <c r="A466" t="s">
        <v>490</v>
      </c>
    </row>
    <row r="467" spans="1:6" x14ac:dyDescent="0.35">
      <c r="A467" t="s">
        <v>341</v>
      </c>
    </row>
    <row r="468" spans="1:6" x14ac:dyDescent="0.35">
      <c r="A468" t="s">
        <v>342</v>
      </c>
    </row>
    <row r="469" spans="1:6" x14ac:dyDescent="0.35">
      <c r="A469" t="s">
        <v>343</v>
      </c>
    </row>
    <row r="470" spans="1:6" x14ac:dyDescent="0.35">
      <c r="A470" t="s">
        <v>344</v>
      </c>
    </row>
    <row r="471" spans="1:6" x14ac:dyDescent="0.35">
      <c r="A471" t="s">
        <v>345</v>
      </c>
    </row>
    <row r="472" spans="1:6" x14ac:dyDescent="0.35">
      <c r="A472" t="s">
        <v>346</v>
      </c>
    </row>
    <row r="473" spans="1:6" x14ac:dyDescent="0.35">
      <c r="A473" t="s">
        <v>347</v>
      </c>
    </row>
    <row r="474" spans="1:6" x14ac:dyDescent="0.35">
      <c r="A474" t="s">
        <v>348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133E-DDFE-46D7-9F59-632425203C63}">
  <dimension ref="A1:F429"/>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500</v>
      </c>
    </row>
    <row r="265" spans="1:1" x14ac:dyDescent="0.35">
      <c r="A265" t="s">
        <v>467</v>
      </c>
    </row>
    <row r="266" spans="1:1" x14ac:dyDescent="0.35">
      <c r="A266" t="s">
        <v>468</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235.9</v>
      </c>
    </row>
    <row r="276" spans="1:1" x14ac:dyDescent="0.35">
      <c r="A276" t="s">
        <v>469</v>
      </c>
    </row>
    <row r="277" spans="1:1" x14ac:dyDescent="0.35">
      <c r="A277" t="s">
        <v>470</v>
      </c>
    </row>
    <row r="278" spans="1:1" x14ac:dyDescent="0.35">
      <c r="A278" t="s">
        <v>191</v>
      </c>
    </row>
    <row r="279" spans="1:1" x14ac:dyDescent="0.35">
      <c r="A279" t="s">
        <v>196</v>
      </c>
    </row>
    <row r="280" spans="1:1" x14ac:dyDescent="0.35">
      <c r="A280" t="s">
        <v>471</v>
      </c>
    </row>
    <row r="281" spans="1:1" x14ac:dyDescent="0.35">
      <c r="A281">
        <v>236.25</v>
      </c>
    </row>
    <row r="282" spans="1:1" x14ac:dyDescent="0.35">
      <c r="A282" t="s">
        <v>472</v>
      </c>
    </row>
    <row r="283" spans="1:1" x14ac:dyDescent="0.35">
      <c r="A283" t="s">
        <v>473</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474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501</v>
      </c>
      <c r="B364" t="s">
        <v>274</v>
      </c>
    </row>
    <row r="365" spans="1:6" x14ac:dyDescent="0.35">
      <c r="B365" t="s">
        <v>275</v>
      </c>
      <c r="C365" t="s">
        <v>276</v>
      </c>
      <c r="D365" t="s">
        <v>277</v>
      </c>
      <c r="E365" t="s">
        <v>278</v>
      </c>
      <c r="F365" t="s">
        <v>279</v>
      </c>
    </row>
    <row r="367" spans="1:6" x14ac:dyDescent="0.35">
      <c r="B367" t="s">
        <v>280</v>
      </c>
      <c r="C367" t="s">
        <v>280</v>
      </c>
      <c r="D367" t="s">
        <v>280</v>
      </c>
      <c r="E367" t="s">
        <v>280</v>
      </c>
      <c r="F367" t="s">
        <v>280</v>
      </c>
    </row>
    <row r="369" spans="1:6" x14ac:dyDescent="0.35">
      <c r="A369" t="s">
        <v>454</v>
      </c>
      <c r="B369">
        <v>-1034.8499999999999</v>
      </c>
      <c r="C369">
        <v>-2429.6</v>
      </c>
      <c r="D369">
        <v>-62.3</v>
      </c>
      <c r="E369">
        <v>-4738.95</v>
      </c>
      <c r="F369">
        <v>334.52</v>
      </c>
    </row>
    <row r="370" spans="1:6" x14ac:dyDescent="0.35">
      <c r="A370" t="s">
        <v>455</v>
      </c>
      <c r="B370">
        <v>4133.9399999999996</v>
      </c>
      <c r="C370">
        <v>1453.45</v>
      </c>
      <c r="D370">
        <v>2702.98</v>
      </c>
      <c r="E370">
        <v>-2562.67</v>
      </c>
      <c r="F370">
        <v>2463.46</v>
      </c>
    </row>
    <row r="371" spans="1:6" x14ac:dyDescent="0.35">
      <c r="A371" t="s">
        <v>456</v>
      </c>
      <c r="B371">
        <v>-710.27</v>
      </c>
      <c r="C371">
        <v>-2859</v>
      </c>
      <c r="D371">
        <v>-3264.22</v>
      </c>
      <c r="E371">
        <v>601.74</v>
      </c>
      <c r="F371">
        <v>2552.91</v>
      </c>
    </row>
    <row r="372" spans="1:6" x14ac:dyDescent="0.35">
      <c r="A372" t="s">
        <v>457</v>
      </c>
    </row>
    <row r="373" spans="1:6" x14ac:dyDescent="0.35">
      <c r="A373" t="s">
        <v>458</v>
      </c>
      <c r="B373">
        <v>-3105.63</v>
      </c>
      <c r="C373">
        <v>1208.8</v>
      </c>
      <c r="D373">
        <v>-78.87</v>
      </c>
      <c r="E373">
        <v>2631.53</v>
      </c>
      <c r="F373">
        <v>-5033.8100000000004</v>
      </c>
    </row>
    <row r="374" spans="1:6" x14ac:dyDescent="0.35">
      <c r="A374" t="s">
        <v>459</v>
      </c>
      <c r="B374">
        <v>317.88</v>
      </c>
      <c r="C374">
        <v>-198.13</v>
      </c>
      <c r="D374">
        <v>-639.4</v>
      </c>
      <c r="E374">
        <v>663.27</v>
      </c>
      <c r="F374">
        <v>-6.89</v>
      </c>
    </row>
    <row r="375" spans="1:6" x14ac:dyDescent="0.35">
      <c r="A375" t="s">
        <v>460</v>
      </c>
      <c r="B375">
        <v>228.94</v>
      </c>
      <c r="C375">
        <v>427.07</v>
      </c>
      <c r="D375">
        <v>1066.47</v>
      </c>
      <c r="E375">
        <v>198.68</v>
      </c>
      <c r="F375">
        <v>205.57</v>
      </c>
    </row>
    <row r="376" spans="1:6" x14ac:dyDescent="0.35">
      <c r="A376" t="s">
        <v>461</v>
      </c>
      <c r="B376">
        <v>546.82000000000005</v>
      </c>
      <c r="C376">
        <v>228.94</v>
      </c>
      <c r="D376">
        <v>427.07</v>
      </c>
      <c r="E376">
        <v>861.95</v>
      </c>
      <c r="F376">
        <v>198.68</v>
      </c>
    </row>
    <row r="380" spans="1:6" x14ac:dyDescent="0.35">
      <c r="A380" t="s">
        <v>308</v>
      </c>
    </row>
    <row r="382" spans="1:6" x14ac:dyDescent="0.35">
      <c r="A382" t="s">
        <v>477</v>
      </c>
    </row>
    <row r="383" spans="1:6" x14ac:dyDescent="0.35">
      <c r="A383" t="s">
        <v>66</v>
      </c>
    </row>
    <row r="384" spans="1:6" x14ac:dyDescent="0.35">
      <c r="A384" t="s">
        <v>310</v>
      </c>
    </row>
    <row r="385" spans="1:1" x14ac:dyDescent="0.35">
      <c r="A385" t="s">
        <v>311</v>
      </c>
    </row>
    <row r="386" spans="1:1" x14ac:dyDescent="0.35">
      <c r="A386" t="s">
        <v>312</v>
      </c>
    </row>
    <row r="387" spans="1:1" x14ac:dyDescent="0.35">
      <c r="A387" t="s">
        <v>478</v>
      </c>
    </row>
    <row r="388" spans="1:1" x14ac:dyDescent="0.35">
      <c r="A388" t="s">
        <v>479</v>
      </c>
    </row>
    <row r="389" spans="1:1" x14ac:dyDescent="0.35">
      <c r="A389" t="s">
        <v>478</v>
      </c>
    </row>
    <row r="390" spans="1:1" x14ac:dyDescent="0.35">
      <c r="A390" t="s">
        <v>480</v>
      </c>
    </row>
    <row r="391" spans="1:1" x14ac:dyDescent="0.35">
      <c r="A391" t="s">
        <v>481</v>
      </c>
    </row>
    <row r="392" spans="1:1" x14ac:dyDescent="0.35">
      <c r="A392" t="s">
        <v>482</v>
      </c>
    </row>
    <row r="393" spans="1:1" x14ac:dyDescent="0.35">
      <c r="A393" t="s">
        <v>483</v>
      </c>
    </row>
    <row r="394" spans="1:1" x14ac:dyDescent="0.35">
      <c r="A394" t="s">
        <v>484</v>
      </c>
    </row>
    <row r="395" spans="1:1" x14ac:dyDescent="0.35">
      <c r="A395" t="s">
        <v>315</v>
      </c>
    </row>
    <row r="396" spans="1:1" x14ac:dyDescent="0.35">
      <c r="A396" t="s">
        <v>316</v>
      </c>
    </row>
    <row r="397" spans="1:1" x14ac:dyDescent="0.35">
      <c r="A397" t="s">
        <v>485</v>
      </c>
    </row>
    <row r="398" spans="1:1" x14ac:dyDescent="0.35">
      <c r="A398" t="s">
        <v>486</v>
      </c>
    </row>
    <row r="399" spans="1:1" x14ac:dyDescent="0.35">
      <c r="A399" t="s">
        <v>315</v>
      </c>
    </row>
    <row r="400" spans="1:1" x14ac:dyDescent="0.35">
      <c r="A400" t="s">
        <v>316</v>
      </c>
    </row>
    <row r="401" spans="1:6" x14ac:dyDescent="0.35">
      <c r="A401" t="s">
        <v>487</v>
      </c>
    </row>
    <row r="402" spans="1:6" x14ac:dyDescent="0.35">
      <c r="A402" t="s">
        <v>66</v>
      </c>
    </row>
    <row r="403" spans="1:6" x14ac:dyDescent="0.35">
      <c r="A403" t="s">
        <v>310</v>
      </c>
    </row>
    <row r="404" spans="1:6" x14ac:dyDescent="0.35">
      <c r="A404" t="s">
        <v>311</v>
      </c>
    </row>
    <row r="405" spans="1:6" x14ac:dyDescent="0.35">
      <c r="A405" t="s">
        <v>312</v>
      </c>
    </row>
    <row r="406" spans="1:6" x14ac:dyDescent="0.35">
      <c r="A406" t="s">
        <v>316</v>
      </c>
    </row>
    <row r="407" spans="1:6" x14ac:dyDescent="0.35">
      <c r="A407" t="s">
        <v>316</v>
      </c>
    </row>
    <row r="408" spans="1:6" x14ac:dyDescent="0.35">
      <c r="A408" t="s">
        <v>316</v>
      </c>
    </row>
    <row r="409" spans="1:6" x14ac:dyDescent="0.35">
      <c r="A409" t="s">
        <v>316</v>
      </c>
    </row>
    <row r="410" spans="1:6" x14ac:dyDescent="0.35">
      <c r="A410" t="s">
        <v>488</v>
      </c>
    </row>
    <row r="411" spans="1:6" x14ac:dyDescent="0.35">
      <c r="A411" t="s">
        <v>66</v>
      </c>
      <c r="B411" t="s">
        <v>319</v>
      </c>
      <c r="C411" t="s">
        <v>320</v>
      </c>
      <c r="D411" t="s">
        <v>321</v>
      </c>
      <c r="E411" t="s">
        <v>322</v>
      </c>
      <c r="F411" t="s">
        <v>323</v>
      </c>
    </row>
    <row r="412" spans="1:6" x14ac:dyDescent="0.35">
      <c r="A412" t="s">
        <v>96</v>
      </c>
      <c r="B412" t="s">
        <v>211</v>
      </c>
      <c r="C412" t="s">
        <v>324</v>
      </c>
      <c r="D412" t="s">
        <v>218</v>
      </c>
      <c r="E412" t="s">
        <v>229</v>
      </c>
      <c r="F412" t="s">
        <v>245</v>
      </c>
    </row>
    <row r="413" spans="1:6" x14ac:dyDescent="0.35">
      <c r="A413" t="s">
        <v>118</v>
      </c>
      <c r="B413" t="s">
        <v>212</v>
      </c>
      <c r="C413" t="s">
        <v>325</v>
      </c>
      <c r="D413" t="s">
        <v>219</v>
      </c>
      <c r="E413" t="s">
        <v>230</v>
      </c>
      <c r="F413" t="s">
        <v>326</v>
      </c>
    </row>
    <row r="414" spans="1:6" x14ac:dyDescent="0.35">
      <c r="A414" t="s">
        <v>327</v>
      </c>
      <c r="B414" t="s">
        <v>214</v>
      </c>
      <c r="C414" t="s">
        <v>328</v>
      </c>
      <c r="D414" t="s">
        <v>220</v>
      </c>
      <c r="E414" t="s">
        <v>231</v>
      </c>
      <c r="F414" t="s">
        <v>329</v>
      </c>
    </row>
    <row r="415" spans="1:6" x14ac:dyDescent="0.35">
      <c r="A415" t="s">
        <v>95</v>
      </c>
      <c r="B415" t="s">
        <v>215</v>
      </c>
      <c r="C415" t="s">
        <v>242</v>
      </c>
      <c r="D415" t="s">
        <v>221</v>
      </c>
      <c r="E415" t="s">
        <v>330</v>
      </c>
      <c r="F415" t="s">
        <v>249</v>
      </c>
    </row>
    <row r="416" spans="1:6" x14ac:dyDescent="0.35">
      <c r="A416" t="s">
        <v>331</v>
      </c>
      <c r="B416" t="s">
        <v>216</v>
      </c>
      <c r="C416" t="s">
        <v>243</v>
      </c>
      <c r="D416" t="s">
        <v>222</v>
      </c>
      <c r="E416" t="s">
        <v>332</v>
      </c>
      <c r="F416" t="s">
        <v>250</v>
      </c>
    </row>
    <row r="417" spans="1:6" x14ac:dyDescent="0.35">
      <c r="A417" t="s">
        <v>333</v>
      </c>
      <c r="B417" t="s">
        <v>213</v>
      </c>
      <c r="C417" t="s">
        <v>334</v>
      </c>
      <c r="D417" t="s">
        <v>223</v>
      </c>
      <c r="E417" t="s">
        <v>235</v>
      </c>
      <c r="F417" t="s">
        <v>251</v>
      </c>
    </row>
    <row r="418" spans="1:6" x14ac:dyDescent="0.35">
      <c r="A418" t="s">
        <v>207</v>
      </c>
      <c r="C418" t="s">
        <v>335</v>
      </c>
      <c r="D418" t="s">
        <v>224</v>
      </c>
      <c r="E418" t="s">
        <v>257</v>
      </c>
      <c r="F418" t="s">
        <v>252</v>
      </c>
    </row>
    <row r="419" spans="1:6" x14ac:dyDescent="0.35">
      <c r="C419" t="s">
        <v>336</v>
      </c>
      <c r="D419" t="s">
        <v>225</v>
      </c>
      <c r="E419" t="s">
        <v>337</v>
      </c>
      <c r="F419" t="s">
        <v>338</v>
      </c>
    </row>
    <row r="420" spans="1:6" x14ac:dyDescent="0.35">
      <c r="C420" t="s">
        <v>241</v>
      </c>
      <c r="E420" t="s">
        <v>226</v>
      </c>
      <c r="F420" t="s">
        <v>489</v>
      </c>
    </row>
    <row r="421" spans="1:6" x14ac:dyDescent="0.35">
      <c r="A421" t="s">
        <v>490</v>
      </c>
    </row>
    <row r="422" spans="1:6" x14ac:dyDescent="0.35">
      <c r="A422" t="s">
        <v>341</v>
      </c>
    </row>
    <row r="423" spans="1:6" x14ac:dyDescent="0.35">
      <c r="A423" t="s">
        <v>342</v>
      </c>
    </row>
    <row r="424" spans="1:6" x14ac:dyDescent="0.35">
      <c r="A424" t="s">
        <v>343</v>
      </c>
    </row>
    <row r="425" spans="1:6" x14ac:dyDescent="0.35">
      <c r="A425" t="s">
        <v>344</v>
      </c>
    </row>
    <row r="426" spans="1:6" x14ac:dyDescent="0.35">
      <c r="A426" t="s">
        <v>345</v>
      </c>
    </row>
    <row r="427" spans="1:6" x14ac:dyDescent="0.35">
      <c r="A427" t="s">
        <v>502</v>
      </c>
    </row>
    <row r="428" spans="1:6" x14ac:dyDescent="0.35">
      <c r="A428" t="s">
        <v>347</v>
      </c>
    </row>
    <row r="429" spans="1:6" x14ac:dyDescent="0.35">
      <c r="A429" t="s">
        <v>348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7B40-11CF-40A0-A1D8-54DFE2681C94}">
  <dimension ref="A1:F448"/>
  <sheetViews>
    <sheetView workbookViewId="0">
      <selection sqref="A1:XFD1048576"/>
    </sheetView>
  </sheetViews>
  <sheetFormatPr defaultRowHeight="14.5" x14ac:dyDescent="0.35"/>
  <sheetData>
    <row r="1" spans="1:1" x14ac:dyDescent="0.35">
      <c r="A1" t="s">
        <v>30</v>
      </c>
    </row>
    <row r="2" spans="1:1" x14ac:dyDescent="0.35">
      <c r="A2" t="s">
        <v>31</v>
      </c>
    </row>
    <row r="3" spans="1:1" x14ac:dyDescent="0.35">
      <c r="A3" t="s">
        <v>32</v>
      </c>
    </row>
    <row r="5" spans="1:1" x14ac:dyDescent="0.35">
      <c r="A5" t="s">
        <v>33</v>
      </c>
    </row>
    <row r="7" spans="1:1" x14ac:dyDescent="0.35">
      <c r="A7" t="s">
        <v>34</v>
      </c>
    </row>
    <row r="8" spans="1:1" x14ac:dyDescent="0.35">
      <c r="A8" t="s">
        <v>35</v>
      </c>
    </row>
    <row r="20" spans="1:1" x14ac:dyDescent="0.35">
      <c r="A20" t="s">
        <v>36</v>
      </c>
    </row>
    <row r="21" spans="1:1" x14ac:dyDescent="0.35">
      <c r="A21" t="s">
        <v>37</v>
      </c>
    </row>
    <row r="22" spans="1:1" x14ac:dyDescent="0.35">
      <c r="A22" t="s">
        <v>38</v>
      </c>
    </row>
    <row r="23" spans="1:1" x14ac:dyDescent="0.35">
      <c r="A23" t="s">
        <v>39</v>
      </c>
    </row>
    <row r="24" spans="1:1" x14ac:dyDescent="0.35">
      <c r="A24" t="s">
        <v>40</v>
      </c>
    </row>
    <row r="25" spans="1:1" x14ac:dyDescent="0.35">
      <c r="A25" t="s">
        <v>41</v>
      </c>
    </row>
    <row r="26" spans="1:1" x14ac:dyDescent="0.35">
      <c r="A26" t="s">
        <v>42</v>
      </c>
    </row>
    <row r="27" spans="1:1" x14ac:dyDescent="0.35">
      <c r="A27" t="s">
        <v>43</v>
      </c>
    </row>
    <row r="28" spans="1:1" x14ac:dyDescent="0.35">
      <c r="A28" t="s">
        <v>44</v>
      </c>
    </row>
    <row r="29" spans="1:1" x14ac:dyDescent="0.35">
      <c r="A29" t="s">
        <v>45</v>
      </c>
    </row>
    <row r="31" spans="1:1" x14ac:dyDescent="0.35">
      <c r="A31" t="s">
        <v>46</v>
      </c>
    </row>
    <row r="32" spans="1:1" x14ac:dyDescent="0.35">
      <c r="A32" t="s">
        <v>47</v>
      </c>
    </row>
    <row r="33" spans="1:1" x14ac:dyDescent="0.35">
      <c r="A33" t="s">
        <v>48</v>
      </c>
    </row>
    <row r="35" spans="1:1" x14ac:dyDescent="0.35">
      <c r="A35" t="s">
        <v>49</v>
      </c>
    </row>
    <row r="36" spans="1:1" x14ac:dyDescent="0.35">
      <c r="A36" t="s">
        <v>50</v>
      </c>
    </row>
    <row r="37" spans="1:1" x14ac:dyDescent="0.35">
      <c r="A37" t="s">
        <v>51</v>
      </c>
    </row>
    <row r="38" spans="1:1" x14ac:dyDescent="0.35">
      <c r="A38" t="s">
        <v>52</v>
      </c>
    </row>
    <row r="39" spans="1:1" x14ac:dyDescent="0.35">
      <c r="A39" t="s">
        <v>53</v>
      </c>
    </row>
    <row r="41" spans="1:1" x14ac:dyDescent="0.35">
      <c r="A41" t="s">
        <v>54</v>
      </c>
    </row>
    <row r="42" spans="1:1" x14ac:dyDescent="0.35">
      <c r="A42" t="s">
        <v>55</v>
      </c>
    </row>
    <row r="50" spans="1:1" x14ac:dyDescent="0.35">
      <c r="A50" t="s">
        <v>56</v>
      </c>
    </row>
    <row r="51" spans="1:1" x14ac:dyDescent="0.35">
      <c r="A51" t="s">
        <v>48</v>
      </c>
    </row>
    <row r="52" spans="1:1" x14ac:dyDescent="0.35">
      <c r="A52" t="s">
        <v>54</v>
      </c>
    </row>
    <row r="53" spans="1:1" x14ac:dyDescent="0.35">
      <c r="A53" t="s">
        <v>50</v>
      </c>
    </row>
    <row r="54" spans="1:1" x14ac:dyDescent="0.35">
      <c r="A54" t="s">
        <v>51</v>
      </c>
    </row>
    <row r="55" spans="1:1" x14ac:dyDescent="0.35">
      <c r="A55" t="s">
        <v>52</v>
      </c>
    </row>
    <row r="56" spans="1:1" x14ac:dyDescent="0.35">
      <c r="A56" t="s">
        <v>57</v>
      </c>
    </row>
    <row r="58" spans="1:1" x14ac:dyDescent="0.35">
      <c r="A58" t="s">
        <v>36</v>
      </c>
    </row>
    <row r="59" spans="1:1" x14ac:dyDescent="0.35">
      <c r="A59" t="s">
        <v>37</v>
      </c>
    </row>
    <row r="60" spans="1:1" x14ac:dyDescent="0.35">
      <c r="A60" t="s">
        <v>38</v>
      </c>
    </row>
    <row r="61" spans="1:1" x14ac:dyDescent="0.35">
      <c r="A61" t="s">
        <v>39</v>
      </c>
    </row>
    <row r="62" spans="1:1" x14ac:dyDescent="0.35">
      <c r="A62" t="s">
        <v>40</v>
      </c>
    </row>
    <row r="63" spans="1:1" x14ac:dyDescent="0.35">
      <c r="A63" t="s">
        <v>41</v>
      </c>
    </row>
    <row r="64" spans="1:1" x14ac:dyDescent="0.35">
      <c r="A64" t="s">
        <v>42</v>
      </c>
    </row>
    <row r="65" spans="1:1" x14ac:dyDescent="0.35">
      <c r="A65" t="s">
        <v>43</v>
      </c>
    </row>
    <row r="66" spans="1:1" x14ac:dyDescent="0.35">
      <c r="A66" t="s">
        <v>44</v>
      </c>
    </row>
    <row r="67" spans="1:1" x14ac:dyDescent="0.35">
      <c r="A67" t="s">
        <v>45</v>
      </c>
    </row>
    <row r="68" spans="1:1" x14ac:dyDescent="0.35">
      <c r="A68" t="s">
        <v>58</v>
      </c>
    </row>
    <row r="69" spans="1:1" x14ac:dyDescent="0.35">
      <c r="A69" t="s">
        <v>59</v>
      </c>
    </row>
    <row r="70" spans="1:1" x14ac:dyDescent="0.35">
      <c r="A70" t="s">
        <v>60</v>
      </c>
    </row>
    <row r="71" spans="1:1" x14ac:dyDescent="0.35">
      <c r="A71" t="s">
        <v>30</v>
      </c>
    </row>
    <row r="72" spans="1:1" x14ac:dyDescent="0.35">
      <c r="A72" t="s">
        <v>61</v>
      </c>
    </row>
    <row r="73" spans="1:1" x14ac:dyDescent="0.35">
      <c r="A73" t="s">
        <v>62</v>
      </c>
    </row>
    <row r="74" spans="1:1" x14ac:dyDescent="0.35">
      <c r="A74" t="s">
        <v>63</v>
      </c>
    </row>
    <row r="75" spans="1:1" x14ac:dyDescent="0.35">
      <c r="A75" t="s">
        <v>64</v>
      </c>
    </row>
    <row r="77" spans="1:1" x14ac:dyDescent="0.35">
      <c r="A77" t="s">
        <v>65</v>
      </c>
    </row>
    <row r="79" spans="1:1" x14ac:dyDescent="0.35">
      <c r="A79" t="s">
        <v>66</v>
      </c>
    </row>
    <row r="80" spans="1:1" x14ac:dyDescent="0.35">
      <c r="A80" t="s">
        <v>67</v>
      </c>
    </row>
    <row r="81" spans="1:1" x14ac:dyDescent="0.35">
      <c r="A81" t="s">
        <v>68</v>
      </c>
    </row>
    <row r="82" spans="1:1" x14ac:dyDescent="0.35">
      <c r="A82" t="s">
        <v>69</v>
      </c>
    </row>
    <row r="83" spans="1:1" x14ac:dyDescent="0.35">
      <c r="A83" t="s">
        <v>70</v>
      </c>
    </row>
    <row r="84" spans="1:1" x14ac:dyDescent="0.35">
      <c r="A84" t="s">
        <v>71</v>
      </c>
    </row>
    <row r="85" spans="1:1" x14ac:dyDescent="0.35">
      <c r="A85" t="s">
        <v>72</v>
      </c>
    </row>
    <row r="86" spans="1:1" x14ac:dyDescent="0.35">
      <c r="A86" t="s">
        <v>73</v>
      </c>
    </row>
    <row r="87" spans="1:1" x14ac:dyDescent="0.35">
      <c r="A87" t="s">
        <v>74</v>
      </c>
    </row>
    <row r="88" spans="1:1" x14ac:dyDescent="0.35">
      <c r="A88" t="s">
        <v>75</v>
      </c>
    </row>
    <row r="90" spans="1:1" x14ac:dyDescent="0.35">
      <c r="A90" t="s">
        <v>76</v>
      </c>
    </row>
    <row r="91" spans="1:1" x14ac:dyDescent="0.35">
      <c r="A91" t="s">
        <v>77</v>
      </c>
    </row>
    <row r="92" spans="1:1" x14ac:dyDescent="0.35">
      <c r="A92" t="s">
        <v>78</v>
      </c>
    </row>
    <row r="93" spans="1:1" x14ac:dyDescent="0.35">
      <c r="A93" t="s">
        <v>79</v>
      </c>
    </row>
    <row r="94" spans="1:1" x14ac:dyDescent="0.35">
      <c r="A94" t="s">
        <v>80</v>
      </c>
    </row>
    <row r="96" spans="1:1" x14ac:dyDescent="0.35">
      <c r="A96" t="s">
        <v>81</v>
      </c>
    </row>
    <row r="97" spans="1:1" x14ac:dyDescent="0.35">
      <c r="A97" t="s">
        <v>34</v>
      </c>
    </row>
    <row r="98" spans="1:1" x14ac:dyDescent="0.35">
      <c r="A98" t="s">
        <v>35</v>
      </c>
    </row>
    <row r="99" spans="1:1" x14ac:dyDescent="0.35">
      <c r="A99" t="s">
        <v>82</v>
      </c>
    </row>
    <row r="100" spans="1:1" x14ac:dyDescent="0.35">
      <c r="A100" t="s">
        <v>83</v>
      </c>
    </row>
    <row r="101" spans="1:1" x14ac:dyDescent="0.35">
      <c r="A101" t="s">
        <v>84</v>
      </c>
    </row>
    <row r="102" spans="1:1" x14ac:dyDescent="0.35">
      <c r="A102" t="s">
        <v>85</v>
      </c>
    </row>
    <row r="103" spans="1:1" x14ac:dyDescent="0.35">
      <c r="A103" t="s">
        <v>86</v>
      </c>
    </row>
    <row r="104" spans="1:1" x14ac:dyDescent="0.35">
      <c r="A104" t="s">
        <v>87</v>
      </c>
    </row>
    <row r="105" spans="1:1" x14ac:dyDescent="0.35">
      <c r="A105" t="s">
        <v>63</v>
      </c>
    </row>
    <row r="107" spans="1:1" x14ac:dyDescent="0.35">
      <c r="A107" t="s">
        <v>88</v>
      </c>
    </row>
    <row r="108" spans="1:1" x14ac:dyDescent="0.35">
      <c r="A108" t="s">
        <v>89</v>
      </c>
    </row>
    <row r="109" spans="1:1" x14ac:dyDescent="0.35">
      <c r="A109" t="s">
        <v>90</v>
      </c>
    </row>
    <row r="110" spans="1:1" x14ac:dyDescent="0.35">
      <c r="A110" t="s">
        <v>91</v>
      </c>
    </row>
    <row r="111" spans="1:1" x14ac:dyDescent="0.35">
      <c r="A111" t="s">
        <v>92</v>
      </c>
    </row>
    <row r="112" spans="1:1" x14ac:dyDescent="0.35">
      <c r="A112" t="s">
        <v>93</v>
      </c>
    </row>
    <row r="113" spans="1:1" x14ac:dyDescent="0.35">
      <c r="A113" t="s">
        <v>94</v>
      </c>
    </row>
    <row r="114" spans="1:1" x14ac:dyDescent="0.35">
      <c r="A114" t="s">
        <v>95</v>
      </c>
    </row>
    <row r="115" spans="1:1" x14ac:dyDescent="0.35">
      <c r="A115" t="s">
        <v>66</v>
      </c>
    </row>
    <row r="117" spans="1:1" x14ac:dyDescent="0.35">
      <c r="A117" t="s">
        <v>96</v>
      </c>
    </row>
    <row r="118" spans="1:1" x14ac:dyDescent="0.35">
      <c r="A118" t="s">
        <v>67</v>
      </c>
    </row>
    <row r="119" spans="1:1" x14ac:dyDescent="0.35">
      <c r="A119" t="s">
        <v>46</v>
      </c>
    </row>
    <row r="120" spans="1:1" x14ac:dyDescent="0.35">
      <c r="A120" t="s">
        <v>89</v>
      </c>
    </row>
    <row r="121" spans="1:1" x14ac:dyDescent="0.35">
      <c r="A121" t="s">
        <v>97</v>
      </c>
    </row>
    <row r="122" spans="1:1" x14ac:dyDescent="0.35">
      <c r="A122" t="s">
        <v>78</v>
      </c>
    </row>
    <row r="123" spans="1:1" x14ac:dyDescent="0.35">
      <c r="A123" t="s">
        <v>79</v>
      </c>
    </row>
    <row r="124" spans="1:1" x14ac:dyDescent="0.35">
      <c r="A124" t="s">
        <v>90</v>
      </c>
    </row>
    <row r="125" spans="1:1" x14ac:dyDescent="0.35">
      <c r="A125" t="s">
        <v>92</v>
      </c>
    </row>
    <row r="126" spans="1:1" x14ac:dyDescent="0.35">
      <c r="A126" t="s">
        <v>98</v>
      </c>
    </row>
    <row r="127" spans="1:1" x14ac:dyDescent="0.35">
      <c r="A127" t="s">
        <v>91</v>
      </c>
    </row>
    <row r="128" spans="1:1" x14ac:dyDescent="0.35">
      <c r="A128" t="s">
        <v>99</v>
      </c>
    </row>
    <row r="129" spans="1:1" x14ac:dyDescent="0.35">
      <c r="A129" t="s">
        <v>94</v>
      </c>
    </row>
    <row r="130" spans="1:1" x14ac:dyDescent="0.35">
      <c r="A130" t="s">
        <v>100</v>
      </c>
    </row>
    <row r="132" spans="1:1" x14ac:dyDescent="0.35">
      <c r="A132" t="s">
        <v>101</v>
      </c>
    </row>
    <row r="133" spans="1:1" x14ac:dyDescent="0.35">
      <c r="A133" t="s">
        <v>102</v>
      </c>
    </row>
    <row r="134" spans="1:1" x14ac:dyDescent="0.35">
      <c r="A134" t="s">
        <v>103</v>
      </c>
    </row>
    <row r="136" spans="1:1" x14ac:dyDescent="0.35">
      <c r="A136" t="s">
        <v>104</v>
      </c>
    </row>
    <row r="138" spans="1:1" x14ac:dyDescent="0.35">
      <c r="A138" t="s">
        <v>63</v>
      </c>
    </row>
    <row r="139" spans="1:1" x14ac:dyDescent="0.35">
      <c r="A139" t="s">
        <v>105</v>
      </c>
    </row>
    <row r="140" spans="1:1" x14ac:dyDescent="0.35">
      <c r="A140" t="s">
        <v>106</v>
      </c>
    </row>
    <row r="141" spans="1:1" x14ac:dyDescent="0.35">
      <c r="A141" t="s">
        <v>107</v>
      </c>
    </row>
    <row r="142" spans="1:1" x14ac:dyDescent="0.35">
      <c r="A142" t="s">
        <v>108</v>
      </c>
    </row>
    <row r="143" spans="1:1" x14ac:dyDescent="0.35">
      <c r="A143" t="s">
        <v>109</v>
      </c>
    </row>
    <row r="144" spans="1:1" x14ac:dyDescent="0.35">
      <c r="A144" t="s">
        <v>110</v>
      </c>
    </row>
    <row r="145" spans="1:1" x14ac:dyDescent="0.35">
      <c r="A145" t="s">
        <v>111</v>
      </c>
    </row>
    <row r="146" spans="1:1" x14ac:dyDescent="0.35">
      <c r="A146" t="s">
        <v>112</v>
      </c>
    </row>
    <row r="147" spans="1:1" x14ac:dyDescent="0.35">
      <c r="A147" t="s">
        <v>113</v>
      </c>
    </row>
    <row r="148" spans="1:1" x14ac:dyDescent="0.35">
      <c r="A148" t="s">
        <v>67</v>
      </c>
    </row>
    <row r="150" spans="1:1" x14ac:dyDescent="0.35">
      <c r="A150" t="s">
        <v>63</v>
      </c>
    </row>
    <row r="151" spans="1:1" x14ac:dyDescent="0.35">
      <c r="A151" t="s">
        <v>114</v>
      </c>
    </row>
    <row r="152" spans="1:1" x14ac:dyDescent="0.35">
      <c r="A152" t="s">
        <v>115</v>
      </c>
    </row>
    <row r="153" spans="1:1" x14ac:dyDescent="0.35">
      <c r="A153" t="s">
        <v>116</v>
      </c>
    </row>
    <row r="154" spans="1:1" x14ac:dyDescent="0.35">
      <c r="A154" t="s">
        <v>117</v>
      </c>
    </row>
    <row r="155" spans="1:1" x14ac:dyDescent="0.35">
      <c r="A155" t="s">
        <v>118</v>
      </c>
    </row>
    <row r="156" spans="1:1" x14ac:dyDescent="0.35">
      <c r="A156" t="s">
        <v>98</v>
      </c>
    </row>
    <row r="157" spans="1:1" x14ac:dyDescent="0.35">
      <c r="A157" t="s">
        <v>119</v>
      </c>
    </row>
    <row r="158" spans="1:1" x14ac:dyDescent="0.35">
      <c r="A158" t="s">
        <v>120</v>
      </c>
    </row>
    <row r="160" spans="1:1" x14ac:dyDescent="0.35">
      <c r="A160" t="s">
        <v>121</v>
      </c>
    </row>
    <row r="161" spans="1:1" x14ac:dyDescent="0.35">
      <c r="A161" t="s">
        <v>77</v>
      </c>
    </row>
    <row r="162" spans="1:1" x14ac:dyDescent="0.35">
      <c r="A162" t="s">
        <v>122</v>
      </c>
    </row>
    <row r="163" spans="1:1" x14ac:dyDescent="0.35">
      <c r="A163" t="s">
        <v>123</v>
      </c>
    </row>
    <row r="164" spans="1:1" x14ac:dyDescent="0.35">
      <c r="A164" t="s">
        <v>124</v>
      </c>
    </row>
    <row r="165" spans="1:1" x14ac:dyDescent="0.35">
      <c r="A165" t="s">
        <v>125</v>
      </c>
    </row>
    <row r="166" spans="1:1" x14ac:dyDescent="0.35">
      <c r="A166" t="s">
        <v>126</v>
      </c>
    </row>
    <row r="167" spans="1:1" x14ac:dyDescent="0.35">
      <c r="A167" t="s">
        <v>78</v>
      </c>
    </row>
    <row r="169" spans="1:1" x14ac:dyDescent="0.35">
      <c r="A169" t="s">
        <v>63</v>
      </c>
    </row>
    <row r="170" spans="1:1" x14ac:dyDescent="0.35">
      <c r="A170" t="s">
        <v>127</v>
      </c>
    </row>
    <row r="171" spans="1:1" x14ac:dyDescent="0.35">
      <c r="A171" t="s">
        <v>128</v>
      </c>
    </row>
    <row r="172" spans="1:1" x14ac:dyDescent="0.35">
      <c r="A172" t="s">
        <v>129</v>
      </c>
    </row>
    <row r="173" spans="1:1" x14ac:dyDescent="0.35">
      <c r="A173" t="s">
        <v>130</v>
      </c>
    </row>
    <row r="174" spans="1:1" x14ac:dyDescent="0.35">
      <c r="A174" t="s">
        <v>131</v>
      </c>
    </row>
    <row r="175" spans="1:1" x14ac:dyDescent="0.35">
      <c r="A175" t="s">
        <v>132</v>
      </c>
    </row>
    <row r="176" spans="1:1" x14ac:dyDescent="0.35">
      <c r="A176" t="s">
        <v>133</v>
      </c>
    </row>
    <row r="177" spans="1:1" x14ac:dyDescent="0.35">
      <c r="A177" t="s">
        <v>125</v>
      </c>
    </row>
    <row r="178" spans="1:1" x14ac:dyDescent="0.35">
      <c r="A178" t="s">
        <v>134</v>
      </c>
    </row>
    <row r="179" spans="1:1" x14ac:dyDescent="0.35">
      <c r="A179" t="s">
        <v>135</v>
      </c>
    </row>
    <row r="180" spans="1:1" x14ac:dyDescent="0.35">
      <c r="A180" t="s">
        <v>76</v>
      </c>
    </row>
    <row r="181" spans="1:1" x14ac:dyDescent="0.35">
      <c r="A181" t="s">
        <v>136</v>
      </c>
    </row>
    <row r="183" spans="1:1" x14ac:dyDescent="0.35">
      <c r="A183" t="s">
        <v>137</v>
      </c>
    </row>
    <row r="185" spans="1:1" x14ac:dyDescent="0.35">
      <c r="A185" t="s">
        <v>138</v>
      </c>
    </row>
    <row r="186" spans="1:1" x14ac:dyDescent="0.35">
      <c r="A186" t="s">
        <v>139</v>
      </c>
    </row>
    <row r="187" spans="1:1" x14ac:dyDescent="0.35">
      <c r="A187" t="s">
        <v>140</v>
      </c>
    </row>
    <row r="188" spans="1:1" x14ac:dyDescent="0.35">
      <c r="A188" t="s">
        <v>141</v>
      </c>
    </row>
    <row r="189" spans="1:1" x14ac:dyDescent="0.35">
      <c r="A189" t="s">
        <v>142</v>
      </c>
    </row>
    <row r="190" spans="1:1" x14ac:dyDescent="0.35">
      <c r="A190" t="s">
        <v>143</v>
      </c>
    </row>
    <row r="192" spans="1:1" x14ac:dyDescent="0.35">
      <c r="A192" t="s">
        <v>144</v>
      </c>
    </row>
    <row r="193" spans="1:1" x14ac:dyDescent="0.35">
      <c r="A193" t="s">
        <v>145</v>
      </c>
    </row>
    <row r="194" spans="1:1" x14ac:dyDescent="0.35">
      <c r="A194" t="s">
        <v>146</v>
      </c>
    </row>
    <row r="195" spans="1:1" x14ac:dyDescent="0.35">
      <c r="A195" t="s">
        <v>147</v>
      </c>
    </row>
    <row r="196" spans="1:1" x14ac:dyDescent="0.35">
      <c r="A196" t="s">
        <v>148</v>
      </c>
    </row>
    <row r="197" spans="1:1" x14ac:dyDescent="0.35">
      <c r="A197" t="s">
        <v>79</v>
      </c>
    </row>
    <row r="199" spans="1:1" x14ac:dyDescent="0.35">
      <c r="A199" t="s">
        <v>63</v>
      </c>
    </row>
    <row r="200" spans="1:1" x14ac:dyDescent="0.35">
      <c r="A200" t="s">
        <v>149</v>
      </c>
    </row>
    <row r="201" spans="1:1" x14ac:dyDescent="0.35">
      <c r="A201" t="s">
        <v>136</v>
      </c>
    </row>
    <row r="202" spans="1:1" x14ac:dyDescent="0.35">
      <c r="A202" t="s">
        <v>150</v>
      </c>
    </row>
    <row r="203" spans="1:1" x14ac:dyDescent="0.35">
      <c r="A203" t="s">
        <v>151</v>
      </c>
    </row>
    <row r="204" spans="1:1" x14ac:dyDescent="0.35">
      <c r="A204" t="s">
        <v>90</v>
      </c>
    </row>
    <row r="205" spans="1:1" x14ac:dyDescent="0.35">
      <c r="A205" t="s">
        <v>125</v>
      </c>
    </row>
    <row r="206" spans="1:1" x14ac:dyDescent="0.35">
      <c r="A206" t="s">
        <v>137</v>
      </c>
    </row>
    <row r="207" spans="1:1" x14ac:dyDescent="0.35">
      <c r="A207" t="s">
        <v>152</v>
      </c>
    </row>
    <row r="208" spans="1:1" x14ac:dyDescent="0.35">
      <c r="A208" t="s">
        <v>153</v>
      </c>
    </row>
    <row r="209" spans="1:1" x14ac:dyDescent="0.35">
      <c r="A209" t="s">
        <v>68</v>
      </c>
    </row>
    <row r="210" spans="1:1" x14ac:dyDescent="0.35">
      <c r="A210" t="s">
        <v>70</v>
      </c>
    </row>
    <row r="211" spans="1:1" x14ac:dyDescent="0.35">
      <c r="A211" t="s">
        <v>154</v>
      </c>
    </row>
    <row r="214" spans="1:1" x14ac:dyDescent="0.35">
      <c r="A214" t="s">
        <v>63</v>
      </c>
    </row>
    <row r="215" spans="1:1" x14ac:dyDescent="0.35">
      <c r="A215" t="s">
        <v>155</v>
      </c>
    </row>
    <row r="216" spans="1:1" x14ac:dyDescent="0.35">
      <c r="A216" t="s">
        <v>156</v>
      </c>
    </row>
    <row r="217" spans="1:1" x14ac:dyDescent="0.35">
      <c r="A217" t="s">
        <v>157</v>
      </c>
    </row>
    <row r="218" spans="1:1" x14ac:dyDescent="0.35">
      <c r="A218" t="s">
        <v>158</v>
      </c>
    </row>
    <row r="219" spans="1:1" x14ac:dyDescent="0.35">
      <c r="A219" t="s">
        <v>159</v>
      </c>
    </row>
    <row r="220" spans="1:1" x14ac:dyDescent="0.35">
      <c r="A220" t="s">
        <v>160</v>
      </c>
    </row>
    <row r="221" spans="1:1" x14ac:dyDescent="0.35">
      <c r="A221" t="s">
        <v>161</v>
      </c>
    </row>
    <row r="222" spans="1:1" x14ac:dyDescent="0.35">
      <c r="A222" t="s">
        <v>162</v>
      </c>
    </row>
    <row r="223" spans="1:1" x14ac:dyDescent="0.35">
      <c r="A223" t="s">
        <v>163</v>
      </c>
    </row>
    <row r="224" spans="1:1" x14ac:dyDescent="0.35">
      <c r="A224" t="s">
        <v>164</v>
      </c>
    </row>
    <row r="225" spans="1:1" x14ac:dyDescent="0.35">
      <c r="A225" t="s">
        <v>31</v>
      </c>
    </row>
    <row r="226" spans="1:1" x14ac:dyDescent="0.35">
      <c r="A226" t="s">
        <v>32</v>
      </c>
    </row>
    <row r="227" spans="1:1" x14ac:dyDescent="0.35">
      <c r="A227" t="s">
        <v>165</v>
      </c>
    </row>
    <row r="228" spans="1:1" x14ac:dyDescent="0.35">
      <c r="A228" t="s">
        <v>33</v>
      </c>
    </row>
    <row r="229" spans="1:1" x14ac:dyDescent="0.35">
      <c r="A229" t="s">
        <v>166</v>
      </c>
    </row>
    <row r="230" spans="1:1" x14ac:dyDescent="0.35">
      <c r="A230" t="s">
        <v>35</v>
      </c>
    </row>
    <row r="231" spans="1:1" x14ac:dyDescent="0.35">
      <c r="A231" t="s">
        <v>47</v>
      </c>
    </row>
    <row r="232" spans="1:1" x14ac:dyDescent="0.35">
      <c r="A232" t="s">
        <v>167</v>
      </c>
    </row>
    <row r="233" spans="1:1" x14ac:dyDescent="0.35">
      <c r="A233" t="s">
        <v>168</v>
      </c>
    </row>
    <row r="237" spans="1:1" x14ac:dyDescent="0.35">
      <c r="A237" t="s">
        <v>169</v>
      </c>
    </row>
    <row r="238" spans="1:1" x14ac:dyDescent="0.35">
      <c r="A238" t="s">
        <v>170</v>
      </c>
    </row>
    <row r="239" spans="1:1" x14ac:dyDescent="0.35">
      <c r="A239" t="s">
        <v>171</v>
      </c>
    </row>
    <row r="240" spans="1:1" x14ac:dyDescent="0.35">
      <c r="A240" t="s">
        <v>69</v>
      </c>
    </row>
    <row r="241" spans="1:1" x14ac:dyDescent="0.35">
      <c r="A241" t="s">
        <v>68</v>
      </c>
    </row>
    <row r="242" spans="1:1" x14ac:dyDescent="0.35">
      <c r="A242" t="s">
        <v>172</v>
      </c>
    </row>
    <row r="244" spans="1:1" x14ac:dyDescent="0.35">
      <c r="A244" t="s">
        <v>173</v>
      </c>
    </row>
    <row r="245" spans="1:1" x14ac:dyDescent="0.35">
      <c r="A245" t="s">
        <v>174</v>
      </c>
    </row>
    <row r="246" spans="1:1" x14ac:dyDescent="0.35">
      <c r="A246" t="s">
        <v>175</v>
      </c>
    </row>
    <row r="247" spans="1:1" x14ac:dyDescent="0.35">
      <c r="A247" t="s">
        <v>176</v>
      </c>
    </row>
    <row r="248" spans="1:1" x14ac:dyDescent="0.35">
      <c r="A248" t="s">
        <v>177</v>
      </c>
    </row>
    <row r="249" spans="1:1" x14ac:dyDescent="0.35">
      <c r="A249" t="s">
        <v>178</v>
      </c>
    </row>
    <row r="251" spans="1:1" x14ac:dyDescent="0.35">
      <c r="A251" t="s">
        <v>162</v>
      </c>
    </row>
    <row r="253" spans="1:1" x14ac:dyDescent="0.35">
      <c r="A253" t="s">
        <v>179</v>
      </c>
    </row>
    <row r="254" spans="1:1" x14ac:dyDescent="0.35">
      <c r="A254" t="s">
        <v>180</v>
      </c>
    </row>
    <row r="255" spans="1:1" x14ac:dyDescent="0.35">
      <c r="A255" t="s">
        <v>181</v>
      </c>
    </row>
    <row r="256" spans="1:1" x14ac:dyDescent="0.35">
      <c r="A256" t="s">
        <v>182</v>
      </c>
    </row>
    <row r="257" spans="1:1" x14ac:dyDescent="0.35">
      <c r="A257" t="s">
        <v>69</v>
      </c>
    </row>
    <row r="258" spans="1:1" x14ac:dyDescent="0.35">
      <c r="A258" t="s">
        <v>68</v>
      </c>
    </row>
    <row r="259" spans="1:1" x14ac:dyDescent="0.35">
      <c r="A259" t="s">
        <v>183</v>
      </c>
    </row>
    <row r="264" spans="1:1" x14ac:dyDescent="0.35">
      <c r="A264" t="s">
        <v>184</v>
      </c>
    </row>
    <row r="265" spans="1:1" x14ac:dyDescent="0.35">
      <c r="A265" t="s">
        <v>185</v>
      </c>
    </row>
    <row r="266" spans="1:1" x14ac:dyDescent="0.35">
      <c r="A266" t="s">
        <v>186</v>
      </c>
    </row>
    <row r="267" spans="1:1" x14ac:dyDescent="0.35">
      <c r="A267" t="s">
        <v>187</v>
      </c>
    </row>
    <row r="268" spans="1:1" x14ac:dyDescent="0.35">
      <c r="A268" t="s">
        <v>188</v>
      </c>
    </row>
    <row r="270" spans="1:1" x14ac:dyDescent="0.35">
      <c r="A270" t="s">
        <v>189</v>
      </c>
    </row>
    <row r="271" spans="1:1" x14ac:dyDescent="0.35">
      <c r="A271" t="s">
        <v>190</v>
      </c>
    </row>
    <row r="272" spans="1:1" x14ac:dyDescent="0.35">
      <c r="A272" t="s">
        <v>191</v>
      </c>
    </row>
    <row r="273" spans="1:1" x14ac:dyDescent="0.35">
      <c r="A273" t="s">
        <v>192</v>
      </c>
    </row>
    <row r="274" spans="1:1" x14ac:dyDescent="0.35">
      <c r="A274" t="s">
        <v>193</v>
      </c>
    </row>
    <row r="275" spans="1:1" x14ac:dyDescent="0.35">
      <c r="A275">
        <v>40.35</v>
      </c>
    </row>
    <row r="276" spans="1:1" x14ac:dyDescent="0.35">
      <c r="A276" t="s">
        <v>194</v>
      </c>
    </row>
    <row r="277" spans="1:1" x14ac:dyDescent="0.35">
      <c r="A277" t="s">
        <v>195</v>
      </c>
    </row>
    <row r="278" spans="1:1" x14ac:dyDescent="0.35">
      <c r="A278" t="s">
        <v>191</v>
      </c>
    </row>
    <row r="279" spans="1:1" x14ac:dyDescent="0.35">
      <c r="A279" t="s">
        <v>196</v>
      </c>
    </row>
    <row r="280" spans="1:1" x14ac:dyDescent="0.35">
      <c r="A280" t="s">
        <v>197</v>
      </c>
    </row>
    <row r="281" spans="1:1" x14ac:dyDescent="0.35">
      <c r="A281">
        <v>40.35</v>
      </c>
    </row>
    <row r="282" spans="1:1" x14ac:dyDescent="0.35">
      <c r="A282" t="s">
        <v>198</v>
      </c>
    </row>
    <row r="283" spans="1:1" x14ac:dyDescent="0.35">
      <c r="A283" t="s">
        <v>199</v>
      </c>
    </row>
    <row r="285" spans="1:1" x14ac:dyDescent="0.35">
      <c r="A285" t="s">
        <v>200</v>
      </c>
    </row>
    <row r="286" spans="1:1" x14ac:dyDescent="0.35">
      <c r="A286" t="s">
        <v>201</v>
      </c>
    </row>
    <row r="287" spans="1:1" x14ac:dyDescent="0.35">
      <c r="A287" t="s">
        <v>202</v>
      </c>
    </row>
    <row r="288" spans="1:1" x14ac:dyDescent="0.35">
      <c r="A288" t="s">
        <v>203</v>
      </c>
    </row>
    <row r="289" spans="1:1" x14ac:dyDescent="0.35">
      <c r="A289" t="s">
        <v>96</v>
      </c>
    </row>
    <row r="290" spans="1:1" x14ac:dyDescent="0.35">
      <c r="A290" t="s">
        <v>118</v>
      </c>
    </row>
    <row r="291" spans="1:1" x14ac:dyDescent="0.35">
      <c r="A291" t="s">
        <v>204</v>
      </c>
    </row>
    <row r="292" spans="1:1" x14ac:dyDescent="0.35">
      <c r="A292" t="s">
        <v>205</v>
      </c>
    </row>
    <row r="293" spans="1:1" x14ac:dyDescent="0.35">
      <c r="A293" t="s">
        <v>206</v>
      </c>
    </row>
    <row r="294" spans="1:1" x14ac:dyDescent="0.35">
      <c r="A294" t="s">
        <v>207</v>
      </c>
    </row>
    <row r="295" spans="1:1" x14ac:dyDescent="0.35">
      <c r="A295" t="s">
        <v>208</v>
      </c>
    </row>
    <row r="296" spans="1:1" x14ac:dyDescent="0.35">
      <c r="A296" t="s">
        <v>209</v>
      </c>
    </row>
    <row r="297" spans="1:1" x14ac:dyDescent="0.35">
      <c r="A297" t="s">
        <v>210</v>
      </c>
    </row>
    <row r="298" spans="1:1" x14ac:dyDescent="0.35">
      <c r="A298" t="s">
        <v>211</v>
      </c>
    </row>
    <row r="299" spans="1:1" x14ac:dyDescent="0.35">
      <c r="A299" t="s">
        <v>212</v>
      </c>
    </row>
    <row r="300" spans="1:1" x14ac:dyDescent="0.35">
      <c r="A300" t="s">
        <v>213</v>
      </c>
    </row>
    <row r="301" spans="1:1" x14ac:dyDescent="0.35">
      <c r="A301" t="s">
        <v>214</v>
      </c>
    </row>
    <row r="302" spans="1:1" x14ac:dyDescent="0.35">
      <c r="A302" t="s">
        <v>215</v>
      </c>
    </row>
    <row r="303" spans="1:1" x14ac:dyDescent="0.35">
      <c r="A303" t="s">
        <v>216</v>
      </c>
    </row>
    <row r="304" spans="1:1" x14ac:dyDescent="0.35">
      <c r="A304" t="s">
        <v>217</v>
      </c>
    </row>
    <row r="305" spans="1:1" x14ac:dyDescent="0.35">
      <c r="A305" t="s">
        <v>218</v>
      </c>
    </row>
    <row r="306" spans="1:1" x14ac:dyDescent="0.35">
      <c r="A306" t="s">
        <v>219</v>
      </c>
    </row>
    <row r="307" spans="1:1" x14ac:dyDescent="0.35">
      <c r="A307" t="s">
        <v>220</v>
      </c>
    </row>
    <row r="308" spans="1:1" x14ac:dyDescent="0.35">
      <c r="A308" t="s">
        <v>221</v>
      </c>
    </row>
    <row r="309" spans="1:1" x14ac:dyDescent="0.35">
      <c r="A309" t="s">
        <v>222</v>
      </c>
    </row>
    <row r="310" spans="1:1" x14ac:dyDescent="0.35">
      <c r="A310" t="s">
        <v>223</v>
      </c>
    </row>
    <row r="311" spans="1:1" x14ac:dyDescent="0.35">
      <c r="A311" t="s">
        <v>224</v>
      </c>
    </row>
    <row r="312" spans="1:1" x14ac:dyDescent="0.35">
      <c r="A312" t="s">
        <v>225</v>
      </c>
    </row>
    <row r="313" spans="1:1" x14ac:dyDescent="0.35">
      <c r="A313" t="s">
        <v>226</v>
      </c>
    </row>
    <row r="314" spans="1:1" x14ac:dyDescent="0.35">
      <c r="A314" t="s">
        <v>227</v>
      </c>
    </row>
    <row r="315" spans="1:1" x14ac:dyDescent="0.35">
      <c r="A315" t="s">
        <v>228</v>
      </c>
    </row>
    <row r="316" spans="1:1" x14ac:dyDescent="0.35">
      <c r="A316" t="s">
        <v>229</v>
      </c>
    </row>
    <row r="317" spans="1:1" x14ac:dyDescent="0.35">
      <c r="A317" t="s">
        <v>230</v>
      </c>
    </row>
    <row r="318" spans="1:1" x14ac:dyDescent="0.35">
      <c r="A318" t="s">
        <v>231</v>
      </c>
    </row>
    <row r="319" spans="1:1" x14ac:dyDescent="0.35">
      <c r="A319" t="s">
        <v>232</v>
      </c>
    </row>
    <row r="320" spans="1:1" x14ac:dyDescent="0.35">
      <c r="A320" t="s">
        <v>233</v>
      </c>
    </row>
    <row r="321" spans="1:1" x14ac:dyDescent="0.35">
      <c r="A321" t="s">
        <v>234</v>
      </c>
    </row>
    <row r="322" spans="1:1" x14ac:dyDescent="0.35">
      <c r="A322" t="s">
        <v>235</v>
      </c>
    </row>
    <row r="323" spans="1:1" x14ac:dyDescent="0.35">
      <c r="A323" t="s">
        <v>236</v>
      </c>
    </row>
    <row r="324" spans="1:1" x14ac:dyDescent="0.35">
      <c r="A324" t="s">
        <v>237</v>
      </c>
    </row>
    <row r="325" spans="1:1" x14ac:dyDescent="0.35">
      <c r="A325" t="s">
        <v>238</v>
      </c>
    </row>
    <row r="326" spans="1:1" x14ac:dyDescent="0.35">
      <c r="A326" t="s">
        <v>239</v>
      </c>
    </row>
    <row r="327" spans="1:1" x14ac:dyDescent="0.35">
      <c r="A327" t="s">
        <v>240</v>
      </c>
    </row>
    <row r="328" spans="1:1" x14ac:dyDescent="0.35">
      <c r="A328" t="s">
        <v>241</v>
      </c>
    </row>
    <row r="329" spans="1:1" x14ac:dyDescent="0.35">
      <c r="A329" t="s">
        <v>242</v>
      </c>
    </row>
    <row r="330" spans="1:1" x14ac:dyDescent="0.35">
      <c r="A330" t="s">
        <v>243</v>
      </c>
    </row>
    <row r="331" spans="1:1" x14ac:dyDescent="0.35">
      <c r="A331" t="s">
        <v>244</v>
      </c>
    </row>
    <row r="332" spans="1:1" x14ac:dyDescent="0.35">
      <c r="A332" t="s">
        <v>245</v>
      </c>
    </row>
    <row r="333" spans="1:1" x14ac:dyDescent="0.35">
      <c r="A333" t="s">
        <v>246</v>
      </c>
    </row>
    <row r="334" spans="1:1" x14ac:dyDescent="0.35">
      <c r="A334" t="s">
        <v>247</v>
      </c>
    </row>
    <row r="335" spans="1:1" x14ac:dyDescent="0.35">
      <c r="A335" t="s">
        <v>248</v>
      </c>
    </row>
    <row r="336" spans="1:1" x14ac:dyDescent="0.35">
      <c r="A336" t="s">
        <v>249</v>
      </c>
    </row>
    <row r="337" spans="1:1" x14ac:dyDescent="0.35">
      <c r="A337" t="s">
        <v>250</v>
      </c>
    </row>
    <row r="338" spans="1:1" x14ac:dyDescent="0.35">
      <c r="A338" t="s">
        <v>251</v>
      </c>
    </row>
    <row r="339" spans="1:1" x14ac:dyDescent="0.35">
      <c r="A339" t="s">
        <v>252</v>
      </c>
    </row>
    <row r="340" spans="1:1" x14ac:dyDescent="0.35">
      <c r="A340" t="s">
        <v>253</v>
      </c>
    </row>
    <row r="341" spans="1:1" x14ac:dyDescent="0.35">
      <c r="A341" t="s">
        <v>254</v>
      </c>
    </row>
    <row r="342" spans="1:1" x14ac:dyDescent="0.35">
      <c r="A342" t="s">
        <v>255</v>
      </c>
    </row>
    <row r="343" spans="1:1" x14ac:dyDescent="0.35">
      <c r="A343" t="s">
        <v>256</v>
      </c>
    </row>
    <row r="344" spans="1:1" x14ac:dyDescent="0.35">
      <c r="A344" t="s">
        <v>257</v>
      </c>
    </row>
    <row r="345" spans="1:1" x14ac:dyDescent="0.35">
      <c r="A345" t="s">
        <v>258</v>
      </c>
    </row>
    <row r="346" spans="1:1" x14ac:dyDescent="0.35">
      <c r="A346" t="s">
        <v>259</v>
      </c>
    </row>
    <row r="347" spans="1:1" x14ac:dyDescent="0.35">
      <c r="A347" t="s">
        <v>260</v>
      </c>
    </row>
    <row r="348" spans="1:1" x14ac:dyDescent="0.35">
      <c r="A348" t="s">
        <v>261</v>
      </c>
    </row>
    <row r="349" spans="1:1" x14ac:dyDescent="0.35">
      <c r="A349" t="s">
        <v>262</v>
      </c>
    </row>
    <row r="350" spans="1:1" x14ac:dyDescent="0.35">
      <c r="A350" t="s">
        <v>263</v>
      </c>
    </row>
    <row r="352" spans="1:1" x14ac:dyDescent="0.35">
      <c r="A352" t="s">
        <v>264</v>
      </c>
    </row>
    <row r="353" spans="1:6" x14ac:dyDescent="0.35">
      <c r="A353" t="s">
        <v>265</v>
      </c>
    </row>
    <row r="354" spans="1:6" x14ac:dyDescent="0.35">
      <c r="A354" t="s">
        <v>266</v>
      </c>
    </row>
    <row r="355" spans="1:6" x14ac:dyDescent="0.35">
      <c r="A355" t="s">
        <v>265</v>
      </c>
    </row>
    <row r="356" spans="1:6" x14ac:dyDescent="0.35">
      <c r="A356" t="s">
        <v>267</v>
      </c>
    </row>
    <row r="357" spans="1:6" x14ac:dyDescent="0.35">
      <c r="A357" t="s">
        <v>268</v>
      </c>
    </row>
    <row r="358" spans="1:6" x14ac:dyDescent="0.35">
      <c r="A358" t="s">
        <v>269</v>
      </c>
    </row>
    <row r="359" spans="1:6" x14ac:dyDescent="0.35">
      <c r="A359" t="s">
        <v>270</v>
      </c>
    </row>
    <row r="361" spans="1:6" x14ac:dyDescent="0.35">
      <c r="A361" t="s">
        <v>271</v>
      </c>
    </row>
    <row r="363" spans="1:6" x14ac:dyDescent="0.35">
      <c r="A363" t="s">
        <v>272</v>
      </c>
    </row>
    <row r="364" spans="1:6" x14ac:dyDescent="0.35">
      <c r="A364" t="s">
        <v>273</v>
      </c>
      <c r="B364" t="s">
        <v>274</v>
      </c>
    </row>
    <row r="365" spans="1:6" x14ac:dyDescent="0.35">
      <c r="B365" t="s">
        <v>275</v>
      </c>
      <c r="C365" t="s">
        <v>276</v>
      </c>
      <c r="D365" t="s">
        <v>277</v>
      </c>
      <c r="E365" t="s">
        <v>278</v>
      </c>
      <c r="F365" t="s">
        <v>279</v>
      </c>
    </row>
    <row r="367" spans="1:6" x14ac:dyDescent="0.35">
      <c r="B367" t="s">
        <v>280</v>
      </c>
      <c r="C367" t="s">
        <v>280</v>
      </c>
      <c r="D367" t="s">
        <v>280</v>
      </c>
      <c r="E367" t="s">
        <v>280</v>
      </c>
      <c r="F367" t="s">
        <v>280</v>
      </c>
    </row>
    <row r="369" spans="1:6" x14ac:dyDescent="0.35">
      <c r="A369" t="s">
        <v>281</v>
      </c>
    </row>
    <row r="370" spans="1:6" x14ac:dyDescent="0.35">
      <c r="A370" t="s">
        <v>282</v>
      </c>
      <c r="B370">
        <v>46.11</v>
      </c>
      <c r="C370">
        <v>46.1</v>
      </c>
      <c r="D370">
        <v>46.1</v>
      </c>
      <c r="E370">
        <v>46.1</v>
      </c>
      <c r="F370">
        <v>46.08</v>
      </c>
    </row>
    <row r="371" spans="1:6" x14ac:dyDescent="0.35">
      <c r="A371" t="s">
        <v>283</v>
      </c>
      <c r="B371">
        <v>46.11</v>
      </c>
      <c r="C371">
        <v>46.1</v>
      </c>
      <c r="D371">
        <v>46.1</v>
      </c>
      <c r="E371">
        <v>46.1</v>
      </c>
      <c r="F371">
        <v>46.08</v>
      </c>
    </row>
    <row r="372" spans="1:6" x14ac:dyDescent="0.35">
      <c r="A372" t="s">
        <v>284</v>
      </c>
      <c r="B372">
        <v>1853.28</v>
      </c>
      <c r="C372">
        <v>1652.25</v>
      </c>
      <c r="D372">
        <v>1545.9</v>
      </c>
      <c r="E372">
        <v>1455.37</v>
      </c>
      <c r="F372">
        <v>1362.48</v>
      </c>
    </row>
    <row r="373" spans="1:6" x14ac:dyDescent="0.35">
      <c r="A373" t="s">
        <v>285</v>
      </c>
      <c r="B373">
        <v>1899.39</v>
      </c>
      <c r="C373">
        <v>1698.35</v>
      </c>
      <c r="D373">
        <v>1592</v>
      </c>
      <c r="E373">
        <v>1501.47</v>
      </c>
      <c r="F373">
        <v>1408.56</v>
      </c>
    </row>
    <row r="374" spans="1:6" x14ac:dyDescent="0.35">
      <c r="A374" t="s">
        <v>286</v>
      </c>
      <c r="B374">
        <v>1071.96</v>
      </c>
      <c r="C374">
        <v>987.4</v>
      </c>
      <c r="D374">
        <v>884.48</v>
      </c>
      <c r="E374">
        <v>105.94</v>
      </c>
      <c r="F374">
        <v>141.6</v>
      </c>
    </row>
    <row r="375" spans="1:6" x14ac:dyDescent="0.35">
      <c r="A375" t="s">
        <v>287</v>
      </c>
      <c r="B375">
        <v>0</v>
      </c>
      <c r="C375">
        <v>0</v>
      </c>
      <c r="D375">
        <v>0</v>
      </c>
      <c r="E375">
        <v>139.72</v>
      </c>
      <c r="F375">
        <v>254.91</v>
      </c>
    </row>
    <row r="376" spans="1:6" x14ac:dyDescent="0.35">
      <c r="A376" t="s">
        <v>288</v>
      </c>
      <c r="B376">
        <v>1071.96</v>
      </c>
      <c r="C376">
        <v>987.4</v>
      </c>
      <c r="D376">
        <v>884.48</v>
      </c>
      <c r="E376">
        <v>245.66</v>
      </c>
      <c r="F376">
        <v>396.51</v>
      </c>
    </row>
    <row r="377" spans="1:6" x14ac:dyDescent="0.35">
      <c r="A377" t="s">
        <v>289</v>
      </c>
      <c r="B377">
        <v>2971.35</v>
      </c>
      <c r="C377">
        <v>2685.75</v>
      </c>
      <c r="D377">
        <v>2476.48</v>
      </c>
      <c r="E377">
        <v>1747.13</v>
      </c>
      <c r="F377">
        <v>1805.07</v>
      </c>
    </row>
    <row r="378" spans="1:6" x14ac:dyDescent="0.35">
      <c r="B378" t="s">
        <v>275</v>
      </c>
      <c r="C378" t="s">
        <v>276</v>
      </c>
      <c r="D378" t="s">
        <v>277</v>
      </c>
      <c r="E378" t="s">
        <v>278</v>
      </c>
      <c r="F378" t="s">
        <v>279</v>
      </c>
    </row>
    <row r="380" spans="1:6" x14ac:dyDescent="0.35">
      <c r="B380" t="s">
        <v>280</v>
      </c>
      <c r="C380" t="s">
        <v>280</v>
      </c>
      <c r="D380" t="s">
        <v>280</v>
      </c>
      <c r="E380" t="s">
        <v>280</v>
      </c>
      <c r="F380" t="s">
        <v>280</v>
      </c>
    </row>
    <row r="382" spans="1:6" x14ac:dyDescent="0.35">
      <c r="A382" t="s">
        <v>290</v>
      </c>
    </row>
    <row r="383" spans="1:6" x14ac:dyDescent="0.35">
      <c r="A383" t="s">
        <v>291</v>
      </c>
      <c r="B383">
        <v>953.8</v>
      </c>
      <c r="C383">
        <v>989.4</v>
      </c>
      <c r="D383">
        <v>1240.8599999999999</v>
      </c>
      <c r="E383">
        <v>931.85</v>
      </c>
      <c r="F383">
        <v>940.85</v>
      </c>
    </row>
    <row r="384" spans="1:6" x14ac:dyDescent="0.35">
      <c r="A384" t="s">
        <v>292</v>
      </c>
      <c r="B384">
        <v>180.1</v>
      </c>
      <c r="C384">
        <v>127.4</v>
      </c>
      <c r="D384">
        <v>487.93</v>
      </c>
      <c r="E384">
        <v>432.75</v>
      </c>
      <c r="F384">
        <v>380.51</v>
      </c>
    </row>
    <row r="385" spans="1:6" x14ac:dyDescent="0.35">
      <c r="A385" t="s">
        <v>293</v>
      </c>
      <c r="B385">
        <v>773.7</v>
      </c>
      <c r="C385">
        <v>862</v>
      </c>
      <c r="D385">
        <v>752.93</v>
      </c>
      <c r="E385">
        <v>499.1</v>
      </c>
      <c r="F385">
        <v>560.34</v>
      </c>
    </row>
    <row r="386" spans="1:6" x14ac:dyDescent="0.35">
      <c r="A386" t="s">
        <v>294</v>
      </c>
      <c r="B386">
        <v>469.78</v>
      </c>
      <c r="C386">
        <v>368.81</v>
      </c>
      <c r="D386">
        <v>0</v>
      </c>
      <c r="E386">
        <v>36.979999999999997</v>
      </c>
      <c r="F386">
        <v>22.53</v>
      </c>
    </row>
    <row r="387" spans="1:6" x14ac:dyDescent="0.35">
      <c r="A387" t="s">
        <v>295</v>
      </c>
      <c r="B387">
        <v>1733.11</v>
      </c>
      <c r="C387">
        <v>1654.36</v>
      </c>
      <c r="D387">
        <v>1215.79</v>
      </c>
      <c r="E387">
        <v>1055.4100000000001</v>
      </c>
      <c r="F387">
        <v>1078.67</v>
      </c>
    </row>
    <row r="388" spans="1:6" x14ac:dyDescent="0.35">
      <c r="A388" t="s">
        <v>296</v>
      </c>
      <c r="B388">
        <v>77.16</v>
      </c>
      <c r="C388">
        <v>107.91</v>
      </c>
      <c r="D388">
        <v>113.99</v>
      </c>
      <c r="E388">
        <v>108.86</v>
      </c>
      <c r="F388">
        <v>192.73</v>
      </c>
    </row>
    <row r="389" spans="1:6" x14ac:dyDescent="0.35">
      <c r="A389" t="s">
        <v>297</v>
      </c>
      <c r="B389">
        <v>219.07</v>
      </c>
      <c r="C389">
        <v>177.05</v>
      </c>
      <c r="D389">
        <v>241.76</v>
      </c>
      <c r="E389">
        <v>196.52</v>
      </c>
      <c r="F389">
        <v>189.93</v>
      </c>
    </row>
    <row r="390" spans="1:6" x14ac:dyDescent="0.35">
      <c r="A390" t="s">
        <v>298</v>
      </c>
      <c r="B390">
        <v>80.5</v>
      </c>
      <c r="C390">
        <v>65.91</v>
      </c>
      <c r="D390">
        <v>83.82</v>
      </c>
      <c r="E390">
        <v>115.92</v>
      </c>
      <c r="F390">
        <v>72.14</v>
      </c>
    </row>
    <row r="391" spans="1:6" x14ac:dyDescent="0.35">
      <c r="A391" t="s">
        <v>299</v>
      </c>
      <c r="B391">
        <v>376.73</v>
      </c>
      <c r="C391">
        <v>350.87</v>
      </c>
      <c r="D391">
        <v>439.57</v>
      </c>
      <c r="E391">
        <v>421.3</v>
      </c>
      <c r="F391">
        <v>454.8</v>
      </c>
    </row>
    <row r="392" spans="1:6" x14ac:dyDescent="0.35">
      <c r="A392" t="s">
        <v>300</v>
      </c>
      <c r="B392">
        <v>294.36</v>
      </c>
      <c r="C392">
        <v>181.61</v>
      </c>
      <c r="D392">
        <v>774.8</v>
      </c>
      <c r="E392">
        <v>502.67</v>
      </c>
      <c r="F392">
        <v>380.54</v>
      </c>
    </row>
    <row r="393" spans="1:6" x14ac:dyDescent="0.35">
      <c r="A393" t="s">
        <v>301</v>
      </c>
      <c r="B393">
        <v>671.09</v>
      </c>
      <c r="C393">
        <v>532.48</v>
      </c>
      <c r="D393">
        <v>1214.3699999999999</v>
      </c>
      <c r="E393">
        <v>923.97</v>
      </c>
      <c r="F393">
        <v>835.34</v>
      </c>
    </row>
    <row r="394" spans="1:6" x14ac:dyDescent="0.35">
      <c r="A394" t="s">
        <v>302</v>
      </c>
      <c r="B394">
        <v>668.8</v>
      </c>
      <c r="C394">
        <v>707.74</v>
      </c>
      <c r="D394">
        <v>698.79</v>
      </c>
      <c r="E394">
        <v>734.14</v>
      </c>
      <c r="F394">
        <v>671.46</v>
      </c>
    </row>
    <row r="395" spans="1:6" x14ac:dyDescent="0.35">
      <c r="A395" t="s">
        <v>303</v>
      </c>
      <c r="B395">
        <v>7.53</v>
      </c>
      <c r="C395">
        <v>24.16</v>
      </c>
      <c r="D395">
        <v>47.55</v>
      </c>
      <c r="E395">
        <v>34.18</v>
      </c>
      <c r="F395">
        <v>20.329999999999998</v>
      </c>
    </row>
    <row r="396" spans="1:6" x14ac:dyDescent="0.35">
      <c r="A396" t="s">
        <v>304</v>
      </c>
      <c r="B396">
        <v>676.33</v>
      </c>
      <c r="C396">
        <v>731.9</v>
      </c>
      <c r="D396">
        <v>746.34</v>
      </c>
      <c r="E396">
        <v>768.32</v>
      </c>
      <c r="F396">
        <v>691.79</v>
      </c>
    </row>
    <row r="397" spans="1:6" x14ac:dyDescent="0.35">
      <c r="A397" t="s">
        <v>305</v>
      </c>
      <c r="B397">
        <v>-5.24</v>
      </c>
      <c r="C397">
        <v>-199.42</v>
      </c>
      <c r="D397">
        <v>468.03</v>
      </c>
      <c r="E397">
        <v>155.65</v>
      </c>
      <c r="F397">
        <v>143.55000000000001</v>
      </c>
    </row>
    <row r="398" spans="1:6" x14ac:dyDescent="0.35">
      <c r="A398" t="s">
        <v>252</v>
      </c>
      <c r="B398">
        <v>2971.35</v>
      </c>
      <c r="C398">
        <v>2685.75</v>
      </c>
      <c r="D398">
        <v>2436.75</v>
      </c>
      <c r="E398">
        <v>1747.14</v>
      </c>
      <c r="F398">
        <v>1805.09</v>
      </c>
    </row>
    <row r="400" spans="1:6" x14ac:dyDescent="0.35">
      <c r="A400" t="s">
        <v>306</v>
      </c>
      <c r="B400">
        <v>49.12</v>
      </c>
      <c r="C400">
        <v>40.58</v>
      </c>
      <c r="D400">
        <v>31.03</v>
      </c>
      <c r="E400">
        <v>49.95</v>
      </c>
      <c r="F400">
        <v>146.34</v>
      </c>
    </row>
    <row r="401" spans="1:6" x14ac:dyDescent="0.35">
      <c r="A401" t="s">
        <v>307</v>
      </c>
      <c r="B401">
        <v>82.38</v>
      </c>
      <c r="C401">
        <v>73.67</v>
      </c>
      <c r="D401">
        <v>69.06</v>
      </c>
      <c r="E401">
        <v>65.13</v>
      </c>
      <c r="F401">
        <v>61.13</v>
      </c>
    </row>
    <row r="405" spans="1:6" x14ac:dyDescent="0.35">
      <c r="A405" t="s">
        <v>308</v>
      </c>
    </row>
    <row r="407" spans="1:6" x14ac:dyDescent="0.35">
      <c r="A407" t="s">
        <v>309</v>
      </c>
    </row>
    <row r="408" spans="1:6" x14ac:dyDescent="0.35">
      <c r="A408" t="s">
        <v>66</v>
      </c>
    </row>
    <row r="409" spans="1:6" x14ac:dyDescent="0.35">
      <c r="A409" t="s">
        <v>310</v>
      </c>
    </row>
    <row r="410" spans="1:6" x14ac:dyDescent="0.35">
      <c r="A410" t="s">
        <v>311</v>
      </c>
    </row>
    <row r="411" spans="1:6" x14ac:dyDescent="0.35">
      <c r="A411" t="s">
        <v>312</v>
      </c>
    </row>
    <row r="412" spans="1:6" x14ac:dyDescent="0.35">
      <c r="A412" t="s">
        <v>313</v>
      </c>
    </row>
    <row r="413" spans="1:6" x14ac:dyDescent="0.35">
      <c r="A413" t="s">
        <v>314</v>
      </c>
    </row>
    <row r="414" spans="1:6" x14ac:dyDescent="0.35">
      <c r="A414" t="s">
        <v>315</v>
      </c>
    </row>
    <row r="415" spans="1:6" x14ac:dyDescent="0.35">
      <c r="A415" t="s">
        <v>313</v>
      </c>
    </row>
    <row r="416" spans="1:6" x14ac:dyDescent="0.35">
      <c r="A416" t="s">
        <v>314</v>
      </c>
    </row>
    <row r="417" spans="1:6" x14ac:dyDescent="0.35">
      <c r="A417" t="s">
        <v>315</v>
      </c>
    </row>
    <row r="418" spans="1:6" x14ac:dyDescent="0.35">
      <c r="A418" t="s">
        <v>316</v>
      </c>
    </row>
    <row r="419" spans="1:6" x14ac:dyDescent="0.35">
      <c r="A419" t="s">
        <v>316</v>
      </c>
    </row>
    <row r="420" spans="1:6" x14ac:dyDescent="0.35">
      <c r="A420" t="s">
        <v>317</v>
      </c>
    </row>
    <row r="421" spans="1:6" x14ac:dyDescent="0.35">
      <c r="A421" t="s">
        <v>66</v>
      </c>
    </row>
    <row r="422" spans="1:6" x14ac:dyDescent="0.35">
      <c r="A422" t="s">
        <v>310</v>
      </c>
    </row>
    <row r="423" spans="1:6" x14ac:dyDescent="0.35">
      <c r="A423" t="s">
        <v>311</v>
      </c>
    </row>
    <row r="424" spans="1:6" x14ac:dyDescent="0.35">
      <c r="A424" t="s">
        <v>312</v>
      </c>
    </row>
    <row r="425" spans="1:6" x14ac:dyDescent="0.35">
      <c r="A425" t="s">
        <v>316</v>
      </c>
    </row>
    <row r="426" spans="1:6" x14ac:dyDescent="0.35">
      <c r="A426" t="s">
        <v>316</v>
      </c>
    </row>
    <row r="427" spans="1:6" x14ac:dyDescent="0.35">
      <c r="A427" t="s">
        <v>316</v>
      </c>
    </row>
    <row r="428" spans="1:6" x14ac:dyDescent="0.35">
      <c r="A428" t="s">
        <v>316</v>
      </c>
    </row>
    <row r="429" spans="1:6" x14ac:dyDescent="0.35">
      <c r="A429" t="s">
        <v>318</v>
      </c>
    </row>
    <row r="430" spans="1:6" x14ac:dyDescent="0.35">
      <c r="A430" t="s">
        <v>66</v>
      </c>
      <c r="B430" t="s">
        <v>319</v>
      </c>
      <c r="C430" t="s">
        <v>320</v>
      </c>
      <c r="D430" t="s">
        <v>321</v>
      </c>
      <c r="E430" t="s">
        <v>322</v>
      </c>
      <c r="F430" t="s">
        <v>323</v>
      </c>
    </row>
    <row r="431" spans="1:6" x14ac:dyDescent="0.35">
      <c r="A431" t="s">
        <v>96</v>
      </c>
      <c r="B431" t="s">
        <v>211</v>
      </c>
      <c r="C431" t="s">
        <v>324</v>
      </c>
      <c r="D431" t="s">
        <v>218</v>
      </c>
      <c r="E431" t="s">
        <v>229</v>
      </c>
      <c r="F431" t="s">
        <v>245</v>
      </c>
    </row>
    <row r="432" spans="1:6" x14ac:dyDescent="0.35">
      <c r="A432" t="s">
        <v>118</v>
      </c>
      <c r="B432" t="s">
        <v>212</v>
      </c>
      <c r="C432" t="s">
        <v>325</v>
      </c>
      <c r="D432" t="s">
        <v>219</v>
      </c>
      <c r="E432" t="s">
        <v>230</v>
      </c>
      <c r="F432" t="s">
        <v>326</v>
      </c>
    </row>
    <row r="433" spans="1:6" x14ac:dyDescent="0.35">
      <c r="A433" t="s">
        <v>327</v>
      </c>
      <c r="B433" t="s">
        <v>214</v>
      </c>
      <c r="C433" t="s">
        <v>328</v>
      </c>
      <c r="D433" t="s">
        <v>220</v>
      </c>
      <c r="E433" t="s">
        <v>231</v>
      </c>
      <c r="F433" t="s">
        <v>329</v>
      </c>
    </row>
    <row r="434" spans="1:6" x14ac:dyDescent="0.35">
      <c r="A434" t="s">
        <v>95</v>
      </c>
      <c r="B434" t="s">
        <v>215</v>
      </c>
      <c r="C434" t="s">
        <v>242</v>
      </c>
      <c r="D434" t="s">
        <v>221</v>
      </c>
      <c r="E434" t="s">
        <v>330</v>
      </c>
      <c r="F434" t="s">
        <v>249</v>
      </c>
    </row>
    <row r="435" spans="1:6" x14ac:dyDescent="0.35">
      <c r="A435" t="s">
        <v>331</v>
      </c>
      <c r="B435" t="s">
        <v>216</v>
      </c>
      <c r="C435" t="s">
        <v>243</v>
      </c>
      <c r="D435" t="s">
        <v>222</v>
      </c>
      <c r="E435" t="s">
        <v>332</v>
      </c>
      <c r="F435" t="s">
        <v>250</v>
      </c>
    </row>
    <row r="436" spans="1:6" x14ac:dyDescent="0.35">
      <c r="A436" t="s">
        <v>333</v>
      </c>
      <c r="B436" t="s">
        <v>213</v>
      </c>
      <c r="C436" t="s">
        <v>334</v>
      </c>
      <c r="D436" t="s">
        <v>223</v>
      </c>
      <c r="E436" t="s">
        <v>235</v>
      </c>
      <c r="F436" t="s">
        <v>251</v>
      </c>
    </row>
    <row r="437" spans="1:6" x14ac:dyDescent="0.35">
      <c r="A437" t="s">
        <v>207</v>
      </c>
      <c r="C437" t="s">
        <v>335</v>
      </c>
      <c r="D437" t="s">
        <v>224</v>
      </c>
      <c r="E437" t="s">
        <v>257</v>
      </c>
      <c r="F437" t="s">
        <v>252</v>
      </c>
    </row>
    <row r="438" spans="1:6" x14ac:dyDescent="0.35">
      <c r="C438" t="s">
        <v>336</v>
      </c>
      <c r="D438" t="s">
        <v>225</v>
      </c>
      <c r="E438" t="s">
        <v>337</v>
      </c>
      <c r="F438" t="s">
        <v>338</v>
      </c>
    </row>
    <row r="439" spans="1:6" x14ac:dyDescent="0.35">
      <c r="C439" t="s">
        <v>241</v>
      </c>
      <c r="E439" t="s">
        <v>226</v>
      </c>
      <c r="F439" t="s">
        <v>339</v>
      </c>
    </row>
    <row r="440" spans="1:6" x14ac:dyDescent="0.35">
      <c r="A440" t="s">
        <v>340</v>
      </c>
    </row>
    <row r="441" spans="1:6" x14ac:dyDescent="0.35">
      <c r="A441" t="s">
        <v>341</v>
      </c>
    </row>
    <row r="442" spans="1:6" x14ac:dyDescent="0.35">
      <c r="A442" t="s">
        <v>342</v>
      </c>
    </row>
    <row r="443" spans="1:6" x14ac:dyDescent="0.35">
      <c r="A443" t="s">
        <v>343</v>
      </c>
    </row>
    <row r="444" spans="1:6" x14ac:dyDescent="0.35">
      <c r="A444" t="s">
        <v>344</v>
      </c>
    </row>
    <row r="445" spans="1:6" x14ac:dyDescent="0.35">
      <c r="A445" t="s">
        <v>345</v>
      </c>
    </row>
    <row r="446" spans="1:6" x14ac:dyDescent="0.35">
      <c r="A446" t="s">
        <v>462</v>
      </c>
    </row>
    <row r="447" spans="1:6" x14ac:dyDescent="0.35">
      <c r="A447" t="s">
        <v>347</v>
      </c>
    </row>
    <row r="448" spans="1:6" x14ac:dyDescent="0.35">
      <c r="A448" t="s">
        <v>348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Economic Times</vt:lpstr>
      <vt:lpstr>Money Control</vt:lpstr>
      <vt:lpstr>Summary</vt:lpstr>
      <vt:lpstr>Delete Break</vt:lpstr>
      <vt:lpstr>tatamotors BS</vt:lpstr>
      <vt:lpstr>tatamotors PL</vt:lpstr>
      <vt:lpstr>tatamotors Ratios</vt:lpstr>
      <vt:lpstr>tatamotors CF</vt:lpstr>
      <vt:lpstr>htmedia BS</vt:lpstr>
      <vt:lpstr>htmedia PL</vt:lpstr>
      <vt:lpstr>htmedia Ratios</vt:lpstr>
      <vt:lpstr>htmedia CF</vt:lpstr>
      <vt:lpstr>relianceindustries BS</vt:lpstr>
      <vt:lpstr>relianceindustries PL</vt:lpstr>
      <vt:lpstr>relianceindustries Ratios</vt:lpstr>
      <vt:lpstr>relianceindustries CF</vt:lpstr>
      <vt:lpstr>BS_URL</vt:lpstr>
      <vt:lpstr>CF_URL</vt:lpstr>
      <vt:lpstr>Company</vt:lpstr>
      <vt:lpstr>Company_Code</vt:lpstr>
      <vt:lpstr>FS_Code</vt:lpstr>
      <vt:lpstr>FS_name</vt:lpstr>
      <vt:lpstr>FS_URL</vt:lpstr>
      <vt:lpstr>PL_URL</vt:lpstr>
      <vt:lpstr>RATIOS_URL</vt:lpstr>
      <vt:lpstr>sheet_names</vt:lpstr>
      <vt:lpstr>Symbol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stormy daniels</dc:creator>
  <cp:lastModifiedBy>stormy daniels</cp:lastModifiedBy>
  <dcterms:created xsi:type="dcterms:W3CDTF">2019-03-21T13:23:14Z</dcterms:created>
  <dcterms:modified xsi:type="dcterms:W3CDTF">2019-04-21T09:50:30Z</dcterms:modified>
</cp:coreProperties>
</file>