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activeTab="1"/>
  </bookViews>
  <sheets>
    <sheet name="Comments" sheetId="1" r:id="rId1"/>
    <sheet name="Exercise" sheetId="2" r:id="rId2"/>
    <sheet name="Sheet3" sheetId="3" r:id="rId3"/>
  </sheets>
  <definedNames>
    <definedName name="Cash_Flow">'Exercise'!$D$4</definedName>
    <definedName name="col">'Exercise'!$N$4:$N$10</definedName>
    <definedName name="Cost_of_Capital">'Exercise'!$D$6</definedName>
    <definedName name="Difference">'Exercise'!$D$27</definedName>
    <definedName name="Growth_Rate">'Exercise'!$D$5</definedName>
    <definedName name="Lifetime">'Exercise'!$D$8</definedName>
    <definedName name="Market_Cap_Rate">'Exercise'!$D$3</definedName>
    <definedName name="output">'Exercise'!$O$4:$W$10</definedName>
    <definedName name="row">'Exercise'!$O$3:$W$3</definedName>
    <definedName name="Tax_Life">'Exercise'!$D$11</definedName>
    <definedName name="Tax_Rate">'Exercise'!$D$10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<sst xmlns="http://schemas.openxmlformats.org/spreadsheetml/2006/main" count="42" uniqueCount="38">
  <si>
    <t>Market Cap Rate</t>
  </si>
  <si>
    <t>Cash Flow</t>
  </si>
  <si>
    <t>Growth Rate</t>
  </si>
  <si>
    <t>Cost of Capital</t>
  </si>
  <si>
    <t>Lifetime</t>
  </si>
  <si>
    <t>Tax Rate</t>
  </si>
  <si>
    <t>Tax Life</t>
  </si>
  <si>
    <t>Period</t>
  </si>
  <si>
    <t>Switch</t>
  </si>
  <si>
    <t>Depreciation</t>
  </si>
  <si>
    <t>Taxable Income</t>
  </si>
  <si>
    <t>Taxes</t>
  </si>
  <si>
    <t>After-tax Cash Flow</t>
  </si>
  <si>
    <t>PV Factor</t>
  </si>
  <si>
    <t>Value of Project</t>
  </si>
  <si>
    <t>Value with After-tax CF</t>
  </si>
  <si>
    <t>Difference</t>
  </si>
  <si>
    <t>Computed Cap Rate</t>
  </si>
  <si>
    <t>Target Cap Rate</t>
  </si>
  <si>
    <t>Gordons Formula</t>
  </si>
  <si>
    <t>Inputs</t>
  </si>
  <si>
    <t>Model</t>
  </si>
  <si>
    <t>Valuation</t>
  </si>
  <si>
    <t>Value Test</t>
  </si>
  <si>
    <t>General Comments</t>
  </si>
  <si>
    <t>This exercise demonstrates how to evaluate factors that drive the capitalisation rate</t>
  </si>
  <si>
    <t>Excel Comments</t>
  </si>
  <si>
    <t>Without taxes, this means that implied cost of capital is simply Cap Rate + Growth</t>
  </si>
  <si>
    <t>Without taxes and assuming an indifinite life, the exercise is very simple and the gordon's formula value = CF/(k-g) and Cap Rate = CF/Value or Cap Rate = k-g</t>
  </si>
  <si>
    <t>Cap Rate</t>
  </si>
  <si>
    <t>In order to derive the cost of capital, you can create a macro with a goal seek</t>
  </si>
  <si>
    <t>If a number is comuted using a macro, then you can no longer do a sensitivity analysis with a data table</t>
  </si>
  <si>
    <t>Instead, a MACRO must be created</t>
  </si>
  <si>
    <t>To create a table with a MACRO, use the CELLS command together with a FOR NEXT LOOP</t>
  </si>
  <si>
    <t>With taxes and a limited life, the analysis is more complex because the value depends on the tax depreciation which in turn depends on the value</t>
  </si>
  <si>
    <t>To derive the discount rate, you can find the value value that ties to the capitalisation rate</t>
  </si>
  <si>
    <t>IMPLIED COST OF CAPITAL</t>
  </si>
  <si>
    <t>Assumptions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</si>
</sst>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0.0%"/>
    <numFmt numFmtId="167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10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4" fontId="19" fillId="33" borderId="0" xfId="0" applyNumberFormat="1" applyFont="1" applyFill="1" applyAlignment="1">
      <alignment/>
    </xf>
    <xf numFmtId="9" fontId="19" fillId="33" borderId="0" xfId="0" applyNumberFormat="1" applyFont="1" applyFill="1" applyAlignment="1">
      <alignment/>
    </xf>
    <xf numFmtId="43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10" fontId="0" fillId="0" borderId="0" xfId="59" applyNumberFormat="1" applyFont="1" applyAlignment="1">
      <alignment/>
    </xf>
    <xf numFmtId="10" fontId="38" fillId="0" borderId="11" xfId="0" applyNumberFormat="1" applyFont="1" applyBorder="1" applyAlignment="1">
      <alignment/>
    </xf>
    <xf numFmtId="10" fontId="38" fillId="0" borderId="10" xfId="0" applyNumberFormat="1" applyFont="1" applyBorder="1" applyAlignment="1">
      <alignment/>
    </xf>
    <xf numFmtId="10" fontId="38" fillId="0" borderId="12" xfId="0" applyNumberFormat="1" applyFont="1" applyBorder="1" applyAlignment="1">
      <alignment/>
    </xf>
    <xf numFmtId="10" fontId="38" fillId="0" borderId="13" xfId="0" applyNumberFormat="1" applyFont="1" applyBorder="1" applyAlignment="1">
      <alignment/>
    </xf>
    <xf numFmtId="10" fontId="38" fillId="0" borderId="14" xfId="0" applyNumberFormat="1" applyFont="1" applyBorder="1" applyAlignment="1">
      <alignment/>
    </xf>
    <xf numFmtId="10" fontId="38" fillId="0" borderId="15" xfId="0" applyNumberFormat="1" applyFont="1" applyBorder="1" applyAlignment="1">
      <alignment/>
    </xf>
    <xf numFmtId="9" fontId="0" fillId="0" borderId="16" xfId="0" applyNumberFormat="1" applyBorder="1" applyAlignment="1">
      <alignment horizontal="center" vertical="center" textRotation="90"/>
    </xf>
    <xf numFmtId="9" fontId="0" fillId="0" borderId="17" xfId="0" applyNumberFormat="1" applyBorder="1" applyAlignment="1">
      <alignment horizontal="center" vertical="center" textRotation="90"/>
    </xf>
    <xf numFmtId="9" fontId="0" fillId="0" borderId="18" xfId="0" applyNumberFormat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16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3.28125" style="16" customWidth="1"/>
  </cols>
  <sheetData>
    <row r="2" ht="15">
      <c r="A2" s="16" t="s">
        <v>24</v>
      </c>
    </row>
    <row r="4" ht="15">
      <c r="B4" t="s">
        <v>25</v>
      </c>
    </row>
    <row r="5" ht="15">
      <c r="B5" t="s">
        <v>28</v>
      </c>
    </row>
    <row r="6" ht="15">
      <c r="B6" t="s">
        <v>27</v>
      </c>
    </row>
    <row r="7" ht="15">
      <c r="B7" t="s">
        <v>34</v>
      </c>
    </row>
    <row r="8" ht="15">
      <c r="B8" t="s">
        <v>35</v>
      </c>
    </row>
    <row r="11" ht="15">
      <c r="A11" s="16" t="s">
        <v>26</v>
      </c>
    </row>
    <row r="13" ht="15">
      <c r="B13" t="s">
        <v>30</v>
      </c>
    </row>
    <row r="14" ht="15">
      <c r="B14" t="s">
        <v>31</v>
      </c>
    </row>
    <row r="15" ht="15">
      <c r="B15" t="s">
        <v>32</v>
      </c>
    </row>
    <row r="16" ht="15">
      <c r="B16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U33"/>
  <sheetViews>
    <sheetView showGridLines="0" tabSelected="1" zoomScalePageLayoutView="0" workbookViewId="0" topLeftCell="A1">
      <selection activeCell="J9" sqref="J9"/>
    </sheetView>
  </sheetViews>
  <sheetFormatPr defaultColWidth="9.140625" defaultRowHeight="15"/>
  <cols>
    <col min="1" max="1" width="2.57421875" style="16" customWidth="1"/>
    <col min="2" max="2" width="2.57421875" style="0" customWidth="1"/>
    <col min="3" max="3" width="23.57421875" style="0" customWidth="1"/>
    <col min="4" max="4" width="10.57421875" style="0" bestFit="1" customWidth="1"/>
    <col min="5" max="8" width="9.28125" style="0" bestFit="1" customWidth="1"/>
    <col min="9" max="9" width="11.00390625" style="0" bestFit="1" customWidth="1"/>
    <col min="10" max="33" width="9.28125" style="0" bestFit="1" customWidth="1"/>
    <col min="34" max="59" width="9.57421875" style="0" bestFit="1" customWidth="1"/>
    <col min="60" max="255" width="9.28125" style="0" bestFit="1" customWidth="1"/>
  </cols>
  <sheetData>
    <row r="1" spans="1:23" ht="19.5" thickBot="1">
      <c r="A1" s="15" t="s">
        <v>20</v>
      </c>
      <c r="M1" s="32" t="s">
        <v>36</v>
      </c>
      <c r="N1" s="30"/>
      <c r="O1" s="30"/>
      <c r="P1" s="30"/>
      <c r="Q1" s="30"/>
      <c r="R1" s="30"/>
      <c r="S1" s="30"/>
      <c r="T1" s="30"/>
      <c r="U1" s="30"/>
      <c r="V1" s="30"/>
      <c r="W1" s="31"/>
    </row>
    <row r="2" spans="2:23" ht="15">
      <c r="B2" s="16" t="s">
        <v>37</v>
      </c>
      <c r="O2" s="27" t="s">
        <v>29</v>
      </c>
      <c r="P2" s="28"/>
      <c r="Q2" s="28"/>
      <c r="R2" s="28"/>
      <c r="S2" s="28"/>
      <c r="T2" s="28"/>
      <c r="U2" s="28"/>
      <c r="V2" s="28"/>
      <c r="W2" s="29"/>
    </row>
    <row r="3" spans="3:46" ht="15.75" thickBot="1">
      <c r="C3" t="s">
        <v>0</v>
      </c>
      <c r="D3" s="7">
        <v>0.08</v>
      </c>
      <c r="H3" t="s">
        <v>23</v>
      </c>
      <c r="J3" s="11">
        <f>Difference</f>
        <v>-3.6930197893525474E-05</v>
      </c>
      <c r="O3" s="18">
        <v>0.04</v>
      </c>
      <c r="P3" s="19">
        <f aca="true" t="shared" si="0" ref="P3:W3">O3+0.5%</f>
        <v>0.045</v>
      </c>
      <c r="Q3" s="19">
        <f t="shared" si="0"/>
        <v>0.049999999999999996</v>
      </c>
      <c r="R3" s="19">
        <f t="shared" si="0"/>
        <v>0.05499999999999999</v>
      </c>
      <c r="S3" s="19">
        <f t="shared" si="0"/>
        <v>0.05999999999999999</v>
      </c>
      <c r="T3" s="19">
        <f t="shared" si="0"/>
        <v>0.06499999999999999</v>
      </c>
      <c r="U3" s="19">
        <f t="shared" si="0"/>
        <v>0.06999999999999999</v>
      </c>
      <c r="V3" s="19">
        <f t="shared" si="0"/>
        <v>0.075</v>
      </c>
      <c r="W3" s="20">
        <f t="shared" si="0"/>
        <v>0.08</v>
      </c>
      <c r="AT3" s="8">
        <v>50</v>
      </c>
    </row>
    <row r="4" spans="3:23" ht="15">
      <c r="C4" t="s">
        <v>1</v>
      </c>
      <c r="D4" s="8">
        <v>100</v>
      </c>
      <c r="M4" s="24" t="s">
        <v>2</v>
      </c>
      <c r="N4" s="21">
        <v>0</v>
      </c>
      <c r="O4" s="17">
        <v>0.023205219672318297</v>
      </c>
      <c r="P4" s="17">
        <v>0.02770194832111488</v>
      </c>
      <c r="Q4" s="17">
        <v>0.031980980368612896</v>
      </c>
      <c r="R4" s="17">
        <v>0.03608290910798069</v>
      </c>
      <c r="S4" s="17">
        <v>0.040038698359931235</v>
      </c>
      <c r="T4" s="17">
        <v>0.04387253859443864</v>
      </c>
      <c r="U4" s="17">
        <v>0.047603700182348024</v>
      </c>
      <c r="V4" s="17">
        <v>0.05124779033737185</v>
      </c>
      <c r="W4" s="17">
        <v>0.05481762868559867</v>
      </c>
    </row>
    <row r="5" spans="3:46" ht="15">
      <c r="C5" t="s">
        <v>2</v>
      </c>
      <c r="D5" s="7">
        <v>0.030000000000000002</v>
      </c>
      <c r="H5" t="s">
        <v>17</v>
      </c>
      <c r="J5" s="1">
        <f>D29</f>
        <v>0.07999999763646741</v>
      </c>
      <c r="L5" s="2"/>
      <c r="M5" s="25"/>
      <c r="N5" s="22">
        <f aca="true" t="shared" si="1" ref="N5:N10">N4+0.5%</f>
        <v>0.005</v>
      </c>
      <c r="O5" s="17">
        <v>0.027088284032233855</v>
      </c>
      <c r="P5" s="17">
        <v>0.03165066362862303</v>
      </c>
      <c r="Q5" s="17">
        <v>0.03598702859769041</v>
      </c>
      <c r="R5" s="17">
        <v>0.04013982468039847</v>
      </c>
      <c r="S5" s="17">
        <v>0.044141342626626515</v>
      </c>
      <c r="T5" s="17">
        <v>0.04801674813309299</v>
      </c>
      <c r="U5" s="17">
        <v>0.051786048142925596</v>
      </c>
      <c r="V5" s="17">
        <v>0.0554654179894771</v>
      </c>
      <c r="W5" s="17">
        <v>0.05906812341035274</v>
      </c>
      <c r="AT5">
        <v>52</v>
      </c>
    </row>
    <row r="6" spans="3:23" ht="15">
      <c r="C6" t="s">
        <v>3</v>
      </c>
      <c r="D6" s="7">
        <v>0.10213717041881988</v>
      </c>
      <c r="L6" s="2"/>
      <c r="M6" s="25"/>
      <c r="N6" s="22">
        <f t="shared" si="1"/>
        <v>0.01</v>
      </c>
      <c r="O6" s="17">
        <v>0.031055994331708667</v>
      </c>
      <c r="P6" s="17">
        <v>0.03567944611784216</v>
      </c>
      <c r="Q6" s="17">
        <v>0.04006915885155292</v>
      </c>
      <c r="R6" s="17">
        <v>0.04426930100261111</v>
      </c>
      <c r="S6" s="17">
        <v>0.0483133981081532</v>
      </c>
      <c r="T6" s="17">
        <v>0.052227522283299334</v>
      </c>
      <c r="U6" s="17">
        <v>0.05603236470554568</v>
      </c>
      <c r="V6" s="17">
        <v>0.059744628212405226</v>
      </c>
      <c r="W6" s="17">
        <v>0.06337799268687852</v>
      </c>
    </row>
    <row r="7" spans="4:23" ht="15">
      <c r="D7" s="2"/>
      <c r="L7" s="2"/>
      <c r="M7" s="25"/>
      <c r="N7" s="22">
        <f t="shared" si="1"/>
        <v>0.015</v>
      </c>
      <c r="O7" s="17">
        <v>0.03510147074577802</v>
      </c>
      <c r="P7" s="17">
        <v>0.03978177069914553</v>
      </c>
      <c r="Q7" s="17">
        <v>0.0442211619332722</v>
      </c>
      <c r="R7" s="17">
        <v>0.048465419983448</v>
      </c>
      <c r="S7" s="17">
        <v>0.052549213488152564</v>
      </c>
      <c r="T7" s="17">
        <v>0.056499455628097495</v>
      </c>
      <c r="U7" s="17">
        <v>0.06033747216486789</v>
      </c>
      <c r="V7" s="17">
        <v>0.06408045513924555</v>
      </c>
      <c r="W7" s="17">
        <v>0.06774246854505593</v>
      </c>
    </row>
    <row r="8" spans="3:46" ht="15">
      <c r="C8" t="s">
        <v>4</v>
      </c>
      <c r="D8" s="9">
        <v>53</v>
      </c>
      <c r="M8" s="25"/>
      <c r="N8" s="22">
        <f t="shared" si="1"/>
        <v>0.02</v>
      </c>
      <c r="O8" s="17">
        <v>0.0392182230751451</v>
      </c>
      <c r="P8" s="17">
        <v>0.04395149434255071</v>
      </c>
      <c r="Q8" s="17">
        <v>0.048437211145306844</v>
      </c>
      <c r="R8" s="17">
        <v>0.05272263759945184</v>
      </c>
      <c r="S8" s="17">
        <v>0.05684350204023387</v>
      </c>
      <c r="T8" s="17">
        <v>0.06082749708052578</v>
      </c>
      <c r="U8" s="17">
        <v>0.06469653657017341</v>
      </c>
      <c r="V8" s="17">
        <v>0.06846826600648637</v>
      </c>
      <c r="W8" s="17">
        <v>0.07215710554366417</v>
      </c>
      <c r="AT8">
        <v>15</v>
      </c>
    </row>
    <row r="9" spans="4:23" ht="15">
      <c r="D9" s="3"/>
      <c r="M9" s="25"/>
      <c r="N9" s="22">
        <f t="shared" si="1"/>
        <v>0.025</v>
      </c>
      <c r="O9" s="17">
        <v>0.043400178101009046</v>
      </c>
      <c r="P9" s="17">
        <v>0.04818288398755266</v>
      </c>
      <c r="Q9" s="17">
        <v>0.05271187474474644</v>
      </c>
      <c r="R9" s="17">
        <v>0.05703579217576226</v>
      </c>
      <c r="S9" s="17">
        <v>0.06119134635188895</v>
      </c>
      <c r="T9" s="17">
        <v>0.06520695188984355</v>
      </c>
      <c r="U9" s="17">
        <v>0.06910506757780524</v>
      </c>
      <c r="V9" s="17">
        <v>0.07290375928384059</v>
      </c>
      <c r="W9" s="17">
        <v>0.0766177775123276</v>
      </c>
    </row>
    <row r="10" spans="3:23" ht="15.75" thickBot="1">
      <c r="C10" t="s">
        <v>5</v>
      </c>
      <c r="D10" s="10">
        <f>AT8/100</f>
        <v>0.15</v>
      </c>
      <c r="M10" s="26"/>
      <c r="N10" s="23">
        <f t="shared" si="1"/>
        <v>0.030000000000000002</v>
      </c>
      <c r="O10" s="17">
        <v>0.04764169032475674</v>
      </c>
      <c r="P10" s="17">
        <v>0.05247061887019764</v>
      </c>
      <c r="Q10" s="17">
        <v>0.057040117247734105</v>
      </c>
      <c r="R10" s="17">
        <v>0.06140010265140504</v>
      </c>
      <c r="S10" s="17">
        <v>0.06558819439593133</v>
      </c>
      <c r="T10" s="17">
        <v>0.06963347606067735</v>
      </c>
      <c r="U10" s="17">
        <v>0.07355891161813255</v>
      </c>
      <c r="V10" s="17">
        <v>0.07738295688967874</v>
      </c>
      <c r="W10" s="17">
        <v>0.08112066904464622</v>
      </c>
    </row>
    <row r="11" spans="3:4" ht="15">
      <c r="C11" t="s">
        <v>6</v>
      </c>
      <c r="D11" s="9">
        <v>40</v>
      </c>
    </row>
    <row r="13" ht="18.75">
      <c r="A13" s="15" t="s">
        <v>21</v>
      </c>
    </row>
    <row r="14" spans="3:255" ht="15">
      <c r="C14" t="s">
        <v>7</v>
      </c>
      <c r="D14">
        <v>1</v>
      </c>
      <c r="E14">
        <f>D14+1</f>
        <v>2</v>
      </c>
      <c r="F14">
        <f>E14+1</f>
        <v>3</v>
      </c>
      <c r="G14">
        <f>F14+1</f>
        <v>4</v>
      </c>
      <c r="H14">
        <f>G14+1</f>
        <v>5</v>
      </c>
      <c r="I14">
        <f aca="true" t="shared" si="2" ref="I14:BT14">H14+1</f>
        <v>6</v>
      </c>
      <c r="J14">
        <f t="shared" si="2"/>
        <v>7</v>
      </c>
      <c r="K14">
        <f t="shared" si="2"/>
        <v>8</v>
      </c>
      <c r="L14">
        <f t="shared" si="2"/>
        <v>9</v>
      </c>
      <c r="M14">
        <f t="shared" si="2"/>
        <v>10</v>
      </c>
      <c r="N14">
        <f t="shared" si="2"/>
        <v>11</v>
      </c>
      <c r="O14">
        <f t="shared" si="2"/>
        <v>12</v>
      </c>
      <c r="P14">
        <f t="shared" si="2"/>
        <v>13</v>
      </c>
      <c r="Q14">
        <f t="shared" si="2"/>
        <v>14</v>
      </c>
      <c r="R14">
        <f t="shared" si="2"/>
        <v>15</v>
      </c>
      <c r="S14">
        <f t="shared" si="2"/>
        <v>16</v>
      </c>
      <c r="T14">
        <f t="shared" si="2"/>
        <v>17</v>
      </c>
      <c r="U14">
        <f t="shared" si="2"/>
        <v>18</v>
      </c>
      <c r="V14">
        <f t="shared" si="2"/>
        <v>19</v>
      </c>
      <c r="W14">
        <f t="shared" si="2"/>
        <v>20</v>
      </c>
      <c r="X14">
        <f t="shared" si="2"/>
        <v>21</v>
      </c>
      <c r="Y14">
        <f t="shared" si="2"/>
        <v>22</v>
      </c>
      <c r="Z14">
        <f t="shared" si="2"/>
        <v>23</v>
      </c>
      <c r="AA14">
        <f t="shared" si="2"/>
        <v>24</v>
      </c>
      <c r="AB14">
        <f t="shared" si="2"/>
        <v>25</v>
      </c>
      <c r="AC14">
        <f t="shared" si="2"/>
        <v>26</v>
      </c>
      <c r="AD14">
        <f t="shared" si="2"/>
        <v>27</v>
      </c>
      <c r="AE14">
        <f t="shared" si="2"/>
        <v>28</v>
      </c>
      <c r="AF14">
        <f t="shared" si="2"/>
        <v>29</v>
      </c>
      <c r="AG14">
        <f t="shared" si="2"/>
        <v>30</v>
      </c>
      <c r="AH14">
        <f t="shared" si="2"/>
        <v>31</v>
      </c>
      <c r="AI14">
        <f t="shared" si="2"/>
        <v>32</v>
      </c>
      <c r="AJ14">
        <f t="shared" si="2"/>
        <v>33</v>
      </c>
      <c r="AK14">
        <f t="shared" si="2"/>
        <v>34</v>
      </c>
      <c r="AL14">
        <f t="shared" si="2"/>
        <v>35</v>
      </c>
      <c r="AM14">
        <f t="shared" si="2"/>
        <v>36</v>
      </c>
      <c r="AN14">
        <f t="shared" si="2"/>
        <v>37</v>
      </c>
      <c r="AO14">
        <f t="shared" si="2"/>
        <v>38</v>
      </c>
      <c r="AP14">
        <f t="shared" si="2"/>
        <v>39</v>
      </c>
      <c r="AQ14">
        <f t="shared" si="2"/>
        <v>40</v>
      </c>
      <c r="AR14">
        <f t="shared" si="2"/>
        <v>41</v>
      </c>
      <c r="AS14">
        <f t="shared" si="2"/>
        <v>42</v>
      </c>
      <c r="AT14">
        <f t="shared" si="2"/>
        <v>43</v>
      </c>
      <c r="AU14">
        <f t="shared" si="2"/>
        <v>44</v>
      </c>
      <c r="AV14">
        <f t="shared" si="2"/>
        <v>45</v>
      </c>
      <c r="AW14">
        <f t="shared" si="2"/>
        <v>46</v>
      </c>
      <c r="AX14">
        <f t="shared" si="2"/>
        <v>47</v>
      </c>
      <c r="AY14">
        <f t="shared" si="2"/>
        <v>48</v>
      </c>
      <c r="AZ14">
        <f t="shared" si="2"/>
        <v>49</v>
      </c>
      <c r="BA14">
        <f t="shared" si="2"/>
        <v>50</v>
      </c>
      <c r="BB14">
        <f t="shared" si="2"/>
        <v>51</v>
      </c>
      <c r="BC14">
        <f t="shared" si="2"/>
        <v>52</v>
      </c>
      <c r="BD14">
        <f t="shared" si="2"/>
        <v>53</v>
      </c>
      <c r="BE14">
        <f t="shared" si="2"/>
        <v>54</v>
      </c>
      <c r="BF14">
        <f t="shared" si="2"/>
        <v>55</v>
      </c>
      <c r="BG14">
        <f t="shared" si="2"/>
        <v>56</v>
      </c>
      <c r="BH14">
        <f t="shared" si="2"/>
        <v>57</v>
      </c>
      <c r="BI14">
        <f t="shared" si="2"/>
        <v>58</v>
      </c>
      <c r="BJ14">
        <f t="shared" si="2"/>
        <v>59</v>
      </c>
      <c r="BK14">
        <f t="shared" si="2"/>
        <v>60</v>
      </c>
      <c r="BL14">
        <f t="shared" si="2"/>
        <v>61</v>
      </c>
      <c r="BM14">
        <f t="shared" si="2"/>
        <v>62</v>
      </c>
      <c r="BN14">
        <f t="shared" si="2"/>
        <v>63</v>
      </c>
      <c r="BO14">
        <f t="shared" si="2"/>
        <v>64</v>
      </c>
      <c r="BP14">
        <f t="shared" si="2"/>
        <v>65</v>
      </c>
      <c r="BQ14">
        <f t="shared" si="2"/>
        <v>66</v>
      </c>
      <c r="BR14">
        <f t="shared" si="2"/>
        <v>67</v>
      </c>
      <c r="BS14">
        <f t="shared" si="2"/>
        <v>68</v>
      </c>
      <c r="BT14">
        <f t="shared" si="2"/>
        <v>69</v>
      </c>
      <c r="BU14">
        <f aca="true" t="shared" si="3" ref="BU14:EF14">BT14+1</f>
        <v>70</v>
      </c>
      <c r="BV14">
        <f t="shared" si="3"/>
        <v>71</v>
      </c>
      <c r="BW14">
        <f t="shared" si="3"/>
        <v>72</v>
      </c>
      <c r="BX14">
        <f t="shared" si="3"/>
        <v>73</v>
      </c>
      <c r="BY14">
        <f t="shared" si="3"/>
        <v>74</v>
      </c>
      <c r="BZ14">
        <f t="shared" si="3"/>
        <v>75</v>
      </c>
      <c r="CA14">
        <f t="shared" si="3"/>
        <v>76</v>
      </c>
      <c r="CB14">
        <f t="shared" si="3"/>
        <v>77</v>
      </c>
      <c r="CC14">
        <f t="shared" si="3"/>
        <v>78</v>
      </c>
      <c r="CD14">
        <f t="shared" si="3"/>
        <v>79</v>
      </c>
      <c r="CE14">
        <f t="shared" si="3"/>
        <v>80</v>
      </c>
      <c r="CF14">
        <f t="shared" si="3"/>
        <v>81</v>
      </c>
      <c r="CG14">
        <f t="shared" si="3"/>
        <v>82</v>
      </c>
      <c r="CH14">
        <f t="shared" si="3"/>
        <v>83</v>
      </c>
      <c r="CI14">
        <f t="shared" si="3"/>
        <v>84</v>
      </c>
      <c r="CJ14">
        <f t="shared" si="3"/>
        <v>85</v>
      </c>
      <c r="CK14">
        <f t="shared" si="3"/>
        <v>86</v>
      </c>
      <c r="CL14">
        <f t="shared" si="3"/>
        <v>87</v>
      </c>
      <c r="CM14">
        <f t="shared" si="3"/>
        <v>88</v>
      </c>
      <c r="CN14">
        <f t="shared" si="3"/>
        <v>89</v>
      </c>
      <c r="CO14">
        <f t="shared" si="3"/>
        <v>90</v>
      </c>
      <c r="CP14">
        <f t="shared" si="3"/>
        <v>91</v>
      </c>
      <c r="CQ14">
        <f t="shared" si="3"/>
        <v>92</v>
      </c>
      <c r="CR14">
        <f t="shared" si="3"/>
        <v>93</v>
      </c>
      <c r="CS14">
        <f t="shared" si="3"/>
        <v>94</v>
      </c>
      <c r="CT14">
        <f t="shared" si="3"/>
        <v>95</v>
      </c>
      <c r="CU14">
        <f t="shared" si="3"/>
        <v>96</v>
      </c>
      <c r="CV14">
        <f t="shared" si="3"/>
        <v>97</v>
      </c>
      <c r="CW14">
        <f t="shared" si="3"/>
        <v>98</v>
      </c>
      <c r="CX14">
        <f t="shared" si="3"/>
        <v>99</v>
      </c>
      <c r="CY14">
        <f t="shared" si="3"/>
        <v>100</v>
      </c>
      <c r="CZ14">
        <f t="shared" si="3"/>
        <v>101</v>
      </c>
      <c r="DA14">
        <f t="shared" si="3"/>
        <v>102</v>
      </c>
      <c r="DB14">
        <f t="shared" si="3"/>
        <v>103</v>
      </c>
      <c r="DC14">
        <f t="shared" si="3"/>
        <v>104</v>
      </c>
      <c r="DD14">
        <f t="shared" si="3"/>
        <v>105</v>
      </c>
      <c r="DE14">
        <f t="shared" si="3"/>
        <v>106</v>
      </c>
      <c r="DF14">
        <f t="shared" si="3"/>
        <v>107</v>
      </c>
      <c r="DG14">
        <f t="shared" si="3"/>
        <v>108</v>
      </c>
      <c r="DH14">
        <f t="shared" si="3"/>
        <v>109</v>
      </c>
      <c r="DI14">
        <f t="shared" si="3"/>
        <v>110</v>
      </c>
      <c r="DJ14">
        <f t="shared" si="3"/>
        <v>111</v>
      </c>
      <c r="DK14">
        <f t="shared" si="3"/>
        <v>112</v>
      </c>
      <c r="DL14">
        <f t="shared" si="3"/>
        <v>113</v>
      </c>
      <c r="DM14">
        <f t="shared" si="3"/>
        <v>114</v>
      </c>
      <c r="DN14">
        <f t="shared" si="3"/>
        <v>115</v>
      </c>
      <c r="DO14">
        <f t="shared" si="3"/>
        <v>116</v>
      </c>
      <c r="DP14">
        <f t="shared" si="3"/>
        <v>117</v>
      </c>
      <c r="DQ14">
        <f t="shared" si="3"/>
        <v>118</v>
      </c>
      <c r="DR14">
        <f t="shared" si="3"/>
        <v>119</v>
      </c>
      <c r="DS14">
        <f t="shared" si="3"/>
        <v>120</v>
      </c>
      <c r="DT14">
        <f t="shared" si="3"/>
        <v>121</v>
      </c>
      <c r="DU14">
        <f t="shared" si="3"/>
        <v>122</v>
      </c>
      <c r="DV14">
        <f t="shared" si="3"/>
        <v>123</v>
      </c>
      <c r="DW14">
        <f t="shared" si="3"/>
        <v>124</v>
      </c>
      <c r="DX14">
        <f t="shared" si="3"/>
        <v>125</v>
      </c>
      <c r="DY14">
        <f t="shared" si="3"/>
        <v>126</v>
      </c>
      <c r="DZ14">
        <f t="shared" si="3"/>
        <v>127</v>
      </c>
      <c r="EA14">
        <f t="shared" si="3"/>
        <v>128</v>
      </c>
      <c r="EB14">
        <f t="shared" si="3"/>
        <v>129</v>
      </c>
      <c r="EC14">
        <f t="shared" si="3"/>
        <v>130</v>
      </c>
      <c r="ED14">
        <f t="shared" si="3"/>
        <v>131</v>
      </c>
      <c r="EE14">
        <f t="shared" si="3"/>
        <v>132</v>
      </c>
      <c r="EF14">
        <f t="shared" si="3"/>
        <v>133</v>
      </c>
      <c r="EG14">
        <f aca="true" t="shared" si="4" ref="EG14:GR14">EF14+1</f>
        <v>134</v>
      </c>
      <c r="EH14">
        <f t="shared" si="4"/>
        <v>135</v>
      </c>
      <c r="EI14">
        <f t="shared" si="4"/>
        <v>136</v>
      </c>
      <c r="EJ14">
        <f t="shared" si="4"/>
        <v>137</v>
      </c>
      <c r="EK14">
        <f t="shared" si="4"/>
        <v>138</v>
      </c>
      <c r="EL14">
        <f t="shared" si="4"/>
        <v>139</v>
      </c>
      <c r="EM14">
        <f t="shared" si="4"/>
        <v>140</v>
      </c>
      <c r="EN14">
        <f t="shared" si="4"/>
        <v>141</v>
      </c>
      <c r="EO14">
        <f t="shared" si="4"/>
        <v>142</v>
      </c>
      <c r="EP14">
        <f t="shared" si="4"/>
        <v>143</v>
      </c>
      <c r="EQ14">
        <f t="shared" si="4"/>
        <v>144</v>
      </c>
      <c r="ER14">
        <f t="shared" si="4"/>
        <v>145</v>
      </c>
      <c r="ES14">
        <f t="shared" si="4"/>
        <v>146</v>
      </c>
      <c r="ET14">
        <f t="shared" si="4"/>
        <v>147</v>
      </c>
      <c r="EU14">
        <f t="shared" si="4"/>
        <v>148</v>
      </c>
      <c r="EV14">
        <f t="shared" si="4"/>
        <v>149</v>
      </c>
      <c r="EW14">
        <f t="shared" si="4"/>
        <v>150</v>
      </c>
      <c r="EX14">
        <f t="shared" si="4"/>
        <v>151</v>
      </c>
      <c r="EY14">
        <f t="shared" si="4"/>
        <v>152</v>
      </c>
      <c r="EZ14">
        <f t="shared" si="4"/>
        <v>153</v>
      </c>
      <c r="FA14">
        <f t="shared" si="4"/>
        <v>154</v>
      </c>
      <c r="FB14">
        <f t="shared" si="4"/>
        <v>155</v>
      </c>
      <c r="FC14">
        <f t="shared" si="4"/>
        <v>156</v>
      </c>
      <c r="FD14">
        <f t="shared" si="4"/>
        <v>157</v>
      </c>
      <c r="FE14">
        <f t="shared" si="4"/>
        <v>158</v>
      </c>
      <c r="FF14">
        <f t="shared" si="4"/>
        <v>159</v>
      </c>
      <c r="FG14">
        <f t="shared" si="4"/>
        <v>160</v>
      </c>
      <c r="FH14">
        <f t="shared" si="4"/>
        <v>161</v>
      </c>
      <c r="FI14">
        <f t="shared" si="4"/>
        <v>162</v>
      </c>
      <c r="FJ14">
        <f t="shared" si="4"/>
        <v>163</v>
      </c>
      <c r="FK14">
        <f t="shared" si="4"/>
        <v>164</v>
      </c>
      <c r="FL14">
        <f t="shared" si="4"/>
        <v>165</v>
      </c>
      <c r="FM14">
        <f t="shared" si="4"/>
        <v>166</v>
      </c>
      <c r="FN14">
        <f t="shared" si="4"/>
        <v>167</v>
      </c>
      <c r="FO14">
        <f t="shared" si="4"/>
        <v>168</v>
      </c>
      <c r="FP14">
        <f t="shared" si="4"/>
        <v>169</v>
      </c>
      <c r="FQ14">
        <f t="shared" si="4"/>
        <v>170</v>
      </c>
      <c r="FR14">
        <f t="shared" si="4"/>
        <v>171</v>
      </c>
      <c r="FS14">
        <f t="shared" si="4"/>
        <v>172</v>
      </c>
      <c r="FT14">
        <f t="shared" si="4"/>
        <v>173</v>
      </c>
      <c r="FU14">
        <f t="shared" si="4"/>
        <v>174</v>
      </c>
      <c r="FV14">
        <f t="shared" si="4"/>
        <v>175</v>
      </c>
      <c r="FW14">
        <f t="shared" si="4"/>
        <v>176</v>
      </c>
      <c r="FX14">
        <f t="shared" si="4"/>
        <v>177</v>
      </c>
      <c r="FY14">
        <f t="shared" si="4"/>
        <v>178</v>
      </c>
      <c r="FZ14">
        <f t="shared" si="4"/>
        <v>179</v>
      </c>
      <c r="GA14">
        <f t="shared" si="4"/>
        <v>180</v>
      </c>
      <c r="GB14">
        <f t="shared" si="4"/>
        <v>181</v>
      </c>
      <c r="GC14">
        <f t="shared" si="4"/>
        <v>182</v>
      </c>
      <c r="GD14">
        <f t="shared" si="4"/>
        <v>183</v>
      </c>
      <c r="GE14">
        <f t="shared" si="4"/>
        <v>184</v>
      </c>
      <c r="GF14">
        <f t="shared" si="4"/>
        <v>185</v>
      </c>
      <c r="GG14">
        <f t="shared" si="4"/>
        <v>186</v>
      </c>
      <c r="GH14">
        <f t="shared" si="4"/>
        <v>187</v>
      </c>
      <c r="GI14">
        <f t="shared" si="4"/>
        <v>188</v>
      </c>
      <c r="GJ14">
        <f t="shared" si="4"/>
        <v>189</v>
      </c>
      <c r="GK14">
        <f t="shared" si="4"/>
        <v>190</v>
      </c>
      <c r="GL14">
        <f t="shared" si="4"/>
        <v>191</v>
      </c>
      <c r="GM14">
        <f t="shared" si="4"/>
        <v>192</v>
      </c>
      <c r="GN14">
        <f t="shared" si="4"/>
        <v>193</v>
      </c>
      <c r="GO14">
        <f t="shared" si="4"/>
        <v>194</v>
      </c>
      <c r="GP14">
        <f t="shared" si="4"/>
        <v>195</v>
      </c>
      <c r="GQ14">
        <f t="shared" si="4"/>
        <v>196</v>
      </c>
      <c r="GR14">
        <f t="shared" si="4"/>
        <v>197</v>
      </c>
      <c r="GS14">
        <f aca="true" t="shared" si="5" ref="GS14:IU14">GR14+1</f>
        <v>198</v>
      </c>
      <c r="GT14">
        <f t="shared" si="5"/>
        <v>199</v>
      </c>
      <c r="GU14">
        <f t="shared" si="5"/>
        <v>200</v>
      </c>
      <c r="GV14">
        <f t="shared" si="5"/>
        <v>201</v>
      </c>
      <c r="GW14">
        <f t="shared" si="5"/>
        <v>202</v>
      </c>
      <c r="GX14">
        <f t="shared" si="5"/>
        <v>203</v>
      </c>
      <c r="GY14">
        <f t="shared" si="5"/>
        <v>204</v>
      </c>
      <c r="GZ14">
        <f t="shared" si="5"/>
        <v>205</v>
      </c>
      <c r="HA14">
        <f t="shared" si="5"/>
        <v>206</v>
      </c>
      <c r="HB14">
        <f t="shared" si="5"/>
        <v>207</v>
      </c>
      <c r="HC14">
        <f t="shared" si="5"/>
        <v>208</v>
      </c>
      <c r="HD14">
        <f t="shared" si="5"/>
        <v>209</v>
      </c>
      <c r="HE14">
        <f t="shared" si="5"/>
        <v>210</v>
      </c>
      <c r="HF14">
        <f t="shared" si="5"/>
        <v>211</v>
      </c>
      <c r="HG14">
        <f t="shared" si="5"/>
        <v>212</v>
      </c>
      <c r="HH14">
        <f t="shared" si="5"/>
        <v>213</v>
      </c>
      <c r="HI14">
        <f t="shared" si="5"/>
        <v>214</v>
      </c>
      <c r="HJ14">
        <f t="shared" si="5"/>
        <v>215</v>
      </c>
      <c r="HK14">
        <f t="shared" si="5"/>
        <v>216</v>
      </c>
      <c r="HL14">
        <f t="shared" si="5"/>
        <v>217</v>
      </c>
      <c r="HM14">
        <f t="shared" si="5"/>
        <v>218</v>
      </c>
      <c r="HN14">
        <f t="shared" si="5"/>
        <v>219</v>
      </c>
      <c r="HO14">
        <f t="shared" si="5"/>
        <v>220</v>
      </c>
      <c r="HP14">
        <f t="shared" si="5"/>
        <v>221</v>
      </c>
      <c r="HQ14">
        <f t="shared" si="5"/>
        <v>222</v>
      </c>
      <c r="HR14">
        <f t="shared" si="5"/>
        <v>223</v>
      </c>
      <c r="HS14">
        <f t="shared" si="5"/>
        <v>224</v>
      </c>
      <c r="HT14">
        <f t="shared" si="5"/>
        <v>225</v>
      </c>
      <c r="HU14">
        <f t="shared" si="5"/>
        <v>226</v>
      </c>
      <c r="HV14">
        <f t="shared" si="5"/>
        <v>227</v>
      </c>
      <c r="HW14">
        <f t="shared" si="5"/>
        <v>228</v>
      </c>
      <c r="HX14">
        <f t="shared" si="5"/>
        <v>229</v>
      </c>
      <c r="HY14">
        <f t="shared" si="5"/>
        <v>230</v>
      </c>
      <c r="HZ14">
        <f t="shared" si="5"/>
        <v>231</v>
      </c>
      <c r="IA14">
        <f t="shared" si="5"/>
        <v>232</v>
      </c>
      <c r="IB14">
        <f t="shared" si="5"/>
        <v>233</v>
      </c>
      <c r="IC14">
        <f t="shared" si="5"/>
        <v>234</v>
      </c>
      <c r="ID14">
        <f t="shared" si="5"/>
        <v>235</v>
      </c>
      <c r="IE14">
        <f t="shared" si="5"/>
        <v>236</v>
      </c>
      <c r="IF14">
        <f t="shared" si="5"/>
        <v>237</v>
      </c>
      <c r="IG14">
        <f t="shared" si="5"/>
        <v>238</v>
      </c>
      <c r="IH14">
        <f t="shared" si="5"/>
        <v>239</v>
      </c>
      <c r="II14">
        <f t="shared" si="5"/>
        <v>240</v>
      </c>
      <c r="IJ14">
        <f t="shared" si="5"/>
        <v>241</v>
      </c>
      <c r="IK14">
        <f t="shared" si="5"/>
        <v>242</v>
      </c>
      <c r="IL14">
        <f t="shared" si="5"/>
        <v>243</v>
      </c>
      <c r="IM14">
        <f t="shared" si="5"/>
        <v>244</v>
      </c>
      <c r="IN14">
        <f t="shared" si="5"/>
        <v>245</v>
      </c>
      <c r="IO14">
        <f t="shared" si="5"/>
        <v>246</v>
      </c>
      <c r="IP14">
        <f t="shared" si="5"/>
        <v>247</v>
      </c>
      <c r="IQ14">
        <f t="shared" si="5"/>
        <v>248</v>
      </c>
      <c r="IR14">
        <f t="shared" si="5"/>
        <v>249</v>
      </c>
      <c r="IS14">
        <f t="shared" si="5"/>
        <v>250</v>
      </c>
      <c r="IT14">
        <f t="shared" si="5"/>
        <v>251</v>
      </c>
      <c r="IU14">
        <f t="shared" si="5"/>
        <v>252</v>
      </c>
    </row>
    <row r="15" spans="3:255" ht="15">
      <c r="C15" t="s">
        <v>8</v>
      </c>
      <c r="D15" t="b">
        <f aca="true" t="shared" si="6" ref="D15:BO15">D14&lt;=Lifetime</f>
        <v>1</v>
      </c>
      <c r="E15" t="b">
        <f t="shared" si="6"/>
        <v>1</v>
      </c>
      <c r="F15" t="b">
        <f t="shared" si="6"/>
        <v>1</v>
      </c>
      <c r="G15" t="b">
        <f t="shared" si="6"/>
        <v>1</v>
      </c>
      <c r="H15" t="b">
        <f t="shared" si="6"/>
        <v>1</v>
      </c>
      <c r="I15" t="b">
        <f t="shared" si="6"/>
        <v>1</v>
      </c>
      <c r="J15" t="b">
        <f t="shared" si="6"/>
        <v>1</v>
      </c>
      <c r="K15" t="b">
        <f t="shared" si="6"/>
        <v>1</v>
      </c>
      <c r="L15" t="b">
        <f t="shared" si="6"/>
        <v>1</v>
      </c>
      <c r="M15" t="b">
        <f t="shared" si="6"/>
        <v>1</v>
      </c>
      <c r="N15" t="b">
        <f t="shared" si="6"/>
        <v>1</v>
      </c>
      <c r="O15" t="b">
        <f t="shared" si="6"/>
        <v>1</v>
      </c>
      <c r="P15" t="b">
        <f t="shared" si="6"/>
        <v>1</v>
      </c>
      <c r="Q15" t="b">
        <f t="shared" si="6"/>
        <v>1</v>
      </c>
      <c r="R15" t="b">
        <f t="shared" si="6"/>
        <v>1</v>
      </c>
      <c r="S15" t="b">
        <f t="shared" si="6"/>
        <v>1</v>
      </c>
      <c r="T15" t="b">
        <f t="shared" si="6"/>
        <v>1</v>
      </c>
      <c r="U15" t="b">
        <f t="shared" si="6"/>
        <v>1</v>
      </c>
      <c r="V15" t="b">
        <f t="shared" si="6"/>
        <v>1</v>
      </c>
      <c r="W15" t="b">
        <f t="shared" si="6"/>
        <v>1</v>
      </c>
      <c r="X15" t="b">
        <f t="shared" si="6"/>
        <v>1</v>
      </c>
      <c r="Y15" t="b">
        <f t="shared" si="6"/>
        <v>1</v>
      </c>
      <c r="Z15" t="b">
        <f t="shared" si="6"/>
        <v>1</v>
      </c>
      <c r="AA15" t="b">
        <f t="shared" si="6"/>
        <v>1</v>
      </c>
      <c r="AB15" t="b">
        <f t="shared" si="6"/>
        <v>1</v>
      </c>
      <c r="AC15" t="b">
        <f t="shared" si="6"/>
        <v>1</v>
      </c>
      <c r="AD15" t="b">
        <f t="shared" si="6"/>
        <v>1</v>
      </c>
      <c r="AE15" t="b">
        <f t="shared" si="6"/>
        <v>1</v>
      </c>
      <c r="AF15" t="b">
        <f t="shared" si="6"/>
        <v>1</v>
      </c>
      <c r="AG15" t="b">
        <f t="shared" si="6"/>
        <v>1</v>
      </c>
      <c r="AH15" t="b">
        <f t="shared" si="6"/>
        <v>1</v>
      </c>
      <c r="AI15" t="b">
        <f t="shared" si="6"/>
        <v>1</v>
      </c>
      <c r="AJ15" t="b">
        <f t="shared" si="6"/>
        <v>1</v>
      </c>
      <c r="AK15" t="b">
        <f t="shared" si="6"/>
        <v>1</v>
      </c>
      <c r="AL15" t="b">
        <f t="shared" si="6"/>
        <v>1</v>
      </c>
      <c r="AM15" t="b">
        <f t="shared" si="6"/>
        <v>1</v>
      </c>
      <c r="AN15" t="b">
        <f t="shared" si="6"/>
        <v>1</v>
      </c>
      <c r="AO15" t="b">
        <f t="shared" si="6"/>
        <v>1</v>
      </c>
      <c r="AP15" t="b">
        <f t="shared" si="6"/>
        <v>1</v>
      </c>
      <c r="AQ15" t="b">
        <f t="shared" si="6"/>
        <v>1</v>
      </c>
      <c r="AR15" t="b">
        <f t="shared" si="6"/>
        <v>1</v>
      </c>
      <c r="AS15" t="b">
        <f t="shared" si="6"/>
        <v>1</v>
      </c>
      <c r="AT15" t="b">
        <f t="shared" si="6"/>
        <v>1</v>
      </c>
      <c r="AU15" t="b">
        <f t="shared" si="6"/>
        <v>1</v>
      </c>
      <c r="AV15" t="b">
        <f t="shared" si="6"/>
        <v>1</v>
      </c>
      <c r="AW15" t="b">
        <f t="shared" si="6"/>
        <v>1</v>
      </c>
      <c r="AX15" t="b">
        <f t="shared" si="6"/>
        <v>1</v>
      </c>
      <c r="AY15" t="b">
        <f t="shared" si="6"/>
        <v>1</v>
      </c>
      <c r="AZ15" t="b">
        <f t="shared" si="6"/>
        <v>1</v>
      </c>
      <c r="BA15" t="b">
        <f t="shared" si="6"/>
        <v>1</v>
      </c>
      <c r="BB15" t="b">
        <f t="shared" si="6"/>
        <v>1</v>
      </c>
      <c r="BC15" t="b">
        <f t="shared" si="6"/>
        <v>1</v>
      </c>
      <c r="BD15" t="b">
        <f t="shared" si="6"/>
        <v>1</v>
      </c>
      <c r="BE15" t="b">
        <f t="shared" si="6"/>
        <v>0</v>
      </c>
      <c r="BF15" t="b">
        <f t="shared" si="6"/>
        <v>0</v>
      </c>
      <c r="BG15" t="b">
        <f t="shared" si="6"/>
        <v>0</v>
      </c>
      <c r="BH15" t="b">
        <f t="shared" si="6"/>
        <v>0</v>
      </c>
      <c r="BI15" t="b">
        <f t="shared" si="6"/>
        <v>0</v>
      </c>
      <c r="BJ15" t="b">
        <f t="shared" si="6"/>
        <v>0</v>
      </c>
      <c r="BK15" t="b">
        <f t="shared" si="6"/>
        <v>0</v>
      </c>
      <c r="BL15" t="b">
        <f t="shared" si="6"/>
        <v>0</v>
      </c>
      <c r="BM15" t="b">
        <f t="shared" si="6"/>
        <v>0</v>
      </c>
      <c r="BN15" t="b">
        <f t="shared" si="6"/>
        <v>0</v>
      </c>
      <c r="BO15" t="b">
        <f t="shared" si="6"/>
        <v>0</v>
      </c>
      <c r="BP15" t="b">
        <f aca="true" t="shared" si="7" ref="BP15:EA15">BP14&lt;=Lifetime</f>
        <v>0</v>
      </c>
      <c r="BQ15" t="b">
        <f t="shared" si="7"/>
        <v>0</v>
      </c>
      <c r="BR15" t="b">
        <f t="shared" si="7"/>
        <v>0</v>
      </c>
      <c r="BS15" t="b">
        <f t="shared" si="7"/>
        <v>0</v>
      </c>
      <c r="BT15" t="b">
        <f t="shared" si="7"/>
        <v>0</v>
      </c>
      <c r="BU15" t="b">
        <f t="shared" si="7"/>
        <v>0</v>
      </c>
      <c r="BV15" t="b">
        <f t="shared" si="7"/>
        <v>0</v>
      </c>
      <c r="BW15" t="b">
        <f t="shared" si="7"/>
        <v>0</v>
      </c>
      <c r="BX15" t="b">
        <f t="shared" si="7"/>
        <v>0</v>
      </c>
      <c r="BY15" t="b">
        <f t="shared" si="7"/>
        <v>0</v>
      </c>
      <c r="BZ15" t="b">
        <f t="shared" si="7"/>
        <v>0</v>
      </c>
      <c r="CA15" t="b">
        <f t="shared" si="7"/>
        <v>0</v>
      </c>
      <c r="CB15" t="b">
        <f t="shared" si="7"/>
        <v>0</v>
      </c>
      <c r="CC15" t="b">
        <f t="shared" si="7"/>
        <v>0</v>
      </c>
      <c r="CD15" t="b">
        <f t="shared" si="7"/>
        <v>0</v>
      </c>
      <c r="CE15" t="b">
        <f t="shared" si="7"/>
        <v>0</v>
      </c>
      <c r="CF15" t="b">
        <f t="shared" si="7"/>
        <v>0</v>
      </c>
      <c r="CG15" t="b">
        <f t="shared" si="7"/>
        <v>0</v>
      </c>
      <c r="CH15" t="b">
        <f t="shared" si="7"/>
        <v>0</v>
      </c>
      <c r="CI15" t="b">
        <f t="shared" si="7"/>
        <v>0</v>
      </c>
      <c r="CJ15" t="b">
        <f t="shared" si="7"/>
        <v>0</v>
      </c>
      <c r="CK15" t="b">
        <f t="shared" si="7"/>
        <v>0</v>
      </c>
      <c r="CL15" t="b">
        <f t="shared" si="7"/>
        <v>0</v>
      </c>
      <c r="CM15" t="b">
        <f t="shared" si="7"/>
        <v>0</v>
      </c>
      <c r="CN15" t="b">
        <f t="shared" si="7"/>
        <v>0</v>
      </c>
      <c r="CO15" t="b">
        <f t="shared" si="7"/>
        <v>0</v>
      </c>
      <c r="CP15" t="b">
        <f t="shared" si="7"/>
        <v>0</v>
      </c>
      <c r="CQ15" t="b">
        <f t="shared" si="7"/>
        <v>0</v>
      </c>
      <c r="CR15" t="b">
        <f t="shared" si="7"/>
        <v>0</v>
      </c>
      <c r="CS15" t="b">
        <f t="shared" si="7"/>
        <v>0</v>
      </c>
      <c r="CT15" t="b">
        <f t="shared" si="7"/>
        <v>0</v>
      </c>
      <c r="CU15" t="b">
        <f t="shared" si="7"/>
        <v>0</v>
      </c>
      <c r="CV15" t="b">
        <f t="shared" si="7"/>
        <v>0</v>
      </c>
      <c r="CW15" t="b">
        <f t="shared" si="7"/>
        <v>0</v>
      </c>
      <c r="CX15" t="b">
        <f t="shared" si="7"/>
        <v>0</v>
      </c>
      <c r="CY15" t="b">
        <f t="shared" si="7"/>
        <v>0</v>
      </c>
      <c r="CZ15" t="b">
        <f t="shared" si="7"/>
        <v>0</v>
      </c>
      <c r="DA15" t="b">
        <f t="shared" si="7"/>
        <v>0</v>
      </c>
      <c r="DB15" t="b">
        <f t="shared" si="7"/>
        <v>0</v>
      </c>
      <c r="DC15" t="b">
        <f t="shared" si="7"/>
        <v>0</v>
      </c>
      <c r="DD15" t="b">
        <f t="shared" si="7"/>
        <v>0</v>
      </c>
      <c r="DE15" t="b">
        <f t="shared" si="7"/>
        <v>0</v>
      </c>
      <c r="DF15" t="b">
        <f t="shared" si="7"/>
        <v>0</v>
      </c>
      <c r="DG15" t="b">
        <f t="shared" si="7"/>
        <v>0</v>
      </c>
      <c r="DH15" t="b">
        <f t="shared" si="7"/>
        <v>0</v>
      </c>
      <c r="DI15" t="b">
        <f t="shared" si="7"/>
        <v>0</v>
      </c>
      <c r="DJ15" t="b">
        <f t="shared" si="7"/>
        <v>0</v>
      </c>
      <c r="DK15" t="b">
        <f t="shared" si="7"/>
        <v>0</v>
      </c>
      <c r="DL15" t="b">
        <f t="shared" si="7"/>
        <v>0</v>
      </c>
      <c r="DM15" t="b">
        <f t="shared" si="7"/>
        <v>0</v>
      </c>
      <c r="DN15" t="b">
        <f t="shared" si="7"/>
        <v>0</v>
      </c>
      <c r="DO15" t="b">
        <f t="shared" si="7"/>
        <v>0</v>
      </c>
      <c r="DP15" t="b">
        <f t="shared" si="7"/>
        <v>0</v>
      </c>
      <c r="DQ15" t="b">
        <f t="shared" si="7"/>
        <v>0</v>
      </c>
      <c r="DR15" t="b">
        <f t="shared" si="7"/>
        <v>0</v>
      </c>
      <c r="DS15" t="b">
        <f t="shared" si="7"/>
        <v>0</v>
      </c>
      <c r="DT15" t="b">
        <f t="shared" si="7"/>
        <v>0</v>
      </c>
      <c r="DU15" t="b">
        <f t="shared" si="7"/>
        <v>0</v>
      </c>
      <c r="DV15" t="b">
        <f t="shared" si="7"/>
        <v>0</v>
      </c>
      <c r="DW15" t="b">
        <f t="shared" si="7"/>
        <v>0</v>
      </c>
      <c r="DX15" t="b">
        <f t="shared" si="7"/>
        <v>0</v>
      </c>
      <c r="DY15" t="b">
        <f t="shared" si="7"/>
        <v>0</v>
      </c>
      <c r="DZ15" t="b">
        <f t="shared" si="7"/>
        <v>0</v>
      </c>
      <c r="EA15" t="b">
        <f t="shared" si="7"/>
        <v>0</v>
      </c>
      <c r="EB15" t="b">
        <f aca="true" t="shared" si="8" ref="EB15:GM15">EB14&lt;=Lifetime</f>
        <v>0</v>
      </c>
      <c r="EC15" t="b">
        <f t="shared" si="8"/>
        <v>0</v>
      </c>
      <c r="ED15" t="b">
        <f t="shared" si="8"/>
        <v>0</v>
      </c>
      <c r="EE15" t="b">
        <f t="shared" si="8"/>
        <v>0</v>
      </c>
      <c r="EF15" t="b">
        <f t="shared" si="8"/>
        <v>0</v>
      </c>
      <c r="EG15" t="b">
        <f t="shared" si="8"/>
        <v>0</v>
      </c>
      <c r="EH15" t="b">
        <f t="shared" si="8"/>
        <v>0</v>
      </c>
      <c r="EI15" t="b">
        <f t="shared" si="8"/>
        <v>0</v>
      </c>
      <c r="EJ15" t="b">
        <f t="shared" si="8"/>
        <v>0</v>
      </c>
      <c r="EK15" t="b">
        <f t="shared" si="8"/>
        <v>0</v>
      </c>
      <c r="EL15" t="b">
        <f t="shared" si="8"/>
        <v>0</v>
      </c>
      <c r="EM15" t="b">
        <f t="shared" si="8"/>
        <v>0</v>
      </c>
      <c r="EN15" t="b">
        <f t="shared" si="8"/>
        <v>0</v>
      </c>
      <c r="EO15" t="b">
        <f t="shared" si="8"/>
        <v>0</v>
      </c>
      <c r="EP15" t="b">
        <f t="shared" si="8"/>
        <v>0</v>
      </c>
      <c r="EQ15" t="b">
        <f t="shared" si="8"/>
        <v>0</v>
      </c>
      <c r="ER15" t="b">
        <f t="shared" si="8"/>
        <v>0</v>
      </c>
      <c r="ES15" t="b">
        <f t="shared" si="8"/>
        <v>0</v>
      </c>
      <c r="ET15" t="b">
        <f t="shared" si="8"/>
        <v>0</v>
      </c>
      <c r="EU15" t="b">
        <f t="shared" si="8"/>
        <v>0</v>
      </c>
      <c r="EV15" t="b">
        <f t="shared" si="8"/>
        <v>0</v>
      </c>
      <c r="EW15" t="b">
        <f t="shared" si="8"/>
        <v>0</v>
      </c>
      <c r="EX15" t="b">
        <f t="shared" si="8"/>
        <v>0</v>
      </c>
      <c r="EY15" t="b">
        <f t="shared" si="8"/>
        <v>0</v>
      </c>
      <c r="EZ15" t="b">
        <f t="shared" si="8"/>
        <v>0</v>
      </c>
      <c r="FA15" t="b">
        <f t="shared" si="8"/>
        <v>0</v>
      </c>
      <c r="FB15" t="b">
        <f t="shared" si="8"/>
        <v>0</v>
      </c>
      <c r="FC15" t="b">
        <f t="shared" si="8"/>
        <v>0</v>
      </c>
      <c r="FD15" t="b">
        <f t="shared" si="8"/>
        <v>0</v>
      </c>
      <c r="FE15" t="b">
        <f t="shared" si="8"/>
        <v>0</v>
      </c>
      <c r="FF15" t="b">
        <f t="shared" si="8"/>
        <v>0</v>
      </c>
      <c r="FG15" t="b">
        <f t="shared" si="8"/>
        <v>0</v>
      </c>
      <c r="FH15" t="b">
        <f t="shared" si="8"/>
        <v>0</v>
      </c>
      <c r="FI15" t="b">
        <f t="shared" si="8"/>
        <v>0</v>
      </c>
      <c r="FJ15" t="b">
        <f t="shared" si="8"/>
        <v>0</v>
      </c>
      <c r="FK15" t="b">
        <f t="shared" si="8"/>
        <v>0</v>
      </c>
      <c r="FL15" t="b">
        <f t="shared" si="8"/>
        <v>0</v>
      </c>
      <c r="FM15" t="b">
        <f t="shared" si="8"/>
        <v>0</v>
      </c>
      <c r="FN15" t="b">
        <f t="shared" si="8"/>
        <v>0</v>
      </c>
      <c r="FO15" t="b">
        <f t="shared" si="8"/>
        <v>0</v>
      </c>
      <c r="FP15" t="b">
        <f t="shared" si="8"/>
        <v>0</v>
      </c>
      <c r="FQ15" t="b">
        <f t="shared" si="8"/>
        <v>0</v>
      </c>
      <c r="FR15" t="b">
        <f t="shared" si="8"/>
        <v>0</v>
      </c>
      <c r="FS15" t="b">
        <f t="shared" si="8"/>
        <v>0</v>
      </c>
      <c r="FT15" t="b">
        <f t="shared" si="8"/>
        <v>0</v>
      </c>
      <c r="FU15" t="b">
        <f t="shared" si="8"/>
        <v>0</v>
      </c>
      <c r="FV15" t="b">
        <f t="shared" si="8"/>
        <v>0</v>
      </c>
      <c r="FW15" t="b">
        <f t="shared" si="8"/>
        <v>0</v>
      </c>
      <c r="FX15" t="b">
        <f t="shared" si="8"/>
        <v>0</v>
      </c>
      <c r="FY15" t="b">
        <f t="shared" si="8"/>
        <v>0</v>
      </c>
      <c r="FZ15" t="b">
        <f t="shared" si="8"/>
        <v>0</v>
      </c>
      <c r="GA15" t="b">
        <f t="shared" si="8"/>
        <v>0</v>
      </c>
      <c r="GB15" t="b">
        <f t="shared" si="8"/>
        <v>0</v>
      </c>
      <c r="GC15" t="b">
        <f t="shared" si="8"/>
        <v>0</v>
      </c>
      <c r="GD15" t="b">
        <f t="shared" si="8"/>
        <v>0</v>
      </c>
      <c r="GE15" t="b">
        <f t="shared" si="8"/>
        <v>0</v>
      </c>
      <c r="GF15" t="b">
        <f t="shared" si="8"/>
        <v>0</v>
      </c>
      <c r="GG15" t="b">
        <f t="shared" si="8"/>
        <v>0</v>
      </c>
      <c r="GH15" t="b">
        <f t="shared" si="8"/>
        <v>0</v>
      </c>
      <c r="GI15" t="b">
        <f t="shared" si="8"/>
        <v>0</v>
      </c>
      <c r="GJ15" t="b">
        <f t="shared" si="8"/>
        <v>0</v>
      </c>
      <c r="GK15" t="b">
        <f t="shared" si="8"/>
        <v>0</v>
      </c>
      <c r="GL15" t="b">
        <f t="shared" si="8"/>
        <v>0</v>
      </c>
      <c r="GM15" t="b">
        <f t="shared" si="8"/>
        <v>0</v>
      </c>
      <c r="GN15" t="b">
        <f aca="true" t="shared" si="9" ref="GN15:IU15">GN14&lt;=Lifetime</f>
        <v>0</v>
      </c>
      <c r="GO15" t="b">
        <f t="shared" si="9"/>
        <v>0</v>
      </c>
      <c r="GP15" t="b">
        <f t="shared" si="9"/>
        <v>0</v>
      </c>
      <c r="GQ15" t="b">
        <f t="shared" si="9"/>
        <v>0</v>
      </c>
      <c r="GR15" t="b">
        <f t="shared" si="9"/>
        <v>0</v>
      </c>
      <c r="GS15" t="b">
        <f t="shared" si="9"/>
        <v>0</v>
      </c>
      <c r="GT15" t="b">
        <f t="shared" si="9"/>
        <v>0</v>
      </c>
      <c r="GU15" t="b">
        <f t="shared" si="9"/>
        <v>0</v>
      </c>
      <c r="GV15" t="b">
        <f t="shared" si="9"/>
        <v>0</v>
      </c>
      <c r="GW15" t="b">
        <f t="shared" si="9"/>
        <v>0</v>
      </c>
      <c r="GX15" t="b">
        <f t="shared" si="9"/>
        <v>0</v>
      </c>
      <c r="GY15" t="b">
        <f t="shared" si="9"/>
        <v>0</v>
      </c>
      <c r="GZ15" t="b">
        <f t="shared" si="9"/>
        <v>0</v>
      </c>
      <c r="HA15" t="b">
        <f t="shared" si="9"/>
        <v>0</v>
      </c>
      <c r="HB15" t="b">
        <f t="shared" si="9"/>
        <v>0</v>
      </c>
      <c r="HC15" t="b">
        <f t="shared" si="9"/>
        <v>0</v>
      </c>
      <c r="HD15" t="b">
        <f t="shared" si="9"/>
        <v>0</v>
      </c>
      <c r="HE15" t="b">
        <f t="shared" si="9"/>
        <v>0</v>
      </c>
      <c r="HF15" t="b">
        <f t="shared" si="9"/>
        <v>0</v>
      </c>
      <c r="HG15" t="b">
        <f t="shared" si="9"/>
        <v>0</v>
      </c>
      <c r="HH15" t="b">
        <f t="shared" si="9"/>
        <v>0</v>
      </c>
      <c r="HI15" t="b">
        <f t="shared" si="9"/>
        <v>0</v>
      </c>
      <c r="HJ15" t="b">
        <f t="shared" si="9"/>
        <v>0</v>
      </c>
      <c r="HK15" t="b">
        <f t="shared" si="9"/>
        <v>0</v>
      </c>
      <c r="HL15" t="b">
        <f t="shared" si="9"/>
        <v>0</v>
      </c>
      <c r="HM15" t="b">
        <f t="shared" si="9"/>
        <v>0</v>
      </c>
      <c r="HN15" t="b">
        <f t="shared" si="9"/>
        <v>0</v>
      </c>
      <c r="HO15" t="b">
        <f t="shared" si="9"/>
        <v>0</v>
      </c>
      <c r="HP15" t="b">
        <f t="shared" si="9"/>
        <v>0</v>
      </c>
      <c r="HQ15" t="b">
        <f t="shared" si="9"/>
        <v>0</v>
      </c>
      <c r="HR15" t="b">
        <f t="shared" si="9"/>
        <v>0</v>
      </c>
      <c r="HS15" t="b">
        <f t="shared" si="9"/>
        <v>0</v>
      </c>
      <c r="HT15" t="b">
        <f t="shared" si="9"/>
        <v>0</v>
      </c>
      <c r="HU15" t="b">
        <f t="shared" si="9"/>
        <v>0</v>
      </c>
      <c r="HV15" t="b">
        <f t="shared" si="9"/>
        <v>0</v>
      </c>
      <c r="HW15" t="b">
        <f t="shared" si="9"/>
        <v>0</v>
      </c>
      <c r="HX15" t="b">
        <f t="shared" si="9"/>
        <v>0</v>
      </c>
      <c r="HY15" t="b">
        <f t="shared" si="9"/>
        <v>0</v>
      </c>
      <c r="HZ15" t="b">
        <f t="shared" si="9"/>
        <v>0</v>
      </c>
      <c r="IA15" t="b">
        <f t="shared" si="9"/>
        <v>0</v>
      </c>
      <c r="IB15" t="b">
        <f t="shared" si="9"/>
        <v>0</v>
      </c>
      <c r="IC15" t="b">
        <f t="shared" si="9"/>
        <v>0</v>
      </c>
      <c r="ID15" t="b">
        <f t="shared" si="9"/>
        <v>0</v>
      </c>
      <c r="IE15" t="b">
        <f t="shared" si="9"/>
        <v>0</v>
      </c>
      <c r="IF15" t="b">
        <f t="shared" si="9"/>
        <v>0</v>
      </c>
      <c r="IG15" t="b">
        <f t="shared" si="9"/>
        <v>0</v>
      </c>
      <c r="IH15" t="b">
        <f t="shared" si="9"/>
        <v>0</v>
      </c>
      <c r="II15" t="b">
        <f t="shared" si="9"/>
        <v>0</v>
      </c>
      <c r="IJ15" t="b">
        <f t="shared" si="9"/>
        <v>0</v>
      </c>
      <c r="IK15" t="b">
        <f t="shared" si="9"/>
        <v>0</v>
      </c>
      <c r="IL15" t="b">
        <f t="shared" si="9"/>
        <v>0</v>
      </c>
      <c r="IM15" t="b">
        <f t="shared" si="9"/>
        <v>0</v>
      </c>
      <c r="IN15" t="b">
        <f t="shared" si="9"/>
        <v>0</v>
      </c>
      <c r="IO15" t="b">
        <f t="shared" si="9"/>
        <v>0</v>
      </c>
      <c r="IP15" t="b">
        <f t="shared" si="9"/>
        <v>0</v>
      </c>
      <c r="IQ15" t="b">
        <f t="shared" si="9"/>
        <v>0</v>
      </c>
      <c r="IR15" t="b">
        <f t="shared" si="9"/>
        <v>0</v>
      </c>
      <c r="IS15" t="b">
        <f t="shared" si="9"/>
        <v>0</v>
      </c>
      <c r="IT15" t="b">
        <f t="shared" si="9"/>
        <v>0</v>
      </c>
      <c r="IU15" t="b">
        <f t="shared" si="9"/>
        <v>0</v>
      </c>
    </row>
    <row r="16" spans="3:255" ht="15">
      <c r="C16" t="s">
        <v>1</v>
      </c>
      <c r="D16" s="6">
        <f>Cash_Flow</f>
        <v>100</v>
      </c>
      <c r="E16" s="6">
        <f aca="true" t="shared" si="10" ref="E16:BP16">D16*(1+Growth_Rate)*E15</f>
        <v>103</v>
      </c>
      <c r="F16" s="6">
        <f t="shared" si="10"/>
        <v>106.09</v>
      </c>
      <c r="G16" s="6">
        <f t="shared" si="10"/>
        <v>109.2727</v>
      </c>
      <c r="H16" s="6">
        <f t="shared" si="10"/>
        <v>112.550881</v>
      </c>
      <c r="I16" s="6">
        <f t="shared" si="10"/>
        <v>115.92740743</v>
      </c>
      <c r="J16" s="6">
        <f t="shared" si="10"/>
        <v>119.4052296529</v>
      </c>
      <c r="K16" s="6">
        <f t="shared" si="10"/>
        <v>122.987386542487</v>
      </c>
      <c r="L16" s="6">
        <f t="shared" si="10"/>
        <v>126.67700813876162</v>
      </c>
      <c r="M16" s="6">
        <f t="shared" si="10"/>
        <v>130.47731838292447</v>
      </c>
      <c r="N16" s="6">
        <f t="shared" si="10"/>
        <v>134.39163793441222</v>
      </c>
      <c r="O16" s="6">
        <f t="shared" si="10"/>
        <v>138.4233870724446</v>
      </c>
      <c r="P16" s="6">
        <f t="shared" si="10"/>
        <v>142.57608868461793</v>
      </c>
      <c r="Q16" s="6">
        <f t="shared" si="10"/>
        <v>146.85337134515646</v>
      </c>
      <c r="R16" s="6">
        <f t="shared" si="10"/>
        <v>151.25897248551115</v>
      </c>
      <c r="S16" s="6">
        <f t="shared" si="10"/>
        <v>155.7967416600765</v>
      </c>
      <c r="T16" s="6">
        <f t="shared" si="10"/>
        <v>160.4706439098788</v>
      </c>
      <c r="U16" s="6">
        <f t="shared" si="10"/>
        <v>165.28476322717515</v>
      </c>
      <c r="V16" s="6">
        <f t="shared" si="10"/>
        <v>170.2433061239904</v>
      </c>
      <c r="W16" s="6">
        <f t="shared" si="10"/>
        <v>175.3506053077101</v>
      </c>
      <c r="X16" s="6">
        <f t="shared" si="10"/>
        <v>180.61112346694142</v>
      </c>
      <c r="Y16" s="6">
        <f t="shared" si="10"/>
        <v>186.02945717094966</v>
      </c>
      <c r="Z16" s="6">
        <f t="shared" si="10"/>
        <v>191.61034088607815</v>
      </c>
      <c r="AA16" s="6">
        <f t="shared" si="10"/>
        <v>197.3586511126605</v>
      </c>
      <c r="AB16" s="6">
        <f t="shared" si="10"/>
        <v>203.27941064604033</v>
      </c>
      <c r="AC16" s="6">
        <f t="shared" si="10"/>
        <v>209.37779296542155</v>
      </c>
      <c r="AD16" s="6">
        <f t="shared" si="10"/>
        <v>215.6591267543842</v>
      </c>
      <c r="AE16" s="6">
        <f t="shared" si="10"/>
        <v>222.12890055701573</v>
      </c>
      <c r="AF16" s="6">
        <f t="shared" si="10"/>
        <v>228.7927675737262</v>
      </c>
      <c r="AG16" s="6">
        <f t="shared" si="10"/>
        <v>235.65655060093798</v>
      </c>
      <c r="AH16" s="6">
        <f t="shared" si="10"/>
        <v>242.7262471189661</v>
      </c>
      <c r="AI16" s="6">
        <f t="shared" si="10"/>
        <v>250.0080345325351</v>
      </c>
      <c r="AJ16" s="6">
        <f t="shared" si="10"/>
        <v>257.5082755685112</v>
      </c>
      <c r="AK16" s="6">
        <f t="shared" si="10"/>
        <v>265.23352383556653</v>
      </c>
      <c r="AL16" s="6">
        <f t="shared" si="10"/>
        <v>273.1905295506335</v>
      </c>
      <c r="AM16" s="6">
        <f t="shared" si="10"/>
        <v>281.3862454371525</v>
      </c>
      <c r="AN16" s="6">
        <f t="shared" si="10"/>
        <v>289.8278328002671</v>
      </c>
      <c r="AO16" s="6">
        <f t="shared" si="10"/>
        <v>298.52266778427514</v>
      </c>
      <c r="AP16" s="6">
        <f t="shared" si="10"/>
        <v>307.4783478178034</v>
      </c>
      <c r="AQ16" s="6">
        <f t="shared" si="10"/>
        <v>316.70269825233754</v>
      </c>
      <c r="AR16" s="6">
        <f t="shared" si="10"/>
        <v>326.2037791999077</v>
      </c>
      <c r="AS16" s="6">
        <f t="shared" si="10"/>
        <v>335.9898925759049</v>
      </c>
      <c r="AT16" s="6">
        <f t="shared" si="10"/>
        <v>346.06958935318204</v>
      </c>
      <c r="AU16" s="6">
        <f t="shared" si="10"/>
        <v>356.4516770337775</v>
      </c>
      <c r="AV16" s="6">
        <f t="shared" si="10"/>
        <v>367.14522734479084</v>
      </c>
      <c r="AW16" s="6">
        <f t="shared" si="10"/>
        <v>378.15958416513456</v>
      </c>
      <c r="AX16" s="6">
        <f t="shared" si="10"/>
        <v>389.5043716900886</v>
      </c>
      <c r="AY16" s="6">
        <f t="shared" si="10"/>
        <v>401.18950284079125</v>
      </c>
      <c r="AZ16" s="6">
        <f t="shared" si="10"/>
        <v>413.225187926015</v>
      </c>
      <c r="BA16" s="6">
        <f t="shared" si="10"/>
        <v>425.62194356379547</v>
      </c>
      <c r="BB16" s="6">
        <f t="shared" si="10"/>
        <v>438.39060187070936</v>
      </c>
      <c r="BC16" s="6">
        <f t="shared" si="10"/>
        <v>451.54231992683066</v>
      </c>
      <c r="BD16" s="6">
        <f t="shared" si="10"/>
        <v>465.0885895246356</v>
      </c>
      <c r="BE16" s="6">
        <f t="shared" si="10"/>
        <v>0</v>
      </c>
      <c r="BF16" s="6">
        <f t="shared" si="10"/>
        <v>0</v>
      </c>
      <c r="BG16" s="6">
        <f t="shared" si="10"/>
        <v>0</v>
      </c>
      <c r="BH16" s="6">
        <f t="shared" si="10"/>
        <v>0</v>
      </c>
      <c r="BI16" s="6">
        <f t="shared" si="10"/>
        <v>0</v>
      </c>
      <c r="BJ16" s="6">
        <f t="shared" si="10"/>
        <v>0</v>
      </c>
      <c r="BK16" s="6">
        <f t="shared" si="10"/>
        <v>0</v>
      </c>
      <c r="BL16" s="6">
        <f t="shared" si="10"/>
        <v>0</v>
      </c>
      <c r="BM16" s="6">
        <f t="shared" si="10"/>
        <v>0</v>
      </c>
      <c r="BN16" s="6">
        <f t="shared" si="10"/>
        <v>0</v>
      </c>
      <c r="BO16" s="6">
        <f t="shared" si="10"/>
        <v>0</v>
      </c>
      <c r="BP16" s="6">
        <f t="shared" si="10"/>
        <v>0</v>
      </c>
      <c r="BQ16" s="6">
        <f aca="true" t="shared" si="11" ref="BQ16:EB16">BP16*(1+Growth_Rate)*BQ15</f>
        <v>0</v>
      </c>
      <c r="BR16" s="6">
        <f t="shared" si="11"/>
        <v>0</v>
      </c>
      <c r="BS16" s="6">
        <f t="shared" si="11"/>
        <v>0</v>
      </c>
      <c r="BT16" s="6">
        <f t="shared" si="11"/>
        <v>0</v>
      </c>
      <c r="BU16" s="6">
        <f t="shared" si="11"/>
        <v>0</v>
      </c>
      <c r="BV16" s="6">
        <f t="shared" si="11"/>
        <v>0</v>
      </c>
      <c r="BW16" s="6">
        <f t="shared" si="11"/>
        <v>0</v>
      </c>
      <c r="BX16" s="6">
        <f t="shared" si="11"/>
        <v>0</v>
      </c>
      <c r="BY16" s="6">
        <f t="shared" si="11"/>
        <v>0</v>
      </c>
      <c r="BZ16" s="6">
        <f t="shared" si="11"/>
        <v>0</v>
      </c>
      <c r="CA16" s="6">
        <f t="shared" si="11"/>
        <v>0</v>
      </c>
      <c r="CB16" s="6">
        <f t="shared" si="11"/>
        <v>0</v>
      </c>
      <c r="CC16" s="6">
        <f t="shared" si="11"/>
        <v>0</v>
      </c>
      <c r="CD16" s="6">
        <f t="shared" si="11"/>
        <v>0</v>
      </c>
      <c r="CE16" s="6">
        <f t="shared" si="11"/>
        <v>0</v>
      </c>
      <c r="CF16" s="6">
        <f t="shared" si="11"/>
        <v>0</v>
      </c>
      <c r="CG16" s="6">
        <f t="shared" si="11"/>
        <v>0</v>
      </c>
      <c r="CH16" s="6">
        <f t="shared" si="11"/>
        <v>0</v>
      </c>
      <c r="CI16" s="6">
        <f t="shared" si="11"/>
        <v>0</v>
      </c>
      <c r="CJ16" s="6">
        <f t="shared" si="11"/>
        <v>0</v>
      </c>
      <c r="CK16" s="6">
        <f t="shared" si="11"/>
        <v>0</v>
      </c>
      <c r="CL16" s="6">
        <f t="shared" si="11"/>
        <v>0</v>
      </c>
      <c r="CM16" s="6">
        <f t="shared" si="11"/>
        <v>0</v>
      </c>
      <c r="CN16" s="6">
        <f t="shared" si="11"/>
        <v>0</v>
      </c>
      <c r="CO16" s="6">
        <f t="shared" si="11"/>
        <v>0</v>
      </c>
      <c r="CP16" s="6">
        <f t="shared" si="11"/>
        <v>0</v>
      </c>
      <c r="CQ16" s="6">
        <f t="shared" si="11"/>
        <v>0</v>
      </c>
      <c r="CR16" s="6">
        <f t="shared" si="11"/>
        <v>0</v>
      </c>
      <c r="CS16" s="6">
        <f t="shared" si="11"/>
        <v>0</v>
      </c>
      <c r="CT16" s="6">
        <f t="shared" si="11"/>
        <v>0</v>
      </c>
      <c r="CU16" s="6">
        <f t="shared" si="11"/>
        <v>0</v>
      </c>
      <c r="CV16" s="6">
        <f t="shared" si="11"/>
        <v>0</v>
      </c>
      <c r="CW16" s="6">
        <f t="shared" si="11"/>
        <v>0</v>
      </c>
      <c r="CX16" s="6">
        <f t="shared" si="11"/>
        <v>0</v>
      </c>
      <c r="CY16" s="6">
        <f t="shared" si="11"/>
        <v>0</v>
      </c>
      <c r="CZ16" s="6">
        <f t="shared" si="11"/>
        <v>0</v>
      </c>
      <c r="DA16" s="6">
        <f t="shared" si="11"/>
        <v>0</v>
      </c>
      <c r="DB16" s="6">
        <f t="shared" si="11"/>
        <v>0</v>
      </c>
      <c r="DC16" s="6">
        <f t="shared" si="11"/>
        <v>0</v>
      </c>
      <c r="DD16" s="6">
        <f t="shared" si="11"/>
        <v>0</v>
      </c>
      <c r="DE16" s="6">
        <f t="shared" si="11"/>
        <v>0</v>
      </c>
      <c r="DF16" s="6">
        <f t="shared" si="11"/>
        <v>0</v>
      </c>
      <c r="DG16" s="6">
        <f t="shared" si="11"/>
        <v>0</v>
      </c>
      <c r="DH16" s="6">
        <f t="shared" si="11"/>
        <v>0</v>
      </c>
      <c r="DI16" s="6">
        <f t="shared" si="11"/>
        <v>0</v>
      </c>
      <c r="DJ16" s="6">
        <f t="shared" si="11"/>
        <v>0</v>
      </c>
      <c r="DK16" s="6">
        <f t="shared" si="11"/>
        <v>0</v>
      </c>
      <c r="DL16" s="6">
        <f t="shared" si="11"/>
        <v>0</v>
      </c>
      <c r="DM16" s="6">
        <f t="shared" si="11"/>
        <v>0</v>
      </c>
      <c r="DN16" s="6">
        <f t="shared" si="11"/>
        <v>0</v>
      </c>
      <c r="DO16" s="6">
        <f t="shared" si="11"/>
        <v>0</v>
      </c>
      <c r="DP16" s="6">
        <f t="shared" si="11"/>
        <v>0</v>
      </c>
      <c r="DQ16" s="6">
        <f t="shared" si="11"/>
        <v>0</v>
      </c>
      <c r="DR16" s="6">
        <f t="shared" si="11"/>
        <v>0</v>
      </c>
      <c r="DS16" s="6">
        <f t="shared" si="11"/>
        <v>0</v>
      </c>
      <c r="DT16" s="6">
        <f t="shared" si="11"/>
        <v>0</v>
      </c>
      <c r="DU16" s="6">
        <f t="shared" si="11"/>
        <v>0</v>
      </c>
      <c r="DV16" s="6">
        <f t="shared" si="11"/>
        <v>0</v>
      </c>
      <c r="DW16" s="6">
        <f t="shared" si="11"/>
        <v>0</v>
      </c>
      <c r="DX16" s="6">
        <f t="shared" si="11"/>
        <v>0</v>
      </c>
      <c r="DY16" s="6">
        <f t="shared" si="11"/>
        <v>0</v>
      </c>
      <c r="DZ16" s="6">
        <f t="shared" si="11"/>
        <v>0</v>
      </c>
      <c r="EA16" s="6">
        <f t="shared" si="11"/>
        <v>0</v>
      </c>
      <c r="EB16" s="6">
        <f t="shared" si="11"/>
        <v>0</v>
      </c>
      <c r="EC16" s="6">
        <f aca="true" t="shared" si="12" ref="EC16:GN16">EB16*(1+Growth_Rate)*EC15</f>
        <v>0</v>
      </c>
      <c r="ED16" s="6">
        <f t="shared" si="12"/>
        <v>0</v>
      </c>
      <c r="EE16" s="6">
        <f t="shared" si="12"/>
        <v>0</v>
      </c>
      <c r="EF16" s="6">
        <f t="shared" si="12"/>
        <v>0</v>
      </c>
      <c r="EG16" s="6">
        <f t="shared" si="12"/>
        <v>0</v>
      </c>
      <c r="EH16" s="6">
        <f t="shared" si="12"/>
        <v>0</v>
      </c>
      <c r="EI16" s="6">
        <f t="shared" si="12"/>
        <v>0</v>
      </c>
      <c r="EJ16" s="6">
        <f t="shared" si="12"/>
        <v>0</v>
      </c>
      <c r="EK16" s="6">
        <f t="shared" si="12"/>
        <v>0</v>
      </c>
      <c r="EL16" s="6">
        <f t="shared" si="12"/>
        <v>0</v>
      </c>
      <c r="EM16" s="6">
        <f t="shared" si="12"/>
        <v>0</v>
      </c>
      <c r="EN16" s="6">
        <f t="shared" si="12"/>
        <v>0</v>
      </c>
      <c r="EO16" s="6">
        <f t="shared" si="12"/>
        <v>0</v>
      </c>
      <c r="EP16" s="6">
        <f t="shared" si="12"/>
        <v>0</v>
      </c>
      <c r="EQ16" s="6">
        <f t="shared" si="12"/>
        <v>0</v>
      </c>
      <c r="ER16" s="6">
        <f t="shared" si="12"/>
        <v>0</v>
      </c>
      <c r="ES16" s="6">
        <f t="shared" si="12"/>
        <v>0</v>
      </c>
      <c r="ET16" s="6">
        <f t="shared" si="12"/>
        <v>0</v>
      </c>
      <c r="EU16" s="6">
        <f t="shared" si="12"/>
        <v>0</v>
      </c>
      <c r="EV16" s="6">
        <f t="shared" si="12"/>
        <v>0</v>
      </c>
      <c r="EW16" s="6">
        <f t="shared" si="12"/>
        <v>0</v>
      </c>
      <c r="EX16" s="6">
        <f t="shared" si="12"/>
        <v>0</v>
      </c>
      <c r="EY16" s="6">
        <f t="shared" si="12"/>
        <v>0</v>
      </c>
      <c r="EZ16" s="6">
        <f t="shared" si="12"/>
        <v>0</v>
      </c>
      <c r="FA16" s="6">
        <f t="shared" si="12"/>
        <v>0</v>
      </c>
      <c r="FB16" s="6">
        <f t="shared" si="12"/>
        <v>0</v>
      </c>
      <c r="FC16" s="6">
        <f t="shared" si="12"/>
        <v>0</v>
      </c>
      <c r="FD16" s="6">
        <f t="shared" si="12"/>
        <v>0</v>
      </c>
      <c r="FE16" s="6">
        <f t="shared" si="12"/>
        <v>0</v>
      </c>
      <c r="FF16" s="6">
        <f t="shared" si="12"/>
        <v>0</v>
      </c>
      <c r="FG16" s="6">
        <f t="shared" si="12"/>
        <v>0</v>
      </c>
      <c r="FH16" s="6">
        <f t="shared" si="12"/>
        <v>0</v>
      </c>
      <c r="FI16" s="6">
        <f t="shared" si="12"/>
        <v>0</v>
      </c>
      <c r="FJ16" s="6">
        <f t="shared" si="12"/>
        <v>0</v>
      </c>
      <c r="FK16" s="6">
        <f t="shared" si="12"/>
        <v>0</v>
      </c>
      <c r="FL16" s="6">
        <f t="shared" si="12"/>
        <v>0</v>
      </c>
      <c r="FM16" s="6">
        <f t="shared" si="12"/>
        <v>0</v>
      </c>
      <c r="FN16" s="6">
        <f t="shared" si="12"/>
        <v>0</v>
      </c>
      <c r="FO16" s="6">
        <f t="shared" si="12"/>
        <v>0</v>
      </c>
      <c r="FP16" s="6">
        <f t="shared" si="12"/>
        <v>0</v>
      </c>
      <c r="FQ16" s="6">
        <f t="shared" si="12"/>
        <v>0</v>
      </c>
      <c r="FR16" s="6">
        <f t="shared" si="12"/>
        <v>0</v>
      </c>
      <c r="FS16" s="6">
        <f t="shared" si="12"/>
        <v>0</v>
      </c>
      <c r="FT16" s="6">
        <f t="shared" si="12"/>
        <v>0</v>
      </c>
      <c r="FU16" s="6">
        <f t="shared" si="12"/>
        <v>0</v>
      </c>
      <c r="FV16" s="6">
        <f t="shared" si="12"/>
        <v>0</v>
      </c>
      <c r="FW16" s="6">
        <f t="shared" si="12"/>
        <v>0</v>
      </c>
      <c r="FX16" s="6">
        <f t="shared" si="12"/>
        <v>0</v>
      </c>
      <c r="FY16" s="6">
        <f t="shared" si="12"/>
        <v>0</v>
      </c>
      <c r="FZ16" s="6">
        <f t="shared" si="12"/>
        <v>0</v>
      </c>
      <c r="GA16" s="6">
        <f t="shared" si="12"/>
        <v>0</v>
      </c>
      <c r="GB16" s="6">
        <f t="shared" si="12"/>
        <v>0</v>
      </c>
      <c r="GC16" s="6">
        <f t="shared" si="12"/>
        <v>0</v>
      </c>
      <c r="GD16" s="6">
        <f t="shared" si="12"/>
        <v>0</v>
      </c>
      <c r="GE16" s="6">
        <f t="shared" si="12"/>
        <v>0</v>
      </c>
      <c r="GF16" s="6">
        <f t="shared" si="12"/>
        <v>0</v>
      </c>
      <c r="GG16" s="6">
        <f t="shared" si="12"/>
        <v>0</v>
      </c>
      <c r="GH16" s="6">
        <f t="shared" si="12"/>
        <v>0</v>
      </c>
      <c r="GI16" s="6">
        <f t="shared" si="12"/>
        <v>0</v>
      </c>
      <c r="GJ16" s="6">
        <f t="shared" si="12"/>
        <v>0</v>
      </c>
      <c r="GK16" s="6">
        <f t="shared" si="12"/>
        <v>0</v>
      </c>
      <c r="GL16" s="6">
        <f t="shared" si="12"/>
        <v>0</v>
      </c>
      <c r="GM16" s="6">
        <f t="shared" si="12"/>
        <v>0</v>
      </c>
      <c r="GN16" s="6">
        <f t="shared" si="12"/>
        <v>0</v>
      </c>
      <c r="GO16" s="6">
        <f aca="true" t="shared" si="13" ref="GO16:IU16">GN16*(1+Growth_Rate)*GO15</f>
        <v>0</v>
      </c>
      <c r="GP16" s="6">
        <f t="shared" si="13"/>
        <v>0</v>
      </c>
      <c r="GQ16" s="6">
        <f t="shared" si="13"/>
        <v>0</v>
      </c>
      <c r="GR16" s="6">
        <f t="shared" si="13"/>
        <v>0</v>
      </c>
      <c r="GS16" s="6">
        <f t="shared" si="13"/>
        <v>0</v>
      </c>
      <c r="GT16" s="6">
        <f t="shared" si="13"/>
        <v>0</v>
      </c>
      <c r="GU16" s="6">
        <f t="shared" si="13"/>
        <v>0</v>
      </c>
      <c r="GV16" s="6">
        <f t="shared" si="13"/>
        <v>0</v>
      </c>
      <c r="GW16" s="6">
        <f t="shared" si="13"/>
        <v>0</v>
      </c>
      <c r="GX16" s="6">
        <f t="shared" si="13"/>
        <v>0</v>
      </c>
      <c r="GY16" s="6">
        <f t="shared" si="13"/>
        <v>0</v>
      </c>
      <c r="GZ16" s="6">
        <f t="shared" si="13"/>
        <v>0</v>
      </c>
      <c r="HA16" s="6">
        <f t="shared" si="13"/>
        <v>0</v>
      </c>
      <c r="HB16" s="6">
        <f t="shared" si="13"/>
        <v>0</v>
      </c>
      <c r="HC16" s="6">
        <f t="shared" si="13"/>
        <v>0</v>
      </c>
      <c r="HD16" s="6">
        <f t="shared" si="13"/>
        <v>0</v>
      </c>
      <c r="HE16" s="6">
        <f t="shared" si="13"/>
        <v>0</v>
      </c>
      <c r="HF16" s="6">
        <f t="shared" si="13"/>
        <v>0</v>
      </c>
      <c r="HG16" s="6">
        <f t="shared" si="13"/>
        <v>0</v>
      </c>
      <c r="HH16" s="6">
        <f t="shared" si="13"/>
        <v>0</v>
      </c>
      <c r="HI16" s="6">
        <f t="shared" si="13"/>
        <v>0</v>
      </c>
      <c r="HJ16" s="6">
        <f t="shared" si="13"/>
        <v>0</v>
      </c>
      <c r="HK16" s="6">
        <f t="shared" si="13"/>
        <v>0</v>
      </c>
      <c r="HL16" s="6">
        <f t="shared" si="13"/>
        <v>0</v>
      </c>
      <c r="HM16" s="6">
        <f t="shared" si="13"/>
        <v>0</v>
      </c>
      <c r="HN16" s="6">
        <f t="shared" si="13"/>
        <v>0</v>
      </c>
      <c r="HO16" s="6">
        <f t="shared" si="13"/>
        <v>0</v>
      </c>
      <c r="HP16" s="6">
        <f t="shared" si="13"/>
        <v>0</v>
      </c>
      <c r="HQ16" s="6">
        <f t="shared" si="13"/>
        <v>0</v>
      </c>
      <c r="HR16" s="6">
        <f t="shared" si="13"/>
        <v>0</v>
      </c>
      <c r="HS16" s="6">
        <f t="shared" si="13"/>
        <v>0</v>
      </c>
      <c r="HT16" s="6">
        <f t="shared" si="13"/>
        <v>0</v>
      </c>
      <c r="HU16" s="6">
        <f t="shared" si="13"/>
        <v>0</v>
      </c>
      <c r="HV16" s="6">
        <f t="shared" si="13"/>
        <v>0</v>
      </c>
      <c r="HW16" s="6">
        <f t="shared" si="13"/>
        <v>0</v>
      </c>
      <c r="HX16" s="6">
        <f t="shared" si="13"/>
        <v>0</v>
      </c>
      <c r="HY16" s="6">
        <f t="shared" si="13"/>
        <v>0</v>
      </c>
      <c r="HZ16" s="6">
        <f t="shared" si="13"/>
        <v>0</v>
      </c>
      <c r="IA16" s="6">
        <f t="shared" si="13"/>
        <v>0</v>
      </c>
      <c r="IB16" s="6">
        <f t="shared" si="13"/>
        <v>0</v>
      </c>
      <c r="IC16" s="6">
        <f t="shared" si="13"/>
        <v>0</v>
      </c>
      <c r="ID16" s="6">
        <f t="shared" si="13"/>
        <v>0</v>
      </c>
      <c r="IE16" s="6">
        <f t="shared" si="13"/>
        <v>0</v>
      </c>
      <c r="IF16" s="6">
        <f t="shared" si="13"/>
        <v>0</v>
      </c>
      <c r="IG16" s="6">
        <f t="shared" si="13"/>
        <v>0</v>
      </c>
      <c r="IH16" s="6">
        <f t="shared" si="13"/>
        <v>0</v>
      </c>
      <c r="II16" s="6">
        <f t="shared" si="13"/>
        <v>0</v>
      </c>
      <c r="IJ16" s="6">
        <f t="shared" si="13"/>
        <v>0</v>
      </c>
      <c r="IK16" s="6">
        <f t="shared" si="13"/>
        <v>0</v>
      </c>
      <c r="IL16" s="6">
        <f t="shared" si="13"/>
        <v>0</v>
      </c>
      <c r="IM16" s="6">
        <f t="shared" si="13"/>
        <v>0</v>
      </c>
      <c r="IN16" s="6">
        <f t="shared" si="13"/>
        <v>0</v>
      </c>
      <c r="IO16" s="6">
        <f t="shared" si="13"/>
        <v>0</v>
      </c>
      <c r="IP16" s="6">
        <f t="shared" si="13"/>
        <v>0</v>
      </c>
      <c r="IQ16" s="6">
        <f t="shared" si="13"/>
        <v>0</v>
      </c>
      <c r="IR16" s="6">
        <f t="shared" si="13"/>
        <v>0</v>
      </c>
      <c r="IS16" s="6">
        <f t="shared" si="13"/>
        <v>0</v>
      </c>
      <c r="IT16" s="6">
        <f t="shared" si="13"/>
        <v>0</v>
      </c>
      <c r="IU16" s="6">
        <f t="shared" si="13"/>
        <v>0</v>
      </c>
    </row>
    <row r="17" spans="3:255" ht="15">
      <c r="C17" t="s">
        <v>9</v>
      </c>
      <c r="D17" s="4">
        <f>$D$25/$D$11*(D14&lt;=$D$11)</f>
        <v>31.25</v>
      </c>
      <c r="E17" s="4">
        <f aca="true" t="shared" si="14" ref="E17:BP17">$D$25/$D$11*(E14&lt;=$D$11)</f>
        <v>31.25</v>
      </c>
      <c r="F17" s="4">
        <f t="shared" si="14"/>
        <v>31.25</v>
      </c>
      <c r="G17" s="4">
        <f t="shared" si="14"/>
        <v>31.25</v>
      </c>
      <c r="H17" s="4">
        <f t="shared" si="14"/>
        <v>31.25</v>
      </c>
      <c r="I17" s="4">
        <f t="shared" si="14"/>
        <v>31.25</v>
      </c>
      <c r="J17" s="4">
        <f t="shared" si="14"/>
        <v>31.25</v>
      </c>
      <c r="K17" s="4">
        <f t="shared" si="14"/>
        <v>31.25</v>
      </c>
      <c r="L17" s="4">
        <f t="shared" si="14"/>
        <v>31.25</v>
      </c>
      <c r="M17" s="4">
        <f t="shared" si="14"/>
        <v>31.25</v>
      </c>
      <c r="N17" s="4">
        <f t="shared" si="14"/>
        <v>31.25</v>
      </c>
      <c r="O17" s="4">
        <f t="shared" si="14"/>
        <v>31.25</v>
      </c>
      <c r="P17" s="4">
        <f t="shared" si="14"/>
        <v>31.25</v>
      </c>
      <c r="Q17" s="4">
        <f t="shared" si="14"/>
        <v>31.25</v>
      </c>
      <c r="R17" s="4">
        <f t="shared" si="14"/>
        <v>31.25</v>
      </c>
      <c r="S17" s="4">
        <f t="shared" si="14"/>
        <v>31.25</v>
      </c>
      <c r="T17" s="4">
        <f t="shared" si="14"/>
        <v>31.25</v>
      </c>
      <c r="U17" s="4">
        <f t="shared" si="14"/>
        <v>31.25</v>
      </c>
      <c r="V17" s="4">
        <f t="shared" si="14"/>
        <v>31.25</v>
      </c>
      <c r="W17" s="4">
        <f t="shared" si="14"/>
        <v>31.25</v>
      </c>
      <c r="X17" s="4">
        <f t="shared" si="14"/>
        <v>31.25</v>
      </c>
      <c r="Y17" s="4">
        <f t="shared" si="14"/>
        <v>31.25</v>
      </c>
      <c r="Z17" s="4">
        <f t="shared" si="14"/>
        <v>31.25</v>
      </c>
      <c r="AA17" s="4">
        <f t="shared" si="14"/>
        <v>31.25</v>
      </c>
      <c r="AB17" s="4">
        <f t="shared" si="14"/>
        <v>31.25</v>
      </c>
      <c r="AC17" s="4">
        <f t="shared" si="14"/>
        <v>31.25</v>
      </c>
      <c r="AD17" s="4">
        <f t="shared" si="14"/>
        <v>31.25</v>
      </c>
      <c r="AE17" s="4">
        <f t="shared" si="14"/>
        <v>31.25</v>
      </c>
      <c r="AF17" s="4">
        <f t="shared" si="14"/>
        <v>31.25</v>
      </c>
      <c r="AG17" s="4">
        <f t="shared" si="14"/>
        <v>31.25</v>
      </c>
      <c r="AH17" s="4">
        <f t="shared" si="14"/>
        <v>31.25</v>
      </c>
      <c r="AI17" s="4">
        <f t="shared" si="14"/>
        <v>31.25</v>
      </c>
      <c r="AJ17" s="4">
        <f t="shared" si="14"/>
        <v>31.25</v>
      </c>
      <c r="AK17" s="4">
        <f t="shared" si="14"/>
        <v>31.25</v>
      </c>
      <c r="AL17" s="4">
        <f t="shared" si="14"/>
        <v>31.25</v>
      </c>
      <c r="AM17" s="4">
        <f t="shared" si="14"/>
        <v>31.25</v>
      </c>
      <c r="AN17" s="4">
        <f t="shared" si="14"/>
        <v>31.25</v>
      </c>
      <c r="AO17" s="4">
        <f t="shared" si="14"/>
        <v>31.25</v>
      </c>
      <c r="AP17" s="4">
        <f t="shared" si="14"/>
        <v>31.25</v>
      </c>
      <c r="AQ17" s="4">
        <f t="shared" si="14"/>
        <v>31.25</v>
      </c>
      <c r="AR17" s="4">
        <f t="shared" si="14"/>
        <v>0</v>
      </c>
      <c r="AS17" s="4">
        <f t="shared" si="14"/>
        <v>0</v>
      </c>
      <c r="AT17" s="4">
        <f t="shared" si="14"/>
        <v>0</v>
      </c>
      <c r="AU17" s="4">
        <f t="shared" si="14"/>
        <v>0</v>
      </c>
      <c r="AV17" s="4">
        <f t="shared" si="14"/>
        <v>0</v>
      </c>
      <c r="AW17" s="4">
        <f t="shared" si="14"/>
        <v>0</v>
      </c>
      <c r="AX17" s="4">
        <f t="shared" si="14"/>
        <v>0</v>
      </c>
      <c r="AY17" s="4">
        <f t="shared" si="14"/>
        <v>0</v>
      </c>
      <c r="AZ17" s="4">
        <f t="shared" si="14"/>
        <v>0</v>
      </c>
      <c r="BA17" s="4">
        <f t="shared" si="14"/>
        <v>0</v>
      </c>
      <c r="BB17" s="4">
        <f t="shared" si="14"/>
        <v>0</v>
      </c>
      <c r="BC17" s="4">
        <f t="shared" si="14"/>
        <v>0</v>
      </c>
      <c r="BD17" s="4">
        <f t="shared" si="14"/>
        <v>0</v>
      </c>
      <c r="BE17" s="4">
        <f t="shared" si="14"/>
        <v>0</v>
      </c>
      <c r="BF17" s="4">
        <f t="shared" si="14"/>
        <v>0</v>
      </c>
      <c r="BG17" s="4">
        <f t="shared" si="14"/>
        <v>0</v>
      </c>
      <c r="BH17" s="4">
        <f t="shared" si="14"/>
        <v>0</v>
      </c>
      <c r="BI17" s="4">
        <f t="shared" si="14"/>
        <v>0</v>
      </c>
      <c r="BJ17" s="4">
        <f t="shared" si="14"/>
        <v>0</v>
      </c>
      <c r="BK17" s="4">
        <f t="shared" si="14"/>
        <v>0</v>
      </c>
      <c r="BL17" s="4">
        <f t="shared" si="14"/>
        <v>0</v>
      </c>
      <c r="BM17" s="4">
        <f t="shared" si="14"/>
        <v>0</v>
      </c>
      <c r="BN17" s="4">
        <f t="shared" si="14"/>
        <v>0</v>
      </c>
      <c r="BO17" s="4">
        <f t="shared" si="14"/>
        <v>0</v>
      </c>
      <c r="BP17" s="4">
        <f t="shared" si="14"/>
        <v>0</v>
      </c>
      <c r="BQ17" s="4">
        <f aca="true" t="shared" si="15" ref="BQ17:EB17">$D$25/$D$11*(BQ14&lt;=$D$11)</f>
        <v>0</v>
      </c>
      <c r="BR17" s="4">
        <f t="shared" si="15"/>
        <v>0</v>
      </c>
      <c r="BS17" s="4">
        <f t="shared" si="15"/>
        <v>0</v>
      </c>
      <c r="BT17" s="4">
        <f t="shared" si="15"/>
        <v>0</v>
      </c>
      <c r="BU17" s="4">
        <f t="shared" si="15"/>
        <v>0</v>
      </c>
      <c r="BV17" s="4">
        <f t="shared" si="15"/>
        <v>0</v>
      </c>
      <c r="BW17" s="4">
        <f t="shared" si="15"/>
        <v>0</v>
      </c>
      <c r="BX17" s="4">
        <f t="shared" si="15"/>
        <v>0</v>
      </c>
      <c r="BY17" s="4">
        <f t="shared" si="15"/>
        <v>0</v>
      </c>
      <c r="BZ17" s="4">
        <f t="shared" si="15"/>
        <v>0</v>
      </c>
      <c r="CA17" s="4">
        <f t="shared" si="15"/>
        <v>0</v>
      </c>
      <c r="CB17" s="4">
        <f t="shared" si="15"/>
        <v>0</v>
      </c>
      <c r="CC17" s="4">
        <f t="shared" si="15"/>
        <v>0</v>
      </c>
      <c r="CD17" s="4">
        <f t="shared" si="15"/>
        <v>0</v>
      </c>
      <c r="CE17" s="4">
        <f t="shared" si="15"/>
        <v>0</v>
      </c>
      <c r="CF17" s="4">
        <f t="shared" si="15"/>
        <v>0</v>
      </c>
      <c r="CG17" s="4">
        <f t="shared" si="15"/>
        <v>0</v>
      </c>
      <c r="CH17" s="4">
        <f t="shared" si="15"/>
        <v>0</v>
      </c>
      <c r="CI17" s="4">
        <f t="shared" si="15"/>
        <v>0</v>
      </c>
      <c r="CJ17" s="4">
        <f t="shared" si="15"/>
        <v>0</v>
      </c>
      <c r="CK17" s="4">
        <f t="shared" si="15"/>
        <v>0</v>
      </c>
      <c r="CL17" s="4">
        <f t="shared" si="15"/>
        <v>0</v>
      </c>
      <c r="CM17" s="4">
        <f t="shared" si="15"/>
        <v>0</v>
      </c>
      <c r="CN17" s="4">
        <f t="shared" si="15"/>
        <v>0</v>
      </c>
      <c r="CO17" s="4">
        <f t="shared" si="15"/>
        <v>0</v>
      </c>
      <c r="CP17" s="4">
        <f t="shared" si="15"/>
        <v>0</v>
      </c>
      <c r="CQ17" s="4">
        <f t="shared" si="15"/>
        <v>0</v>
      </c>
      <c r="CR17" s="4">
        <f t="shared" si="15"/>
        <v>0</v>
      </c>
      <c r="CS17" s="4">
        <f t="shared" si="15"/>
        <v>0</v>
      </c>
      <c r="CT17" s="4">
        <f t="shared" si="15"/>
        <v>0</v>
      </c>
      <c r="CU17" s="4">
        <f t="shared" si="15"/>
        <v>0</v>
      </c>
      <c r="CV17" s="4">
        <f t="shared" si="15"/>
        <v>0</v>
      </c>
      <c r="CW17" s="4">
        <f t="shared" si="15"/>
        <v>0</v>
      </c>
      <c r="CX17" s="4">
        <f t="shared" si="15"/>
        <v>0</v>
      </c>
      <c r="CY17" s="4">
        <f t="shared" si="15"/>
        <v>0</v>
      </c>
      <c r="CZ17" s="4">
        <f t="shared" si="15"/>
        <v>0</v>
      </c>
      <c r="DA17" s="4">
        <f t="shared" si="15"/>
        <v>0</v>
      </c>
      <c r="DB17" s="4">
        <f t="shared" si="15"/>
        <v>0</v>
      </c>
      <c r="DC17" s="4">
        <f t="shared" si="15"/>
        <v>0</v>
      </c>
      <c r="DD17" s="4">
        <f t="shared" si="15"/>
        <v>0</v>
      </c>
      <c r="DE17" s="4">
        <f t="shared" si="15"/>
        <v>0</v>
      </c>
      <c r="DF17" s="4">
        <f t="shared" si="15"/>
        <v>0</v>
      </c>
      <c r="DG17" s="4">
        <f t="shared" si="15"/>
        <v>0</v>
      </c>
      <c r="DH17" s="4">
        <f t="shared" si="15"/>
        <v>0</v>
      </c>
      <c r="DI17" s="4">
        <f t="shared" si="15"/>
        <v>0</v>
      </c>
      <c r="DJ17" s="4">
        <f t="shared" si="15"/>
        <v>0</v>
      </c>
      <c r="DK17" s="4">
        <f t="shared" si="15"/>
        <v>0</v>
      </c>
      <c r="DL17" s="4">
        <f t="shared" si="15"/>
        <v>0</v>
      </c>
      <c r="DM17" s="4">
        <f t="shared" si="15"/>
        <v>0</v>
      </c>
      <c r="DN17" s="4">
        <f t="shared" si="15"/>
        <v>0</v>
      </c>
      <c r="DO17" s="4">
        <f t="shared" si="15"/>
        <v>0</v>
      </c>
      <c r="DP17" s="4">
        <f t="shared" si="15"/>
        <v>0</v>
      </c>
      <c r="DQ17" s="4">
        <f t="shared" si="15"/>
        <v>0</v>
      </c>
      <c r="DR17" s="4">
        <f t="shared" si="15"/>
        <v>0</v>
      </c>
      <c r="DS17" s="4">
        <f t="shared" si="15"/>
        <v>0</v>
      </c>
      <c r="DT17" s="4">
        <f t="shared" si="15"/>
        <v>0</v>
      </c>
      <c r="DU17" s="4">
        <f t="shared" si="15"/>
        <v>0</v>
      </c>
      <c r="DV17" s="4">
        <f t="shared" si="15"/>
        <v>0</v>
      </c>
      <c r="DW17" s="4">
        <f t="shared" si="15"/>
        <v>0</v>
      </c>
      <c r="DX17" s="4">
        <f t="shared" si="15"/>
        <v>0</v>
      </c>
      <c r="DY17" s="4">
        <f t="shared" si="15"/>
        <v>0</v>
      </c>
      <c r="DZ17" s="4">
        <f t="shared" si="15"/>
        <v>0</v>
      </c>
      <c r="EA17" s="4">
        <f t="shared" si="15"/>
        <v>0</v>
      </c>
      <c r="EB17" s="4">
        <f t="shared" si="15"/>
        <v>0</v>
      </c>
      <c r="EC17" s="4">
        <f aca="true" t="shared" si="16" ref="EC17:GN17">$D$25/$D$11*(EC14&lt;=$D$11)</f>
        <v>0</v>
      </c>
      <c r="ED17" s="4">
        <f t="shared" si="16"/>
        <v>0</v>
      </c>
      <c r="EE17" s="4">
        <f t="shared" si="16"/>
        <v>0</v>
      </c>
      <c r="EF17" s="4">
        <f t="shared" si="16"/>
        <v>0</v>
      </c>
      <c r="EG17" s="4">
        <f t="shared" si="16"/>
        <v>0</v>
      </c>
      <c r="EH17" s="4">
        <f t="shared" si="16"/>
        <v>0</v>
      </c>
      <c r="EI17" s="4">
        <f t="shared" si="16"/>
        <v>0</v>
      </c>
      <c r="EJ17" s="4">
        <f t="shared" si="16"/>
        <v>0</v>
      </c>
      <c r="EK17" s="4">
        <f t="shared" si="16"/>
        <v>0</v>
      </c>
      <c r="EL17" s="4">
        <f t="shared" si="16"/>
        <v>0</v>
      </c>
      <c r="EM17" s="4">
        <f t="shared" si="16"/>
        <v>0</v>
      </c>
      <c r="EN17" s="4">
        <f t="shared" si="16"/>
        <v>0</v>
      </c>
      <c r="EO17" s="4">
        <f t="shared" si="16"/>
        <v>0</v>
      </c>
      <c r="EP17" s="4">
        <f t="shared" si="16"/>
        <v>0</v>
      </c>
      <c r="EQ17" s="4">
        <f t="shared" si="16"/>
        <v>0</v>
      </c>
      <c r="ER17" s="4">
        <f t="shared" si="16"/>
        <v>0</v>
      </c>
      <c r="ES17" s="4">
        <f t="shared" si="16"/>
        <v>0</v>
      </c>
      <c r="ET17" s="4">
        <f t="shared" si="16"/>
        <v>0</v>
      </c>
      <c r="EU17" s="4">
        <f t="shared" si="16"/>
        <v>0</v>
      </c>
      <c r="EV17" s="4">
        <f t="shared" si="16"/>
        <v>0</v>
      </c>
      <c r="EW17" s="4">
        <f t="shared" si="16"/>
        <v>0</v>
      </c>
      <c r="EX17" s="4">
        <f t="shared" si="16"/>
        <v>0</v>
      </c>
      <c r="EY17" s="4">
        <f t="shared" si="16"/>
        <v>0</v>
      </c>
      <c r="EZ17" s="4">
        <f t="shared" si="16"/>
        <v>0</v>
      </c>
      <c r="FA17" s="4">
        <f t="shared" si="16"/>
        <v>0</v>
      </c>
      <c r="FB17" s="4">
        <f t="shared" si="16"/>
        <v>0</v>
      </c>
      <c r="FC17" s="4">
        <f t="shared" si="16"/>
        <v>0</v>
      </c>
      <c r="FD17" s="4">
        <f t="shared" si="16"/>
        <v>0</v>
      </c>
      <c r="FE17" s="4">
        <f t="shared" si="16"/>
        <v>0</v>
      </c>
      <c r="FF17" s="4">
        <f t="shared" si="16"/>
        <v>0</v>
      </c>
      <c r="FG17" s="4">
        <f t="shared" si="16"/>
        <v>0</v>
      </c>
      <c r="FH17" s="4">
        <f t="shared" si="16"/>
        <v>0</v>
      </c>
      <c r="FI17" s="4">
        <f t="shared" si="16"/>
        <v>0</v>
      </c>
      <c r="FJ17" s="4">
        <f t="shared" si="16"/>
        <v>0</v>
      </c>
      <c r="FK17" s="4">
        <f t="shared" si="16"/>
        <v>0</v>
      </c>
      <c r="FL17" s="4">
        <f t="shared" si="16"/>
        <v>0</v>
      </c>
      <c r="FM17" s="4">
        <f t="shared" si="16"/>
        <v>0</v>
      </c>
      <c r="FN17" s="4">
        <f t="shared" si="16"/>
        <v>0</v>
      </c>
      <c r="FO17" s="4">
        <f t="shared" si="16"/>
        <v>0</v>
      </c>
      <c r="FP17" s="4">
        <f t="shared" si="16"/>
        <v>0</v>
      </c>
      <c r="FQ17" s="4">
        <f t="shared" si="16"/>
        <v>0</v>
      </c>
      <c r="FR17" s="4">
        <f t="shared" si="16"/>
        <v>0</v>
      </c>
      <c r="FS17" s="4">
        <f t="shared" si="16"/>
        <v>0</v>
      </c>
      <c r="FT17" s="4">
        <f t="shared" si="16"/>
        <v>0</v>
      </c>
      <c r="FU17" s="4">
        <f t="shared" si="16"/>
        <v>0</v>
      </c>
      <c r="FV17" s="4">
        <f t="shared" si="16"/>
        <v>0</v>
      </c>
      <c r="FW17" s="4">
        <f t="shared" si="16"/>
        <v>0</v>
      </c>
      <c r="FX17" s="4">
        <f t="shared" si="16"/>
        <v>0</v>
      </c>
      <c r="FY17" s="4">
        <f t="shared" si="16"/>
        <v>0</v>
      </c>
      <c r="FZ17" s="4">
        <f t="shared" si="16"/>
        <v>0</v>
      </c>
      <c r="GA17" s="4">
        <f t="shared" si="16"/>
        <v>0</v>
      </c>
      <c r="GB17" s="4">
        <f t="shared" si="16"/>
        <v>0</v>
      </c>
      <c r="GC17" s="4">
        <f t="shared" si="16"/>
        <v>0</v>
      </c>
      <c r="GD17" s="4">
        <f t="shared" si="16"/>
        <v>0</v>
      </c>
      <c r="GE17" s="4">
        <f t="shared" si="16"/>
        <v>0</v>
      </c>
      <c r="GF17" s="4">
        <f t="shared" si="16"/>
        <v>0</v>
      </c>
      <c r="GG17" s="4">
        <f t="shared" si="16"/>
        <v>0</v>
      </c>
      <c r="GH17" s="4">
        <f t="shared" si="16"/>
        <v>0</v>
      </c>
      <c r="GI17" s="4">
        <f t="shared" si="16"/>
        <v>0</v>
      </c>
      <c r="GJ17" s="4">
        <f t="shared" si="16"/>
        <v>0</v>
      </c>
      <c r="GK17" s="4">
        <f t="shared" si="16"/>
        <v>0</v>
      </c>
      <c r="GL17" s="4">
        <f t="shared" si="16"/>
        <v>0</v>
      </c>
      <c r="GM17" s="4">
        <f t="shared" si="16"/>
        <v>0</v>
      </c>
      <c r="GN17" s="4">
        <f t="shared" si="16"/>
        <v>0</v>
      </c>
      <c r="GO17" s="4">
        <f aca="true" t="shared" si="17" ref="GO17:IU17">$D$25/$D$11*(GO14&lt;=$D$11)</f>
        <v>0</v>
      </c>
      <c r="GP17" s="4">
        <f t="shared" si="17"/>
        <v>0</v>
      </c>
      <c r="GQ17" s="4">
        <f t="shared" si="17"/>
        <v>0</v>
      </c>
      <c r="GR17" s="4">
        <f t="shared" si="17"/>
        <v>0</v>
      </c>
      <c r="GS17" s="4">
        <f t="shared" si="17"/>
        <v>0</v>
      </c>
      <c r="GT17" s="4">
        <f t="shared" si="17"/>
        <v>0</v>
      </c>
      <c r="GU17" s="4">
        <f t="shared" si="17"/>
        <v>0</v>
      </c>
      <c r="GV17" s="4">
        <f t="shared" si="17"/>
        <v>0</v>
      </c>
      <c r="GW17" s="4">
        <f t="shared" si="17"/>
        <v>0</v>
      </c>
      <c r="GX17" s="4">
        <f t="shared" si="17"/>
        <v>0</v>
      </c>
      <c r="GY17" s="4">
        <f t="shared" si="17"/>
        <v>0</v>
      </c>
      <c r="GZ17" s="4">
        <f t="shared" si="17"/>
        <v>0</v>
      </c>
      <c r="HA17" s="4">
        <f t="shared" si="17"/>
        <v>0</v>
      </c>
      <c r="HB17" s="4">
        <f t="shared" si="17"/>
        <v>0</v>
      </c>
      <c r="HC17" s="4">
        <f t="shared" si="17"/>
        <v>0</v>
      </c>
      <c r="HD17" s="4">
        <f t="shared" si="17"/>
        <v>0</v>
      </c>
      <c r="HE17" s="4">
        <f t="shared" si="17"/>
        <v>0</v>
      </c>
      <c r="HF17" s="4">
        <f t="shared" si="17"/>
        <v>0</v>
      </c>
      <c r="HG17" s="4">
        <f t="shared" si="17"/>
        <v>0</v>
      </c>
      <c r="HH17" s="4">
        <f t="shared" si="17"/>
        <v>0</v>
      </c>
      <c r="HI17" s="4">
        <f t="shared" si="17"/>
        <v>0</v>
      </c>
      <c r="HJ17" s="4">
        <f t="shared" si="17"/>
        <v>0</v>
      </c>
      <c r="HK17" s="4">
        <f t="shared" si="17"/>
        <v>0</v>
      </c>
      <c r="HL17" s="4">
        <f t="shared" si="17"/>
        <v>0</v>
      </c>
      <c r="HM17" s="4">
        <f t="shared" si="17"/>
        <v>0</v>
      </c>
      <c r="HN17" s="4">
        <f t="shared" si="17"/>
        <v>0</v>
      </c>
      <c r="HO17" s="4">
        <f t="shared" si="17"/>
        <v>0</v>
      </c>
      <c r="HP17" s="4">
        <f t="shared" si="17"/>
        <v>0</v>
      </c>
      <c r="HQ17" s="4">
        <f t="shared" si="17"/>
        <v>0</v>
      </c>
      <c r="HR17" s="4">
        <f t="shared" si="17"/>
        <v>0</v>
      </c>
      <c r="HS17" s="4">
        <f t="shared" si="17"/>
        <v>0</v>
      </c>
      <c r="HT17" s="4">
        <f t="shared" si="17"/>
        <v>0</v>
      </c>
      <c r="HU17" s="4">
        <f t="shared" si="17"/>
        <v>0</v>
      </c>
      <c r="HV17" s="4">
        <f t="shared" si="17"/>
        <v>0</v>
      </c>
      <c r="HW17" s="4">
        <f t="shared" si="17"/>
        <v>0</v>
      </c>
      <c r="HX17" s="4">
        <f t="shared" si="17"/>
        <v>0</v>
      </c>
      <c r="HY17" s="4">
        <f t="shared" si="17"/>
        <v>0</v>
      </c>
      <c r="HZ17" s="4">
        <f t="shared" si="17"/>
        <v>0</v>
      </c>
      <c r="IA17" s="4">
        <f t="shared" si="17"/>
        <v>0</v>
      </c>
      <c r="IB17" s="4">
        <f t="shared" si="17"/>
        <v>0</v>
      </c>
      <c r="IC17" s="4">
        <f t="shared" si="17"/>
        <v>0</v>
      </c>
      <c r="ID17" s="4">
        <f t="shared" si="17"/>
        <v>0</v>
      </c>
      <c r="IE17" s="4">
        <f t="shared" si="17"/>
        <v>0</v>
      </c>
      <c r="IF17" s="4">
        <f t="shared" si="17"/>
        <v>0</v>
      </c>
      <c r="IG17" s="4">
        <f t="shared" si="17"/>
        <v>0</v>
      </c>
      <c r="IH17" s="4">
        <f t="shared" si="17"/>
        <v>0</v>
      </c>
      <c r="II17" s="4">
        <f t="shared" si="17"/>
        <v>0</v>
      </c>
      <c r="IJ17" s="4">
        <f t="shared" si="17"/>
        <v>0</v>
      </c>
      <c r="IK17" s="4">
        <f t="shared" si="17"/>
        <v>0</v>
      </c>
      <c r="IL17" s="4">
        <f t="shared" si="17"/>
        <v>0</v>
      </c>
      <c r="IM17" s="4">
        <f t="shared" si="17"/>
        <v>0</v>
      </c>
      <c r="IN17" s="4">
        <f t="shared" si="17"/>
        <v>0</v>
      </c>
      <c r="IO17" s="4">
        <f t="shared" si="17"/>
        <v>0</v>
      </c>
      <c r="IP17" s="4">
        <f t="shared" si="17"/>
        <v>0</v>
      </c>
      <c r="IQ17" s="4">
        <f t="shared" si="17"/>
        <v>0</v>
      </c>
      <c r="IR17" s="4">
        <f t="shared" si="17"/>
        <v>0</v>
      </c>
      <c r="IS17" s="4">
        <f t="shared" si="17"/>
        <v>0</v>
      </c>
      <c r="IT17" s="4">
        <f t="shared" si="17"/>
        <v>0</v>
      </c>
      <c r="IU17" s="4">
        <f t="shared" si="17"/>
        <v>0</v>
      </c>
    </row>
    <row r="18" spans="3:255" ht="15">
      <c r="C18" t="s">
        <v>10</v>
      </c>
      <c r="D18" s="5">
        <f>D16-D17</f>
        <v>68.75</v>
      </c>
      <c r="E18" s="5">
        <f aca="true" t="shared" si="18" ref="E18:BP18">E16-E17</f>
        <v>71.75</v>
      </c>
      <c r="F18" s="5">
        <f t="shared" si="18"/>
        <v>74.84</v>
      </c>
      <c r="G18" s="5">
        <f t="shared" si="18"/>
        <v>78.0227</v>
      </c>
      <c r="H18" s="5">
        <f t="shared" si="18"/>
        <v>81.300881</v>
      </c>
      <c r="I18" s="5">
        <f t="shared" si="18"/>
        <v>84.67740743</v>
      </c>
      <c r="J18" s="5">
        <f t="shared" si="18"/>
        <v>88.1552296529</v>
      </c>
      <c r="K18" s="5">
        <f t="shared" si="18"/>
        <v>91.737386542487</v>
      </c>
      <c r="L18" s="5">
        <f t="shared" si="18"/>
        <v>95.42700813876162</v>
      </c>
      <c r="M18" s="5">
        <f t="shared" si="18"/>
        <v>99.22731838292447</v>
      </c>
      <c r="N18" s="5">
        <f t="shared" si="18"/>
        <v>103.14163793441222</v>
      </c>
      <c r="O18" s="5">
        <f t="shared" si="18"/>
        <v>107.1733870724446</v>
      </c>
      <c r="P18" s="5">
        <f t="shared" si="18"/>
        <v>111.32608868461793</v>
      </c>
      <c r="Q18" s="5">
        <f t="shared" si="18"/>
        <v>115.60337134515646</v>
      </c>
      <c r="R18" s="5">
        <f t="shared" si="18"/>
        <v>120.00897248551115</v>
      </c>
      <c r="S18" s="5">
        <f t="shared" si="18"/>
        <v>124.54674166007649</v>
      </c>
      <c r="T18" s="5">
        <f t="shared" si="18"/>
        <v>129.2206439098788</v>
      </c>
      <c r="U18" s="5">
        <f t="shared" si="18"/>
        <v>134.03476322717515</v>
      </c>
      <c r="V18" s="5">
        <f t="shared" si="18"/>
        <v>138.9933061239904</v>
      </c>
      <c r="W18" s="5">
        <f t="shared" si="18"/>
        <v>144.1006053077101</v>
      </c>
      <c r="X18" s="5">
        <f t="shared" si="18"/>
        <v>149.36112346694142</v>
      </c>
      <c r="Y18" s="5">
        <f t="shared" si="18"/>
        <v>154.77945717094966</v>
      </c>
      <c r="Z18" s="5">
        <f t="shared" si="18"/>
        <v>160.36034088607815</v>
      </c>
      <c r="AA18" s="5">
        <f t="shared" si="18"/>
        <v>166.1086511126605</v>
      </c>
      <c r="AB18" s="5">
        <f t="shared" si="18"/>
        <v>172.02941064604033</v>
      </c>
      <c r="AC18" s="5">
        <f t="shared" si="18"/>
        <v>178.12779296542155</v>
      </c>
      <c r="AD18" s="5">
        <f t="shared" si="18"/>
        <v>184.4091267543842</v>
      </c>
      <c r="AE18" s="5">
        <f t="shared" si="18"/>
        <v>190.87890055701573</v>
      </c>
      <c r="AF18" s="5">
        <f t="shared" si="18"/>
        <v>197.5427675737262</v>
      </c>
      <c r="AG18" s="5">
        <f t="shared" si="18"/>
        <v>204.40655060093798</v>
      </c>
      <c r="AH18" s="5">
        <f t="shared" si="18"/>
        <v>211.4762471189661</v>
      </c>
      <c r="AI18" s="5">
        <f t="shared" si="18"/>
        <v>218.7580345325351</v>
      </c>
      <c r="AJ18" s="5">
        <f t="shared" si="18"/>
        <v>226.25827556851118</v>
      </c>
      <c r="AK18" s="5">
        <f t="shared" si="18"/>
        <v>233.98352383556653</v>
      </c>
      <c r="AL18" s="5">
        <f t="shared" si="18"/>
        <v>241.94052955063353</v>
      </c>
      <c r="AM18" s="5">
        <f t="shared" si="18"/>
        <v>250.13624543715252</v>
      </c>
      <c r="AN18" s="5">
        <f t="shared" si="18"/>
        <v>258.5778328002671</v>
      </c>
      <c r="AO18" s="5">
        <f t="shared" si="18"/>
        <v>267.27266778427514</v>
      </c>
      <c r="AP18" s="5">
        <f t="shared" si="18"/>
        <v>276.2283478178034</v>
      </c>
      <c r="AQ18" s="5">
        <f t="shared" si="18"/>
        <v>285.45269825233754</v>
      </c>
      <c r="AR18" s="5">
        <f t="shared" si="18"/>
        <v>326.2037791999077</v>
      </c>
      <c r="AS18" s="5">
        <f t="shared" si="18"/>
        <v>335.9898925759049</v>
      </c>
      <c r="AT18" s="5">
        <f t="shared" si="18"/>
        <v>346.06958935318204</v>
      </c>
      <c r="AU18" s="5">
        <f t="shared" si="18"/>
        <v>356.4516770337775</v>
      </c>
      <c r="AV18" s="5">
        <f t="shared" si="18"/>
        <v>367.14522734479084</v>
      </c>
      <c r="AW18" s="5">
        <f t="shared" si="18"/>
        <v>378.15958416513456</v>
      </c>
      <c r="AX18" s="5">
        <f t="shared" si="18"/>
        <v>389.5043716900886</v>
      </c>
      <c r="AY18" s="5">
        <f t="shared" si="18"/>
        <v>401.18950284079125</v>
      </c>
      <c r="AZ18" s="5">
        <f t="shared" si="18"/>
        <v>413.225187926015</v>
      </c>
      <c r="BA18" s="5">
        <f t="shared" si="18"/>
        <v>425.62194356379547</v>
      </c>
      <c r="BB18" s="5">
        <f t="shared" si="18"/>
        <v>438.39060187070936</v>
      </c>
      <c r="BC18" s="5">
        <f t="shared" si="18"/>
        <v>451.54231992683066</v>
      </c>
      <c r="BD18" s="5">
        <f t="shared" si="18"/>
        <v>465.0885895246356</v>
      </c>
      <c r="BE18" s="5">
        <f t="shared" si="18"/>
        <v>0</v>
      </c>
      <c r="BF18" s="5">
        <f t="shared" si="18"/>
        <v>0</v>
      </c>
      <c r="BG18" s="5">
        <f t="shared" si="18"/>
        <v>0</v>
      </c>
      <c r="BH18" s="5">
        <f t="shared" si="18"/>
        <v>0</v>
      </c>
      <c r="BI18" s="5">
        <f t="shared" si="18"/>
        <v>0</v>
      </c>
      <c r="BJ18" s="5">
        <f t="shared" si="18"/>
        <v>0</v>
      </c>
      <c r="BK18" s="5">
        <f t="shared" si="18"/>
        <v>0</v>
      </c>
      <c r="BL18" s="5">
        <f t="shared" si="18"/>
        <v>0</v>
      </c>
      <c r="BM18" s="5">
        <f t="shared" si="18"/>
        <v>0</v>
      </c>
      <c r="BN18" s="5">
        <f t="shared" si="18"/>
        <v>0</v>
      </c>
      <c r="BO18" s="5">
        <f t="shared" si="18"/>
        <v>0</v>
      </c>
      <c r="BP18" s="5">
        <f t="shared" si="18"/>
        <v>0</v>
      </c>
      <c r="BQ18" s="5">
        <f aca="true" t="shared" si="19" ref="BQ18:EB18">BQ16-BQ17</f>
        <v>0</v>
      </c>
      <c r="BR18" s="5">
        <f t="shared" si="19"/>
        <v>0</v>
      </c>
      <c r="BS18" s="5">
        <f t="shared" si="19"/>
        <v>0</v>
      </c>
      <c r="BT18" s="5">
        <f t="shared" si="19"/>
        <v>0</v>
      </c>
      <c r="BU18" s="5">
        <f t="shared" si="19"/>
        <v>0</v>
      </c>
      <c r="BV18" s="5">
        <f t="shared" si="19"/>
        <v>0</v>
      </c>
      <c r="BW18" s="5">
        <f t="shared" si="19"/>
        <v>0</v>
      </c>
      <c r="BX18" s="5">
        <f t="shared" si="19"/>
        <v>0</v>
      </c>
      <c r="BY18" s="5">
        <f t="shared" si="19"/>
        <v>0</v>
      </c>
      <c r="BZ18" s="5">
        <f t="shared" si="19"/>
        <v>0</v>
      </c>
      <c r="CA18" s="5">
        <f t="shared" si="19"/>
        <v>0</v>
      </c>
      <c r="CB18" s="5">
        <f t="shared" si="19"/>
        <v>0</v>
      </c>
      <c r="CC18" s="5">
        <f t="shared" si="19"/>
        <v>0</v>
      </c>
      <c r="CD18" s="5">
        <f t="shared" si="19"/>
        <v>0</v>
      </c>
      <c r="CE18" s="5">
        <f t="shared" si="19"/>
        <v>0</v>
      </c>
      <c r="CF18" s="5">
        <f t="shared" si="19"/>
        <v>0</v>
      </c>
      <c r="CG18" s="5">
        <f t="shared" si="19"/>
        <v>0</v>
      </c>
      <c r="CH18" s="5">
        <f t="shared" si="19"/>
        <v>0</v>
      </c>
      <c r="CI18" s="5">
        <f t="shared" si="19"/>
        <v>0</v>
      </c>
      <c r="CJ18" s="5">
        <f t="shared" si="19"/>
        <v>0</v>
      </c>
      <c r="CK18" s="5">
        <f t="shared" si="19"/>
        <v>0</v>
      </c>
      <c r="CL18" s="5">
        <f t="shared" si="19"/>
        <v>0</v>
      </c>
      <c r="CM18" s="5">
        <f t="shared" si="19"/>
        <v>0</v>
      </c>
      <c r="CN18" s="5">
        <f t="shared" si="19"/>
        <v>0</v>
      </c>
      <c r="CO18" s="5">
        <f t="shared" si="19"/>
        <v>0</v>
      </c>
      <c r="CP18" s="5">
        <f t="shared" si="19"/>
        <v>0</v>
      </c>
      <c r="CQ18" s="5">
        <f t="shared" si="19"/>
        <v>0</v>
      </c>
      <c r="CR18" s="5">
        <f t="shared" si="19"/>
        <v>0</v>
      </c>
      <c r="CS18" s="5">
        <f t="shared" si="19"/>
        <v>0</v>
      </c>
      <c r="CT18" s="5">
        <f t="shared" si="19"/>
        <v>0</v>
      </c>
      <c r="CU18" s="5">
        <f t="shared" si="19"/>
        <v>0</v>
      </c>
      <c r="CV18" s="5">
        <f t="shared" si="19"/>
        <v>0</v>
      </c>
      <c r="CW18" s="5">
        <f t="shared" si="19"/>
        <v>0</v>
      </c>
      <c r="CX18" s="5">
        <f t="shared" si="19"/>
        <v>0</v>
      </c>
      <c r="CY18" s="5">
        <f t="shared" si="19"/>
        <v>0</v>
      </c>
      <c r="CZ18" s="5">
        <f t="shared" si="19"/>
        <v>0</v>
      </c>
      <c r="DA18" s="5">
        <f t="shared" si="19"/>
        <v>0</v>
      </c>
      <c r="DB18" s="5">
        <f t="shared" si="19"/>
        <v>0</v>
      </c>
      <c r="DC18" s="5">
        <f t="shared" si="19"/>
        <v>0</v>
      </c>
      <c r="DD18" s="5">
        <f t="shared" si="19"/>
        <v>0</v>
      </c>
      <c r="DE18" s="5">
        <f t="shared" si="19"/>
        <v>0</v>
      </c>
      <c r="DF18" s="5">
        <f t="shared" si="19"/>
        <v>0</v>
      </c>
      <c r="DG18" s="5">
        <f t="shared" si="19"/>
        <v>0</v>
      </c>
      <c r="DH18" s="5">
        <f t="shared" si="19"/>
        <v>0</v>
      </c>
      <c r="DI18" s="5">
        <f t="shared" si="19"/>
        <v>0</v>
      </c>
      <c r="DJ18" s="5">
        <f t="shared" si="19"/>
        <v>0</v>
      </c>
      <c r="DK18" s="5">
        <f t="shared" si="19"/>
        <v>0</v>
      </c>
      <c r="DL18" s="5">
        <f t="shared" si="19"/>
        <v>0</v>
      </c>
      <c r="DM18" s="5">
        <f t="shared" si="19"/>
        <v>0</v>
      </c>
      <c r="DN18" s="5">
        <f t="shared" si="19"/>
        <v>0</v>
      </c>
      <c r="DO18" s="5">
        <f t="shared" si="19"/>
        <v>0</v>
      </c>
      <c r="DP18" s="5">
        <f t="shared" si="19"/>
        <v>0</v>
      </c>
      <c r="DQ18" s="5">
        <f t="shared" si="19"/>
        <v>0</v>
      </c>
      <c r="DR18" s="5">
        <f t="shared" si="19"/>
        <v>0</v>
      </c>
      <c r="DS18" s="5">
        <f t="shared" si="19"/>
        <v>0</v>
      </c>
      <c r="DT18" s="5">
        <f t="shared" si="19"/>
        <v>0</v>
      </c>
      <c r="DU18" s="5">
        <f t="shared" si="19"/>
        <v>0</v>
      </c>
      <c r="DV18" s="5">
        <f t="shared" si="19"/>
        <v>0</v>
      </c>
      <c r="DW18" s="5">
        <f t="shared" si="19"/>
        <v>0</v>
      </c>
      <c r="DX18" s="5">
        <f t="shared" si="19"/>
        <v>0</v>
      </c>
      <c r="DY18" s="5">
        <f t="shared" si="19"/>
        <v>0</v>
      </c>
      <c r="DZ18" s="5">
        <f t="shared" si="19"/>
        <v>0</v>
      </c>
      <c r="EA18" s="5">
        <f t="shared" si="19"/>
        <v>0</v>
      </c>
      <c r="EB18" s="5">
        <f t="shared" si="19"/>
        <v>0</v>
      </c>
      <c r="EC18" s="5">
        <f aca="true" t="shared" si="20" ref="EC18:GN18">EC16-EC17</f>
        <v>0</v>
      </c>
      <c r="ED18" s="5">
        <f t="shared" si="20"/>
        <v>0</v>
      </c>
      <c r="EE18" s="5">
        <f t="shared" si="20"/>
        <v>0</v>
      </c>
      <c r="EF18" s="5">
        <f t="shared" si="20"/>
        <v>0</v>
      </c>
      <c r="EG18" s="5">
        <f t="shared" si="20"/>
        <v>0</v>
      </c>
      <c r="EH18" s="5">
        <f t="shared" si="20"/>
        <v>0</v>
      </c>
      <c r="EI18" s="5">
        <f t="shared" si="20"/>
        <v>0</v>
      </c>
      <c r="EJ18" s="5">
        <f t="shared" si="20"/>
        <v>0</v>
      </c>
      <c r="EK18" s="5">
        <f t="shared" si="20"/>
        <v>0</v>
      </c>
      <c r="EL18" s="5">
        <f t="shared" si="20"/>
        <v>0</v>
      </c>
      <c r="EM18" s="5">
        <f t="shared" si="20"/>
        <v>0</v>
      </c>
      <c r="EN18" s="5">
        <f t="shared" si="20"/>
        <v>0</v>
      </c>
      <c r="EO18" s="5">
        <f t="shared" si="20"/>
        <v>0</v>
      </c>
      <c r="EP18" s="5">
        <f t="shared" si="20"/>
        <v>0</v>
      </c>
      <c r="EQ18" s="5">
        <f t="shared" si="20"/>
        <v>0</v>
      </c>
      <c r="ER18" s="5">
        <f t="shared" si="20"/>
        <v>0</v>
      </c>
      <c r="ES18" s="5">
        <f t="shared" si="20"/>
        <v>0</v>
      </c>
      <c r="ET18" s="5">
        <f t="shared" si="20"/>
        <v>0</v>
      </c>
      <c r="EU18" s="5">
        <f t="shared" si="20"/>
        <v>0</v>
      </c>
      <c r="EV18" s="5">
        <f t="shared" si="20"/>
        <v>0</v>
      </c>
      <c r="EW18" s="5">
        <f t="shared" si="20"/>
        <v>0</v>
      </c>
      <c r="EX18" s="5">
        <f t="shared" si="20"/>
        <v>0</v>
      </c>
      <c r="EY18" s="5">
        <f t="shared" si="20"/>
        <v>0</v>
      </c>
      <c r="EZ18" s="5">
        <f t="shared" si="20"/>
        <v>0</v>
      </c>
      <c r="FA18" s="5">
        <f t="shared" si="20"/>
        <v>0</v>
      </c>
      <c r="FB18" s="5">
        <f t="shared" si="20"/>
        <v>0</v>
      </c>
      <c r="FC18" s="5">
        <f t="shared" si="20"/>
        <v>0</v>
      </c>
      <c r="FD18" s="5">
        <f t="shared" si="20"/>
        <v>0</v>
      </c>
      <c r="FE18" s="5">
        <f t="shared" si="20"/>
        <v>0</v>
      </c>
      <c r="FF18" s="5">
        <f t="shared" si="20"/>
        <v>0</v>
      </c>
      <c r="FG18" s="5">
        <f t="shared" si="20"/>
        <v>0</v>
      </c>
      <c r="FH18" s="5">
        <f t="shared" si="20"/>
        <v>0</v>
      </c>
      <c r="FI18" s="5">
        <f t="shared" si="20"/>
        <v>0</v>
      </c>
      <c r="FJ18" s="5">
        <f t="shared" si="20"/>
        <v>0</v>
      </c>
      <c r="FK18" s="5">
        <f t="shared" si="20"/>
        <v>0</v>
      </c>
      <c r="FL18" s="5">
        <f t="shared" si="20"/>
        <v>0</v>
      </c>
      <c r="FM18" s="5">
        <f t="shared" si="20"/>
        <v>0</v>
      </c>
      <c r="FN18" s="5">
        <f t="shared" si="20"/>
        <v>0</v>
      </c>
      <c r="FO18" s="5">
        <f t="shared" si="20"/>
        <v>0</v>
      </c>
      <c r="FP18" s="5">
        <f t="shared" si="20"/>
        <v>0</v>
      </c>
      <c r="FQ18" s="5">
        <f t="shared" si="20"/>
        <v>0</v>
      </c>
      <c r="FR18" s="5">
        <f t="shared" si="20"/>
        <v>0</v>
      </c>
      <c r="FS18" s="5">
        <f t="shared" si="20"/>
        <v>0</v>
      </c>
      <c r="FT18" s="5">
        <f t="shared" si="20"/>
        <v>0</v>
      </c>
      <c r="FU18" s="5">
        <f t="shared" si="20"/>
        <v>0</v>
      </c>
      <c r="FV18" s="5">
        <f t="shared" si="20"/>
        <v>0</v>
      </c>
      <c r="FW18" s="5">
        <f t="shared" si="20"/>
        <v>0</v>
      </c>
      <c r="FX18" s="5">
        <f t="shared" si="20"/>
        <v>0</v>
      </c>
      <c r="FY18" s="5">
        <f t="shared" si="20"/>
        <v>0</v>
      </c>
      <c r="FZ18" s="5">
        <f t="shared" si="20"/>
        <v>0</v>
      </c>
      <c r="GA18" s="5">
        <f t="shared" si="20"/>
        <v>0</v>
      </c>
      <c r="GB18" s="5">
        <f t="shared" si="20"/>
        <v>0</v>
      </c>
      <c r="GC18" s="5">
        <f t="shared" si="20"/>
        <v>0</v>
      </c>
      <c r="GD18" s="5">
        <f t="shared" si="20"/>
        <v>0</v>
      </c>
      <c r="GE18" s="5">
        <f t="shared" si="20"/>
        <v>0</v>
      </c>
      <c r="GF18" s="5">
        <f t="shared" si="20"/>
        <v>0</v>
      </c>
      <c r="GG18" s="5">
        <f t="shared" si="20"/>
        <v>0</v>
      </c>
      <c r="GH18" s="5">
        <f t="shared" si="20"/>
        <v>0</v>
      </c>
      <c r="GI18" s="5">
        <f t="shared" si="20"/>
        <v>0</v>
      </c>
      <c r="GJ18" s="5">
        <f t="shared" si="20"/>
        <v>0</v>
      </c>
      <c r="GK18" s="5">
        <f t="shared" si="20"/>
        <v>0</v>
      </c>
      <c r="GL18" s="5">
        <f t="shared" si="20"/>
        <v>0</v>
      </c>
      <c r="GM18" s="5">
        <f t="shared" si="20"/>
        <v>0</v>
      </c>
      <c r="GN18" s="5">
        <f t="shared" si="20"/>
        <v>0</v>
      </c>
      <c r="GO18" s="5">
        <f aca="true" t="shared" si="21" ref="GO18:IU18">GO16-GO17</f>
        <v>0</v>
      </c>
      <c r="GP18" s="5">
        <f t="shared" si="21"/>
        <v>0</v>
      </c>
      <c r="GQ18" s="5">
        <f t="shared" si="21"/>
        <v>0</v>
      </c>
      <c r="GR18" s="5">
        <f t="shared" si="21"/>
        <v>0</v>
      </c>
      <c r="GS18" s="5">
        <f t="shared" si="21"/>
        <v>0</v>
      </c>
      <c r="GT18" s="5">
        <f t="shared" si="21"/>
        <v>0</v>
      </c>
      <c r="GU18" s="5">
        <f t="shared" si="21"/>
        <v>0</v>
      </c>
      <c r="GV18" s="5">
        <f t="shared" si="21"/>
        <v>0</v>
      </c>
      <c r="GW18" s="5">
        <f t="shared" si="21"/>
        <v>0</v>
      </c>
      <c r="GX18" s="5">
        <f t="shared" si="21"/>
        <v>0</v>
      </c>
      <c r="GY18" s="5">
        <f t="shared" si="21"/>
        <v>0</v>
      </c>
      <c r="GZ18" s="5">
        <f t="shared" si="21"/>
        <v>0</v>
      </c>
      <c r="HA18" s="5">
        <f t="shared" si="21"/>
        <v>0</v>
      </c>
      <c r="HB18" s="5">
        <f t="shared" si="21"/>
        <v>0</v>
      </c>
      <c r="HC18" s="5">
        <f t="shared" si="21"/>
        <v>0</v>
      </c>
      <c r="HD18" s="5">
        <f t="shared" si="21"/>
        <v>0</v>
      </c>
      <c r="HE18" s="5">
        <f t="shared" si="21"/>
        <v>0</v>
      </c>
      <c r="HF18" s="5">
        <f t="shared" si="21"/>
        <v>0</v>
      </c>
      <c r="HG18" s="5">
        <f t="shared" si="21"/>
        <v>0</v>
      </c>
      <c r="HH18" s="5">
        <f t="shared" si="21"/>
        <v>0</v>
      </c>
      <c r="HI18" s="5">
        <f t="shared" si="21"/>
        <v>0</v>
      </c>
      <c r="HJ18" s="5">
        <f t="shared" si="21"/>
        <v>0</v>
      </c>
      <c r="HK18" s="5">
        <f t="shared" si="21"/>
        <v>0</v>
      </c>
      <c r="HL18" s="5">
        <f t="shared" si="21"/>
        <v>0</v>
      </c>
      <c r="HM18" s="5">
        <f t="shared" si="21"/>
        <v>0</v>
      </c>
      <c r="HN18" s="5">
        <f t="shared" si="21"/>
        <v>0</v>
      </c>
      <c r="HO18" s="5">
        <f t="shared" si="21"/>
        <v>0</v>
      </c>
      <c r="HP18" s="5">
        <f t="shared" si="21"/>
        <v>0</v>
      </c>
      <c r="HQ18" s="5">
        <f t="shared" si="21"/>
        <v>0</v>
      </c>
      <c r="HR18" s="5">
        <f t="shared" si="21"/>
        <v>0</v>
      </c>
      <c r="HS18" s="5">
        <f t="shared" si="21"/>
        <v>0</v>
      </c>
      <c r="HT18" s="5">
        <f t="shared" si="21"/>
        <v>0</v>
      </c>
      <c r="HU18" s="5">
        <f t="shared" si="21"/>
        <v>0</v>
      </c>
      <c r="HV18" s="5">
        <f t="shared" si="21"/>
        <v>0</v>
      </c>
      <c r="HW18" s="5">
        <f t="shared" si="21"/>
        <v>0</v>
      </c>
      <c r="HX18" s="5">
        <f t="shared" si="21"/>
        <v>0</v>
      </c>
      <c r="HY18" s="5">
        <f t="shared" si="21"/>
        <v>0</v>
      </c>
      <c r="HZ18" s="5">
        <f t="shared" si="21"/>
        <v>0</v>
      </c>
      <c r="IA18" s="5">
        <f t="shared" si="21"/>
        <v>0</v>
      </c>
      <c r="IB18" s="5">
        <f t="shared" si="21"/>
        <v>0</v>
      </c>
      <c r="IC18" s="5">
        <f t="shared" si="21"/>
        <v>0</v>
      </c>
      <c r="ID18" s="5">
        <f t="shared" si="21"/>
        <v>0</v>
      </c>
      <c r="IE18" s="5">
        <f t="shared" si="21"/>
        <v>0</v>
      </c>
      <c r="IF18" s="5">
        <f t="shared" si="21"/>
        <v>0</v>
      </c>
      <c r="IG18" s="5">
        <f t="shared" si="21"/>
        <v>0</v>
      </c>
      <c r="IH18" s="5">
        <f t="shared" si="21"/>
        <v>0</v>
      </c>
      <c r="II18" s="5">
        <f t="shared" si="21"/>
        <v>0</v>
      </c>
      <c r="IJ18" s="5">
        <f t="shared" si="21"/>
        <v>0</v>
      </c>
      <c r="IK18" s="5">
        <f t="shared" si="21"/>
        <v>0</v>
      </c>
      <c r="IL18" s="5">
        <f t="shared" si="21"/>
        <v>0</v>
      </c>
      <c r="IM18" s="5">
        <f t="shared" si="21"/>
        <v>0</v>
      </c>
      <c r="IN18" s="5">
        <f t="shared" si="21"/>
        <v>0</v>
      </c>
      <c r="IO18" s="5">
        <f t="shared" si="21"/>
        <v>0</v>
      </c>
      <c r="IP18" s="5">
        <f t="shared" si="21"/>
        <v>0</v>
      </c>
      <c r="IQ18" s="5">
        <f t="shared" si="21"/>
        <v>0</v>
      </c>
      <c r="IR18" s="5">
        <f t="shared" si="21"/>
        <v>0</v>
      </c>
      <c r="IS18" s="5">
        <f t="shared" si="21"/>
        <v>0</v>
      </c>
      <c r="IT18" s="5">
        <f t="shared" si="21"/>
        <v>0</v>
      </c>
      <c r="IU18" s="5">
        <f t="shared" si="21"/>
        <v>0</v>
      </c>
    </row>
    <row r="19" spans="3:255" ht="15">
      <c r="C19" t="s">
        <v>11</v>
      </c>
      <c r="D19" s="5">
        <f>D18*$D$10</f>
        <v>10.3125</v>
      </c>
      <c r="E19" s="5">
        <f aca="true" t="shared" si="22" ref="E19:BP19">E18*$D$10</f>
        <v>10.7625</v>
      </c>
      <c r="F19" s="5">
        <f t="shared" si="22"/>
        <v>11.226</v>
      </c>
      <c r="G19" s="5">
        <f t="shared" si="22"/>
        <v>11.703405</v>
      </c>
      <c r="H19" s="5">
        <f t="shared" si="22"/>
        <v>12.195132150000001</v>
      </c>
      <c r="I19" s="5">
        <f t="shared" si="22"/>
        <v>12.7016111145</v>
      </c>
      <c r="J19" s="5">
        <f t="shared" si="22"/>
        <v>13.223284447935</v>
      </c>
      <c r="K19" s="5">
        <f t="shared" si="22"/>
        <v>13.76060798137305</v>
      </c>
      <c r="L19" s="5">
        <f t="shared" si="22"/>
        <v>14.314051220814243</v>
      </c>
      <c r="M19" s="5">
        <f t="shared" si="22"/>
        <v>14.884097757438669</v>
      </c>
      <c r="N19" s="5">
        <f t="shared" si="22"/>
        <v>15.471245690161831</v>
      </c>
      <c r="O19" s="5">
        <f t="shared" si="22"/>
        <v>16.076008060866688</v>
      </c>
      <c r="P19" s="5">
        <f t="shared" si="22"/>
        <v>16.698913302692688</v>
      </c>
      <c r="Q19" s="5">
        <f t="shared" si="22"/>
        <v>17.34050570177347</v>
      </c>
      <c r="R19" s="5">
        <f t="shared" si="22"/>
        <v>18.001345872826672</v>
      </c>
      <c r="S19" s="5">
        <f t="shared" si="22"/>
        <v>18.682011249011474</v>
      </c>
      <c r="T19" s="5">
        <f t="shared" si="22"/>
        <v>19.383096586481816</v>
      </c>
      <c r="U19" s="5">
        <f t="shared" si="22"/>
        <v>20.10521448407627</v>
      </c>
      <c r="V19" s="5">
        <f t="shared" si="22"/>
        <v>20.84899591859856</v>
      </c>
      <c r="W19" s="5">
        <f t="shared" si="22"/>
        <v>21.615090796156515</v>
      </c>
      <c r="X19" s="5">
        <f t="shared" si="22"/>
        <v>22.404168520041214</v>
      </c>
      <c r="Y19" s="5">
        <f t="shared" si="22"/>
        <v>23.21691857564245</v>
      </c>
      <c r="Z19" s="5">
        <f t="shared" si="22"/>
        <v>24.05405113291172</v>
      </c>
      <c r="AA19" s="5">
        <f t="shared" si="22"/>
        <v>24.916297666899077</v>
      </c>
      <c r="AB19" s="5">
        <f t="shared" si="22"/>
        <v>25.80441159690605</v>
      </c>
      <c r="AC19" s="5">
        <f t="shared" si="22"/>
        <v>26.71916894481323</v>
      </c>
      <c r="AD19" s="5">
        <f t="shared" si="22"/>
        <v>27.66136901315763</v>
      </c>
      <c r="AE19" s="5">
        <f t="shared" si="22"/>
        <v>28.631835083552357</v>
      </c>
      <c r="AF19" s="5">
        <f t="shared" si="22"/>
        <v>29.631415136058926</v>
      </c>
      <c r="AG19" s="5">
        <f t="shared" si="22"/>
        <v>30.660982590140694</v>
      </c>
      <c r="AH19" s="5">
        <f t="shared" si="22"/>
        <v>31.721437067844917</v>
      </c>
      <c r="AI19" s="5">
        <f t="shared" si="22"/>
        <v>32.813705179880266</v>
      </c>
      <c r="AJ19" s="5">
        <f t="shared" si="22"/>
        <v>33.938741335276674</v>
      </c>
      <c r="AK19" s="5">
        <f t="shared" si="22"/>
        <v>35.09752857533498</v>
      </c>
      <c r="AL19" s="5">
        <f t="shared" si="22"/>
        <v>36.291079432595026</v>
      </c>
      <c r="AM19" s="5">
        <f t="shared" si="22"/>
        <v>37.52043681557288</v>
      </c>
      <c r="AN19" s="5">
        <f t="shared" si="22"/>
        <v>38.78667492004006</v>
      </c>
      <c r="AO19" s="5">
        <f t="shared" si="22"/>
        <v>40.09090016764127</v>
      </c>
      <c r="AP19" s="5">
        <f t="shared" si="22"/>
        <v>41.43425217267051</v>
      </c>
      <c r="AQ19" s="5">
        <f t="shared" si="22"/>
        <v>42.81790473785063</v>
      </c>
      <c r="AR19" s="5">
        <f t="shared" si="22"/>
        <v>48.93056687998615</v>
      </c>
      <c r="AS19" s="5">
        <f t="shared" si="22"/>
        <v>50.39848388638573</v>
      </c>
      <c r="AT19" s="5">
        <f t="shared" si="22"/>
        <v>51.910438402977306</v>
      </c>
      <c r="AU19" s="5">
        <f t="shared" si="22"/>
        <v>53.46775155506663</v>
      </c>
      <c r="AV19" s="5">
        <f t="shared" si="22"/>
        <v>55.07178410171863</v>
      </c>
      <c r="AW19" s="5">
        <f t="shared" si="22"/>
        <v>56.72393762477018</v>
      </c>
      <c r="AX19" s="5">
        <f t="shared" si="22"/>
        <v>58.42565575351328</v>
      </c>
      <c r="AY19" s="5">
        <f t="shared" si="22"/>
        <v>60.178425426118686</v>
      </c>
      <c r="AZ19" s="5">
        <f t="shared" si="22"/>
        <v>61.98377818890225</v>
      </c>
      <c r="BA19" s="5">
        <f t="shared" si="22"/>
        <v>63.84329153456932</v>
      </c>
      <c r="BB19" s="5">
        <f t="shared" si="22"/>
        <v>65.7585902806064</v>
      </c>
      <c r="BC19" s="5">
        <f t="shared" si="22"/>
        <v>67.7313479890246</v>
      </c>
      <c r="BD19" s="5">
        <f t="shared" si="22"/>
        <v>69.76328842869533</v>
      </c>
      <c r="BE19" s="5">
        <f t="shared" si="22"/>
        <v>0</v>
      </c>
      <c r="BF19" s="5">
        <f t="shared" si="22"/>
        <v>0</v>
      </c>
      <c r="BG19" s="5">
        <f t="shared" si="22"/>
        <v>0</v>
      </c>
      <c r="BH19" s="5">
        <f t="shared" si="22"/>
        <v>0</v>
      </c>
      <c r="BI19" s="5">
        <f t="shared" si="22"/>
        <v>0</v>
      </c>
      <c r="BJ19" s="5">
        <f t="shared" si="22"/>
        <v>0</v>
      </c>
      <c r="BK19" s="5">
        <f t="shared" si="22"/>
        <v>0</v>
      </c>
      <c r="BL19" s="5">
        <f t="shared" si="22"/>
        <v>0</v>
      </c>
      <c r="BM19" s="5">
        <f t="shared" si="22"/>
        <v>0</v>
      </c>
      <c r="BN19" s="5">
        <f t="shared" si="22"/>
        <v>0</v>
      </c>
      <c r="BO19" s="5">
        <f t="shared" si="22"/>
        <v>0</v>
      </c>
      <c r="BP19" s="5">
        <f t="shared" si="22"/>
        <v>0</v>
      </c>
      <c r="BQ19" s="5">
        <f aca="true" t="shared" si="23" ref="BQ19:EB19">BQ18*$D$10</f>
        <v>0</v>
      </c>
      <c r="BR19" s="5">
        <f t="shared" si="23"/>
        <v>0</v>
      </c>
      <c r="BS19" s="5">
        <f t="shared" si="23"/>
        <v>0</v>
      </c>
      <c r="BT19" s="5">
        <f t="shared" si="23"/>
        <v>0</v>
      </c>
      <c r="BU19" s="5">
        <f t="shared" si="23"/>
        <v>0</v>
      </c>
      <c r="BV19" s="5">
        <f t="shared" si="23"/>
        <v>0</v>
      </c>
      <c r="BW19" s="5">
        <f t="shared" si="23"/>
        <v>0</v>
      </c>
      <c r="BX19" s="5">
        <f t="shared" si="23"/>
        <v>0</v>
      </c>
      <c r="BY19" s="5">
        <f t="shared" si="23"/>
        <v>0</v>
      </c>
      <c r="BZ19" s="5">
        <f t="shared" si="23"/>
        <v>0</v>
      </c>
      <c r="CA19" s="5">
        <f t="shared" si="23"/>
        <v>0</v>
      </c>
      <c r="CB19" s="5">
        <f t="shared" si="23"/>
        <v>0</v>
      </c>
      <c r="CC19" s="5">
        <f t="shared" si="23"/>
        <v>0</v>
      </c>
      <c r="CD19" s="5">
        <f t="shared" si="23"/>
        <v>0</v>
      </c>
      <c r="CE19" s="5">
        <f t="shared" si="23"/>
        <v>0</v>
      </c>
      <c r="CF19" s="5">
        <f t="shared" si="23"/>
        <v>0</v>
      </c>
      <c r="CG19" s="5">
        <f t="shared" si="23"/>
        <v>0</v>
      </c>
      <c r="CH19" s="5">
        <f t="shared" si="23"/>
        <v>0</v>
      </c>
      <c r="CI19" s="5">
        <f t="shared" si="23"/>
        <v>0</v>
      </c>
      <c r="CJ19" s="5">
        <f t="shared" si="23"/>
        <v>0</v>
      </c>
      <c r="CK19" s="5">
        <f t="shared" si="23"/>
        <v>0</v>
      </c>
      <c r="CL19" s="5">
        <f t="shared" si="23"/>
        <v>0</v>
      </c>
      <c r="CM19" s="5">
        <f t="shared" si="23"/>
        <v>0</v>
      </c>
      <c r="CN19" s="5">
        <f t="shared" si="23"/>
        <v>0</v>
      </c>
      <c r="CO19" s="5">
        <f t="shared" si="23"/>
        <v>0</v>
      </c>
      <c r="CP19" s="5">
        <f t="shared" si="23"/>
        <v>0</v>
      </c>
      <c r="CQ19" s="5">
        <f t="shared" si="23"/>
        <v>0</v>
      </c>
      <c r="CR19" s="5">
        <f t="shared" si="23"/>
        <v>0</v>
      </c>
      <c r="CS19" s="5">
        <f t="shared" si="23"/>
        <v>0</v>
      </c>
      <c r="CT19" s="5">
        <f t="shared" si="23"/>
        <v>0</v>
      </c>
      <c r="CU19" s="5">
        <f t="shared" si="23"/>
        <v>0</v>
      </c>
      <c r="CV19" s="5">
        <f t="shared" si="23"/>
        <v>0</v>
      </c>
      <c r="CW19" s="5">
        <f t="shared" si="23"/>
        <v>0</v>
      </c>
      <c r="CX19" s="5">
        <f t="shared" si="23"/>
        <v>0</v>
      </c>
      <c r="CY19" s="5">
        <f t="shared" si="23"/>
        <v>0</v>
      </c>
      <c r="CZ19" s="5">
        <f t="shared" si="23"/>
        <v>0</v>
      </c>
      <c r="DA19" s="5">
        <f t="shared" si="23"/>
        <v>0</v>
      </c>
      <c r="DB19" s="5">
        <f t="shared" si="23"/>
        <v>0</v>
      </c>
      <c r="DC19" s="5">
        <f t="shared" si="23"/>
        <v>0</v>
      </c>
      <c r="DD19" s="5">
        <f t="shared" si="23"/>
        <v>0</v>
      </c>
      <c r="DE19" s="5">
        <f t="shared" si="23"/>
        <v>0</v>
      </c>
      <c r="DF19" s="5">
        <f t="shared" si="23"/>
        <v>0</v>
      </c>
      <c r="DG19" s="5">
        <f t="shared" si="23"/>
        <v>0</v>
      </c>
      <c r="DH19" s="5">
        <f t="shared" si="23"/>
        <v>0</v>
      </c>
      <c r="DI19" s="5">
        <f t="shared" si="23"/>
        <v>0</v>
      </c>
      <c r="DJ19" s="5">
        <f t="shared" si="23"/>
        <v>0</v>
      </c>
      <c r="DK19" s="5">
        <f t="shared" si="23"/>
        <v>0</v>
      </c>
      <c r="DL19" s="5">
        <f t="shared" si="23"/>
        <v>0</v>
      </c>
      <c r="DM19" s="5">
        <f t="shared" si="23"/>
        <v>0</v>
      </c>
      <c r="DN19" s="5">
        <f t="shared" si="23"/>
        <v>0</v>
      </c>
      <c r="DO19" s="5">
        <f t="shared" si="23"/>
        <v>0</v>
      </c>
      <c r="DP19" s="5">
        <f t="shared" si="23"/>
        <v>0</v>
      </c>
      <c r="DQ19" s="5">
        <f t="shared" si="23"/>
        <v>0</v>
      </c>
      <c r="DR19" s="5">
        <f t="shared" si="23"/>
        <v>0</v>
      </c>
      <c r="DS19" s="5">
        <f t="shared" si="23"/>
        <v>0</v>
      </c>
      <c r="DT19" s="5">
        <f t="shared" si="23"/>
        <v>0</v>
      </c>
      <c r="DU19" s="5">
        <f t="shared" si="23"/>
        <v>0</v>
      </c>
      <c r="DV19" s="5">
        <f t="shared" si="23"/>
        <v>0</v>
      </c>
      <c r="DW19" s="5">
        <f t="shared" si="23"/>
        <v>0</v>
      </c>
      <c r="DX19" s="5">
        <f t="shared" si="23"/>
        <v>0</v>
      </c>
      <c r="DY19" s="5">
        <f t="shared" si="23"/>
        <v>0</v>
      </c>
      <c r="DZ19" s="5">
        <f t="shared" si="23"/>
        <v>0</v>
      </c>
      <c r="EA19" s="5">
        <f t="shared" si="23"/>
        <v>0</v>
      </c>
      <c r="EB19" s="5">
        <f t="shared" si="23"/>
        <v>0</v>
      </c>
      <c r="EC19" s="5">
        <f aca="true" t="shared" si="24" ref="EC19:GN19">EC18*$D$10</f>
        <v>0</v>
      </c>
      <c r="ED19" s="5">
        <f t="shared" si="24"/>
        <v>0</v>
      </c>
      <c r="EE19" s="5">
        <f t="shared" si="24"/>
        <v>0</v>
      </c>
      <c r="EF19" s="5">
        <f t="shared" si="24"/>
        <v>0</v>
      </c>
      <c r="EG19" s="5">
        <f t="shared" si="24"/>
        <v>0</v>
      </c>
      <c r="EH19" s="5">
        <f t="shared" si="24"/>
        <v>0</v>
      </c>
      <c r="EI19" s="5">
        <f t="shared" si="24"/>
        <v>0</v>
      </c>
      <c r="EJ19" s="5">
        <f t="shared" si="24"/>
        <v>0</v>
      </c>
      <c r="EK19" s="5">
        <f t="shared" si="24"/>
        <v>0</v>
      </c>
      <c r="EL19" s="5">
        <f t="shared" si="24"/>
        <v>0</v>
      </c>
      <c r="EM19" s="5">
        <f t="shared" si="24"/>
        <v>0</v>
      </c>
      <c r="EN19" s="5">
        <f t="shared" si="24"/>
        <v>0</v>
      </c>
      <c r="EO19" s="5">
        <f t="shared" si="24"/>
        <v>0</v>
      </c>
      <c r="EP19" s="5">
        <f t="shared" si="24"/>
        <v>0</v>
      </c>
      <c r="EQ19" s="5">
        <f t="shared" si="24"/>
        <v>0</v>
      </c>
      <c r="ER19" s="5">
        <f t="shared" si="24"/>
        <v>0</v>
      </c>
      <c r="ES19" s="5">
        <f t="shared" si="24"/>
        <v>0</v>
      </c>
      <c r="ET19" s="5">
        <f t="shared" si="24"/>
        <v>0</v>
      </c>
      <c r="EU19" s="5">
        <f t="shared" si="24"/>
        <v>0</v>
      </c>
      <c r="EV19" s="5">
        <f t="shared" si="24"/>
        <v>0</v>
      </c>
      <c r="EW19" s="5">
        <f t="shared" si="24"/>
        <v>0</v>
      </c>
      <c r="EX19" s="5">
        <f t="shared" si="24"/>
        <v>0</v>
      </c>
      <c r="EY19" s="5">
        <f t="shared" si="24"/>
        <v>0</v>
      </c>
      <c r="EZ19" s="5">
        <f t="shared" si="24"/>
        <v>0</v>
      </c>
      <c r="FA19" s="5">
        <f t="shared" si="24"/>
        <v>0</v>
      </c>
      <c r="FB19" s="5">
        <f t="shared" si="24"/>
        <v>0</v>
      </c>
      <c r="FC19" s="5">
        <f t="shared" si="24"/>
        <v>0</v>
      </c>
      <c r="FD19" s="5">
        <f t="shared" si="24"/>
        <v>0</v>
      </c>
      <c r="FE19" s="5">
        <f t="shared" si="24"/>
        <v>0</v>
      </c>
      <c r="FF19" s="5">
        <f t="shared" si="24"/>
        <v>0</v>
      </c>
      <c r="FG19" s="5">
        <f t="shared" si="24"/>
        <v>0</v>
      </c>
      <c r="FH19" s="5">
        <f t="shared" si="24"/>
        <v>0</v>
      </c>
      <c r="FI19" s="5">
        <f t="shared" si="24"/>
        <v>0</v>
      </c>
      <c r="FJ19" s="5">
        <f t="shared" si="24"/>
        <v>0</v>
      </c>
      <c r="FK19" s="5">
        <f t="shared" si="24"/>
        <v>0</v>
      </c>
      <c r="FL19" s="5">
        <f t="shared" si="24"/>
        <v>0</v>
      </c>
      <c r="FM19" s="5">
        <f t="shared" si="24"/>
        <v>0</v>
      </c>
      <c r="FN19" s="5">
        <f t="shared" si="24"/>
        <v>0</v>
      </c>
      <c r="FO19" s="5">
        <f t="shared" si="24"/>
        <v>0</v>
      </c>
      <c r="FP19" s="5">
        <f t="shared" si="24"/>
        <v>0</v>
      </c>
      <c r="FQ19" s="5">
        <f t="shared" si="24"/>
        <v>0</v>
      </c>
      <c r="FR19" s="5">
        <f t="shared" si="24"/>
        <v>0</v>
      </c>
      <c r="FS19" s="5">
        <f t="shared" si="24"/>
        <v>0</v>
      </c>
      <c r="FT19" s="5">
        <f t="shared" si="24"/>
        <v>0</v>
      </c>
      <c r="FU19" s="5">
        <f t="shared" si="24"/>
        <v>0</v>
      </c>
      <c r="FV19" s="5">
        <f t="shared" si="24"/>
        <v>0</v>
      </c>
      <c r="FW19" s="5">
        <f t="shared" si="24"/>
        <v>0</v>
      </c>
      <c r="FX19" s="5">
        <f t="shared" si="24"/>
        <v>0</v>
      </c>
      <c r="FY19" s="5">
        <f t="shared" si="24"/>
        <v>0</v>
      </c>
      <c r="FZ19" s="5">
        <f t="shared" si="24"/>
        <v>0</v>
      </c>
      <c r="GA19" s="5">
        <f t="shared" si="24"/>
        <v>0</v>
      </c>
      <c r="GB19" s="5">
        <f t="shared" si="24"/>
        <v>0</v>
      </c>
      <c r="GC19" s="5">
        <f t="shared" si="24"/>
        <v>0</v>
      </c>
      <c r="GD19" s="5">
        <f t="shared" si="24"/>
        <v>0</v>
      </c>
      <c r="GE19" s="5">
        <f t="shared" si="24"/>
        <v>0</v>
      </c>
      <c r="GF19" s="5">
        <f t="shared" si="24"/>
        <v>0</v>
      </c>
      <c r="GG19" s="5">
        <f t="shared" si="24"/>
        <v>0</v>
      </c>
      <c r="GH19" s="5">
        <f t="shared" si="24"/>
        <v>0</v>
      </c>
      <c r="GI19" s="5">
        <f t="shared" si="24"/>
        <v>0</v>
      </c>
      <c r="GJ19" s="5">
        <f t="shared" si="24"/>
        <v>0</v>
      </c>
      <c r="GK19" s="5">
        <f t="shared" si="24"/>
        <v>0</v>
      </c>
      <c r="GL19" s="5">
        <f t="shared" si="24"/>
        <v>0</v>
      </c>
      <c r="GM19" s="5">
        <f t="shared" si="24"/>
        <v>0</v>
      </c>
      <c r="GN19" s="5">
        <f t="shared" si="24"/>
        <v>0</v>
      </c>
      <c r="GO19" s="5">
        <f aca="true" t="shared" si="25" ref="GO19:IU19">GO18*$D$10</f>
        <v>0</v>
      </c>
      <c r="GP19" s="5">
        <f t="shared" si="25"/>
        <v>0</v>
      </c>
      <c r="GQ19" s="5">
        <f t="shared" si="25"/>
        <v>0</v>
      </c>
      <c r="GR19" s="5">
        <f t="shared" si="25"/>
        <v>0</v>
      </c>
      <c r="GS19" s="5">
        <f t="shared" si="25"/>
        <v>0</v>
      </c>
      <c r="GT19" s="5">
        <f t="shared" si="25"/>
        <v>0</v>
      </c>
      <c r="GU19" s="5">
        <f t="shared" si="25"/>
        <v>0</v>
      </c>
      <c r="GV19" s="5">
        <f t="shared" si="25"/>
        <v>0</v>
      </c>
      <c r="GW19" s="5">
        <f t="shared" si="25"/>
        <v>0</v>
      </c>
      <c r="GX19" s="5">
        <f t="shared" si="25"/>
        <v>0</v>
      </c>
      <c r="GY19" s="5">
        <f t="shared" si="25"/>
        <v>0</v>
      </c>
      <c r="GZ19" s="5">
        <f t="shared" si="25"/>
        <v>0</v>
      </c>
      <c r="HA19" s="5">
        <f t="shared" si="25"/>
        <v>0</v>
      </c>
      <c r="HB19" s="5">
        <f t="shared" si="25"/>
        <v>0</v>
      </c>
      <c r="HC19" s="5">
        <f t="shared" si="25"/>
        <v>0</v>
      </c>
      <c r="HD19" s="5">
        <f t="shared" si="25"/>
        <v>0</v>
      </c>
      <c r="HE19" s="5">
        <f t="shared" si="25"/>
        <v>0</v>
      </c>
      <c r="HF19" s="5">
        <f t="shared" si="25"/>
        <v>0</v>
      </c>
      <c r="HG19" s="5">
        <f t="shared" si="25"/>
        <v>0</v>
      </c>
      <c r="HH19" s="5">
        <f t="shared" si="25"/>
        <v>0</v>
      </c>
      <c r="HI19" s="5">
        <f t="shared" si="25"/>
        <v>0</v>
      </c>
      <c r="HJ19" s="5">
        <f t="shared" si="25"/>
        <v>0</v>
      </c>
      <c r="HK19" s="5">
        <f t="shared" si="25"/>
        <v>0</v>
      </c>
      <c r="HL19" s="5">
        <f t="shared" si="25"/>
        <v>0</v>
      </c>
      <c r="HM19" s="5">
        <f t="shared" si="25"/>
        <v>0</v>
      </c>
      <c r="HN19" s="5">
        <f t="shared" si="25"/>
        <v>0</v>
      </c>
      <c r="HO19" s="5">
        <f t="shared" si="25"/>
        <v>0</v>
      </c>
      <c r="HP19" s="5">
        <f t="shared" si="25"/>
        <v>0</v>
      </c>
      <c r="HQ19" s="5">
        <f t="shared" si="25"/>
        <v>0</v>
      </c>
      <c r="HR19" s="5">
        <f t="shared" si="25"/>
        <v>0</v>
      </c>
      <c r="HS19" s="5">
        <f t="shared" si="25"/>
        <v>0</v>
      </c>
      <c r="HT19" s="5">
        <f t="shared" si="25"/>
        <v>0</v>
      </c>
      <c r="HU19" s="5">
        <f t="shared" si="25"/>
        <v>0</v>
      </c>
      <c r="HV19" s="5">
        <f t="shared" si="25"/>
        <v>0</v>
      </c>
      <c r="HW19" s="5">
        <f t="shared" si="25"/>
        <v>0</v>
      </c>
      <c r="HX19" s="5">
        <f t="shared" si="25"/>
        <v>0</v>
      </c>
      <c r="HY19" s="5">
        <f t="shared" si="25"/>
        <v>0</v>
      </c>
      <c r="HZ19" s="5">
        <f t="shared" si="25"/>
        <v>0</v>
      </c>
      <c r="IA19" s="5">
        <f t="shared" si="25"/>
        <v>0</v>
      </c>
      <c r="IB19" s="5">
        <f t="shared" si="25"/>
        <v>0</v>
      </c>
      <c r="IC19" s="5">
        <f t="shared" si="25"/>
        <v>0</v>
      </c>
      <c r="ID19" s="5">
        <f t="shared" si="25"/>
        <v>0</v>
      </c>
      <c r="IE19" s="5">
        <f t="shared" si="25"/>
        <v>0</v>
      </c>
      <c r="IF19" s="5">
        <f t="shared" si="25"/>
        <v>0</v>
      </c>
      <c r="IG19" s="5">
        <f t="shared" si="25"/>
        <v>0</v>
      </c>
      <c r="IH19" s="5">
        <f t="shared" si="25"/>
        <v>0</v>
      </c>
      <c r="II19" s="5">
        <f t="shared" si="25"/>
        <v>0</v>
      </c>
      <c r="IJ19" s="5">
        <f t="shared" si="25"/>
        <v>0</v>
      </c>
      <c r="IK19" s="5">
        <f t="shared" si="25"/>
        <v>0</v>
      </c>
      <c r="IL19" s="5">
        <f t="shared" si="25"/>
        <v>0</v>
      </c>
      <c r="IM19" s="5">
        <f t="shared" si="25"/>
        <v>0</v>
      </c>
      <c r="IN19" s="5">
        <f t="shared" si="25"/>
        <v>0</v>
      </c>
      <c r="IO19" s="5">
        <f t="shared" si="25"/>
        <v>0</v>
      </c>
      <c r="IP19" s="5">
        <f t="shared" si="25"/>
        <v>0</v>
      </c>
      <c r="IQ19" s="5">
        <f t="shared" si="25"/>
        <v>0</v>
      </c>
      <c r="IR19" s="5">
        <f t="shared" si="25"/>
        <v>0</v>
      </c>
      <c r="IS19" s="5">
        <f t="shared" si="25"/>
        <v>0</v>
      </c>
      <c r="IT19" s="5">
        <f t="shared" si="25"/>
        <v>0</v>
      </c>
      <c r="IU19" s="5">
        <f t="shared" si="25"/>
        <v>0</v>
      </c>
    </row>
    <row r="20" spans="3:255" ht="15">
      <c r="C20" s="13" t="s">
        <v>12</v>
      </c>
      <c r="D20" s="14">
        <f>D16-D19</f>
        <v>89.6875</v>
      </c>
      <c r="E20" s="14">
        <f aca="true" t="shared" si="26" ref="E20:BP20">E16-E19</f>
        <v>92.2375</v>
      </c>
      <c r="F20" s="14">
        <f t="shared" si="26"/>
        <v>94.864</v>
      </c>
      <c r="G20" s="14">
        <f t="shared" si="26"/>
        <v>97.569295</v>
      </c>
      <c r="H20" s="14">
        <f t="shared" si="26"/>
        <v>100.35574885</v>
      </c>
      <c r="I20" s="14">
        <f t="shared" si="26"/>
        <v>103.2257963155</v>
      </c>
      <c r="J20" s="14">
        <f t="shared" si="26"/>
        <v>106.181945204965</v>
      </c>
      <c r="K20" s="14">
        <f t="shared" si="26"/>
        <v>109.22677856111395</v>
      </c>
      <c r="L20" s="14">
        <f t="shared" si="26"/>
        <v>112.36295691794737</v>
      </c>
      <c r="M20" s="14">
        <f t="shared" si="26"/>
        <v>115.5932206254858</v>
      </c>
      <c r="N20" s="14">
        <f t="shared" si="26"/>
        <v>118.92039224425038</v>
      </c>
      <c r="O20" s="14">
        <f t="shared" si="26"/>
        <v>122.34737901157791</v>
      </c>
      <c r="P20" s="14">
        <f t="shared" si="26"/>
        <v>125.87717538192524</v>
      </c>
      <c r="Q20" s="14">
        <f t="shared" si="26"/>
        <v>129.51286564338298</v>
      </c>
      <c r="R20" s="14">
        <f t="shared" si="26"/>
        <v>133.25762661268448</v>
      </c>
      <c r="S20" s="14">
        <f t="shared" si="26"/>
        <v>137.114730411065</v>
      </c>
      <c r="T20" s="14">
        <f t="shared" si="26"/>
        <v>141.08754732339696</v>
      </c>
      <c r="U20" s="14">
        <f t="shared" si="26"/>
        <v>145.17954874309888</v>
      </c>
      <c r="V20" s="14">
        <f t="shared" si="26"/>
        <v>149.39431020539183</v>
      </c>
      <c r="W20" s="14">
        <f t="shared" si="26"/>
        <v>153.7355145115536</v>
      </c>
      <c r="X20" s="14">
        <f t="shared" si="26"/>
        <v>158.2069549469002</v>
      </c>
      <c r="Y20" s="14">
        <f t="shared" si="26"/>
        <v>162.81253859530722</v>
      </c>
      <c r="Z20" s="14">
        <f t="shared" si="26"/>
        <v>167.55628975316642</v>
      </c>
      <c r="AA20" s="14">
        <f t="shared" si="26"/>
        <v>172.44235344576143</v>
      </c>
      <c r="AB20" s="14">
        <f t="shared" si="26"/>
        <v>177.47499904913428</v>
      </c>
      <c r="AC20" s="14">
        <f t="shared" si="26"/>
        <v>182.65862402060833</v>
      </c>
      <c r="AD20" s="14">
        <f t="shared" si="26"/>
        <v>187.99775774122656</v>
      </c>
      <c r="AE20" s="14">
        <f t="shared" si="26"/>
        <v>193.49706547346338</v>
      </c>
      <c r="AF20" s="14">
        <f t="shared" si="26"/>
        <v>199.16135243766726</v>
      </c>
      <c r="AG20" s="14">
        <f t="shared" si="26"/>
        <v>204.99556801079729</v>
      </c>
      <c r="AH20" s="14">
        <f t="shared" si="26"/>
        <v>211.00481005112118</v>
      </c>
      <c r="AI20" s="14">
        <f t="shared" si="26"/>
        <v>217.19432935265485</v>
      </c>
      <c r="AJ20" s="14">
        <f t="shared" si="26"/>
        <v>223.5695342332345</v>
      </c>
      <c r="AK20" s="14">
        <f t="shared" si="26"/>
        <v>230.13599526023154</v>
      </c>
      <c r="AL20" s="14">
        <f t="shared" si="26"/>
        <v>236.8994501180385</v>
      </c>
      <c r="AM20" s="14">
        <f t="shared" si="26"/>
        <v>243.86580862157965</v>
      </c>
      <c r="AN20" s="14">
        <f t="shared" si="26"/>
        <v>251.04115788022705</v>
      </c>
      <c r="AO20" s="14">
        <f t="shared" si="26"/>
        <v>258.43176761663386</v>
      </c>
      <c r="AP20" s="14">
        <f t="shared" si="26"/>
        <v>266.04409564513287</v>
      </c>
      <c r="AQ20" s="14">
        <f t="shared" si="26"/>
        <v>273.8847935144869</v>
      </c>
      <c r="AR20" s="14">
        <f t="shared" si="26"/>
        <v>277.2732123199215</v>
      </c>
      <c r="AS20" s="14">
        <f t="shared" si="26"/>
        <v>285.59140868951914</v>
      </c>
      <c r="AT20" s="14">
        <f t="shared" si="26"/>
        <v>294.1591509502047</v>
      </c>
      <c r="AU20" s="14">
        <f t="shared" si="26"/>
        <v>302.9839254787109</v>
      </c>
      <c r="AV20" s="14">
        <f t="shared" si="26"/>
        <v>312.07344324307223</v>
      </c>
      <c r="AW20" s="14">
        <f t="shared" si="26"/>
        <v>321.43564654036436</v>
      </c>
      <c r="AX20" s="14">
        <f t="shared" si="26"/>
        <v>331.0787159365753</v>
      </c>
      <c r="AY20" s="14">
        <f t="shared" si="26"/>
        <v>341.01107741467257</v>
      </c>
      <c r="AZ20" s="14">
        <f t="shared" si="26"/>
        <v>351.24140973711275</v>
      </c>
      <c r="BA20" s="14">
        <f t="shared" si="26"/>
        <v>361.7786520292261</v>
      </c>
      <c r="BB20" s="14">
        <f t="shared" si="26"/>
        <v>372.63201159010293</v>
      </c>
      <c r="BC20" s="14">
        <f t="shared" si="26"/>
        <v>383.8109719378061</v>
      </c>
      <c r="BD20" s="14">
        <f t="shared" si="26"/>
        <v>395.3253010959403</v>
      </c>
      <c r="BE20" s="14">
        <f t="shared" si="26"/>
        <v>0</v>
      </c>
      <c r="BF20" s="14">
        <f t="shared" si="26"/>
        <v>0</v>
      </c>
      <c r="BG20" s="14">
        <f t="shared" si="26"/>
        <v>0</v>
      </c>
      <c r="BH20" s="14">
        <f t="shared" si="26"/>
        <v>0</v>
      </c>
      <c r="BI20" s="14">
        <f t="shared" si="26"/>
        <v>0</v>
      </c>
      <c r="BJ20" s="14">
        <f t="shared" si="26"/>
        <v>0</v>
      </c>
      <c r="BK20" s="14">
        <f t="shared" si="26"/>
        <v>0</v>
      </c>
      <c r="BL20" s="14">
        <f t="shared" si="26"/>
        <v>0</v>
      </c>
      <c r="BM20" s="14">
        <f t="shared" si="26"/>
        <v>0</v>
      </c>
      <c r="BN20" s="14">
        <f t="shared" si="26"/>
        <v>0</v>
      </c>
      <c r="BO20" s="14">
        <f t="shared" si="26"/>
        <v>0</v>
      </c>
      <c r="BP20" s="14">
        <f t="shared" si="26"/>
        <v>0</v>
      </c>
      <c r="BQ20" s="14">
        <f aca="true" t="shared" si="27" ref="BQ20:EB20">BQ16-BQ19</f>
        <v>0</v>
      </c>
      <c r="BR20" s="14">
        <f t="shared" si="27"/>
        <v>0</v>
      </c>
      <c r="BS20" s="14">
        <f t="shared" si="27"/>
        <v>0</v>
      </c>
      <c r="BT20" s="14">
        <f t="shared" si="27"/>
        <v>0</v>
      </c>
      <c r="BU20" s="14">
        <f t="shared" si="27"/>
        <v>0</v>
      </c>
      <c r="BV20" s="14">
        <f t="shared" si="27"/>
        <v>0</v>
      </c>
      <c r="BW20" s="14">
        <f t="shared" si="27"/>
        <v>0</v>
      </c>
      <c r="BX20" s="14">
        <f t="shared" si="27"/>
        <v>0</v>
      </c>
      <c r="BY20" s="14">
        <f t="shared" si="27"/>
        <v>0</v>
      </c>
      <c r="BZ20" s="14">
        <f t="shared" si="27"/>
        <v>0</v>
      </c>
      <c r="CA20" s="14">
        <f t="shared" si="27"/>
        <v>0</v>
      </c>
      <c r="CB20" s="14">
        <f t="shared" si="27"/>
        <v>0</v>
      </c>
      <c r="CC20" s="14">
        <f t="shared" si="27"/>
        <v>0</v>
      </c>
      <c r="CD20" s="14">
        <f t="shared" si="27"/>
        <v>0</v>
      </c>
      <c r="CE20" s="14">
        <f t="shared" si="27"/>
        <v>0</v>
      </c>
      <c r="CF20" s="14">
        <f t="shared" si="27"/>
        <v>0</v>
      </c>
      <c r="CG20" s="14">
        <f t="shared" si="27"/>
        <v>0</v>
      </c>
      <c r="CH20" s="14">
        <f t="shared" si="27"/>
        <v>0</v>
      </c>
      <c r="CI20" s="14">
        <f t="shared" si="27"/>
        <v>0</v>
      </c>
      <c r="CJ20" s="14">
        <f t="shared" si="27"/>
        <v>0</v>
      </c>
      <c r="CK20" s="14">
        <f t="shared" si="27"/>
        <v>0</v>
      </c>
      <c r="CL20" s="14">
        <f t="shared" si="27"/>
        <v>0</v>
      </c>
      <c r="CM20" s="14">
        <f t="shared" si="27"/>
        <v>0</v>
      </c>
      <c r="CN20" s="14">
        <f t="shared" si="27"/>
        <v>0</v>
      </c>
      <c r="CO20" s="14">
        <f t="shared" si="27"/>
        <v>0</v>
      </c>
      <c r="CP20" s="14">
        <f t="shared" si="27"/>
        <v>0</v>
      </c>
      <c r="CQ20" s="14">
        <f t="shared" si="27"/>
        <v>0</v>
      </c>
      <c r="CR20" s="14">
        <f t="shared" si="27"/>
        <v>0</v>
      </c>
      <c r="CS20" s="14">
        <f t="shared" si="27"/>
        <v>0</v>
      </c>
      <c r="CT20" s="14">
        <f t="shared" si="27"/>
        <v>0</v>
      </c>
      <c r="CU20" s="14">
        <f t="shared" si="27"/>
        <v>0</v>
      </c>
      <c r="CV20" s="14">
        <f t="shared" si="27"/>
        <v>0</v>
      </c>
      <c r="CW20" s="14">
        <f t="shared" si="27"/>
        <v>0</v>
      </c>
      <c r="CX20" s="14">
        <f t="shared" si="27"/>
        <v>0</v>
      </c>
      <c r="CY20" s="14">
        <f t="shared" si="27"/>
        <v>0</v>
      </c>
      <c r="CZ20" s="14">
        <f t="shared" si="27"/>
        <v>0</v>
      </c>
      <c r="DA20" s="14">
        <f t="shared" si="27"/>
        <v>0</v>
      </c>
      <c r="DB20" s="14">
        <f t="shared" si="27"/>
        <v>0</v>
      </c>
      <c r="DC20" s="14">
        <f t="shared" si="27"/>
        <v>0</v>
      </c>
      <c r="DD20" s="14">
        <f t="shared" si="27"/>
        <v>0</v>
      </c>
      <c r="DE20" s="14">
        <f t="shared" si="27"/>
        <v>0</v>
      </c>
      <c r="DF20" s="14">
        <f t="shared" si="27"/>
        <v>0</v>
      </c>
      <c r="DG20" s="14">
        <f t="shared" si="27"/>
        <v>0</v>
      </c>
      <c r="DH20" s="14">
        <f t="shared" si="27"/>
        <v>0</v>
      </c>
      <c r="DI20" s="14">
        <f t="shared" si="27"/>
        <v>0</v>
      </c>
      <c r="DJ20" s="14">
        <f t="shared" si="27"/>
        <v>0</v>
      </c>
      <c r="DK20" s="14">
        <f t="shared" si="27"/>
        <v>0</v>
      </c>
      <c r="DL20" s="14">
        <f t="shared" si="27"/>
        <v>0</v>
      </c>
      <c r="DM20" s="14">
        <f t="shared" si="27"/>
        <v>0</v>
      </c>
      <c r="DN20" s="14">
        <f t="shared" si="27"/>
        <v>0</v>
      </c>
      <c r="DO20" s="14">
        <f t="shared" si="27"/>
        <v>0</v>
      </c>
      <c r="DP20" s="14">
        <f t="shared" si="27"/>
        <v>0</v>
      </c>
      <c r="DQ20" s="14">
        <f t="shared" si="27"/>
        <v>0</v>
      </c>
      <c r="DR20" s="14">
        <f t="shared" si="27"/>
        <v>0</v>
      </c>
      <c r="DS20" s="14">
        <f t="shared" si="27"/>
        <v>0</v>
      </c>
      <c r="DT20" s="14">
        <f t="shared" si="27"/>
        <v>0</v>
      </c>
      <c r="DU20" s="14">
        <f t="shared" si="27"/>
        <v>0</v>
      </c>
      <c r="DV20" s="14">
        <f t="shared" si="27"/>
        <v>0</v>
      </c>
      <c r="DW20" s="14">
        <f t="shared" si="27"/>
        <v>0</v>
      </c>
      <c r="DX20" s="14">
        <f t="shared" si="27"/>
        <v>0</v>
      </c>
      <c r="DY20" s="14">
        <f t="shared" si="27"/>
        <v>0</v>
      </c>
      <c r="DZ20" s="14">
        <f t="shared" si="27"/>
        <v>0</v>
      </c>
      <c r="EA20" s="14">
        <f t="shared" si="27"/>
        <v>0</v>
      </c>
      <c r="EB20" s="14">
        <f t="shared" si="27"/>
        <v>0</v>
      </c>
      <c r="EC20" s="14">
        <f aca="true" t="shared" si="28" ref="EC20:GN20">EC16-EC19</f>
        <v>0</v>
      </c>
      <c r="ED20" s="14">
        <f t="shared" si="28"/>
        <v>0</v>
      </c>
      <c r="EE20" s="14">
        <f t="shared" si="28"/>
        <v>0</v>
      </c>
      <c r="EF20" s="14">
        <f t="shared" si="28"/>
        <v>0</v>
      </c>
      <c r="EG20" s="14">
        <f t="shared" si="28"/>
        <v>0</v>
      </c>
      <c r="EH20" s="14">
        <f t="shared" si="28"/>
        <v>0</v>
      </c>
      <c r="EI20" s="14">
        <f t="shared" si="28"/>
        <v>0</v>
      </c>
      <c r="EJ20" s="14">
        <f t="shared" si="28"/>
        <v>0</v>
      </c>
      <c r="EK20" s="14">
        <f t="shared" si="28"/>
        <v>0</v>
      </c>
      <c r="EL20" s="14">
        <f t="shared" si="28"/>
        <v>0</v>
      </c>
      <c r="EM20" s="14">
        <f t="shared" si="28"/>
        <v>0</v>
      </c>
      <c r="EN20" s="14">
        <f t="shared" si="28"/>
        <v>0</v>
      </c>
      <c r="EO20" s="14">
        <f t="shared" si="28"/>
        <v>0</v>
      </c>
      <c r="EP20" s="14">
        <f t="shared" si="28"/>
        <v>0</v>
      </c>
      <c r="EQ20" s="14">
        <f t="shared" si="28"/>
        <v>0</v>
      </c>
      <c r="ER20" s="14">
        <f t="shared" si="28"/>
        <v>0</v>
      </c>
      <c r="ES20" s="14">
        <f t="shared" si="28"/>
        <v>0</v>
      </c>
      <c r="ET20" s="14">
        <f t="shared" si="28"/>
        <v>0</v>
      </c>
      <c r="EU20" s="14">
        <f t="shared" si="28"/>
        <v>0</v>
      </c>
      <c r="EV20" s="14">
        <f t="shared" si="28"/>
        <v>0</v>
      </c>
      <c r="EW20" s="14">
        <f t="shared" si="28"/>
        <v>0</v>
      </c>
      <c r="EX20" s="14">
        <f t="shared" si="28"/>
        <v>0</v>
      </c>
      <c r="EY20" s="14">
        <f t="shared" si="28"/>
        <v>0</v>
      </c>
      <c r="EZ20" s="14">
        <f t="shared" si="28"/>
        <v>0</v>
      </c>
      <c r="FA20" s="14">
        <f t="shared" si="28"/>
        <v>0</v>
      </c>
      <c r="FB20" s="14">
        <f t="shared" si="28"/>
        <v>0</v>
      </c>
      <c r="FC20" s="14">
        <f t="shared" si="28"/>
        <v>0</v>
      </c>
      <c r="FD20" s="14">
        <f t="shared" si="28"/>
        <v>0</v>
      </c>
      <c r="FE20" s="14">
        <f t="shared" si="28"/>
        <v>0</v>
      </c>
      <c r="FF20" s="14">
        <f t="shared" si="28"/>
        <v>0</v>
      </c>
      <c r="FG20" s="14">
        <f t="shared" si="28"/>
        <v>0</v>
      </c>
      <c r="FH20" s="14">
        <f t="shared" si="28"/>
        <v>0</v>
      </c>
      <c r="FI20" s="14">
        <f t="shared" si="28"/>
        <v>0</v>
      </c>
      <c r="FJ20" s="14">
        <f t="shared" si="28"/>
        <v>0</v>
      </c>
      <c r="FK20" s="14">
        <f t="shared" si="28"/>
        <v>0</v>
      </c>
      <c r="FL20" s="14">
        <f t="shared" si="28"/>
        <v>0</v>
      </c>
      <c r="FM20" s="14">
        <f t="shared" si="28"/>
        <v>0</v>
      </c>
      <c r="FN20" s="14">
        <f t="shared" si="28"/>
        <v>0</v>
      </c>
      <c r="FO20" s="14">
        <f t="shared" si="28"/>
        <v>0</v>
      </c>
      <c r="FP20" s="14">
        <f t="shared" si="28"/>
        <v>0</v>
      </c>
      <c r="FQ20" s="14">
        <f t="shared" si="28"/>
        <v>0</v>
      </c>
      <c r="FR20" s="14">
        <f t="shared" si="28"/>
        <v>0</v>
      </c>
      <c r="FS20" s="14">
        <f t="shared" si="28"/>
        <v>0</v>
      </c>
      <c r="FT20" s="14">
        <f t="shared" si="28"/>
        <v>0</v>
      </c>
      <c r="FU20" s="14">
        <f t="shared" si="28"/>
        <v>0</v>
      </c>
      <c r="FV20" s="14">
        <f t="shared" si="28"/>
        <v>0</v>
      </c>
      <c r="FW20" s="14">
        <f t="shared" si="28"/>
        <v>0</v>
      </c>
      <c r="FX20" s="14">
        <f t="shared" si="28"/>
        <v>0</v>
      </c>
      <c r="FY20" s="14">
        <f t="shared" si="28"/>
        <v>0</v>
      </c>
      <c r="FZ20" s="14">
        <f t="shared" si="28"/>
        <v>0</v>
      </c>
      <c r="GA20" s="14">
        <f t="shared" si="28"/>
        <v>0</v>
      </c>
      <c r="GB20" s="14">
        <f t="shared" si="28"/>
        <v>0</v>
      </c>
      <c r="GC20" s="14">
        <f t="shared" si="28"/>
        <v>0</v>
      </c>
      <c r="GD20" s="14">
        <f t="shared" si="28"/>
        <v>0</v>
      </c>
      <c r="GE20" s="14">
        <f t="shared" si="28"/>
        <v>0</v>
      </c>
      <c r="GF20" s="14">
        <f t="shared" si="28"/>
        <v>0</v>
      </c>
      <c r="GG20" s="14">
        <f t="shared" si="28"/>
        <v>0</v>
      </c>
      <c r="GH20" s="14">
        <f t="shared" si="28"/>
        <v>0</v>
      </c>
      <c r="GI20" s="14">
        <f t="shared" si="28"/>
        <v>0</v>
      </c>
      <c r="GJ20" s="14">
        <f t="shared" si="28"/>
        <v>0</v>
      </c>
      <c r="GK20" s="14">
        <f t="shared" si="28"/>
        <v>0</v>
      </c>
      <c r="GL20" s="14">
        <f t="shared" si="28"/>
        <v>0</v>
      </c>
      <c r="GM20" s="14">
        <f t="shared" si="28"/>
        <v>0</v>
      </c>
      <c r="GN20" s="14">
        <f t="shared" si="28"/>
        <v>0</v>
      </c>
      <c r="GO20" s="14">
        <f aca="true" t="shared" si="29" ref="GO20:IU20">GO16-GO19</f>
        <v>0</v>
      </c>
      <c r="GP20" s="14">
        <f t="shared" si="29"/>
        <v>0</v>
      </c>
      <c r="GQ20" s="14">
        <f t="shared" si="29"/>
        <v>0</v>
      </c>
      <c r="GR20" s="14">
        <f t="shared" si="29"/>
        <v>0</v>
      </c>
      <c r="GS20" s="14">
        <f t="shared" si="29"/>
        <v>0</v>
      </c>
      <c r="GT20" s="14">
        <f t="shared" si="29"/>
        <v>0</v>
      </c>
      <c r="GU20" s="14">
        <f t="shared" si="29"/>
        <v>0</v>
      </c>
      <c r="GV20" s="14">
        <f t="shared" si="29"/>
        <v>0</v>
      </c>
      <c r="GW20" s="14">
        <f t="shared" si="29"/>
        <v>0</v>
      </c>
      <c r="GX20" s="14">
        <f t="shared" si="29"/>
        <v>0</v>
      </c>
      <c r="GY20" s="14">
        <f t="shared" si="29"/>
        <v>0</v>
      </c>
      <c r="GZ20" s="14">
        <f t="shared" si="29"/>
        <v>0</v>
      </c>
      <c r="HA20" s="14">
        <f t="shared" si="29"/>
        <v>0</v>
      </c>
      <c r="HB20" s="14">
        <f t="shared" si="29"/>
        <v>0</v>
      </c>
      <c r="HC20" s="14">
        <f t="shared" si="29"/>
        <v>0</v>
      </c>
      <c r="HD20" s="14">
        <f t="shared" si="29"/>
        <v>0</v>
      </c>
      <c r="HE20" s="14">
        <f t="shared" si="29"/>
        <v>0</v>
      </c>
      <c r="HF20" s="14">
        <f t="shared" si="29"/>
        <v>0</v>
      </c>
      <c r="HG20" s="14">
        <f t="shared" si="29"/>
        <v>0</v>
      </c>
      <c r="HH20" s="14">
        <f t="shared" si="29"/>
        <v>0</v>
      </c>
      <c r="HI20" s="14">
        <f t="shared" si="29"/>
        <v>0</v>
      </c>
      <c r="HJ20" s="14">
        <f t="shared" si="29"/>
        <v>0</v>
      </c>
      <c r="HK20" s="14">
        <f t="shared" si="29"/>
        <v>0</v>
      </c>
      <c r="HL20" s="14">
        <f t="shared" si="29"/>
        <v>0</v>
      </c>
      <c r="HM20" s="14">
        <f t="shared" si="29"/>
        <v>0</v>
      </c>
      <c r="HN20" s="14">
        <f t="shared" si="29"/>
        <v>0</v>
      </c>
      <c r="HO20" s="14">
        <f t="shared" si="29"/>
        <v>0</v>
      </c>
      <c r="HP20" s="14">
        <f t="shared" si="29"/>
        <v>0</v>
      </c>
      <c r="HQ20" s="14">
        <f t="shared" si="29"/>
        <v>0</v>
      </c>
      <c r="HR20" s="14">
        <f t="shared" si="29"/>
        <v>0</v>
      </c>
      <c r="HS20" s="14">
        <f t="shared" si="29"/>
        <v>0</v>
      </c>
      <c r="HT20" s="14">
        <f t="shared" si="29"/>
        <v>0</v>
      </c>
      <c r="HU20" s="14">
        <f t="shared" si="29"/>
        <v>0</v>
      </c>
      <c r="HV20" s="14">
        <f t="shared" si="29"/>
        <v>0</v>
      </c>
      <c r="HW20" s="14">
        <f t="shared" si="29"/>
        <v>0</v>
      </c>
      <c r="HX20" s="14">
        <f t="shared" si="29"/>
        <v>0</v>
      </c>
      <c r="HY20" s="14">
        <f t="shared" si="29"/>
        <v>0</v>
      </c>
      <c r="HZ20" s="14">
        <f t="shared" si="29"/>
        <v>0</v>
      </c>
      <c r="IA20" s="14">
        <f t="shared" si="29"/>
        <v>0</v>
      </c>
      <c r="IB20" s="14">
        <f t="shared" si="29"/>
        <v>0</v>
      </c>
      <c r="IC20" s="14">
        <f t="shared" si="29"/>
        <v>0</v>
      </c>
      <c r="ID20" s="14">
        <f t="shared" si="29"/>
        <v>0</v>
      </c>
      <c r="IE20" s="14">
        <f t="shared" si="29"/>
        <v>0</v>
      </c>
      <c r="IF20" s="14">
        <f t="shared" si="29"/>
        <v>0</v>
      </c>
      <c r="IG20" s="14">
        <f t="shared" si="29"/>
        <v>0</v>
      </c>
      <c r="IH20" s="14">
        <f t="shared" si="29"/>
        <v>0</v>
      </c>
      <c r="II20" s="14">
        <f t="shared" si="29"/>
        <v>0</v>
      </c>
      <c r="IJ20" s="14">
        <f t="shared" si="29"/>
        <v>0</v>
      </c>
      <c r="IK20" s="14">
        <f t="shared" si="29"/>
        <v>0</v>
      </c>
      <c r="IL20" s="14">
        <f t="shared" si="29"/>
        <v>0</v>
      </c>
      <c r="IM20" s="14">
        <f t="shared" si="29"/>
        <v>0</v>
      </c>
      <c r="IN20" s="14">
        <f t="shared" si="29"/>
        <v>0</v>
      </c>
      <c r="IO20" s="14">
        <f t="shared" si="29"/>
        <v>0</v>
      </c>
      <c r="IP20" s="14">
        <f t="shared" si="29"/>
        <v>0</v>
      </c>
      <c r="IQ20" s="14">
        <f t="shared" si="29"/>
        <v>0</v>
      </c>
      <c r="IR20" s="14">
        <f t="shared" si="29"/>
        <v>0</v>
      </c>
      <c r="IS20" s="14">
        <f t="shared" si="29"/>
        <v>0</v>
      </c>
      <c r="IT20" s="14">
        <f t="shared" si="29"/>
        <v>0</v>
      </c>
      <c r="IU20" s="14">
        <f t="shared" si="29"/>
        <v>0</v>
      </c>
    </row>
    <row r="22" spans="3:255" ht="15">
      <c r="C22" t="s">
        <v>13</v>
      </c>
      <c r="D22" s="12">
        <f aca="true" t="shared" si="30" ref="D22:BO22">1/(1+Cost_of_Capital)^(D14-0.5)</f>
        <v>0.9525377039889328</v>
      </c>
      <c r="E22" s="12">
        <f t="shared" si="30"/>
        <v>0.8642642037260768</v>
      </c>
      <c r="F22" s="12">
        <f t="shared" si="30"/>
        <v>0.7841711784365738</v>
      </c>
      <c r="G22" s="12">
        <f t="shared" si="30"/>
        <v>0.7115005277778474</v>
      </c>
      <c r="H22" s="12">
        <f t="shared" si="30"/>
        <v>0.6455644060235008</v>
      </c>
      <c r="I22" s="12">
        <f t="shared" si="30"/>
        <v>0.5857387114329715</v>
      </c>
      <c r="J22" s="12">
        <f t="shared" si="30"/>
        <v>0.5314571789738175</v>
      </c>
      <c r="K22" s="12">
        <f t="shared" si="30"/>
        <v>0.48220602048278616</v>
      </c>
      <c r="L22" s="12">
        <f t="shared" si="30"/>
        <v>0.437519061533461</v>
      </c>
      <c r="M22" s="12">
        <f t="shared" si="30"/>
        <v>0.3969733289797319</v>
      </c>
      <c r="N22" s="12">
        <f t="shared" si="30"/>
        <v>0.3601850474100961</v>
      </c>
      <c r="O22" s="12">
        <f t="shared" si="30"/>
        <v>0.3268060066182355</v>
      </c>
      <c r="P22" s="12">
        <f t="shared" si="30"/>
        <v>0.2965202657070779</v>
      </c>
      <c r="Q22" s="12">
        <f t="shared" si="30"/>
        <v>0.26904116262987315</v>
      </c>
      <c r="R22" s="12">
        <f t="shared" si="30"/>
        <v>0.24410860086284503</v>
      </c>
      <c r="S22" s="12">
        <f t="shared" si="30"/>
        <v>0.2214865875271061</v>
      </c>
      <c r="T22" s="12">
        <f t="shared" si="30"/>
        <v>0.20096099965754688</v>
      </c>
      <c r="U22" s="12">
        <f t="shared" si="30"/>
        <v>0.18233755747588143</v>
      </c>
      <c r="V22" s="12">
        <f t="shared" si="30"/>
        <v>0.16543998548437658</v>
      </c>
      <c r="W22" s="12">
        <f t="shared" si="30"/>
        <v>0.15010834397456008</v>
      </c>
      <c r="X22" s="12">
        <f t="shared" si="30"/>
        <v>0.13619751515822467</v>
      </c>
      <c r="Y22" s="12">
        <f t="shared" si="30"/>
        <v>0.12357582959158218</v>
      </c>
      <c r="Z22" s="12">
        <f t="shared" si="30"/>
        <v>0.11212381989133217</v>
      </c>
      <c r="AA22" s="12">
        <f t="shared" si="30"/>
        <v>0.10173308994625804</v>
      </c>
      <c r="AB22" s="12">
        <f t="shared" si="30"/>
        <v>0.09230528892115922</v>
      </c>
      <c r="AC22" s="12">
        <f t="shared" si="30"/>
        <v>0.08375118034181044</v>
      </c>
      <c r="AD22" s="12">
        <f t="shared" si="30"/>
        <v>0.07598979744960817</v>
      </c>
      <c r="AE22" s="12">
        <f t="shared" si="30"/>
        <v>0.06894767683112578</v>
      </c>
      <c r="AF22" s="12">
        <f t="shared" si="30"/>
        <v>0.06255816306869058</v>
      </c>
      <c r="AG22" s="12">
        <f t="shared" si="30"/>
        <v>0.05676077783032946</v>
      </c>
      <c r="AH22" s="12">
        <f t="shared" si="30"/>
        <v>0.051500647427361504</v>
      </c>
      <c r="AI22" s="12">
        <f t="shared" si="30"/>
        <v>0.046727983421329375</v>
      </c>
      <c r="AJ22" s="12">
        <f t="shared" si="30"/>
        <v>0.042397611364084944</v>
      </c>
      <c r="AK22" s="12">
        <f t="shared" si="30"/>
        <v>0.038468543210436815</v>
      </c>
      <c r="AL22" s="12">
        <f t="shared" si="30"/>
        <v>0.03490358935614022</v>
      </c>
      <c r="AM22" s="12">
        <f t="shared" si="30"/>
        <v>0.03166900662907197</v>
      </c>
      <c r="AN22" s="12">
        <f t="shared" si="30"/>
        <v>0.028734178901740078</v>
      </c>
      <c r="AO22" s="12">
        <f t="shared" si="30"/>
        <v>0.026071327302046157</v>
      </c>
      <c r="AP22" s="12">
        <f t="shared" si="30"/>
        <v>0.023655247279373463</v>
      </c>
      <c r="AQ22" s="12">
        <f t="shared" si="30"/>
        <v>0.02146307003726615</v>
      </c>
      <c r="AR22" s="12">
        <f t="shared" si="30"/>
        <v>0.01947404607460071</v>
      </c>
      <c r="AS22" s="12">
        <f t="shared" si="30"/>
        <v>0.017669348786413245</v>
      </c>
      <c r="AT22" s="12">
        <f t="shared" si="30"/>
        <v>0.016031896265415648</v>
      </c>
      <c r="AU22" s="12">
        <f t="shared" si="30"/>
        <v>0.014546189617507792</v>
      </c>
      <c r="AV22" s="12">
        <f t="shared" si="30"/>
        <v>0.013198166260902104</v>
      </c>
      <c r="AW22" s="12">
        <f t="shared" si="30"/>
        <v>0.011975066820300336</v>
      </c>
      <c r="AX22" s="12">
        <f t="shared" si="30"/>
        <v>0.010865314356242725</v>
      </c>
      <c r="AY22" s="12">
        <f t="shared" si="30"/>
        <v>0.009858404786505686</v>
      </c>
      <c r="AZ22" s="12">
        <f t="shared" si="30"/>
        <v>0.008944807462359176</v>
      </c>
      <c r="BA22" s="12">
        <f t="shared" si="30"/>
        <v>0.008115874958613437</v>
      </c>
      <c r="BB22" s="12">
        <f t="shared" si="30"/>
        <v>0.007363761223595561</v>
      </c>
      <c r="BC22" s="12">
        <f t="shared" si="30"/>
        <v>0.006681347314325024</v>
      </c>
      <c r="BD22" s="12">
        <f t="shared" si="30"/>
        <v>0.006062174013953332</v>
      </c>
      <c r="BE22" s="12">
        <f t="shared" si="30"/>
        <v>0.005500380693675057</v>
      </c>
      <c r="BF22" s="12">
        <f t="shared" si="30"/>
        <v>0.004990649840423102</v>
      </c>
      <c r="BG22" s="12">
        <f t="shared" si="30"/>
        <v>0.004528156725289122</v>
      </c>
      <c r="BH22" s="12">
        <f t="shared" si="30"/>
        <v>0.004108523736268138</v>
      </c>
      <c r="BI22" s="12">
        <f t="shared" si="30"/>
        <v>0.003727778943075544</v>
      </c>
      <c r="BJ22" s="12">
        <f t="shared" si="30"/>
        <v>0.0033823185018421642</v>
      </c>
      <c r="BK22" s="12">
        <f t="shared" si="30"/>
        <v>0.0030688725438384927</v>
      </c>
      <c r="BL22" s="12">
        <f t="shared" si="30"/>
        <v>0.00278447422535645</v>
      </c>
      <c r="BM22" s="12">
        <f t="shared" si="30"/>
        <v>0.002526431645798073</v>
      </c>
      <c r="BN22" s="12">
        <f t="shared" si="30"/>
        <v>0.0022923023681689384</v>
      </c>
      <c r="BO22" s="12">
        <f t="shared" si="30"/>
        <v>0.0020798703008064303</v>
      </c>
      <c r="BP22" s="12">
        <f aca="true" t="shared" si="31" ref="BP22:EA22">1/(1+Cost_of_Capital)^(BP14-0.5)</f>
        <v>0.001887124721522697</v>
      </c>
      <c r="BQ22" s="12">
        <f t="shared" si="31"/>
        <v>0.0017122412456206124</v>
      </c>
      <c r="BR22" s="12">
        <f t="shared" si="31"/>
        <v>0.00155356455764027</v>
      </c>
      <c r="BS22" s="12">
        <f t="shared" si="31"/>
        <v>0.0014095927433877445</v>
      </c>
      <c r="BT22" s="12">
        <f t="shared" si="31"/>
        <v>0.0012789630739448608</v>
      </c>
      <c r="BU22" s="12">
        <f t="shared" si="31"/>
        <v>0.0011604391071021085</v>
      </c>
      <c r="BV22" s="12">
        <f t="shared" si="31"/>
        <v>0.0010528989841265708</v>
      </c>
      <c r="BW22" s="12">
        <f t="shared" si="31"/>
        <v>0.0009553248110908574</v>
      </c>
      <c r="BX22" s="12">
        <f t="shared" si="31"/>
        <v>0.0008667930242547099</v>
      </c>
      <c r="BY22" s="12">
        <f t="shared" si="31"/>
        <v>0.000786465648305213</v>
      </c>
      <c r="BZ22" s="12">
        <f t="shared" si="31"/>
        <v>0.000713582364712688</v>
      </c>
      <c r="CA22" s="12">
        <f t="shared" si="31"/>
        <v>0.0006474533151273012</v>
      </c>
      <c r="CB22" s="12">
        <f t="shared" si="31"/>
        <v>0.0005874525716987337</v>
      </c>
      <c r="CC22" s="12">
        <f t="shared" si="31"/>
        <v>0.0005330122125138904</v>
      </c>
      <c r="CD22" s="12">
        <f t="shared" si="31"/>
        <v>0.0004836169460751806</v>
      </c>
      <c r="CE22" s="12">
        <f t="shared" si="31"/>
        <v>0.00043879923393873234</v>
      </c>
      <c r="CF22" s="12">
        <f t="shared" si="31"/>
        <v>0.00039813486534710156</v>
      </c>
      <c r="CG22" s="12">
        <f t="shared" si="31"/>
        <v>0.00036123894196927195</v>
      </c>
      <c r="CH22" s="12">
        <f t="shared" si="31"/>
        <v>0.00032776223474252153</v>
      </c>
      <c r="CI22" s="12">
        <f t="shared" si="31"/>
        <v>0.00029738787833275774</v>
      </c>
      <c r="CJ22" s="12">
        <f t="shared" si="31"/>
        <v>0.00026982837192556354</v>
      </c>
      <c r="CK22" s="12">
        <f t="shared" si="31"/>
        <v>0.00024482285795971034</v>
      </c>
      <c r="CL22" s="12">
        <f t="shared" si="31"/>
        <v>0.00022213465304566016</v>
      </c>
      <c r="CM22" s="12">
        <f t="shared" si="31"/>
        <v>0.0002015490076986037</v>
      </c>
      <c r="CN22" s="12">
        <f t="shared" si="31"/>
        <v>0.0001828710736813403</v>
      </c>
      <c r="CO22" s="12">
        <f t="shared" si="31"/>
        <v>0.00016592405971740148</v>
      </c>
      <c r="CP22" s="12">
        <f t="shared" si="31"/>
        <v>0.00015054755811778797</v>
      </c>
      <c r="CQ22" s="12">
        <f t="shared" si="31"/>
        <v>0.00013659602648241937</v>
      </c>
      <c r="CR22" s="12">
        <f t="shared" si="31"/>
        <v>0.00012393741010523383</v>
      </c>
      <c r="CS22" s="12">
        <f t="shared" si="31"/>
        <v>0.00011245189204365267</v>
      </c>
      <c r="CT22" s="12">
        <f t="shared" si="31"/>
        <v>0.00010203075902151098</v>
      </c>
      <c r="CU22" s="12">
        <f t="shared" si="31"/>
        <v>9.257537243094587E-05</v>
      </c>
      <c r="CV22" s="12">
        <f t="shared" si="31"/>
        <v>8.399623469351506E-05</v>
      </c>
      <c r="CW22" s="12">
        <f t="shared" si="31"/>
        <v>7.621214214342833E-05</v>
      </c>
      <c r="CX22" s="12">
        <f t="shared" si="31"/>
        <v>6.914941641471658E-05</v>
      </c>
      <c r="CY22" s="12">
        <f t="shared" si="31"/>
        <v>6.274120705722978E-05</v>
      </c>
      <c r="CZ22" s="12">
        <f t="shared" si="31"/>
        <v>5.692685878055247E-05</v>
      </c>
      <c r="DA22" s="12">
        <f t="shared" si="31"/>
        <v>5.165133733664007E-05</v>
      </c>
      <c r="DB22" s="12">
        <f t="shared" si="31"/>
        <v>4.6864708607016825E-05</v>
      </c>
      <c r="DC22" s="12">
        <f t="shared" si="31"/>
        <v>4.252166596396341E-05</v>
      </c>
      <c r="DD22" s="12">
        <f t="shared" si="31"/>
        <v>3.85811014320521E-05</v>
      </c>
      <c r="DE22" s="12">
        <f t="shared" si="31"/>
        <v>3.5005716590967575E-05</v>
      </c>
      <c r="DF22" s="12">
        <f t="shared" si="31"/>
        <v>3.1761669536710324E-05</v>
      </c>
      <c r="DG22" s="12">
        <f t="shared" si="31"/>
        <v>2.8818254559585035E-05</v>
      </c>
      <c r="DH22" s="12">
        <f t="shared" si="31"/>
        <v>2.6147611507044927E-05</v>
      </c>
      <c r="DI22" s="12">
        <f t="shared" si="31"/>
        <v>2.372446208044016E-05</v>
      </c>
      <c r="DJ22" s="12">
        <f t="shared" si="31"/>
        <v>2.152587056965398E-05</v>
      </c>
      <c r="DK22" s="12">
        <f t="shared" si="31"/>
        <v>1.9531026760919405E-05</v>
      </c>
      <c r="DL22" s="12">
        <f t="shared" si="31"/>
        <v>1.772104896298658E-05</v>
      </c>
      <c r="DM22" s="12">
        <f t="shared" si="31"/>
        <v>1.607880528723342E-05</v>
      </c>
      <c r="DN22" s="12">
        <f t="shared" si="31"/>
        <v>1.4588751490092061E-05</v>
      </c>
      <c r="DO22" s="12">
        <f t="shared" si="31"/>
        <v>1.3236783842929686E-05</v>
      </c>
      <c r="DP22" s="12">
        <f t="shared" si="31"/>
        <v>1.20101056367599E-05</v>
      </c>
      <c r="DQ22" s="12">
        <f t="shared" si="31"/>
        <v>1.0897106058219567E-05</v>
      </c>
      <c r="DR22" s="12">
        <f t="shared" si="31"/>
        <v>9.887250290341448E-06</v>
      </c>
      <c r="DS22" s="12">
        <f t="shared" si="31"/>
        <v>8.970979797899582E-06</v>
      </c>
      <c r="DT22" s="12">
        <f t="shared" si="31"/>
        <v>8.139621853503549E-06</v>
      </c>
      <c r="DU22" s="12">
        <f t="shared" si="31"/>
        <v>7.3853074480832804E-06</v>
      </c>
      <c r="DV22" s="12">
        <f t="shared" si="31"/>
        <v>6.700896808767285E-06</v>
      </c>
      <c r="DW22" s="12">
        <f t="shared" si="31"/>
        <v>6.079911819162133E-06</v>
      </c>
      <c r="DX22" s="12">
        <f t="shared" si="31"/>
        <v>5.516474702374587E-06</v>
      </c>
      <c r="DY22" s="12">
        <f t="shared" si="31"/>
        <v>5.005252386396054E-06</v>
      </c>
      <c r="DZ22" s="12">
        <f t="shared" si="31"/>
        <v>4.541406025253662E-06</v>
      </c>
      <c r="EA22" s="12">
        <f t="shared" si="31"/>
        <v>4.120545198133452E-06</v>
      </c>
      <c r="EB22" s="12">
        <f aca="true" t="shared" si="32" ref="EB22:GM22">1/(1+Cost_of_Capital)^(EB14-0.5)</f>
        <v>3.7386863529587887E-06</v>
      </c>
      <c r="EC22" s="12">
        <f t="shared" si="32"/>
        <v>3.392215101082254E-06</v>
      </c>
      <c r="ED22" s="12">
        <f t="shared" si="32"/>
        <v>3.0778520062009937E-06</v>
      </c>
      <c r="EE22" s="12">
        <f t="shared" si="32"/>
        <v>2.7926215436789885E-06</v>
      </c>
      <c r="EF22" s="12">
        <f t="shared" si="32"/>
        <v>2.533823936468607E-06</v>
      </c>
      <c r="EG22" s="12">
        <f t="shared" si="32"/>
        <v>2.2990096010515093E-06</v>
      </c>
      <c r="EH22" s="12">
        <f t="shared" si="32"/>
        <v>2.0859559615232536E-06</v>
      </c>
      <c r="EI22" s="12">
        <f t="shared" si="32"/>
        <v>1.8926464123613344E-06</v>
      </c>
      <c r="EJ22" s="12">
        <f t="shared" si="32"/>
        <v>1.7172512307538974E-06</v>
      </c>
      <c r="EK22" s="12">
        <f t="shared" si="32"/>
        <v>1.5581102578196585E-06</v>
      </c>
      <c r="EL22" s="12">
        <f t="shared" si="32"/>
        <v>1.4137171847924948E-06</v>
      </c>
      <c r="EM22" s="12">
        <f t="shared" si="32"/>
        <v>1.2827052954354777E-06</v>
      </c>
      <c r="EN22" s="12">
        <f t="shared" si="32"/>
        <v>1.1638345297328461E-06</v>
      </c>
      <c r="EO22" s="12">
        <f t="shared" si="32"/>
        <v>1.0559797464144885E-06</v>
      </c>
      <c r="EP22" s="12">
        <f t="shared" si="32"/>
        <v>9.581200732148506E-07</v>
      </c>
      <c r="EQ22" s="12">
        <f t="shared" si="32"/>
        <v>8.693292440638393E-07</v>
      </c>
      <c r="ER22" s="12">
        <f t="shared" si="32"/>
        <v>7.887668317487991E-07</v>
      </c>
      <c r="ES22" s="12">
        <f t="shared" si="32"/>
        <v>7.15670293062579E-07</v>
      </c>
      <c r="ET22" s="12">
        <f t="shared" si="32"/>
        <v>6.493477511430089E-07</v>
      </c>
      <c r="EU22" s="12">
        <f t="shared" si="32"/>
        <v>5.89171446686851E-07</v>
      </c>
      <c r="EV22" s="12">
        <f t="shared" si="32"/>
        <v>5.345717960523572E-07</v>
      </c>
      <c r="EW22" s="12">
        <f t="shared" si="32"/>
        <v>4.850320000088699E-07</v>
      </c>
      <c r="EX22" s="12">
        <f t="shared" si="32"/>
        <v>4.400831521039745E-07</v>
      </c>
      <c r="EY22" s="12">
        <f t="shared" si="32"/>
        <v>3.9929980034766483E-07</v>
      </c>
      <c r="EZ22" s="12">
        <f t="shared" si="32"/>
        <v>3.62295920203769E-07</v>
      </c>
      <c r="FA22" s="12">
        <f t="shared" si="32"/>
        <v>3.2872126077200935E-07</v>
      </c>
      <c r="FB22" s="12">
        <f t="shared" si="32"/>
        <v>2.982580295763845E-07</v>
      </c>
      <c r="FC22" s="12">
        <f t="shared" si="32"/>
        <v>2.7061788458059553E-07</v>
      </c>
      <c r="FD22" s="12">
        <f t="shared" si="32"/>
        <v>2.455392049591786E-07</v>
      </c>
      <c r="FE22" s="12">
        <f t="shared" si="32"/>
        <v>2.2278461479152529E-07</v>
      </c>
      <c r="FF22" s="12">
        <f t="shared" si="32"/>
        <v>2.0213873623994173E-07</v>
      </c>
      <c r="FG22" s="12">
        <f t="shared" si="32"/>
        <v>1.8340615094501116E-07</v>
      </c>
      <c r="FH22" s="12">
        <f t="shared" si="32"/>
        <v>1.6640955034237294E-07</v>
      </c>
      <c r="FI22" s="12">
        <f t="shared" si="32"/>
        <v>1.5098805739319753E-07</v>
      </c>
      <c r="FJ22" s="12">
        <f t="shared" si="32"/>
        <v>1.369957038431259E-07</v>
      </c>
      <c r="FK22" s="12">
        <f t="shared" si="32"/>
        <v>1.2430004859655237E-07</v>
      </c>
      <c r="FL22" s="12">
        <f t="shared" si="32"/>
        <v>1.1278092412881548E-07</v>
      </c>
      <c r="FM22" s="12">
        <f t="shared" si="32"/>
        <v>1.0232929907078432E-07</v>
      </c>
      <c r="FN22" s="12">
        <f t="shared" si="32"/>
        <v>9.28462461999159E-08</v>
      </c>
      <c r="FO22" s="12">
        <f t="shared" si="32"/>
        <v>8.424200606956553E-08</v>
      </c>
      <c r="FP22" s="12">
        <f t="shared" si="32"/>
        <v>7.643513741356965E-08</v>
      </c>
      <c r="FQ22" s="12">
        <f t="shared" si="32"/>
        <v>6.935174628447006E-08</v>
      </c>
      <c r="FR22" s="12">
        <f t="shared" si="32"/>
        <v>6.29247866289783E-08</v>
      </c>
      <c r="FS22" s="12">
        <f t="shared" si="32"/>
        <v>5.709342568045888E-08</v>
      </c>
      <c r="FT22" s="12">
        <f t="shared" si="32"/>
        <v>5.1802468161710805E-08</v>
      </c>
      <c r="FU22" s="12">
        <f t="shared" si="32"/>
        <v>4.700183384798242E-08</v>
      </c>
      <c r="FV22" s="12">
        <f t="shared" si="32"/>
        <v>4.264608354522826E-08</v>
      </c>
      <c r="FW22" s="12">
        <f t="shared" si="32"/>
        <v>3.869398899687082E-08</v>
      </c>
      <c r="FX22" s="12">
        <f t="shared" si="32"/>
        <v>3.510814264813051E-08</v>
      </c>
      <c r="FY22" s="12">
        <f t="shared" si="32"/>
        <v>3.185460357424404E-08</v>
      </c>
      <c r="FZ22" s="12">
        <f t="shared" si="32"/>
        <v>2.8902576221196663E-08</v>
      </c>
      <c r="GA22" s="12">
        <f t="shared" si="32"/>
        <v>2.6224118918168338E-08</v>
      </c>
      <c r="GB22" s="12">
        <f t="shared" si="32"/>
        <v>2.3793879402690884E-08</v>
      </c>
      <c r="GC22" s="12">
        <f t="shared" si="32"/>
        <v>2.158885485519827E-08</v>
      </c>
      <c r="GD22" s="12">
        <f t="shared" si="32"/>
        <v>1.9588174171636346E-08</v>
      </c>
      <c r="GE22" s="12">
        <f t="shared" si="32"/>
        <v>1.7772900413287688E-08</v>
      </c>
      <c r="GF22" s="12">
        <f t="shared" si="32"/>
        <v>1.6125851563951774E-08</v>
      </c>
      <c r="GG22" s="12">
        <f t="shared" si="32"/>
        <v>1.46314378979014E-08</v>
      </c>
      <c r="GH22" s="12">
        <f t="shared" si="32"/>
        <v>1.3275514419263587E-08</v>
      </c>
      <c r="GI22" s="12">
        <f t="shared" si="32"/>
        <v>1.2045246976126225E-08</v>
      </c>
      <c r="GJ22" s="12">
        <f t="shared" si="32"/>
        <v>1.0928990782108289E-08</v>
      </c>
      <c r="GK22" s="12">
        <f t="shared" si="32"/>
        <v>9.916180195569674E-09</v>
      </c>
      <c r="GL22" s="12">
        <f t="shared" si="32"/>
        <v>8.997228713193173E-09</v>
      </c>
      <c r="GM22" s="12">
        <f t="shared" si="32"/>
        <v>8.163438231353853E-09</v>
      </c>
      <c r="GN22" s="12">
        <f aca="true" t="shared" si="33" ref="GN22:IU22">1/(1+Cost_of_Capital)^(GN14-0.5)</f>
        <v>7.406916716411714E-09</v>
      </c>
      <c r="GO22" s="12">
        <f t="shared" si="33"/>
        <v>6.7205035046563585E-09</v>
      </c>
      <c r="GP22" s="12">
        <f t="shared" si="33"/>
        <v>6.097701524849674E-09</v>
      </c>
      <c r="GQ22" s="12">
        <f t="shared" si="33"/>
        <v>5.532615801835728E-09</v>
      </c>
      <c r="GR22" s="12">
        <f t="shared" si="33"/>
        <v>5.019897659139199E-09</v>
      </c>
      <c r="GS22" s="12">
        <f t="shared" si="33"/>
        <v>4.554694092416471E-09</v>
      </c>
      <c r="GT22" s="12">
        <f t="shared" si="33"/>
        <v>4.13260183456624E-09</v>
      </c>
      <c r="GU22" s="12">
        <f t="shared" si="33"/>
        <v>3.749625677714714E-09</v>
      </c>
      <c r="GV22" s="12">
        <f t="shared" si="33"/>
        <v>3.4021406575824257E-09</v>
      </c>
      <c r="GW22" s="12">
        <f t="shared" si="33"/>
        <v>3.0868577422986105E-09</v>
      </c>
      <c r="GX22" s="12">
        <f t="shared" si="33"/>
        <v>2.8007927008990964E-09</v>
      </c>
      <c r="GY22" s="12">
        <f t="shared" si="33"/>
        <v>2.54123785684025E-09</v>
      </c>
      <c r="GZ22" s="12">
        <f t="shared" si="33"/>
        <v>2.3057364591691933E-09</v>
      </c>
      <c r="HA22" s="12">
        <f t="shared" si="33"/>
        <v>2.092059428766929E-09</v>
      </c>
      <c r="HB22" s="12">
        <f t="shared" si="33"/>
        <v>1.8981842595617516E-09</v>
      </c>
      <c r="HC22" s="12">
        <f t="shared" si="33"/>
        <v>1.722275875007854E-09</v>
      </c>
      <c r="HD22" s="12">
        <f t="shared" si="33"/>
        <v>1.5626692586308227E-09</v>
      </c>
      <c r="HE22" s="12">
        <f t="shared" si="33"/>
        <v>1.4178536942339028E-09</v>
      </c>
      <c r="HF22" s="12">
        <f t="shared" si="33"/>
        <v>1.2864584665945983E-09</v>
      </c>
      <c r="HG22" s="12">
        <f t="shared" si="33"/>
        <v>1.1672398873052541E-09</v>
      </c>
      <c r="HH22" s="12">
        <f t="shared" si="33"/>
        <v>1.0590695229539315E-09</v>
      </c>
      <c r="HI22" s="12">
        <f t="shared" si="33"/>
        <v>9.609235142223529E-10</v>
      </c>
      <c r="HJ22" s="12">
        <f t="shared" si="33"/>
        <v>8.718728848036156E-10</v>
      </c>
      <c r="HK22" s="12">
        <f t="shared" si="33"/>
        <v>7.910747484111244E-10</v>
      </c>
      <c r="HL22" s="12">
        <f t="shared" si="33"/>
        <v>7.177643306508856E-10</v>
      </c>
      <c r="HM22" s="12">
        <f t="shared" si="33"/>
        <v>6.512477302422627E-10</v>
      </c>
      <c r="HN22" s="12">
        <f t="shared" si="33"/>
        <v>5.90895351070305E-10</v>
      </c>
      <c r="HO22" s="12">
        <f t="shared" si="33"/>
        <v>5.361359429024259E-10</v>
      </c>
      <c r="HP22" s="12">
        <f t="shared" si="33"/>
        <v>4.864511943633033E-10</v>
      </c>
      <c r="HQ22" s="12">
        <f t="shared" si="33"/>
        <v>4.4137082698920973E-10</v>
      </c>
      <c r="HR22" s="12">
        <f t="shared" si="33"/>
        <v>4.0046814392575664E-10</v>
      </c>
      <c r="HS22" s="12">
        <f t="shared" si="33"/>
        <v>3.633559911363632E-10</v>
      </c>
      <c r="HT22" s="12">
        <f t="shared" si="33"/>
        <v>3.296830928933142E-10</v>
      </c>
      <c r="HU22" s="12">
        <f t="shared" si="33"/>
        <v>2.9913072686590605E-10</v>
      </c>
      <c r="HV22" s="12">
        <f t="shared" si="33"/>
        <v>2.7140970733455497E-10</v>
      </c>
      <c r="HW22" s="12">
        <f t="shared" si="33"/>
        <v>2.4625764797626563E-10</v>
      </c>
      <c r="HX22" s="12">
        <f t="shared" si="33"/>
        <v>2.2343647831302647E-10</v>
      </c>
      <c r="HY22" s="12">
        <f t="shared" si="33"/>
        <v>2.0273019031571116E-10</v>
      </c>
      <c r="HZ22" s="12">
        <f t="shared" si="33"/>
        <v>1.8394279383452106E-10</v>
      </c>
      <c r="IA22" s="12">
        <f t="shared" si="33"/>
        <v>1.6689646150362667E-10</v>
      </c>
      <c r="IB22" s="12">
        <f t="shared" si="33"/>
        <v>1.5142984556106117E-10</v>
      </c>
      <c r="IC22" s="12">
        <f t="shared" si="33"/>
        <v>1.3739655065214516E-10</v>
      </c>
      <c r="ID22" s="12">
        <f t="shared" si="33"/>
        <v>1.246637481611596E-10</v>
      </c>
      <c r="IE22" s="12">
        <f t="shared" si="33"/>
        <v>1.1311091895556581E-10</v>
      </c>
      <c r="IF22" s="12">
        <f t="shared" si="33"/>
        <v>1.0262871264253158E-10</v>
      </c>
      <c r="IG22" s="12">
        <f t="shared" si="33"/>
        <v>9.31179125403529E-11</v>
      </c>
      <c r="IH22" s="12">
        <f t="shared" si="33"/>
        <v>8.448849656796097E-11</v>
      </c>
      <c r="II22" s="12">
        <f t="shared" si="33"/>
        <v>7.665878516360611E-11</v>
      </c>
      <c r="IJ22" s="12">
        <f t="shared" si="33"/>
        <v>6.955466816755243E-11</v>
      </c>
      <c r="IK22" s="12">
        <f t="shared" si="33"/>
        <v>6.310890335104204E-11</v>
      </c>
      <c r="IL22" s="12">
        <f t="shared" si="33"/>
        <v>5.726047995192857E-11</v>
      </c>
      <c r="IM22" s="12">
        <f t="shared" si="33"/>
        <v>5.1954041192684976E-11</v>
      </c>
      <c r="IN22" s="12">
        <f t="shared" si="33"/>
        <v>4.7139360314780006E-11</v>
      </c>
      <c r="IO22" s="12">
        <f t="shared" si="33"/>
        <v>4.277086516995591E-11</v>
      </c>
      <c r="IP22" s="12">
        <f t="shared" si="33"/>
        <v>3.880720686854498E-11</v>
      </c>
      <c r="IQ22" s="12">
        <f t="shared" si="33"/>
        <v>3.52108684019776E-11</v>
      </c>
      <c r="IR22" s="12">
        <f t="shared" si="33"/>
        <v>3.194780953499384E-11</v>
      </c>
      <c r="IS22" s="12">
        <f t="shared" si="33"/>
        <v>2.8987144606377337E-11</v>
      </c>
      <c r="IT22" s="12">
        <f t="shared" si="33"/>
        <v>2.6300850188513332E-11</v>
      </c>
      <c r="IU22" s="12">
        <f t="shared" si="33"/>
        <v>2.3863499838698627E-11</v>
      </c>
    </row>
    <row r="24" ht="18.75">
      <c r="A24" s="15" t="s">
        <v>22</v>
      </c>
    </row>
    <row r="25" spans="3:4" ht="15">
      <c r="C25" t="s">
        <v>14</v>
      </c>
      <c r="D25" s="3">
        <f>D16/Market_Cap_Rate</f>
        <v>1250</v>
      </c>
    </row>
    <row r="26" spans="3:4" ht="15">
      <c r="C26" t="s">
        <v>15</v>
      </c>
      <c r="D26" s="3">
        <f>SUMPRODUCT(D20:IU20*D22:IU22)</f>
        <v>1250.000036930198</v>
      </c>
    </row>
    <row r="27" spans="3:4" ht="15">
      <c r="C27" t="s">
        <v>16</v>
      </c>
      <c r="D27" s="3">
        <f>D25-D26</f>
        <v>-3.6930197893525474E-05</v>
      </c>
    </row>
    <row r="28" ht="15">
      <c r="D28" s="3"/>
    </row>
    <row r="29" spans="3:4" ht="15">
      <c r="C29" t="s">
        <v>17</v>
      </c>
      <c r="D29" s="1">
        <f>D16/D26</f>
        <v>0.07999999763646741</v>
      </c>
    </row>
    <row r="30" spans="3:4" ht="15">
      <c r="C30" t="s">
        <v>18</v>
      </c>
      <c r="D30" s="1">
        <f>Market_Cap_Rate</f>
        <v>0.08</v>
      </c>
    </row>
    <row r="31" spans="3:4" ht="15">
      <c r="C31" t="s">
        <v>16</v>
      </c>
      <c r="D31" s="1">
        <f>D29-D30</f>
        <v>-2.3635325918647254E-09</v>
      </c>
    </row>
    <row r="33" spans="3:4" ht="15">
      <c r="C33" t="s">
        <v>19</v>
      </c>
      <c r="D33" s="3">
        <f>D16/(Cost_of_Capital-Growth_Rate)</f>
        <v>1386.2478860677766</v>
      </c>
    </row>
  </sheetData>
  <sheetProtection/>
  <mergeCells count="3">
    <mergeCell ref="M4:M10"/>
    <mergeCell ref="O2:W2"/>
    <mergeCell ref="M1:W1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Mandela</dc:creator>
  <cp:keywords/>
  <dc:description/>
  <cp:lastModifiedBy>Elvis Presley</cp:lastModifiedBy>
  <dcterms:created xsi:type="dcterms:W3CDTF">2011-02-07T19:37:46Z</dcterms:created>
  <dcterms:modified xsi:type="dcterms:W3CDTF">2012-06-09T17:24:25Z</dcterms:modified>
  <cp:category/>
  <cp:version/>
  <cp:contentType/>
  <cp:contentStatus/>
</cp:coreProperties>
</file>